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shleighburnside/Desktop/Part 2 gravity model/"/>
    </mc:Choice>
  </mc:AlternateContent>
  <xr:revisionPtr revIDLastSave="0" documentId="13_ncr:1_{F765157C-386B-AF48-A01C-948356E18EA2}" xr6:coauthVersionLast="47" xr6:coauthVersionMax="47" xr10:uidLastSave="{00000000-0000-0000-0000-000000000000}"/>
  <bookViews>
    <workbookView xWindow="10400" yWindow="580" windowWidth="37500" windowHeight="20880" xr2:uid="{00000000-000D-0000-FFFF-FFFF00000000}"/>
  </bookViews>
  <sheets>
    <sheet name="master-data" sheetId="7" r:id="rId1"/>
    <sheet name="data dictionary" sheetId="8" r:id="rId2"/>
    <sheet name="worksheet" sheetId="9" r:id="rId3"/>
    <sheet name="Pt2_dataset" sheetId="6" r:id="rId4"/>
    <sheet name="ML_flows 2011" sheetId="1" r:id="rId5"/>
    <sheet name="country gravity metrics" sheetId="5" r:id="rId6"/>
    <sheet name="Countries" sheetId="2" r:id="rId7"/>
    <sheet name="Data" sheetId="3" r:id="rId8"/>
    <sheet name="Estimation" sheetId="4" r:id="rId9"/>
  </sheets>
  <definedNames>
    <definedName name="_xlnm._FilterDatabase" localSheetId="5" hidden="1">'country gravity metrics'!$A$1:$CI$49</definedName>
    <definedName name="_xlnm._FilterDatabase" localSheetId="0" hidden="1">'master-data'!$A$1:$L$1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1Aqh4Tob+DtjHyx0E0IYR2rVuzQ=="/>
    </ext>
  </extLst>
</workbook>
</file>

<file path=xl/calcChain.xml><?xml version="1.0" encoding="utf-8"?>
<calcChain xmlns="http://schemas.openxmlformats.org/spreadsheetml/2006/main">
  <c r="C102" i="9" l="1"/>
  <c r="C103" i="9"/>
  <c r="C104" i="9"/>
  <c r="C105" i="9"/>
  <c r="C106" i="9"/>
  <c r="C107" i="9"/>
  <c r="C108" i="9"/>
  <c r="C109" i="9"/>
  <c r="C110" i="9"/>
  <c r="C111" i="9"/>
  <c r="C112" i="9"/>
  <c r="C92" i="9"/>
  <c r="C93" i="9"/>
  <c r="C94" i="9"/>
  <c r="C95" i="9"/>
  <c r="C96" i="9"/>
  <c r="C97" i="9"/>
  <c r="C98" i="9"/>
  <c r="C99" i="9"/>
  <c r="C100" i="9"/>
  <c r="C101" i="9"/>
  <c r="C9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41" i="9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Z3" i="7"/>
  <c r="Z2" i="7"/>
  <c r="W110" i="7"/>
  <c r="W109" i="7"/>
  <c r="W108" i="7"/>
  <c r="W107" i="7"/>
  <c r="W106" i="7"/>
  <c r="W105" i="7"/>
  <c r="W104" i="7"/>
  <c r="W103" i="7"/>
  <c r="W102" i="7"/>
  <c r="W101" i="7"/>
  <c r="W99" i="7"/>
  <c r="W98" i="7"/>
  <c r="W96" i="7"/>
  <c r="W95" i="7"/>
  <c r="W94" i="7"/>
  <c r="W92" i="7"/>
  <c r="W91" i="7"/>
  <c r="W90" i="7"/>
  <c r="W88" i="7"/>
  <c r="W87" i="7"/>
  <c r="W86" i="7"/>
  <c r="W85" i="7"/>
  <c r="W84" i="7"/>
  <c r="W83" i="7"/>
  <c r="W82" i="7"/>
  <c r="W81" i="7"/>
  <c r="W80" i="7"/>
  <c r="W79" i="7"/>
  <c r="W77" i="7"/>
  <c r="W76" i="7"/>
  <c r="W74" i="7"/>
  <c r="W73" i="7"/>
  <c r="W72" i="7"/>
  <c r="W70" i="7"/>
  <c r="W69" i="7"/>
  <c r="W68" i="7"/>
  <c r="W66" i="7"/>
  <c r="W65" i="7"/>
  <c r="W64" i="7"/>
  <c r="W63" i="7"/>
  <c r="W62" i="7"/>
  <c r="W61" i="7"/>
  <c r="W60" i="7"/>
  <c r="W59" i="7"/>
  <c r="W58" i="7"/>
  <c r="W57" i="7"/>
  <c r="W55" i="7"/>
  <c r="W54" i="7"/>
  <c r="W52" i="7"/>
  <c r="W51" i="7"/>
  <c r="W50" i="7"/>
  <c r="W48" i="7"/>
  <c r="W47" i="7"/>
  <c r="W46" i="7"/>
  <c r="W44" i="7"/>
  <c r="W43" i="7"/>
  <c r="W42" i="7"/>
  <c r="W41" i="7"/>
  <c r="W40" i="7"/>
  <c r="W39" i="7"/>
  <c r="W38" i="7"/>
  <c r="W37" i="7"/>
  <c r="W36" i="7"/>
  <c r="W35" i="7"/>
  <c r="W33" i="7"/>
  <c r="W32" i="7"/>
  <c r="W30" i="7"/>
  <c r="W29" i="7"/>
  <c r="W28" i="7"/>
  <c r="W26" i="7"/>
  <c r="W25" i="7"/>
  <c r="W24" i="7"/>
  <c r="W6" i="7"/>
  <c r="W3" i="7"/>
  <c r="W2" i="7"/>
  <c r="W11" i="7"/>
  <c r="W10" i="7"/>
  <c r="W8" i="7"/>
  <c r="W7" i="7"/>
  <c r="W4" i="7"/>
  <c r="W22" i="7"/>
  <c r="W21" i="7"/>
  <c r="W20" i="7"/>
  <c r="W19" i="7"/>
  <c r="W18" i="7"/>
  <c r="W17" i="7"/>
  <c r="W16" i="7"/>
  <c r="W15" i="7"/>
  <c r="W14" i="7"/>
  <c r="W13" i="7"/>
  <c r="E32" i="9"/>
  <c r="E31" i="9"/>
  <c r="E30" i="9"/>
  <c r="E27" i="9"/>
  <c r="E28" i="9"/>
  <c r="E29" i="9"/>
  <c r="E33" i="9"/>
  <c r="E34" i="9"/>
  <c r="E35" i="9"/>
  <c r="E36" i="9"/>
  <c r="E37" i="9"/>
  <c r="E16" i="9"/>
  <c r="E17" i="9"/>
  <c r="E18" i="9"/>
  <c r="E19" i="9"/>
  <c r="E20" i="9"/>
  <c r="E21" i="9"/>
  <c r="E22" i="9"/>
  <c r="E23" i="9"/>
  <c r="E24" i="9"/>
  <c r="E25" i="9"/>
  <c r="E26" i="9"/>
  <c r="G3" i="9"/>
  <c r="G4" i="9"/>
  <c r="G5" i="9"/>
  <c r="G6" i="9"/>
  <c r="G7" i="9"/>
  <c r="G8" i="9"/>
  <c r="G9" i="9"/>
  <c r="G10" i="9"/>
  <c r="G11" i="9"/>
  <c r="G12" i="9"/>
  <c r="G2" i="9"/>
  <c r="C3" i="9"/>
  <c r="C4" i="9"/>
  <c r="C5" i="9"/>
  <c r="C6" i="9"/>
  <c r="C7" i="9"/>
  <c r="C8" i="9"/>
  <c r="C9" i="9"/>
  <c r="C10" i="9"/>
  <c r="C11" i="9"/>
  <c r="C12" i="9"/>
  <c r="C2" i="9"/>
  <c r="W89" i="7" l="1"/>
  <c r="W23" i="7"/>
  <c r="W111" i="7"/>
  <c r="W67" i="7"/>
  <c r="W45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2" i="7"/>
  <c r="H2" i="7" l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2" i="7"/>
  <c r="E3" i="9" l="1"/>
  <c r="E4" i="9"/>
  <c r="E5" i="9"/>
  <c r="E6" i="9"/>
  <c r="E7" i="9"/>
  <c r="E8" i="9"/>
  <c r="E9" i="9"/>
  <c r="E10" i="9"/>
  <c r="E11" i="9"/>
  <c r="E12" i="9"/>
  <c r="E2" i="9"/>
  <c r="K862" i="4" l="1"/>
  <c r="J862" i="4"/>
  <c r="I862" i="4"/>
  <c r="G862" i="4"/>
  <c r="K861" i="4"/>
  <c r="J861" i="4"/>
  <c r="I861" i="4"/>
  <c r="G861" i="4"/>
  <c r="K860" i="4"/>
  <c r="J860" i="4"/>
  <c r="I860" i="4"/>
  <c r="G860" i="4"/>
  <c r="K859" i="4"/>
  <c r="J859" i="4"/>
  <c r="I859" i="4"/>
  <c r="G859" i="4"/>
  <c r="K858" i="4"/>
  <c r="J858" i="4"/>
  <c r="I858" i="4"/>
  <c r="G858" i="4"/>
  <c r="K857" i="4"/>
  <c r="J857" i="4"/>
  <c r="I857" i="4"/>
  <c r="G857" i="4"/>
  <c r="K856" i="4"/>
  <c r="J856" i="4"/>
  <c r="I856" i="4"/>
  <c r="G856" i="4"/>
  <c r="K855" i="4"/>
  <c r="J855" i="4"/>
  <c r="I855" i="4"/>
  <c r="G855" i="4"/>
  <c r="K854" i="4"/>
  <c r="J854" i="4"/>
  <c r="I854" i="4"/>
  <c r="G854" i="4"/>
  <c r="K853" i="4"/>
  <c r="J853" i="4"/>
  <c r="I853" i="4"/>
  <c r="G853" i="4"/>
  <c r="K852" i="4"/>
  <c r="J852" i="4"/>
  <c r="I852" i="4"/>
  <c r="G852" i="4"/>
  <c r="K851" i="4"/>
  <c r="J851" i="4"/>
  <c r="I851" i="4"/>
  <c r="G851" i="4"/>
  <c r="K850" i="4"/>
  <c r="J850" i="4"/>
  <c r="I850" i="4"/>
  <c r="G850" i="4"/>
  <c r="K849" i="4"/>
  <c r="J849" i="4"/>
  <c r="I849" i="4"/>
  <c r="G849" i="4"/>
  <c r="K848" i="4"/>
  <c r="J848" i="4"/>
  <c r="I848" i="4"/>
  <c r="G848" i="4"/>
  <c r="K847" i="4"/>
  <c r="J847" i="4"/>
  <c r="I847" i="4"/>
  <c r="G847" i="4"/>
  <c r="K846" i="4"/>
  <c r="J846" i="4"/>
  <c r="I846" i="4"/>
  <c r="G846" i="4"/>
  <c r="K845" i="4"/>
  <c r="J845" i="4"/>
  <c r="I845" i="4"/>
  <c r="G845" i="4"/>
  <c r="K844" i="4"/>
  <c r="J844" i="4"/>
  <c r="I844" i="4"/>
  <c r="G844" i="4"/>
  <c r="K843" i="4"/>
  <c r="J843" i="4"/>
  <c r="I843" i="4"/>
  <c r="G843" i="4"/>
  <c r="K842" i="4"/>
  <c r="J842" i="4"/>
  <c r="I842" i="4"/>
  <c r="G842" i="4"/>
  <c r="K841" i="4"/>
  <c r="J841" i="4"/>
  <c r="I841" i="4"/>
  <c r="G841" i="4"/>
  <c r="K840" i="4"/>
  <c r="J840" i="4"/>
  <c r="I840" i="4"/>
  <c r="G840" i="4"/>
  <c r="K839" i="4"/>
  <c r="J839" i="4"/>
  <c r="I839" i="4"/>
  <c r="G839" i="4"/>
  <c r="K838" i="4"/>
  <c r="J838" i="4"/>
  <c r="I838" i="4"/>
  <c r="G838" i="4"/>
  <c r="K837" i="4"/>
  <c r="J837" i="4"/>
  <c r="I837" i="4"/>
  <c r="G837" i="4"/>
  <c r="K836" i="4"/>
  <c r="J836" i="4"/>
  <c r="I836" i="4"/>
  <c r="G836" i="4"/>
  <c r="K835" i="4"/>
  <c r="J835" i="4"/>
  <c r="I835" i="4"/>
  <c r="G835" i="4"/>
  <c r="K834" i="4"/>
  <c r="J834" i="4"/>
  <c r="I834" i="4"/>
  <c r="G834" i="4"/>
  <c r="K833" i="4"/>
  <c r="J833" i="4"/>
  <c r="I833" i="4"/>
  <c r="G833" i="4"/>
  <c r="K832" i="4"/>
  <c r="J832" i="4"/>
  <c r="I832" i="4"/>
  <c r="G832" i="4"/>
  <c r="K831" i="4"/>
  <c r="J831" i="4"/>
  <c r="I831" i="4"/>
  <c r="G831" i="4"/>
  <c r="K830" i="4"/>
  <c r="J830" i="4"/>
  <c r="I830" i="4"/>
  <c r="G830" i="4"/>
  <c r="K829" i="4"/>
  <c r="J829" i="4"/>
  <c r="I829" i="4"/>
  <c r="G829" i="4"/>
  <c r="K828" i="4"/>
  <c r="J828" i="4"/>
  <c r="I828" i="4"/>
  <c r="G828" i="4"/>
  <c r="K827" i="4"/>
  <c r="J827" i="4"/>
  <c r="I827" i="4"/>
  <c r="G827" i="4"/>
  <c r="K826" i="4"/>
  <c r="J826" i="4"/>
  <c r="I826" i="4"/>
  <c r="G826" i="4"/>
  <c r="K825" i="4"/>
  <c r="J825" i="4"/>
  <c r="I825" i="4"/>
  <c r="G825" i="4"/>
  <c r="K824" i="4"/>
  <c r="J824" i="4"/>
  <c r="I824" i="4"/>
  <c r="G824" i="4"/>
  <c r="K823" i="4"/>
  <c r="J823" i="4"/>
  <c r="I823" i="4"/>
  <c r="G823" i="4"/>
  <c r="K822" i="4"/>
  <c r="J822" i="4"/>
  <c r="I822" i="4"/>
  <c r="G822" i="4"/>
  <c r="K821" i="4"/>
  <c r="J821" i="4"/>
  <c r="I821" i="4"/>
  <c r="G821" i="4"/>
  <c r="K820" i="4"/>
  <c r="J820" i="4"/>
  <c r="I820" i="4"/>
  <c r="G820" i="4"/>
  <c r="K819" i="4"/>
  <c r="J819" i="4"/>
  <c r="I819" i="4"/>
  <c r="G819" i="4"/>
  <c r="K818" i="4"/>
  <c r="J818" i="4"/>
  <c r="I818" i="4"/>
  <c r="G818" i="4"/>
  <c r="K817" i="4"/>
  <c r="J817" i="4"/>
  <c r="I817" i="4"/>
  <c r="G817" i="4"/>
  <c r="K816" i="4"/>
  <c r="J816" i="4"/>
  <c r="I816" i="4"/>
  <c r="G816" i="4"/>
  <c r="K815" i="4"/>
  <c r="J815" i="4"/>
  <c r="I815" i="4"/>
  <c r="G815" i="4"/>
  <c r="K814" i="4"/>
  <c r="J814" i="4"/>
  <c r="I814" i="4"/>
  <c r="G814" i="4"/>
  <c r="K813" i="4"/>
  <c r="J813" i="4"/>
  <c r="I813" i="4"/>
  <c r="G813" i="4"/>
  <c r="K812" i="4"/>
  <c r="J812" i="4"/>
  <c r="I812" i="4"/>
  <c r="G812" i="4"/>
  <c r="K811" i="4"/>
  <c r="J811" i="4"/>
  <c r="I811" i="4"/>
  <c r="G811" i="4"/>
  <c r="K810" i="4"/>
  <c r="J810" i="4"/>
  <c r="I810" i="4"/>
  <c r="G810" i="4"/>
  <c r="K809" i="4"/>
  <c r="J809" i="4"/>
  <c r="I809" i="4"/>
  <c r="G809" i="4"/>
  <c r="K808" i="4"/>
  <c r="J808" i="4"/>
  <c r="I808" i="4"/>
  <c r="G808" i="4"/>
  <c r="K807" i="4"/>
  <c r="J807" i="4"/>
  <c r="I807" i="4"/>
  <c r="G807" i="4"/>
  <c r="K806" i="4"/>
  <c r="J806" i="4"/>
  <c r="I806" i="4"/>
  <c r="G806" i="4"/>
  <c r="K805" i="4"/>
  <c r="J805" i="4"/>
  <c r="I805" i="4"/>
  <c r="G805" i="4"/>
  <c r="K804" i="4"/>
  <c r="J804" i="4"/>
  <c r="I804" i="4"/>
  <c r="G804" i="4"/>
  <c r="K803" i="4"/>
  <c r="J803" i="4"/>
  <c r="I803" i="4"/>
  <c r="G803" i="4"/>
  <c r="K802" i="4"/>
  <c r="J802" i="4"/>
  <c r="I802" i="4"/>
  <c r="G802" i="4"/>
  <c r="K801" i="4"/>
  <c r="J801" i="4"/>
  <c r="I801" i="4"/>
  <c r="G801" i="4"/>
  <c r="K800" i="4"/>
  <c r="J800" i="4"/>
  <c r="I800" i="4"/>
  <c r="G800" i="4"/>
  <c r="K799" i="4"/>
  <c r="J799" i="4"/>
  <c r="I799" i="4"/>
  <c r="G799" i="4"/>
  <c r="K798" i="4"/>
  <c r="J798" i="4"/>
  <c r="I798" i="4"/>
  <c r="G798" i="4"/>
  <c r="K797" i="4"/>
  <c r="J797" i="4"/>
  <c r="I797" i="4"/>
  <c r="G797" i="4"/>
  <c r="K796" i="4"/>
  <c r="J796" i="4"/>
  <c r="I796" i="4"/>
  <c r="G796" i="4"/>
  <c r="K795" i="4"/>
  <c r="J795" i="4"/>
  <c r="I795" i="4"/>
  <c r="G795" i="4"/>
  <c r="K794" i="4"/>
  <c r="J794" i="4"/>
  <c r="I794" i="4"/>
  <c r="G794" i="4"/>
  <c r="K793" i="4"/>
  <c r="J793" i="4"/>
  <c r="I793" i="4"/>
  <c r="G793" i="4"/>
  <c r="K792" i="4"/>
  <c r="J792" i="4"/>
  <c r="I792" i="4"/>
  <c r="G792" i="4"/>
  <c r="K791" i="4"/>
  <c r="J791" i="4"/>
  <c r="I791" i="4"/>
  <c r="G791" i="4"/>
  <c r="K790" i="4"/>
  <c r="J790" i="4"/>
  <c r="I790" i="4"/>
  <c r="G790" i="4"/>
  <c r="K789" i="4"/>
  <c r="J789" i="4"/>
  <c r="I789" i="4"/>
  <c r="G789" i="4"/>
  <c r="K788" i="4"/>
  <c r="J788" i="4"/>
  <c r="I788" i="4"/>
  <c r="G788" i="4"/>
  <c r="K787" i="4"/>
  <c r="J787" i="4"/>
  <c r="I787" i="4"/>
  <c r="G787" i="4"/>
  <c r="K786" i="4"/>
  <c r="J786" i="4"/>
  <c r="I786" i="4"/>
  <c r="G786" i="4"/>
  <c r="K785" i="4"/>
  <c r="J785" i="4"/>
  <c r="I785" i="4"/>
  <c r="G785" i="4"/>
  <c r="K784" i="4"/>
  <c r="J784" i="4"/>
  <c r="I784" i="4"/>
  <c r="G784" i="4"/>
  <c r="K783" i="4"/>
  <c r="J783" i="4"/>
  <c r="I783" i="4"/>
  <c r="G783" i="4"/>
  <c r="K782" i="4"/>
  <c r="J782" i="4"/>
  <c r="I782" i="4"/>
  <c r="G782" i="4"/>
  <c r="K781" i="4"/>
  <c r="J781" i="4"/>
  <c r="I781" i="4"/>
  <c r="G781" i="4"/>
  <c r="K780" i="4"/>
  <c r="J780" i="4"/>
  <c r="I780" i="4"/>
  <c r="G780" i="4"/>
  <c r="K779" i="4"/>
  <c r="J779" i="4"/>
  <c r="I779" i="4"/>
  <c r="G779" i="4"/>
  <c r="K778" i="4"/>
  <c r="J778" i="4"/>
  <c r="I778" i="4"/>
  <c r="G778" i="4"/>
  <c r="K777" i="4"/>
  <c r="J777" i="4"/>
  <c r="I777" i="4"/>
  <c r="G777" i="4"/>
  <c r="K776" i="4"/>
  <c r="J776" i="4"/>
  <c r="I776" i="4"/>
  <c r="G776" i="4"/>
  <c r="K775" i="4"/>
  <c r="J775" i="4"/>
  <c r="I775" i="4"/>
  <c r="G775" i="4"/>
  <c r="K774" i="4"/>
  <c r="J774" i="4"/>
  <c r="I774" i="4"/>
  <c r="G774" i="4"/>
  <c r="K773" i="4"/>
  <c r="J773" i="4"/>
  <c r="I773" i="4"/>
  <c r="G773" i="4"/>
  <c r="K772" i="4"/>
  <c r="J772" i="4"/>
  <c r="I772" i="4"/>
  <c r="G772" i="4"/>
  <c r="K771" i="4"/>
  <c r="J771" i="4"/>
  <c r="I771" i="4"/>
  <c r="G771" i="4"/>
  <c r="K770" i="4"/>
  <c r="J770" i="4"/>
  <c r="I770" i="4"/>
  <c r="G770" i="4"/>
  <c r="K769" i="4"/>
  <c r="J769" i="4"/>
  <c r="I769" i="4"/>
  <c r="G769" i="4"/>
  <c r="K768" i="4"/>
  <c r="J768" i="4"/>
  <c r="I768" i="4"/>
  <c r="G768" i="4"/>
  <c r="K767" i="4"/>
  <c r="J767" i="4"/>
  <c r="I767" i="4"/>
  <c r="G767" i="4"/>
  <c r="K766" i="4"/>
  <c r="J766" i="4"/>
  <c r="I766" i="4"/>
  <c r="G766" i="4"/>
  <c r="K765" i="4"/>
  <c r="J765" i="4"/>
  <c r="I765" i="4"/>
  <c r="G765" i="4"/>
  <c r="K764" i="4"/>
  <c r="J764" i="4"/>
  <c r="I764" i="4"/>
  <c r="G764" i="4"/>
  <c r="K763" i="4"/>
  <c r="J763" i="4"/>
  <c r="I763" i="4"/>
  <c r="G763" i="4"/>
  <c r="K762" i="4"/>
  <c r="J762" i="4"/>
  <c r="I762" i="4"/>
  <c r="G762" i="4"/>
  <c r="K761" i="4"/>
  <c r="J761" i="4"/>
  <c r="I761" i="4"/>
  <c r="G761" i="4"/>
  <c r="K760" i="4"/>
  <c r="J760" i="4"/>
  <c r="I760" i="4"/>
  <c r="G760" i="4"/>
  <c r="K759" i="4"/>
  <c r="J759" i="4"/>
  <c r="I759" i="4"/>
  <c r="G759" i="4"/>
  <c r="K758" i="4"/>
  <c r="J758" i="4"/>
  <c r="I758" i="4"/>
  <c r="G758" i="4"/>
  <c r="K757" i="4"/>
  <c r="J757" i="4"/>
  <c r="I757" i="4"/>
  <c r="G757" i="4"/>
  <c r="K756" i="4"/>
  <c r="J756" i="4"/>
  <c r="I756" i="4"/>
  <c r="G756" i="4"/>
  <c r="K755" i="4"/>
  <c r="J755" i="4"/>
  <c r="I755" i="4"/>
  <c r="G755" i="4"/>
  <c r="K754" i="4"/>
  <c r="J754" i="4"/>
  <c r="I754" i="4"/>
  <c r="G754" i="4"/>
  <c r="K753" i="4"/>
  <c r="J753" i="4"/>
  <c r="I753" i="4"/>
  <c r="G753" i="4"/>
  <c r="K752" i="4"/>
  <c r="J752" i="4"/>
  <c r="I752" i="4"/>
  <c r="G752" i="4"/>
  <c r="K751" i="4"/>
  <c r="J751" i="4"/>
  <c r="I751" i="4"/>
  <c r="G751" i="4"/>
  <c r="K750" i="4"/>
  <c r="J750" i="4"/>
  <c r="I750" i="4"/>
  <c r="G750" i="4"/>
  <c r="K749" i="4"/>
  <c r="J749" i="4"/>
  <c r="I749" i="4"/>
  <c r="G749" i="4"/>
  <c r="K748" i="4"/>
  <c r="J748" i="4"/>
  <c r="I748" i="4"/>
  <c r="G748" i="4"/>
  <c r="K747" i="4"/>
  <c r="J747" i="4"/>
  <c r="I747" i="4"/>
  <c r="G747" i="4"/>
  <c r="K746" i="4"/>
  <c r="J746" i="4"/>
  <c r="I746" i="4"/>
  <c r="G746" i="4"/>
  <c r="K745" i="4"/>
  <c r="J745" i="4"/>
  <c r="I745" i="4"/>
  <c r="G745" i="4"/>
  <c r="K744" i="4"/>
  <c r="J744" i="4"/>
  <c r="I744" i="4"/>
  <c r="G744" i="4"/>
  <c r="K743" i="4"/>
  <c r="J743" i="4"/>
  <c r="I743" i="4"/>
  <c r="G743" i="4"/>
  <c r="K742" i="4"/>
  <c r="J742" i="4"/>
  <c r="I742" i="4"/>
  <c r="G742" i="4"/>
  <c r="K741" i="4"/>
  <c r="J741" i="4"/>
  <c r="I741" i="4"/>
  <c r="G741" i="4"/>
  <c r="K740" i="4"/>
  <c r="J740" i="4"/>
  <c r="I740" i="4"/>
  <c r="G740" i="4"/>
  <c r="K739" i="4"/>
  <c r="J739" i="4"/>
  <c r="I739" i="4"/>
  <c r="G739" i="4"/>
  <c r="K738" i="4"/>
  <c r="J738" i="4"/>
  <c r="I738" i="4"/>
  <c r="G738" i="4"/>
  <c r="K737" i="4"/>
  <c r="J737" i="4"/>
  <c r="I737" i="4"/>
  <c r="G737" i="4"/>
  <c r="K736" i="4"/>
  <c r="J736" i="4"/>
  <c r="I736" i="4"/>
  <c r="G736" i="4"/>
  <c r="K735" i="4"/>
  <c r="J735" i="4"/>
  <c r="I735" i="4"/>
  <c r="G735" i="4"/>
  <c r="K734" i="4"/>
  <c r="J734" i="4"/>
  <c r="I734" i="4"/>
  <c r="G734" i="4"/>
  <c r="K733" i="4"/>
  <c r="J733" i="4"/>
  <c r="I733" i="4"/>
  <c r="G733" i="4"/>
  <c r="K732" i="4"/>
  <c r="J732" i="4"/>
  <c r="I732" i="4"/>
  <c r="G732" i="4"/>
  <c r="K731" i="4"/>
  <c r="J731" i="4"/>
  <c r="I731" i="4"/>
  <c r="G731" i="4"/>
  <c r="K730" i="4"/>
  <c r="J730" i="4"/>
  <c r="I730" i="4"/>
  <c r="G730" i="4"/>
  <c r="K729" i="4"/>
  <c r="J729" i="4"/>
  <c r="I729" i="4"/>
  <c r="G729" i="4"/>
  <c r="K728" i="4"/>
  <c r="J728" i="4"/>
  <c r="I728" i="4"/>
  <c r="G728" i="4"/>
  <c r="K727" i="4"/>
  <c r="J727" i="4"/>
  <c r="I727" i="4"/>
  <c r="G727" i="4"/>
  <c r="K726" i="4"/>
  <c r="J726" i="4"/>
  <c r="I726" i="4"/>
  <c r="G726" i="4"/>
  <c r="K725" i="4"/>
  <c r="J725" i="4"/>
  <c r="I725" i="4"/>
  <c r="G725" i="4"/>
  <c r="K724" i="4"/>
  <c r="J724" i="4"/>
  <c r="I724" i="4"/>
  <c r="G724" i="4"/>
  <c r="K723" i="4"/>
  <c r="J723" i="4"/>
  <c r="I723" i="4"/>
  <c r="G723" i="4"/>
  <c r="K722" i="4"/>
  <c r="J722" i="4"/>
  <c r="I722" i="4"/>
  <c r="G722" i="4"/>
  <c r="K721" i="4"/>
  <c r="J721" i="4"/>
  <c r="I721" i="4"/>
  <c r="G721" i="4"/>
  <c r="K720" i="4"/>
  <c r="J720" i="4"/>
  <c r="I720" i="4"/>
  <c r="G720" i="4"/>
  <c r="K719" i="4"/>
  <c r="J719" i="4"/>
  <c r="I719" i="4"/>
  <c r="G719" i="4"/>
  <c r="K718" i="4"/>
  <c r="J718" i="4"/>
  <c r="I718" i="4"/>
  <c r="G718" i="4"/>
  <c r="K717" i="4"/>
  <c r="J717" i="4"/>
  <c r="I717" i="4"/>
  <c r="G717" i="4"/>
  <c r="K716" i="4"/>
  <c r="J716" i="4"/>
  <c r="I716" i="4"/>
  <c r="G716" i="4"/>
  <c r="K715" i="4"/>
  <c r="J715" i="4"/>
  <c r="I715" i="4"/>
  <c r="G715" i="4"/>
  <c r="K714" i="4"/>
  <c r="J714" i="4"/>
  <c r="I714" i="4"/>
  <c r="G714" i="4"/>
  <c r="K713" i="4"/>
  <c r="J713" i="4"/>
  <c r="I713" i="4"/>
  <c r="G713" i="4"/>
  <c r="K712" i="4"/>
  <c r="J712" i="4"/>
  <c r="I712" i="4"/>
  <c r="G712" i="4"/>
  <c r="K711" i="4"/>
  <c r="J711" i="4"/>
  <c r="I711" i="4"/>
  <c r="G711" i="4"/>
  <c r="K710" i="4"/>
  <c r="J710" i="4"/>
  <c r="I710" i="4"/>
  <c r="G710" i="4"/>
  <c r="K709" i="4"/>
  <c r="J709" i="4"/>
  <c r="I709" i="4"/>
  <c r="G709" i="4"/>
  <c r="K708" i="4"/>
  <c r="J708" i="4"/>
  <c r="I708" i="4"/>
  <c r="G708" i="4"/>
  <c r="K707" i="4"/>
  <c r="J707" i="4"/>
  <c r="I707" i="4"/>
  <c r="G707" i="4"/>
  <c r="K706" i="4"/>
  <c r="J706" i="4"/>
  <c r="I706" i="4"/>
  <c r="G706" i="4"/>
  <c r="K705" i="4"/>
  <c r="J705" i="4"/>
  <c r="I705" i="4"/>
  <c r="G705" i="4"/>
  <c r="K704" i="4"/>
  <c r="J704" i="4"/>
  <c r="I704" i="4"/>
  <c r="G704" i="4"/>
  <c r="K703" i="4"/>
  <c r="J703" i="4"/>
  <c r="I703" i="4"/>
  <c r="G703" i="4"/>
  <c r="K702" i="4"/>
  <c r="J702" i="4"/>
  <c r="I702" i="4"/>
  <c r="G702" i="4"/>
  <c r="K701" i="4"/>
  <c r="J701" i="4"/>
  <c r="I701" i="4"/>
  <c r="G701" i="4"/>
  <c r="K700" i="4"/>
  <c r="J700" i="4"/>
  <c r="I700" i="4"/>
  <c r="G700" i="4"/>
  <c r="K699" i="4"/>
  <c r="J699" i="4"/>
  <c r="I699" i="4"/>
  <c r="G699" i="4"/>
  <c r="K698" i="4"/>
  <c r="J698" i="4"/>
  <c r="I698" i="4"/>
  <c r="G698" i="4"/>
  <c r="K697" i="4"/>
  <c r="J697" i="4"/>
  <c r="I697" i="4"/>
  <c r="G697" i="4"/>
  <c r="K696" i="4"/>
  <c r="J696" i="4"/>
  <c r="I696" i="4"/>
  <c r="G696" i="4"/>
  <c r="K695" i="4"/>
  <c r="J695" i="4"/>
  <c r="I695" i="4"/>
  <c r="G695" i="4"/>
  <c r="K694" i="4"/>
  <c r="J694" i="4"/>
  <c r="I694" i="4"/>
  <c r="G694" i="4"/>
  <c r="K693" i="4"/>
  <c r="J693" i="4"/>
  <c r="I693" i="4"/>
  <c r="G693" i="4"/>
  <c r="K692" i="4"/>
  <c r="J692" i="4"/>
  <c r="I692" i="4"/>
  <c r="G692" i="4"/>
  <c r="K691" i="4"/>
  <c r="J691" i="4"/>
  <c r="I691" i="4"/>
  <c r="G691" i="4"/>
  <c r="K690" i="4"/>
  <c r="J690" i="4"/>
  <c r="I690" i="4"/>
  <c r="G690" i="4"/>
  <c r="K689" i="4"/>
  <c r="J689" i="4"/>
  <c r="I689" i="4"/>
  <c r="G689" i="4"/>
  <c r="K688" i="4"/>
  <c r="J688" i="4"/>
  <c r="I688" i="4"/>
  <c r="G688" i="4"/>
  <c r="K687" i="4"/>
  <c r="J687" i="4"/>
  <c r="I687" i="4"/>
  <c r="G687" i="4"/>
  <c r="K686" i="4"/>
  <c r="J686" i="4"/>
  <c r="I686" i="4"/>
  <c r="G686" i="4"/>
  <c r="K685" i="4"/>
  <c r="J685" i="4"/>
  <c r="I685" i="4"/>
  <c r="G685" i="4"/>
  <c r="K684" i="4"/>
  <c r="J684" i="4"/>
  <c r="I684" i="4"/>
  <c r="G684" i="4"/>
  <c r="K683" i="4"/>
  <c r="J683" i="4"/>
  <c r="I683" i="4"/>
  <c r="G683" i="4"/>
  <c r="K682" i="4"/>
  <c r="J682" i="4"/>
  <c r="I682" i="4"/>
  <c r="G682" i="4"/>
  <c r="K681" i="4"/>
  <c r="J681" i="4"/>
  <c r="I681" i="4"/>
  <c r="G681" i="4"/>
  <c r="K680" i="4"/>
  <c r="J680" i="4"/>
  <c r="I680" i="4"/>
  <c r="G680" i="4"/>
  <c r="K679" i="4"/>
  <c r="J679" i="4"/>
  <c r="I679" i="4"/>
  <c r="G679" i="4"/>
  <c r="K678" i="4"/>
  <c r="J678" i="4"/>
  <c r="I678" i="4"/>
  <c r="G678" i="4"/>
  <c r="K677" i="4"/>
  <c r="J677" i="4"/>
  <c r="I677" i="4"/>
  <c r="G677" i="4"/>
  <c r="K676" i="4"/>
  <c r="J676" i="4"/>
  <c r="I676" i="4"/>
  <c r="G676" i="4"/>
  <c r="K675" i="4"/>
  <c r="J675" i="4"/>
  <c r="I675" i="4"/>
  <c r="G675" i="4"/>
  <c r="K674" i="4"/>
  <c r="J674" i="4"/>
  <c r="I674" i="4"/>
  <c r="G674" i="4"/>
  <c r="K673" i="4"/>
  <c r="J673" i="4"/>
  <c r="I673" i="4"/>
  <c r="G673" i="4"/>
  <c r="K672" i="4"/>
  <c r="J672" i="4"/>
  <c r="I672" i="4"/>
  <c r="G672" i="4"/>
  <c r="K671" i="4"/>
  <c r="J671" i="4"/>
  <c r="I671" i="4"/>
  <c r="G671" i="4"/>
  <c r="K670" i="4"/>
  <c r="J670" i="4"/>
  <c r="I670" i="4"/>
  <c r="G670" i="4"/>
  <c r="K669" i="4"/>
  <c r="J669" i="4"/>
  <c r="I669" i="4"/>
  <c r="G669" i="4"/>
  <c r="K668" i="4"/>
  <c r="J668" i="4"/>
  <c r="I668" i="4"/>
  <c r="G668" i="4"/>
  <c r="K667" i="4"/>
  <c r="J667" i="4"/>
  <c r="I667" i="4"/>
  <c r="G667" i="4"/>
  <c r="K666" i="4"/>
  <c r="J666" i="4"/>
  <c r="I666" i="4"/>
  <c r="G666" i="4"/>
  <c r="K665" i="4"/>
  <c r="J665" i="4"/>
  <c r="I665" i="4"/>
  <c r="G665" i="4"/>
  <c r="K664" i="4"/>
  <c r="J664" i="4"/>
  <c r="I664" i="4"/>
  <c r="G664" i="4"/>
  <c r="K663" i="4"/>
  <c r="J663" i="4"/>
  <c r="I663" i="4"/>
  <c r="G663" i="4"/>
  <c r="K662" i="4"/>
  <c r="J662" i="4"/>
  <c r="I662" i="4"/>
  <c r="G662" i="4"/>
  <c r="K661" i="4"/>
  <c r="J661" i="4"/>
  <c r="I661" i="4"/>
  <c r="G661" i="4"/>
  <c r="K660" i="4"/>
  <c r="J660" i="4"/>
  <c r="I660" i="4"/>
  <c r="G660" i="4"/>
  <c r="K659" i="4"/>
  <c r="J659" i="4"/>
  <c r="I659" i="4"/>
  <c r="G659" i="4"/>
  <c r="K658" i="4"/>
  <c r="J658" i="4"/>
  <c r="I658" i="4"/>
  <c r="G658" i="4"/>
  <c r="K657" i="4"/>
  <c r="J657" i="4"/>
  <c r="I657" i="4"/>
  <c r="G657" i="4"/>
  <c r="K656" i="4"/>
  <c r="J656" i="4"/>
  <c r="I656" i="4"/>
  <c r="G656" i="4"/>
  <c r="K655" i="4"/>
  <c r="J655" i="4"/>
  <c r="I655" i="4"/>
  <c r="G655" i="4"/>
  <c r="K654" i="4"/>
  <c r="J654" i="4"/>
  <c r="I654" i="4"/>
  <c r="G654" i="4"/>
  <c r="K653" i="4"/>
  <c r="J653" i="4"/>
  <c r="I653" i="4"/>
  <c r="G653" i="4"/>
  <c r="K652" i="4"/>
  <c r="J652" i="4"/>
  <c r="I652" i="4"/>
  <c r="G652" i="4"/>
  <c r="K651" i="4"/>
  <c r="J651" i="4"/>
  <c r="I651" i="4"/>
  <c r="G651" i="4"/>
  <c r="K650" i="4"/>
  <c r="J650" i="4"/>
  <c r="I650" i="4"/>
  <c r="G650" i="4"/>
  <c r="K649" i="4"/>
  <c r="J649" i="4"/>
  <c r="I649" i="4"/>
  <c r="G649" i="4"/>
  <c r="K648" i="4"/>
  <c r="J648" i="4"/>
  <c r="I648" i="4"/>
  <c r="G648" i="4"/>
  <c r="K647" i="4"/>
  <c r="J647" i="4"/>
  <c r="I647" i="4"/>
  <c r="G647" i="4"/>
  <c r="K646" i="4"/>
  <c r="J646" i="4"/>
  <c r="I646" i="4"/>
  <c r="G646" i="4"/>
  <c r="K645" i="4"/>
  <c r="J645" i="4"/>
  <c r="I645" i="4"/>
  <c r="G645" i="4"/>
  <c r="K644" i="4"/>
  <c r="J644" i="4"/>
  <c r="I644" i="4"/>
  <c r="G644" i="4"/>
  <c r="K643" i="4"/>
  <c r="J643" i="4"/>
  <c r="I643" i="4"/>
  <c r="G643" i="4"/>
  <c r="K642" i="4"/>
  <c r="J642" i="4"/>
  <c r="I642" i="4"/>
  <c r="G642" i="4"/>
  <c r="K641" i="4"/>
  <c r="J641" i="4"/>
  <c r="I641" i="4"/>
  <c r="G641" i="4"/>
  <c r="K640" i="4"/>
  <c r="J640" i="4"/>
  <c r="I640" i="4"/>
  <c r="G640" i="4"/>
  <c r="K639" i="4"/>
  <c r="J639" i="4"/>
  <c r="I639" i="4"/>
  <c r="G639" i="4"/>
  <c r="K638" i="4"/>
  <c r="J638" i="4"/>
  <c r="I638" i="4"/>
  <c r="G638" i="4"/>
  <c r="K637" i="4"/>
  <c r="J637" i="4"/>
  <c r="I637" i="4"/>
  <c r="G637" i="4"/>
  <c r="K636" i="4"/>
  <c r="J636" i="4"/>
  <c r="I636" i="4"/>
  <c r="G636" i="4"/>
  <c r="K635" i="4"/>
  <c r="J635" i="4"/>
  <c r="I635" i="4"/>
  <c r="G635" i="4"/>
  <c r="K634" i="4"/>
  <c r="J634" i="4"/>
  <c r="I634" i="4"/>
  <c r="G634" i="4"/>
  <c r="K633" i="4"/>
  <c r="J633" i="4"/>
  <c r="I633" i="4"/>
  <c r="G633" i="4"/>
  <c r="K632" i="4"/>
  <c r="J632" i="4"/>
  <c r="I632" i="4"/>
  <c r="G632" i="4"/>
  <c r="K631" i="4"/>
  <c r="J631" i="4"/>
  <c r="I631" i="4"/>
  <c r="G631" i="4"/>
  <c r="K630" i="4"/>
  <c r="J630" i="4"/>
  <c r="I630" i="4"/>
  <c r="G630" i="4"/>
  <c r="K629" i="4"/>
  <c r="J629" i="4"/>
  <c r="I629" i="4"/>
  <c r="G629" i="4"/>
  <c r="K628" i="4"/>
  <c r="J628" i="4"/>
  <c r="I628" i="4"/>
  <c r="G628" i="4"/>
  <c r="K627" i="4"/>
  <c r="J627" i="4"/>
  <c r="I627" i="4"/>
  <c r="G627" i="4"/>
  <c r="K626" i="4"/>
  <c r="J626" i="4"/>
  <c r="I626" i="4"/>
  <c r="G626" i="4"/>
  <c r="K625" i="4"/>
  <c r="J625" i="4"/>
  <c r="I625" i="4"/>
  <c r="G625" i="4"/>
  <c r="K624" i="4"/>
  <c r="J624" i="4"/>
  <c r="I624" i="4"/>
  <c r="G624" i="4"/>
  <c r="K623" i="4"/>
  <c r="J623" i="4"/>
  <c r="I623" i="4"/>
  <c r="G623" i="4"/>
  <c r="K622" i="4"/>
  <c r="J622" i="4"/>
  <c r="I622" i="4"/>
  <c r="G622" i="4"/>
  <c r="K621" i="4"/>
  <c r="J621" i="4"/>
  <c r="I621" i="4"/>
  <c r="G621" i="4"/>
  <c r="K620" i="4"/>
  <c r="J620" i="4"/>
  <c r="I620" i="4"/>
  <c r="G620" i="4"/>
  <c r="K619" i="4"/>
  <c r="J619" i="4"/>
  <c r="I619" i="4"/>
  <c r="G619" i="4"/>
  <c r="K618" i="4"/>
  <c r="J618" i="4"/>
  <c r="I618" i="4"/>
  <c r="G618" i="4"/>
  <c r="K617" i="4"/>
  <c r="J617" i="4"/>
  <c r="I617" i="4"/>
  <c r="G617" i="4"/>
  <c r="K616" i="4"/>
  <c r="J616" i="4"/>
  <c r="I616" i="4"/>
  <c r="G616" i="4"/>
  <c r="K615" i="4"/>
  <c r="J615" i="4"/>
  <c r="I615" i="4"/>
  <c r="G615" i="4"/>
  <c r="K614" i="4"/>
  <c r="J614" i="4"/>
  <c r="I614" i="4"/>
  <c r="G614" i="4"/>
  <c r="K613" i="4"/>
  <c r="J613" i="4"/>
  <c r="I613" i="4"/>
  <c r="G613" i="4"/>
  <c r="K612" i="4"/>
  <c r="J612" i="4"/>
  <c r="I612" i="4"/>
  <c r="G612" i="4"/>
  <c r="K611" i="4"/>
  <c r="J611" i="4"/>
  <c r="I611" i="4"/>
  <c r="G611" i="4"/>
  <c r="K610" i="4"/>
  <c r="J610" i="4"/>
  <c r="I610" i="4"/>
  <c r="G610" i="4"/>
  <c r="K609" i="4"/>
  <c r="J609" i="4"/>
  <c r="I609" i="4"/>
  <c r="G609" i="4"/>
  <c r="K608" i="4"/>
  <c r="J608" i="4"/>
  <c r="I608" i="4"/>
  <c r="G608" i="4"/>
  <c r="K607" i="4"/>
  <c r="J607" i="4"/>
  <c r="I607" i="4"/>
  <c r="G607" i="4"/>
  <c r="K606" i="4"/>
  <c r="J606" i="4"/>
  <c r="I606" i="4"/>
  <c r="G606" i="4"/>
  <c r="K605" i="4"/>
  <c r="J605" i="4"/>
  <c r="I605" i="4"/>
  <c r="G605" i="4"/>
  <c r="K604" i="4"/>
  <c r="J604" i="4"/>
  <c r="I604" i="4"/>
  <c r="G604" i="4"/>
  <c r="K603" i="4"/>
  <c r="J603" i="4"/>
  <c r="I603" i="4"/>
  <c r="G603" i="4"/>
  <c r="K602" i="4"/>
  <c r="J602" i="4"/>
  <c r="I602" i="4"/>
  <c r="G602" i="4"/>
  <c r="K601" i="4"/>
  <c r="J601" i="4"/>
  <c r="I601" i="4"/>
  <c r="G601" i="4"/>
  <c r="K600" i="4"/>
  <c r="J600" i="4"/>
  <c r="I600" i="4"/>
  <c r="G600" i="4"/>
  <c r="K599" i="4"/>
  <c r="J599" i="4"/>
  <c r="I599" i="4"/>
  <c r="G599" i="4"/>
  <c r="K598" i="4"/>
  <c r="J598" i="4"/>
  <c r="I598" i="4"/>
  <c r="G598" i="4"/>
  <c r="K597" i="4"/>
  <c r="J597" i="4"/>
  <c r="I597" i="4"/>
  <c r="G597" i="4"/>
  <c r="K596" i="4"/>
  <c r="J596" i="4"/>
  <c r="I596" i="4"/>
  <c r="G596" i="4"/>
  <c r="K595" i="4"/>
  <c r="J595" i="4"/>
  <c r="I595" i="4"/>
  <c r="G595" i="4"/>
  <c r="K594" i="4"/>
  <c r="J594" i="4"/>
  <c r="I594" i="4"/>
  <c r="G594" i="4"/>
  <c r="K593" i="4"/>
  <c r="J593" i="4"/>
  <c r="I593" i="4"/>
  <c r="G593" i="4"/>
  <c r="K592" i="4"/>
  <c r="J592" i="4"/>
  <c r="I592" i="4"/>
  <c r="G592" i="4"/>
  <c r="K591" i="4"/>
  <c r="J591" i="4"/>
  <c r="I591" i="4"/>
  <c r="G591" i="4"/>
  <c r="K590" i="4"/>
  <c r="J590" i="4"/>
  <c r="I590" i="4"/>
  <c r="G590" i="4"/>
  <c r="K589" i="4"/>
  <c r="J589" i="4"/>
  <c r="I589" i="4"/>
  <c r="G589" i="4"/>
  <c r="K588" i="4"/>
  <c r="J588" i="4"/>
  <c r="I588" i="4"/>
  <c r="G588" i="4"/>
  <c r="K587" i="4"/>
  <c r="J587" i="4"/>
  <c r="I587" i="4"/>
  <c r="G587" i="4"/>
  <c r="K586" i="4"/>
  <c r="J586" i="4"/>
  <c r="I586" i="4"/>
  <c r="G586" i="4"/>
  <c r="K585" i="4"/>
  <c r="J585" i="4"/>
  <c r="I585" i="4"/>
  <c r="G585" i="4"/>
  <c r="K584" i="4"/>
  <c r="J584" i="4"/>
  <c r="I584" i="4"/>
  <c r="G584" i="4"/>
  <c r="K583" i="4"/>
  <c r="J583" i="4"/>
  <c r="I583" i="4"/>
  <c r="G583" i="4"/>
  <c r="K582" i="4"/>
  <c r="J582" i="4"/>
  <c r="I582" i="4"/>
  <c r="G582" i="4"/>
  <c r="K581" i="4"/>
  <c r="J581" i="4"/>
  <c r="I581" i="4"/>
  <c r="G581" i="4"/>
  <c r="K580" i="4"/>
  <c r="J580" i="4"/>
  <c r="I580" i="4"/>
  <c r="G580" i="4"/>
  <c r="K579" i="4"/>
  <c r="J579" i="4"/>
  <c r="I579" i="4"/>
  <c r="G579" i="4"/>
  <c r="K578" i="4"/>
  <c r="J578" i="4"/>
  <c r="I578" i="4"/>
  <c r="G578" i="4"/>
  <c r="K577" i="4"/>
  <c r="J577" i="4"/>
  <c r="I577" i="4"/>
  <c r="G577" i="4"/>
  <c r="K576" i="4"/>
  <c r="J576" i="4"/>
  <c r="I576" i="4"/>
  <c r="G576" i="4"/>
  <c r="K575" i="4"/>
  <c r="J575" i="4"/>
  <c r="I575" i="4"/>
  <c r="G575" i="4"/>
  <c r="K574" i="4"/>
  <c r="J574" i="4"/>
  <c r="I574" i="4"/>
  <c r="G574" i="4"/>
  <c r="K573" i="4"/>
  <c r="J573" i="4"/>
  <c r="I573" i="4"/>
  <c r="G573" i="4"/>
  <c r="K572" i="4"/>
  <c r="J572" i="4"/>
  <c r="I572" i="4"/>
  <c r="G572" i="4"/>
  <c r="K571" i="4"/>
  <c r="J571" i="4"/>
  <c r="I571" i="4"/>
  <c r="G571" i="4"/>
  <c r="K570" i="4"/>
  <c r="J570" i="4"/>
  <c r="I570" i="4"/>
  <c r="G570" i="4"/>
  <c r="K569" i="4"/>
  <c r="J569" i="4"/>
  <c r="I569" i="4"/>
  <c r="G569" i="4"/>
  <c r="K568" i="4"/>
  <c r="J568" i="4"/>
  <c r="I568" i="4"/>
  <c r="G568" i="4"/>
  <c r="K567" i="4"/>
  <c r="J567" i="4"/>
  <c r="I567" i="4"/>
  <c r="G567" i="4"/>
  <c r="K566" i="4"/>
  <c r="J566" i="4"/>
  <c r="I566" i="4"/>
  <c r="G566" i="4"/>
  <c r="K565" i="4"/>
  <c r="J565" i="4"/>
  <c r="I565" i="4"/>
  <c r="G565" i="4"/>
  <c r="K564" i="4"/>
  <c r="J564" i="4"/>
  <c r="I564" i="4"/>
  <c r="G564" i="4"/>
  <c r="K563" i="4"/>
  <c r="J563" i="4"/>
  <c r="I563" i="4"/>
  <c r="G563" i="4"/>
  <c r="K562" i="4"/>
  <c r="J562" i="4"/>
  <c r="I562" i="4"/>
  <c r="G562" i="4"/>
  <c r="K561" i="4"/>
  <c r="J561" i="4"/>
  <c r="I561" i="4"/>
  <c r="G561" i="4"/>
  <c r="K560" i="4"/>
  <c r="J560" i="4"/>
  <c r="I560" i="4"/>
  <c r="G560" i="4"/>
  <c r="K559" i="4"/>
  <c r="J559" i="4"/>
  <c r="I559" i="4"/>
  <c r="G559" i="4"/>
  <c r="K558" i="4"/>
  <c r="J558" i="4"/>
  <c r="I558" i="4"/>
  <c r="G558" i="4"/>
  <c r="K557" i="4"/>
  <c r="J557" i="4"/>
  <c r="I557" i="4"/>
  <c r="G557" i="4"/>
  <c r="K556" i="4"/>
  <c r="J556" i="4"/>
  <c r="I556" i="4"/>
  <c r="G556" i="4"/>
  <c r="K555" i="4"/>
  <c r="J555" i="4"/>
  <c r="I555" i="4"/>
  <c r="G555" i="4"/>
  <c r="K554" i="4"/>
  <c r="J554" i="4"/>
  <c r="I554" i="4"/>
  <c r="G554" i="4"/>
  <c r="K553" i="4"/>
  <c r="J553" i="4"/>
  <c r="I553" i="4"/>
  <c r="G553" i="4"/>
  <c r="K552" i="4"/>
  <c r="J552" i="4"/>
  <c r="I552" i="4"/>
  <c r="G552" i="4"/>
  <c r="K551" i="4"/>
  <c r="J551" i="4"/>
  <c r="I551" i="4"/>
  <c r="G551" i="4"/>
  <c r="K550" i="4"/>
  <c r="J550" i="4"/>
  <c r="I550" i="4"/>
  <c r="G550" i="4"/>
  <c r="K549" i="4"/>
  <c r="J549" i="4"/>
  <c r="I549" i="4"/>
  <c r="G549" i="4"/>
  <c r="K548" i="4"/>
  <c r="J548" i="4"/>
  <c r="I548" i="4"/>
  <c r="G548" i="4"/>
  <c r="K547" i="4"/>
  <c r="J547" i="4"/>
  <c r="I547" i="4"/>
  <c r="G547" i="4"/>
  <c r="K546" i="4"/>
  <c r="J546" i="4"/>
  <c r="I546" i="4"/>
  <c r="G546" i="4"/>
  <c r="K545" i="4"/>
  <c r="J545" i="4"/>
  <c r="I545" i="4"/>
  <c r="G545" i="4"/>
  <c r="K544" i="4"/>
  <c r="J544" i="4"/>
  <c r="I544" i="4"/>
  <c r="G544" i="4"/>
  <c r="K543" i="4"/>
  <c r="J543" i="4"/>
  <c r="I543" i="4"/>
  <c r="G543" i="4"/>
  <c r="K542" i="4"/>
  <c r="J542" i="4"/>
  <c r="I542" i="4"/>
  <c r="G542" i="4"/>
  <c r="K541" i="4"/>
  <c r="J541" i="4"/>
  <c r="I541" i="4"/>
  <c r="G541" i="4"/>
  <c r="K540" i="4"/>
  <c r="J540" i="4"/>
  <c r="I540" i="4"/>
  <c r="G540" i="4"/>
  <c r="K539" i="4"/>
  <c r="J539" i="4"/>
  <c r="I539" i="4"/>
  <c r="G539" i="4"/>
  <c r="K538" i="4"/>
  <c r="J538" i="4"/>
  <c r="I538" i="4"/>
  <c r="G538" i="4"/>
  <c r="K537" i="4"/>
  <c r="J537" i="4"/>
  <c r="I537" i="4"/>
  <c r="G537" i="4"/>
  <c r="K536" i="4"/>
  <c r="J536" i="4"/>
  <c r="I536" i="4"/>
  <c r="G536" i="4"/>
  <c r="K535" i="4"/>
  <c r="J535" i="4"/>
  <c r="I535" i="4"/>
  <c r="G535" i="4"/>
  <c r="K534" i="4"/>
  <c r="J534" i="4"/>
  <c r="I534" i="4"/>
  <c r="G534" i="4"/>
  <c r="K533" i="4"/>
  <c r="J533" i="4"/>
  <c r="I533" i="4"/>
  <c r="G533" i="4"/>
  <c r="K532" i="4"/>
  <c r="J532" i="4"/>
  <c r="I532" i="4"/>
  <c r="G532" i="4"/>
  <c r="K531" i="4"/>
  <c r="J531" i="4"/>
  <c r="I531" i="4"/>
  <c r="G531" i="4"/>
  <c r="K530" i="4"/>
  <c r="J530" i="4"/>
  <c r="I530" i="4"/>
  <c r="G530" i="4"/>
  <c r="K529" i="4"/>
  <c r="J529" i="4"/>
  <c r="I529" i="4"/>
  <c r="G529" i="4"/>
  <c r="K528" i="4"/>
  <c r="J528" i="4"/>
  <c r="I528" i="4"/>
  <c r="G528" i="4"/>
  <c r="K527" i="4"/>
  <c r="J527" i="4"/>
  <c r="I527" i="4"/>
  <c r="G527" i="4"/>
  <c r="K526" i="4"/>
  <c r="J526" i="4"/>
  <c r="I526" i="4"/>
  <c r="G526" i="4"/>
  <c r="K525" i="4"/>
  <c r="J525" i="4"/>
  <c r="I525" i="4"/>
  <c r="G525" i="4"/>
  <c r="K524" i="4"/>
  <c r="J524" i="4"/>
  <c r="I524" i="4"/>
  <c r="G524" i="4"/>
  <c r="K523" i="4"/>
  <c r="J523" i="4"/>
  <c r="I523" i="4"/>
  <c r="G523" i="4"/>
  <c r="K522" i="4"/>
  <c r="J522" i="4"/>
  <c r="I522" i="4"/>
  <c r="G522" i="4"/>
  <c r="K521" i="4"/>
  <c r="J521" i="4"/>
  <c r="I521" i="4"/>
  <c r="G521" i="4"/>
  <c r="K520" i="4"/>
  <c r="J520" i="4"/>
  <c r="I520" i="4"/>
  <c r="G520" i="4"/>
  <c r="K519" i="4"/>
  <c r="J519" i="4"/>
  <c r="I519" i="4"/>
  <c r="G519" i="4"/>
  <c r="K518" i="4"/>
  <c r="J518" i="4"/>
  <c r="I518" i="4"/>
  <c r="G518" i="4"/>
  <c r="K517" i="4"/>
  <c r="J517" i="4"/>
  <c r="I517" i="4"/>
  <c r="G517" i="4"/>
  <c r="K516" i="4"/>
  <c r="J516" i="4"/>
  <c r="I516" i="4"/>
  <c r="G516" i="4"/>
  <c r="K515" i="4"/>
  <c r="J515" i="4"/>
  <c r="I515" i="4"/>
  <c r="G515" i="4"/>
  <c r="K514" i="4"/>
  <c r="J514" i="4"/>
  <c r="I514" i="4"/>
  <c r="G514" i="4"/>
  <c r="K513" i="4"/>
  <c r="J513" i="4"/>
  <c r="I513" i="4"/>
  <c r="G513" i="4"/>
  <c r="K512" i="4"/>
  <c r="J512" i="4"/>
  <c r="I512" i="4"/>
  <c r="G512" i="4"/>
  <c r="K511" i="4"/>
  <c r="J511" i="4"/>
  <c r="I511" i="4"/>
  <c r="G511" i="4"/>
  <c r="K510" i="4"/>
  <c r="J510" i="4"/>
  <c r="I510" i="4"/>
  <c r="G510" i="4"/>
  <c r="K509" i="4"/>
  <c r="J509" i="4"/>
  <c r="I509" i="4"/>
  <c r="G509" i="4"/>
  <c r="K508" i="4"/>
  <c r="J508" i="4"/>
  <c r="I508" i="4"/>
  <c r="G508" i="4"/>
  <c r="K507" i="4"/>
  <c r="J507" i="4"/>
  <c r="I507" i="4"/>
  <c r="G507" i="4"/>
  <c r="K506" i="4"/>
  <c r="J506" i="4"/>
  <c r="I506" i="4"/>
  <c r="G506" i="4"/>
  <c r="K505" i="4"/>
  <c r="J505" i="4"/>
  <c r="I505" i="4"/>
  <c r="G505" i="4"/>
  <c r="K504" i="4"/>
  <c r="J504" i="4"/>
  <c r="I504" i="4"/>
  <c r="G504" i="4"/>
  <c r="K503" i="4"/>
  <c r="J503" i="4"/>
  <c r="I503" i="4"/>
  <c r="G503" i="4"/>
  <c r="K502" i="4"/>
  <c r="J502" i="4"/>
  <c r="I502" i="4"/>
  <c r="G502" i="4"/>
  <c r="K501" i="4"/>
  <c r="J501" i="4"/>
  <c r="I501" i="4"/>
  <c r="G501" i="4"/>
  <c r="K500" i="4"/>
  <c r="J500" i="4"/>
  <c r="I500" i="4"/>
  <c r="G500" i="4"/>
  <c r="K499" i="4"/>
  <c r="J499" i="4"/>
  <c r="I499" i="4"/>
  <c r="G499" i="4"/>
  <c r="K498" i="4"/>
  <c r="J498" i="4"/>
  <c r="I498" i="4"/>
  <c r="G498" i="4"/>
  <c r="K497" i="4"/>
  <c r="J497" i="4"/>
  <c r="I497" i="4"/>
  <c r="G497" i="4"/>
  <c r="K496" i="4"/>
  <c r="J496" i="4"/>
  <c r="I496" i="4"/>
  <c r="G496" i="4"/>
  <c r="K495" i="4"/>
  <c r="J495" i="4"/>
  <c r="I495" i="4"/>
  <c r="G495" i="4"/>
  <c r="K494" i="4"/>
  <c r="J494" i="4"/>
  <c r="I494" i="4"/>
  <c r="G494" i="4"/>
  <c r="K493" i="4"/>
  <c r="J493" i="4"/>
  <c r="I493" i="4"/>
  <c r="G493" i="4"/>
  <c r="K492" i="4"/>
  <c r="J492" i="4"/>
  <c r="I492" i="4"/>
  <c r="G492" i="4"/>
  <c r="K491" i="4"/>
  <c r="J491" i="4"/>
  <c r="I491" i="4"/>
  <c r="G491" i="4"/>
  <c r="K490" i="4"/>
  <c r="J490" i="4"/>
  <c r="I490" i="4"/>
  <c r="G490" i="4"/>
  <c r="K489" i="4"/>
  <c r="J489" i="4"/>
  <c r="I489" i="4"/>
  <c r="G489" i="4"/>
  <c r="K488" i="4"/>
  <c r="J488" i="4"/>
  <c r="I488" i="4"/>
  <c r="G488" i="4"/>
  <c r="K487" i="4"/>
  <c r="J487" i="4"/>
  <c r="I487" i="4"/>
  <c r="G487" i="4"/>
  <c r="K486" i="4"/>
  <c r="J486" i="4"/>
  <c r="I486" i="4"/>
  <c r="G486" i="4"/>
  <c r="K485" i="4"/>
  <c r="J485" i="4"/>
  <c r="I485" i="4"/>
  <c r="G485" i="4"/>
  <c r="K484" i="4"/>
  <c r="J484" i="4"/>
  <c r="I484" i="4"/>
  <c r="G484" i="4"/>
  <c r="K483" i="4"/>
  <c r="J483" i="4"/>
  <c r="I483" i="4"/>
  <c r="G483" i="4"/>
  <c r="K482" i="4"/>
  <c r="J482" i="4"/>
  <c r="I482" i="4"/>
  <c r="G482" i="4"/>
  <c r="K481" i="4"/>
  <c r="J481" i="4"/>
  <c r="I481" i="4"/>
  <c r="G481" i="4"/>
  <c r="K480" i="4"/>
  <c r="J480" i="4"/>
  <c r="I480" i="4"/>
  <c r="G480" i="4"/>
  <c r="K479" i="4"/>
  <c r="J479" i="4"/>
  <c r="I479" i="4"/>
  <c r="G479" i="4"/>
  <c r="K478" i="4"/>
  <c r="J478" i="4"/>
  <c r="I478" i="4"/>
  <c r="G478" i="4"/>
  <c r="K477" i="4"/>
  <c r="J477" i="4"/>
  <c r="I477" i="4"/>
  <c r="G477" i="4"/>
  <c r="K476" i="4"/>
  <c r="J476" i="4"/>
  <c r="I476" i="4"/>
  <c r="G476" i="4"/>
  <c r="K475" i="4"/>
  <c r="J475" i="4"/>
  <c r="I475" i="4"/>
  <c r="G475" i="4"/>
  <c r="K474" i="4"/>
  <c r="J474" i="4"/>
  <c r="I474" i="4"/>
  <c r="G474" i="4"/>
  <c r="K473" i="4"/>
  <c r="J473" i="4"/>
  <c r="I473" i="4"/>
  <c r="G473" i="4"/>
  <c r="K472" i="4"/>
  <c r="J472" i="4"/>
  <c r="I472" i="4"/>
  <c r="G472" i="4"/>
  <c r="K471" i="4"/>
  <c r="J471" i="4"/>
  <c r="I471" i="4"/>
  <c r="G471" i="4"/>
  <c r="K470" i="4"/>
  <c r="J470" i="4"/>
  <c r="I470" i="4"/>
  <c r="G470" i="4"/>
  <c r="K469" i="4"/>
  <c r="J469" i="4"/>
  <c r="I469" i="4"/>
  <c r="G469" i="4"/>
  <c r="K468" i="4"/>
  <c r="J468" i="4"/>
  <c r="I468" i="4"/>
  <c r="G468" i="4"/>
  <c r="K467" i="4"/>
  <c r="J467" i="4"/>
  <c r="I467" i="4"/>
  <c r="G467" i="4"/>
  <c r="K466" i="4"/>
  <c r="J466" i="4"/>
  <c r="I466" i="4"/>
  <c r="G466" i="4"/>
  <c r="K465" i="4"/>
  <c r="J465" i="4"/>
  <c r="I465" i="4"/>
  <c r="G465" i="4"/>
  <c r="K464" i="4"/>
  <c r="J464" i="4"/>
  <c r="I464" i="4"/>
  <c r="G464" i="4"/>
  <c r="K463" i="4"/>
  <c r="J463" i="4"/>
  <c r="I463" i="4"/>
  <c r="G463" i="4"/>
  <c r="K462" i="4"/>
  <c r="J462" i="4"/>
  <c r="I462" i="4"/>
  <c r="G462" i="4"/>
  <c r="K461" i="4"/>
  <c r="J461" i="4"/>
  <c r="I461" i="4"/>
  <c r="G461" i="4"/>
  <c r="K460" i="4"/>
  <c r="J460" i="4"/>
  <c r="I460" i="4"/>
  <c r="G460" i="4"/>
  <c r="K459" i="4"/>
  <c r="J459" i="4"/>
  <c r="I459" i="4"/>
  <c r="G459" i="4"/>
  <c r="K458" i="4"/>
  <c r="J458" i="4"/>
  <c r="I458" i="4"/>
  <c r="G458" i="4"/>
  <c r="K457" i="4"/>
  <c r="J457" i="4"/>
  <c r="I457" i="4"/>
  <c r="G457" i="4"/>
  <c r="K456" i="4"/>
  <c r="J456" i="4"/>
  <c r="I456" i="4"/>
  <c r="G456" i="4"/>
  <c r="K455" i="4"/>
  <c r="J455" i="4"/>
  <c r="I455" i="4"/>
  <c r="G455" i="4"/>
  <c r="K454" i="4"/>
  <c r="J454" i="4"/>
  <c r="I454" i="4"/>
  <c r="G454" i="4"/>
  <c r="K453" i="4"/>
  <c r="J453" i="4"/>
  <c r="I453" i="4"/>
  <c r="G453" i="4"/>
  <c r="K452" i="4"/>
  <c r="J452" i="4"/>
  <c r="I452" i="4"/>
  <c r="G452" i="4"/>
  <c r="K451" i="4"/>
  <c r="J451" i="4"/>
  <c r="I451" i="4"/>
  <c r="G451" i="4"/>
  <c r="K450" i="4"/>
  <c r="J450" i="4"/>
  <c r="I450" i="4"/>
  <c r="G450" i="4"/>
  <c r="K449" i="4"/>
  <c r="J449" i="4"/>
  <c r="I449" i="4"/>
  <c r="G449" i="4"/>
  <c r="K448" i="4"/>
  <c r="J448" i="4"/>
  <c r="I448" i="4"/>
  <c r="G448" i="4"/>
  <c r="K447" i="4"/>
  <c r="J447" i="4"/>
  <c r="I447" i="4"/>
  <c r="G447" i="4"/>
  <c r="K446" i="4"/>
  <c r="J446" i="4"/>
  <c r="I446" i="4"/>
  <c r="G446" i="4"/>
  <c r="K445" i="4"/>
  <c r="J445" i="4"/>
  <c r="I445" i="4"/>
  <c r="G445" i="4"/>
  <c r="K444" i="4"/>
  <c r="J444" i="4"/>
  <c r="I444" i="4"/>
  <c r="G444" i="4"/>
  <c r="K443" i="4"/>
  <c r="J443" i="4"/>
  <c r="I443" i="4"/>
  <c r="G443" i="4"/>
  <c r="K442" i="4"/>
  <c r="J442" i="4"/>
  <c r="I442" i="4"/>
  <c r="G442" i="4"/>
  <c r="K441" i="4"/>
  <c r="J441" i="4"/>
  <c r="I441" i="4"/>
  <c r="G441" i="4"/>
  <c r="K440" i="4"/>
  <c r="J440" i="4"/>
  <c r="I440" i="4"/>
  <c r="G440" i="4"/>
  <c r="K439" i="4"/>
  <c r="J439" i="4"/>
  <c r="I439" i="4"/>
  <c r="G439" i="4"/>
  <c r="K438" i="4"/>
  <c r="J438" i="4"/>
  <c r="I438" i="4"/>
  <c r="G438" i="4"/>
  <c r="K437" i="4"/>
  <c r="J437" i="4"/>
  <c r="I437" i="4"/>
  <c r="G437" i="4"/>
  <c r="K436" i="4"/>
  <c r="J436" i="4"/>
  <c r="I436" i="4"/>
  <c r="G436" i="4"/>
  <c r="K435" i="4"/>
  <c r="J435" i="4"/>
  <c r="I435" i="4"/>
  <c r="G435" i="4"/>
  <c r="K434" i="4"/>
  <c r="J434" i="4"/>
  <c r="I434" i="4"/>
  <c r="G434" i="4"/>
  <c r="K433" i="4"/>
  <c r="J433" i="4"/>
  <c r="I433" i="4"/>
  <c r="G433" i="4"/>
  <c r="K432" i="4"/>
  <c r="J432" i="4"/>
  <c r="I432" i="4"/>
  <c r="G432" i="4"/>
  <c r="K431" i="4"/>
  <c r="J431" i="4"/>
  <c r="I431" i="4"/>
  <c r="G431" i="4"/>
  <c r="K430" i="4"/>
  <c r="J430" i="4"/>
  <c r="I430" i="4"/>
  <c r="G430" i="4"/>
  <c r="K429" i="4"/>
  <c r="J429" i="4"/>
  <c r="I429" i="4"/>
  <c r="G429" i="4"/>
  <c r="K428" i="4"/>
  <c r="J428" i="4"/>
  <c r="I428" i="4"/>
  <c r="G428" i="4"/>
  <c r="K427" i="4"/>
  <c r="J427" i="4"/>
  <c r="I427" i="4"/>
  <c r="G427" i="4"/>
  <c r="K426" i="4"/>
  <c r="J426" i="4"/>
  <c r="I426" i="4"/>
  <c r="G426" i="4"/>
  <c r="K425" i="4"/>
  <c r="J425" i="4"/>
  <c r="I425" i="4"/>
  <c r="G425" i="4"/>
  <c r="K424" i="4"/>
  <c r="J424" i="4"/>
  <c r="I424" i="4"/>
  <c r="G424" i="4"/>
  <c r="K423" i="4"/>
  <c r="J423" i="4"/>
  <c r="I423" i="4"/>
  <c r="G423" i="4"/>
  <c r="K422" i="4"/>
  <c r="J422" i="4"/>
  <c r="I422" i="4"/>
  <c r="G422" i="4"/>
  <c r="K421" i="4"/>
  <c r="J421" i="4"/>
  <c r="I421" i="4"/>
  <c r="G421" i="4"/>
  <c r="K420" i="4"/>
  <c r="J420" i="4"/>
  <c r="I420" i="4"/>
  <c r="G420" i="4"/>
  <c r="K419" i="4"/>
  <c r="J419" i="4"/>
  <c r="I419" i="4"/>
  <c r="G419" i="4"/>
  <c r="K418" i="4"/>
  <c r="J418" i="4"/>
  <c r="I418" i="4"/>
  <c r="G418" i="4"/>
  <c r="K417" i="4"/>
  <c r="J417" i="4"/>
  <c r="I417" i="4"/>
  <c r="G417" i="4"/>
  <c r="K416" i="4"/>
  <c r="J416" i="4"/>
  <c r="I416" i="4"/>
  <c r="G416" i="4"/>
  <c r="K415" i="4"/>
  <c r="J415" i="4"/>
  <c r="I415" i="4"/>
  <c r="G415" i="4"/>
  <c r="K414" i="4"/>
  <c r="J414" i="4"/>
  <c r="I414" i="4"/>
  <c r="G414" i="4"/>
  <c r="K413" i="4"/>
  <c r="J413" i="4"/>
  <c r="I413" i="4"/>
  <c r="G413" i="4"/>
  <c r="K412" i="4"/>
  <c r="J412" i="4"/>
  <c r="I412" i="4"/>
  <c r="G412" i="4"/>
  <c r="K411" i="4"/>
  <c r="J411" i="4"/>
  <c r="I411" i="4"/>
  <c r="G411" i="4"/>
  <c r="K410" i="4"/>
  <c r="J410" i="4"/>
  <c r="I410" i="4"/>
  <c r="G410" i="4"/>
  <c r="K409" i="4"/>
  <c r="J409" i="4"/>
  <c r="I409" i="4"/>
  <c r="G409" i="4"/>
  <c r="K408" i="4"/>
  <c r="J408" i="4"/>
  <c r="I408" i="4"/>
  <c r="G408" i="4"/>
  <c r="K407" i="4"/>
  <c r="J407" i="4"/>
  <c r="I407" i="4"/>
  <c r="G407" i="4"/>
  <c r="K406" i="4"/>
  <c r="J406" i="4"/>
  <c r="I406" i="4"/>
  <c r="G406" i="4"/>
  <c r="K405" i="4"/>
  <c r="J405" i="4"/>
  <c r="I405" i="4"/>
  <c r="G405" i="4"/>
  <c r="K404" i="4"/>
  <c r="J404" i="4"/>
  <c r="I404" i="4"/>
  <c r="G404" i="4"/>
  <c r="K403" i="4"/>
  <c r="J403" i="4"/>
  <c r="I403" i="4"/>
  <c r="G403" i="4"/>
  <c r="K402" i="4"/>
  <c r="J402" i="4"/>
  <c r="I402" i="4"/>
  <c r="G402" i="4"/>
  <c r="K401" i="4"/>
  <c r="J401" i="4"/>
  <c r="I401" i="4"/>
  <c r="G401" i="4"/>
  <c r="K400" i="4"/>
  <c r="J400" i="4"/>
  <c r="I400" i="4"/>
  <c r="G400" i="4"/>
  <c r="K399" i="4"/>
  <c r="J399" i="4"/>
  <c r="I399" i="4"/>
  <c r="G399" i="4"/>
  <c r="K398" i="4"/>
  <c r="J398" i="4"/>
  <c r="I398" i="4"/>
  <c r="G398" i="4"/>
  <c r="K397" i="4"/>
  <c r="J397" i="4"/>
  <c r="I397" i="4"/>
  <c r="G397" i="4"/>
  <c r="K396" i="4"/>
  <c r="J396" i="4"/>
  <c r="I396" i="4"/>
  <c r="G396" i="4"/>
  <c r="K395" i="4"/>
  <c r="J395" i="4"/>
  <c r="I395" i="4"/>
  <c r="G395" i="4"/>
  <c r="K394" i="4"/>
  <c r="J394" i="4"/>
  <c r="I394" i="4"/>
  <c r="G394" i="4"/>
  <c r="K393" i="4"/>
  <c r="J393" i="4"/>
  <c r="I393" i="4"/>
  <c r="G393" i="4"/>
  <c r="K392" i="4"/>
  <c r="J392" i="4"/>
  <c r="I392" i="4"/>
  <c r="G392" i="4"/>
  <c r="K391" i="4"/>
  <c r="J391" i="4"/>
  <c r="I391" i="4"/>
  <c r="G391" i="4"/>
  <c r="K390" i="4"/>
  <c r="J390" i="4"/>
  <c r="I390" i="4"/>
  <c r="G390" i="4"/>
  <c r="K389" i="4"/>
  <c r="J389" i="4"/>
  <c r="I389" i="4"/>
  <c r="G389" i="4"/>
  <c r="K388" i="4"/>
  <c r="J388" i="4"/>
  <c r="I388" i="4"/>
  <c r="G388" i="4"/>
  <c r="K387" i="4"/>
  <c r="J387" i="4"/>
  <c r="I387" i="4"/>
  <c r="G387" i="4"/>
  <c r="K386" i="4"/>
  <c r="J386" i="4"/>
  <c r="I386" i="4"/>
  <c r="G386" i="4"/>
  <c r="K385" i="4"/>
  <c r="J385" i="4"/>
  <c r="I385" i="4"/>
  <c r="G385" i="4"/>
  <c r="K384" i="4"/>
  <c r="J384" i="4"/>
  <c r="I384" i="4"/>
  <c r="G384" i="4"/>
  <c r="K383" i="4"/>
  <c r="J383" i="4"/>
  <c r="I383" i="4"/>
  <c r="G383" i="4"/>
  <c r="K382" i="4"/>
  <c r="J382" i="4"/>
  <c r="I382" i="4"/>
  <c r="G382" i="4"/>
  <c r="K381" i="4"/>
  <c r="J381" i="4"/>
  <c r="I381" i="4"/>
  <c r="G381" i="4"/>
  <c r="K380" i="4"/>
  <c r="J380" i="4"/>
  <c r="I380" i="4"/>
  <c r="G380" i="4"/>
  <c r="K379" i="4"/>
  <c r="J379" i="4"/>
  <c r="I379" i="4"/>
  <c r="G379" i="4"/>
  <c r="K378" i="4"/>
  <c r="J378" i="4"/>
  <c r="I378" i="4"/>
  <c r="G378" i="4"/>
  <c r="K377" i="4"/>
  <c r="J377" i="4"/>
  <c r="I377" i="4"/>
  <c r="G377" i="4"/>
  <c r="K376" i="4"/>
  <c r="J376" i="4"/>
  <c r="I376" i="4"/>
  <c r="G376" i="4"/>
  <c r="K375" i="4"/>
  <c r="J375" i="4"/>
  <c r="I375" i="4"/>
  <c r="G375" i="4"/>
  <c r="K374" i="4"/>
  <c r="J374" i="4"/>
  <c r="I374" i="4"/>
  <c r="G374" i="4"/>
  <c r="K373" i="4"/>
  <c r="J373" i="4"/>
  <c r="I373" i="4"/>
  <c r="G373" i="4"/>
  <c r="K372" i="4"/>
  <c r="J372" i="4"/>
  <c r="I372" i="4"/>
  <c r="G372" i="4"/>
  <c r="K371" i="4"/>
  <c r="J371" i="4"/>
  <c r="I371" i="4"/>
  <c r="G371" i="4"/>
  <c r="K370" i="4"/>
  <c r="J370" i="4"/>
  <c r="I370" i="4"/>
  <c r="G370" i="4"/>
  <c r="K369" i="4"/>
  <c r="J369" i="4"/>
  <c r="I369" i="4"/>
  <c r="G369" i="4"/>
  <c r="K368" i="4"/>
  <c r="J368" i="4"/>
  <c r="I368" i="4"/>
  <c r="G368" i="4"/>
  <c r="K367" i="4"/>
  <c r="J367" i="4"/>
  <c r="I367" i="4"/>
  <c r="G367" i="4"/>
  <c r="K366" i="4"/>
  <c r="J366" i="4"/>
  <c r="I366" i="4"/>
  <c r="G366" i="4"/>
  <c r="K365" i="4"/>
  <c r="J365" i="4"/>
  <c r="I365" i="4"/>
  <c r="G365" i="4"/>
  <c r="K364" i="4"/>
  <c r="J364" i="4"/>
  <c r="I364" i="4"/>
  <c r="G364" i="4"/>
  <c r="K363" i="4"/>
  <c r="J363" i="4"/>
  <c r="I363" i="4"/>
  <c r="G363" i="4"/>
  <c r="K362" i="4"/>
  <c r="J362" i="4"/>
  <c r="I362" i="4"/>
  <c r="G362" i="4"/>
  <c r="K361" i="4"/>
  <c r="J361" i="4"/>
  <c r="I361" i="4"/>
  <c r="G361" i="4"/>
  <c r="K360" i="4"/>
  <c r="J360" i="4"/>
  <c r="I360" i="4"/>
  <c r="G360" i="4"/>
  <c r="K359" i="4"/>
  <c r="J359" i="4"/>
  <c r="I359" i="4"/>
  <c r="G359" i="4"/>
  <c r="K358" i="4"/>
  <c r="J358" i="4"/>
  <c r="I358" i="4"/>
  <c r="G358" i="4"/>
  <c r="K357" i="4"/>
  <c r="J357" i="4"/>
  <c r="I357" i="4"/>
  <c r="G357" i="4"/>
  <c r="K356" i="4"/>
  <c r="J356" i="4"/>
  <c r="I356" i="4"/>
  <c r="G356" i="4"/>
  <c r="K355" i="4"/>
  <c r="J355" i="4"/>
  <c r="I355" i="4"/>
  <c r="G355" i="4"/>
  <c r="K354" i="4"/>
  <c r="J354" i="4"/>
  <c r="I354" i="4"/>
  <c r="G354" i="4"/>
  <c r="K353" i="4"/>
  <c r="J353" i="4"/>
  <c r="I353" i="4"/>
  <c r="G353" i="4"/>
  <c r="K352" i="4"/>
  <c r="J352" i="4"/>
  <c r="I352" i="4"/>
  <c r="G352" i="4"/>
  <c r="K351" i="4"/>
  <c r="J351" i="4"/>
  <c r="I351" i="4"/>
  <c r="G351" i="4"/>
  <c r="K350" i="4"/>
  <c r="J350" i="4"/>
  <c r="I350" i="4"/>
  <c r="G350" i="4"/>
  <c r="K349" i="4"/>
  <c r="J349" i="4"/>
  <c r="I349" i="4"/>
  <c r="G349" i="4"/>
  <c r="K348" i="4"/>
  <c r="J348" i="4"/>
  <c r="I348" i="4"/>
  <c r="G348" i="4"/>
  <c r="K347" i="4"/>
  <c r="J347" i="4"/>
  <c r="I347" i="4"/>
  <c r="G347" i="4"/>
  <c r="K346" i="4"/>
  <c r="J346" i="4"/>
  <c r="I346" i="4"/>
  <c r="G346" i="4"/>
  <c r="K345" i="4"/>
  <c r="J345" i="4"/>
  <c r="I345" i="4"/>
  <c r="G345" i="4"/>
  <c r="K344" i="4"/>
  <c r="J344" i="4"/>
  <c r="I344" i="4"/>
  <c r="G344" i="4"/>
  <c r="K343" i="4"/>
  <c r="J343" i="4"/>
  <c r="I343" i="4"/>
  <c r="G343" i="4"/>
  <c r="K342" i="4"/>
  <c r="J342" i="4"/>
  <c r="I342" i="4"/>
  <c r="G342" i="4"/>
  <c r="K341" i="4"/>
  <c r="J341" i="4"/>
  <c r="I341" i="4"/>
  <c r="G341" i="4"/>
  <c r="K340" i="4"/>
  <c r="J340" i="4"/>
  <c r="I340" i="4"/>
  <c r="G340" i="4"/>
  <c r="K339" i="4"/>
  <c r="J339" i="4"/>
  <c r="I339" i="4"/>
  <c r="G339" i="4"/>
  <c r="K338" i="4"/>
  <c r="J338" i="4"/>
  <c r="I338" i="4"/>
  <c r="G338" i="4"/>
  <c r="K337" i="4"/>
  <c r="J337" i="4"/>
  <c r="I337" i="4"/>
  <c r="G337" i="4"/>
  <c r="K336" i="4"/>
  <c r="J336" i="4"/>
  <c r="I336" i="4"/>
  <c r="G336" i="4"/>
  <c r="K335" i="4"/>
  <c r="J335" i="4"/>
  <c r="I335" i="4"/>
  <c r="G335" i="4"/>
  <c r="K334" i="4"/>
  <c r="J334" i="4"/>
  <c r="I334" i="4"/>
  <c r="G334" i="4"/>
  <c r="K333" i="4"/>
  <c r="J333" i="4"/>
  <c r="I333" i="4"/>
  <c r="G333" i="4"/>
  <c r="K332" i="4"/>
  <c r="J332" i="4"/>
  <c r="I332" i="4"/>
  <c r="G332" i="4"/>
  <c r="K331" i="4"/>
  <c r="J331" i="4"/>
  <c r="I331" i="4"/>
  <c r="G331" i="4"/>
  <c r="K330" i="4"/>
  <c r="J330" i="4"/>
  <c r="I330" i="4"/>
  <c r="G330" i="4"/>
  <c r="K329" i="4"/>
  <c r="J329" i="4"/>
  <c r="I329" i="4"/>
  <c r="G329" i="4"/>
  <c r="K328" i="4"/>
  <c r="J328" i="4"/>
  <c r="I328" i="4"/>
  <c r="G328" i="4"/>
  <c r="K327" i="4"/>
  <c r="J327" i="4"/>
  <c r="I327" i="4"/>
  <c r="G327" i="4"/>
  <c r="K326" i="4"/>
  <c r="J326" i="4"/>
  <c r="I326" i="4"/>
  <c r="G326" i="4"/>
  <c r="K325" i="4"/>
  <c r="J325" i="4"/>
  <c r="I325" i="4"/>
  <c r="G325" i="4"/>
  <c r="K324" i="4"/>
  <c r="J324" i="4"/>
  <c r="I324" i="4"/>
  <c r="G324" i="4"/>
  <c r="K323" i="4"/>
  <c r="J323" i="4"/>
  <c r="I323" i="4"/>
  <c r="G323" i="4"/>
  <c r="K322" i="4"/>
  <c r="J322" i="4"/>
  <c r="I322" i="4"/>
  <c r="G322" i="4"/>
  <c r="K321" i="4"/>
  <c r="J321" i="4"/>
  <c r="I321" i="4"/>
  <c r="G321" i="4"/>
  <c r="K320" i="4"/>
  <c r="J320" i="4"/>
  <c r="I320" i="4"/>
  <c r="G320" i="4"/>
  <c r="K319" i="4"/>
  <c r="J319" i="4"/>
  <c r="I319" i="4"/>
  <c r="G319" i="4"/>
  <c r="K318" i="4"/>
  <c r="J318" i="4"/>
  <c r="I318" i="4"/>
  <c r="G318" i="4"/>
  <c r="K317" i="4"/>
  <c r="J317" i="4"/>
  <c r="I317" i="4"/>
  <c r="G317" i="4"/>
  <c r="K316" i="4"/>
  <c r="J316" i="4"/>
  <c r="I316" i="4"/>
  <c r="G316" i="4"/>
  <c r="K315" i="4"/>
  <c r="J315" i="4"/>
  <c r="I315" i="4"/>
  <c r="G315" i="4"/>
  <c r="K314" i="4"/>
  <c r="J314" i="4"/>
  <c r="I314" i="4"/>
  <c r="G314" i="4"/>
  <c r="K313" i="4"/>
  <c r="J313" i="4"/>
  <c r="I313" i="4"/>
  <c r="G313" i="4"/>
  <c r="K312" i="4"/>
  <c r="J312" i="4"/>
  <c r="I312" i="4"/>
  <c r="G312" i="4"/>
  <c r="K311" i="4"/>
  <c r="J311" i="4"/>
  <c r="I311" i="4"/>
  <c r="G311" i="4"/>
  <c r="K310" i="4"/>
  <c r="J310" i="4"/>
  <c r="I310" i="4"/>
  <c r="G310" i="4"/>
  <c r="K309" i="4"/>
  <c r="J309" i="4"/>
  <c r="I309" i="4"/>
  <c r="G309" i="4"/>
  <c r="K308" i="4"/>
  <c r="J308" i="4"/>
  <c r="I308" i="4"/>
  <c r="G308" i="4"/>
  <c r="K307" i="4"/>
  <c r="J307" i="4"/>
  <c r="I307" i="4"/>
  <c r="G307" i="4"/>
  <c r="K306" i="4"/>
  <c r="J306" i="4"/>
  <c r="I306" i="4"/>
  <c r="G306" i="4"/>
  <c r="K305" i="4"/>
  <c r="J305" i="4"/>
  <c r="I305" i="4"/>
  <c r="G305" i="4"/>
  <c r="K304" i="4"/>
  <c r="J304" i="4"/>
  <c r="I304" i="4"/>
  <c r="G304" i="4"/>
  <c r="K303" i="4"/>
  <c r="J303" i="4"/>
  <c r="I303" i="4"/>
  <c r="G303" i="4"/>
  <c r="K302" i="4"/>
  <c r="J302" i="4"/>
  <c r="I302" i="4"/>
  <c r="G302" i="4"/>
  <c r="K301" i="4"/>
  <c r="J301" i="4"/>
  <c r="I301" i="4"/>
  <c r="G301" i="4"/>
  <c r="K300" i="4"/>
  <c r="J300" i="4"/>
  <c r="I300" i="4"/>
  <c r="G300" i="4"/>
  <c r="K299" i="4"/>
  <c r="J299" i="4"/>
  <c r="I299" i="4"/>
  <c r="G299" i="4"/>
  <c r="K298" i="4"/>
  <c r="J298" i="4"/>
  <c r="I298" i="4"/>
  <c r="G298" i="4"/>
  <c r="K297" i="4"/>
  <c r="J297" i="4"/>
  <c r="I297" i="4"/>
  <c r="G297" i="4"/>
  <c r="K296" i="4"/>
  <c r="J296" i="4"/>
  <c r="I296" i="4"/>
  <c r="G296" i="4"/>
  <c r="K295" i="4"/>
  <c r="J295" i="4"/>
  <c r="I295" i="4"/>
  <c r="G295" i="4"/>
  <c r="K294" i="4"/>
  <c r="J294" i="4"/>
  <c r="I294" i="4"/>
  <c r="G294" i="4"/>
  <c r="K293" i="4"/>
  <c r="J293" i="4"/>
  <c r="I293" i="4"/>
  <c r="G293" i="4"/>
  <c r="K292" i="4"/>
  <c r="J292" i="4"/>
  <c r="I292" i="4"/>
  <c r="G292" i="4"/>
  <c r="K291" i="4"/>
  <c r="J291" i="4"/>
  <c r="I291" i="4"/>
  <c r="G291" i="4"/>
  <c r="K290" i="4"/>
  <c r="J290" i="4"/>
  <c r="I290" i="4"/>
  <c r="G290" i="4"/>
  <c r="K289" i="4"/>
  <c r="J289" i="4"/>
  <c r="I289" i="4"/>
  <c r="G289" i="4"/>
  <c r="K288" i="4"/>
  <c r="J288" i="4"/>
  <c r="I288" i="4"/>
  <c r="G288" i="4"/>
  <c r="K287" i="4"/>
  <c r="J287" i="4"/>
  <c r="I287" i="4"/>
  <c r="G287" i="4"/>
  <c r="K286" i="4"/>
  <c r="J286" i="4"/>
  <c r="I286" i="4"/>
  <c r="G286" i="4"/>
  <c r="K285" i="4"/>
  <c r="J285" i="4"/>
  <c r="I285" i="4"/>
  <c r="G285" i="4"/>
  <c r="K284" i="4"/>
  <c r="J284" i="4"/>
  <c r="I284" i="4"/>
  <c r="G284" i="4"/>
  <c r="K283" i="4"/>
  <c r="J283" i="4"/>
  <c r="I283" i="4"/>
  <c r="G283" i="4"/>
  <c r="K282" i="4"/>
  <c r="J282" i="4"/>
  <c r="I282" i="4"/>
  <c r="G282" i="4"/>
  <c r="K281" i="4"/>
  <c r="J281" i="4"/>
  <c r="I281" i="4"/>
  <c r="G281" i="4"/>
  <c r="K280" i="4"/>
  <c r="J280" i="4"/>
  <c r="I280" i="4"/>
  <c r="G280" i="4"/>
  <c r="K279" i="4"/>
  <c r="J279" i="4"/>
  <c r="I279" i="4"/>
  <c r="G279" i="4"/>
  <c r="K278" i="4"/>
  <c r="J278" i="4"/>
  <c r="I278" i="4"/>
  <c r="G278" i="4"/>
  <c r="K277" i="4"/>
  <c r="J277" i="4"/>
  <c r="I277" i="4"/>
  <c r="G277" i="4"/>
  <c r="K276" i="4"/>
  <c r="J276" i="4"/>
  <c r="I276" i="4"/>
  <c r="G276" i="4"/>
  <c r="K275" i="4"/>
  <c r="J275" i="4"/>
  <c r="I275" i="4"/>
  <c r="G275" i="4"/>
  <c r="K274" i="4"/>
  <c r="J274" i="4"/>
  <c r="I274" i="4"/>
  <c r="G274" i="4"/>
  <c r="K273" i="4"/>
  <c r="J273" i="4"/>
  <c r="I273" i="4"/>
  <c r="G273" i="4"/>
  <c r="K272" i="4"/>
  <c r="J272" i="4"/>
  <c r="I272" i="4"/>
  <c r="G272" i="4"/>
  <c r="K271" i="4"/>
  <c r="J271" i="4"/>
  <c r="I271" i="4"/>
  <c r="G271" i="4"/>
  <c r="K270" i="4"/>
  <c r="J270" i="4"/>
  <c r="I270" i="4"/>
  <c r="G270" i="4"/>
  <c r="K269" i="4"/>
  <c r="J269" i="4"/>
  <c r="I269" i="4"/>
  <c r="G269" i="4"/>
  <c r="K268" i="4"/>
  <c r="J268" i="4"/>
  <c r="I268" i="4"/>
  <c r="G268" i="4"/>
  <c r="K267" i="4"/>
  <c r="J267" i="4"/>
  <c r="I267" i="4"/>
  <c r="G267" i="4"/>
  <c r="K266" i="4"/>
  <c r="J266" i="4"/>
  <c r="I266" i="4"/>
  <c r="G266" i="4"/>
  <c r="K265" i="4"/>
  <c r="J265" i="4"/>
  <c r="I265" i="4"/>
  <c r="G265" i="4"/>
  <c r="K264" i="4"/>
  <c r="J264" i="4"/>
  <c r="I264" i="4"/>
  <c r="G264" i="4"/>
  <c r="K263" i="4"/>
  <c r="J263" i="4"/>
  <c r="I263" i="4"/>
  <c r="G263" i="4"/>
  <c r="K262" i="4"/>
  <c r="J262" i="4"/>
  <c r="I262" i="4"/>
  <c r="G262" i="4"/>
  <c r="K261" i="4"/>
  <c r="J261" i="4"/>
  <c r="I261" i="4"/>
  <c r="G261" i="4"/>
  <c r="K260" i="4"/>
  <c r="J260" i="4"/>
  <c r="I260" i="4"/>
  <c r="G260" i="4"/>
  <c r="K259" i="4"/>
  <c r="J259" i="4"/>
  <c r="I259" i="4"/>
  <c r="G259" i="4"/>
  <c r="K258" i="4"/>
  <c r="J258" i="4"/>
  <c r="I258" i="4"/>
  <c r="G258" i="4"/>
  <c r="K257" i="4"/>
  <c r="J257" i="4"/>
  <c r="I257" i="4"/>
  <c r="G257" i="4"/>
  <c r="K256" i="4"/>
  <c r="J256" i="4"/>
  <c r="I256" i="4"/>
  <c r="G256" i="4"/>
  <c r="K255" i="4"/>
  <c r="J255" i="4"/>
  <c r="I255" i="4"/>
  <c r="G255" i="4"/>
  <c r="K254" i="4"/>
  <c r="J254" i="4"/>
  <c r="I254" i="4"/>
  <c r="G254" i="4"/>
  <c r="K253" i="4"/>
  <c r="J253" i="4"/>
  <c r="I253" i="4"/>
  <c r="G253" i="4"/>
  <c r="K252" i="4"/>
  <c r="J252" i="4"/>
  <c r="I252" i="4"/>
  <c r="G252" i="4"/>
  <c r="K251" i="4"/>
  <c r="J251" i="4"/>
  <c r="I251" i="4"/>
  <c r="G251" i="4"/>
  <c r="K250" i="4"/>
  <c r="J250" i="4"/>
  <c r="I250" i="4"/>
  <c r="G250" i="4"/>
  <c r="K249" i="4"/>
  <c r="J249" i="4"/>
  <c r="I249" i="4"/>
  <c r="G249" i="4"/>
  <c r="K248" i="4"/>
  <c r="J248" i="4"/>
  <c r="I248" i="4"/>
  <c r="G248" i="4"/>
  <c r="K247" i="4"/>
  <c r="J247" i="4"/>
  <c r="I247" i="4"/>
  <c r="G247" i="4"/>
  <c r="K246" i="4"/>
  <c r="J246" i="4"/>
  <c r="I246" i="4"/>
  <c r="G246" i="4"/>
  <c r="K245" i="4"/>
  <c r="J245" i="4"/>
  <c r="I245" i="4"/>
  <c r="G245" i="4"/>
  <c r="K244" i="4"/>
  <c r="J244" i="4"/>
  <c r="I244" i="4"/>
  <c r="G244" i="4"/>
  <c r="K243" i="4"/>
  <c r="J243" i="4"/>
  <c r="I243" i="4"/>
  <c r="G243" i="4"/>
  <c r="K242" i="4"/>
  <c r="J242" i="4"/>
  <c r="I242" i="4"/>
  <c r="G242" i="4"/>
  <c r="K241" i="4"/>
  <c r="J241" i="4"/>
  <c r="I241" i="4"/>
  <c r="G241" i="4"/>
  <c r="K240" i="4"/>
  <c r="J240" i="4"/>
  <c r="I240" i="4"/>
  <c r="G240" i="4"/>
  <c r="K239" i="4"/>
  <c r="J239" i="4"/>
  <c r="I239" i="4"/>
  <c r="G239" i="4"/>
  <c r="K238" i="4"/>
  <c r="J238" i="4"/>
  <c r="I238" i="4"/>
  <c r="G238" i="4"/>
  <c r="K237" i="4"/>
  <c r="J237" i="4"/>
  <c r="I237" i="4"/>
  <c r="G237" i="4"/>
  <c r="K236" i="4"/>
  <c r="J236" i="4"/>
  <c r="I236" i="4"/>
  <c r="G236" i="4"/>
  <c r="K235" i="4"/>
  <c r="J235" i="4"/>
  <c r="I235" i="4"/>
  <c r="G235" i="4"/>
  <c r="K234" i="4"/>
  <c r="J234" i="4"/>
  <c r="I234" i="4"/>
  <c r="G234" i="4"/>
  <c r="K233" i="4"/>
  <c r="J233" i="4"/>
  <c r="I233" i="4"/>
  <c r="G233" i="4"/>
  <c r="K232" i="4"/>
  <c r="J232" i="4"/>
  <c r="I232" i="4"/>
  <c r="G232" i="4"/>
  <c r="K231" i="4"/>
  <c r="J231" i="4"/>
  <c r="I231" i="4"/>
  <c r="G231" i="4"/>
  <c r="K230" i="4"/>
  <c r="J230" i="4"/>
  <c r="I230" i="4"/>
  <c r="G230" i="4"/>
  <c r="K229" i="4"/>
  <c r="J229" i="4"/>
  <c r="I229" i="4"/>
  <c r="G229" i="4"/>
  <c r="K228" i="4"/>
  <c r="J228" i="4"/>
  <c r="I228" i="4"/>
  <c r="G228" i="4"/>
  <c r="K227" i="4"/>
  <c r="J227" i="4"/>
  <c r="I227" i="4"/>
  <c r="G227" i="4"/>
  <c r="K226" i="4"/>
  <c r="J226" i="4"/>
  <c r="I226" i="4"/>
  <c r="G226" i="4"/>
  <c r="K225" i="4"/>
  <c r="J225" i="4"/>
  <c r="I225" i="4"/>
  <c r="G225" i="4"/>
  <c r="K224" i="4"/>
  <c r="J224" i="4"/>
  <c r="I224" i="4"/>
  <c r="G224" i="4"/>
  <c r="K223" i="4"/>
  <c r="J223" i="4"/>
  <c r="I223" i="4"/>
  <c r="G223" i="4"/>
  <c r="K222" i="4"/>
  <c r="J222" i="4"/>
  <c r="I222" i="4"/>
  <c r="G222" i="4"/>
  <c r="K221" i="4"/>
  <c r="J221" i="4"/>
  <c r="I221" i="4"/>
  <c r="G221" i="4"/>
  <c r="K220" i="4"/>
  <c r="J220" i="4"/>
  <c r="I220" i="4"/>
  <c r="G220" i="4"/>
  <c r="K219" i="4"/>
  <c r="J219" i="4"/>
  <c r="I219" i="4"/>
  <c r="G219" i="4"/>
  <c r="K218" i="4"/>
  <c r="J218" i="4"/>
  <c r="I218" i="4"/>
  <c r="G218" i="4"/>
  <c r="K217" i="4"/>
  <c r="J217" i="4"/>
  <c r="I217" i="4"/>
  <c r="G217" i="4"/>
  <c r="K216" i="4"/>
  <c r="J216" i="4"/>
  <c r="I216" i="4"/>
  <c r="G216" i="4"/>
  <c r="K215" i="4"/>
  <c r="J215" i="4"/>
  <c r="I215" i="4"/>
  <c r="G215" i="4"/>
  <c r="K214" i="4"/>
  <c r="J214" i="4"/>
  <c r="I214" i="4"/>
  <c r="G214" i="4"/>
  <c r="K213" i="4"/>
  <c r="J213" i="4"/>
  <c r="I213" i="4"/>
  <c r="G213" i="4"/>
  <c r="K212" i="4"/>
  <c r="J212" i="4"/>
  <c r="I212" i="4"/>
  <c r="G212" i="4"/>
  <c r="K211" i="4"/>
  <c r="J211" i="4"/>
  <c r="I211" i="4"/>
  <c r="G211" i="4"/>
  <c r="K210" i="4"/>
  <c r="J210" i="4"/>
  <c r="I210" i="4"/>
  <c r="G210" i="4"/>
  <c r="K209" i="4"/>
  <c r="J209" i="4"/>
  <c r="I209" i="4"/>
  <c r="G209" i="4"/>
  <c r="K208" i="4"/>
  <c r="J208" i="4"/>
  <c r="I208" i="4"/>
  <c r="G208" i="4"/>
  <c r="K207" i="4"/>
  <c r="J207" i="4"/>
  <c r="I207" i="4"/>
  <c r="G207" i="4"/>
  <c r="K206" i="4"/>
  <c r="J206" i="4"/>
  <c r="I206" i="4"/>
  <c r="G206" i="4"/>
  <c r="K205" i="4"/>
  <c r="J205" i="4"/>
  <c r="I205" i="4"/>
  <c r="G205" i="4"/>
  <c r="K204" i="4"/>
  <c r="J204" i="4"/>
  <c r="I204" i="4"/>
  <c r="G204" i="4"/>
  <c r="K203" i="4"/>
  <c r="J203" i="4"/>
  <c r="I203" i="4"/>
  <c r="G203" i="4"/>
  <c r="K202" i="4"/>
  <c r="J202" i="4"/>
  <c r="I202" i="4"/>
  <c r="G202" i="4"/>
  <c r="K201" i="4"/>
  <c r="J201" i="4"/>
  <c r="I201" i="4"/>
  <c r="G201" i="4"/>
  <c r="K200" i="4"/>
  <c r="J200" i="4"/>
  <c r="I200" i="4"/>
  <c r="G200" i="4"/>
  <c r="K199" i="4"/>
  <c r="J199" i="4"/>
  <c r="I199" i="4"/>
  <c r="G199" i="4"/>
  <c r="K198" i="4"/>
  <c r="J198" i="4"/>
  <c r="I198" i="4"/>
  <c r="G198" i="4"/>
  <c r="K197" i="4"/>
  <c r="J197" i="4"/>
  <c r="I197" i="4"/>
  <c r="G197" i="4"/>
  <c r="K196" i="4"/>
  <c r="J196" i="4"/>
  <c r="I196" i="4"/>
  <c r="G196" i="4"/>
  <c r="K195" i="4"/>
  <c r="J195" i="4"/>
  <c r="I195" i="4"/>
  <c r="G195" i="4"/>
  <c r="K194" i="4"/>
  <c r="J194" i="4"/>
  <c r="I194" i="4"/>
  <c r="G194" i="4"/>
  <c r="K193" i="4"/>
  <c r="J193" i="4"/>
  <c r="I193" i="4"/>
  <c r="G193" i="4"/>
  <c r="K192" i="4"/>
  <c r="J192" i="4"/>
  <c r="I192" i="4"/>
  <c r="G192" i="4"/>
  <c r="K191" i="4"/>
  <c r="J191" i="4"/>
  <c r="I191" i="4"/>
  <c r="G191" i="4"/>
  <c r="K190" i="4"/>
  <c r="J190" i="4"/>
  <c r="I190" i="4"/>
  <c r="G190" i="4"/>
  <c r="K189" i="4"/>
  <c r="J189" i="4"/>
  <c r="I189" i="4"/>
  <c r="G189" i="4"/>
  <c r="K188" i="4"/>
  <c r="J188" i="4"/>
  <c r="I188" i="4"/>
  <c r="G188" i="4"/>
  <c r="K187" i="4"/>
  <c r="J187" i="4"/>
  <c r="I187" i="4"/>
  <c r="G187" i="4"/>
  <c r="K186" i="4"/>
  <c r="J186" i="4"/>
  <c r="I186" i="4"/>
  <c r="G186" i="4"/>
  <c r="K185" i="4"/>
  <c r="J185" i="4"/>
  <c r="I185" i="4"/>
  <c r="G185" i="4"/>
  <c r="K184" i="4"/>
  <c r="J184" i="4"/>
  <c r="I184" i="4"/>
  <c r="G184" i="4"/>
  <c r="K183" i="4"/>
  <c r="J183" i="4"/>
  <c r="I183" i="4"/>
  <c r="G183" i="4"/>
  <c r="K182" i="4"/>
  <c r="J182" i="4"/>
  <c r="I182" i="4"/>
  <c r="G182" i="4"/>
  <c r="K181" i="4"/>
  <c r="J181" i="4"/>
  <c r="I181" i="4"/>
  <c r="G181" i="4"/>
  <c r="K180" i="4"/>
  <c r="J180" i="4"/>
  <c r="I180" i="4"/>
  <c r="G180" i="4"/>
  <c r="K179" i="4"/>
  <c r="J179" i="4"/>
  <c r="I179" i="4"/>
  <c r="G179" i="4"/>
  <c r="K178" i="4"/>
  <c r="J178" i="4"/>
  <c r="I178" i="4"/>
  <c r="G178" i="4"/>
  <c r="K177" i="4"/>
  <c r="J177" i="4"/>
  <c r="I177" i="4"/>
  <c r="G177" i="4"/>
  <c r="K176" i="4"/>
  <c r="J176" i="4"/>
  <c r="I176" i="4"/>
  <c r="G176" i="4"/>
  <c r="K175" i="4"/>
  <c r="J175" i="4"/>
  <c r="I175" i="4"/>
  <c r="G175" i="4"/>
  <c r="K174" i="4"/>
  <c r="J174" i="4"/>
  <c r="I174" i="4"/>
  <c r="G174" i="4"/>
  <c r="K173" i="4"/>
  <c r="J173" i="4"/>
  <c r="I173" i="4"/>
  <c r="G173" i="4"/>
  <c r="K172" i="4"/>
  <c r="J172" i="4"/>
  <c r="I172" i="4"/>
  <c r="G172" i="4"/>
  <c r="K171" i="4"/>
  <c r="J171" i="4"/>
  <c r="I171" i="4"/>
  <c r="G171" i="4"/>
  <c r="K170" i="4"/>
  <c r="J170" i="4"/>
  <c r="I170" i="4"/>
  <c r="G170" i="4"/>
  <c r="K169" i="4"/>
  <c r="J169" i="4"/>
  <c r="I169" i="4"/>
  <c r="G169" i="4"/>
  <c r="K168" i="4"/>
  <c r="J168" i="4"/>
  <c r="I168" i="4"/>
  <c r="G168" i="4"/>
  <c r="K167" i="4"/>
  <c r="J167" i="4"/>
  <c r="I167" i="4"/>
  <c r="G167" i="4"/>
  <c r="K166" i="4"/>
  <c r="J166" i="4"/>
  <c r="I166" i="4"/>
  <c r="G166" i="4"/>
  <c r="K165" i="4"/>
  <c r="J165" i="4"/>
  <c r="I165" i="4"/>
  <c r="G165" i="4"/>
  <c r="K164" i="4"/>
  <c r="J164" i="4"/>
  <c r="I164" i="4"/>
  <c r="G164" i="4"/>
  <c r="K163" i="4"/>
  <c r="J163" i="4"/>
  <c r="I163" i="4"/>
  <c r="G163" i="4"/>
  <c r="K162" i="4"/>
  <c r="J162" i="4"/>
  <c r="I162" i="4"/>
  <c r="G162" i="4"/>
  <c r="K161" i="4"/>
  <c r="J161" i="4"/>
  <c r="I161" i="4"/>
  <c r="G161" i="4"/>
  <c r="K160" i="4"/>
  <c r="J160" i="4"/>
  <c r="I160" i="4"/>
  <c r="G160" i="4"/>
  <c r="K159" i="4"/>
  <c r="J159" i="4"/>
  <c r="I159" i="4"/>
  <c r="G159" i="4"/>
  <c r="K158" i="4"/>
  <c r="J158" i="4"/>
  <c r="I158" i="4"/>
  <c r="G158" i="4"/>
  <c r="K157" i="4"/>
  <c r="J157" i="4"/>
  <c r="I157" i="4"/>
  <c r="G157" i="4"/>
  <c r="K156" i="4"/>
  <c r="J156" i="4"/>
  <c r="I156" i="4"/>
  <c r="G156" i="4"/>
  <c r="K155" i="4"/>
  <c r="J155" i="4"/>
  <c r="I155" i="4"/>
  <c r="G155" i="4"/>
  <c r="K154" i="4"/>
  <c r="J154" i="4"/>
  <c r="I154" i="4"/>
  <c r="G154" i="4"/>
  <c r="K153" i="4"/>
  <c r="J153" i="4"/>
  <c r="I153" i="4"/>
  <c r="G153" i="4"/>
  <c r="K152" i="4"/>
  <c r="J152" i="4"/>
  <c r="I152" i="4"/>
  <c r="G152" i="4"/>
  <c r="K151" i="4"/>
  <c r="J151" i="4"/>
  <c r="I151" i="4"/>
  <c r="G151" i="4"/>
  <c r="K150" i="4"/>
  <c r="J150" i="4"/>
  <c r="I150" i="4"/>
  <c r="G150" i="4"/>
  <c r="K149" i="4"/>
  <c r="J149" i="4"/>
  <c r="I149" i="4"/>
  <c r="G149" i="4"/>
  <c r="K148" i="4"/>
  <c r="J148" i="4"/>
  <c r="I148" i="4"/>
  <c r="G148" i="4"/>
  <c r="K147" i="4"/>
  <c r="J147" i="4"/>
  <c r="I147" i="4"/>
  <c r="G147" i="4"/>
  <c r="K146" i="4"/>
  <c r="J146" i="4"/>
  <c r="I146" i="4"/>
  <c r="G146" i="4"/>
  <c r="K145" i="4"/>
  <c r="J145" i="4"/>
  <c r="I145" i="4"/>
  <c r="G145" i="4"/>
  <c r="K144" i="4"/>
  <c r="J144" i="4"/>
  <c r="I144" i="4"/>
  <c r="G144" i="4"/>
  <c r="K143" i="4"/>
  <c r="J143" i="4"/>
  <c r="I143" i="4"/>
  <c r="G143" i="4"/>
  <c r="K142" i="4"/>
  <c r="J142" i="4"/>
  <c r="I142" i="4"/>
  <c r="G142" i="4"/>
  <c r="K141" i="4"/>
  <c r="J141" i="4"/>
  <c r="I141" i="4"/>
  <c r="G141" i="4"/>
  <c r="K140" i="4"/>
  <c r="J140" i="4"/>
  <c r="I140" i="4"/>
  <c r="G140" i="4"/>
  <c r="K139" i="4"/>
  <c r="J139" i="4"/>
  <c r="I139" i="4"/>
  <c r="G139" i="4"/>
  <c r="K138" i="4"/>
  <c r="J138" i="4"/>
  <c r="I138" i="4"/>
  <c r="G138" i="4"/>
  <c r="K137" i="4"/>
  <c r="J137" i="4"/>
  <c r="I137" i="4"/>
  <c r="G137" i="4"/>
  <c r="K136" i="4"/>
  <c r="J136" i="4"/>
  <c r="I136" i="4"/>
  <c r="G136" i="4"/>
  <c r="K135" i="4"/>
  <c r="J135" i="4"/>
  <c r="I135" i="4"/>
  <c r="G135" i="4"/>
  <c r="K134" i="4"/>
  <c r="J134" i="4"/>
  <c r="I134" i="4"/>
  <c r="G134" i="4"/>
  <c r="K133" i="4"/>
  <c r="J133" i="4"/>
  <c r="I133" i="4"/>
  <c r="G133" i="4"/>
  <c r="K132" i="4"/>
  <c r="J132" i="4"/>
  <c r="I132" i="4"/>
  <c r="G132" i="4"/>
  <c r="K131" i="4"/>
  <c r="J131" i="4"/>
  <c r="I131" i="4"/>
  <c r="G131" i="4"/>
  <c r="K130" i="4"/>
  <c r="J130" i="4"/>
  <c r="I130" i="4"/>
  <c r="G130" i="4"/>
  <c r="K129" i="4"/>
  <c r="J129" i="4"/>
  <c r="I129" i="4"/>
  <c r="G129" i="4"/>
  <c r="K128" i="4"/>
  <c r="J128" i="4"/>
  <c r="I128" i="4"/>
  <c r="G128" i="4"/>
  <c r="K127" i="4"/>
  <c r="J127" i="4"/>
  <c r="I127" i="4"/>
  <c r="G127" i="4"/>
  <c r="K126" i="4"/>
  <c r="J126" i="4"/>
  <c r="I126" i="4"/>
  <c r="G126" i="4"/>
  <c r="K125" i="4"/>
  <c r="J125" i="4"/>
  <c r="I125" i="4"/>
  <c r="G125" i="4"/>
  <c r="K124" i="4"/>
  <c r="J124" i="4"/>
  <c r="I124" i="4"/>
  <c r="G124" i="4"/>
  <c r="K123" i="4"/>
  <c r="J123" i="4"/>
  <c r="I123" i="4"/>
  <c r="G123" i="4"/>
  <c r="K122" i="4"/>
  <c r="J122" i="4"/>
  <c r="I122" i="4"/>
  <c r="G122" i="4"/>
  <c r="K121" i="4"/>
  <c r="J121" i="4"/>
  <c r="I121" i="4"/>
  <c r="G121" i="4"/>
  <c r="K120" i="4"/>
  <c r="J120" i="4"/>
  <c r="I120" i="4"/>
  <c r="G120" i="4"/>
  <c r="K119" i="4"/>
  <c r="J119" i="4"/>
  <c r="I119" i="4"/>
  <c r="G119" i="4"/>
  <c r="K118" i="4"/>
  <c r="J118" i="4"/>
  <c r="I118" i="4"/>
  <c r="G118" i="4"/>
  <c r="K117" i="4"/>
  <c r="J117" i="4"/>
  <c r="I117" i="4"/>
  <c r="G117" i="4"/>
  <c r="K116" i="4"/>
  <c r="J116" i="4"/>
  <c r="I116" i="4"/>
  <c r="G116" i="4"/>
  <c r="K115" i="4"/>
  <c r="J115" i="4"/>
  <c r="I115" i="4"/>
  <c r="G115" i="4"/>
  <c r="K114" i="4"/>
  <c r="J114" i="4"/>
  <c r="I114" i="4"/>
  <c r="G114" i="4"/>
  <c r="K113" i="4"/>
  <c r="J113" i="4"/>
  <c r="I113" i="4"/>
  <c r="G113" i="4"/>
  <c r="K112" i="4"/>
  <c r="J112" i="4"/>
  <c r="I112" i="4"/>
  <c r="G112" i="4"/>
  <c r="K111" i="4"/>
  <c r="J111" i="4"/>
  <c r="I111" i="4"/>
  <c r="G111" i="4"/>
  <c r="K110" i="4"/>
  <c r="J110" i="4"/>
  <c r="I110" i="4"/>
  <c r="G110" i="4"/>
  <c r="K109" i="4"/>
  <c r="J109" i="4"/>
  <c r="I109" i="4"/>
  <c r="G109" i="4"/>
  <c r="K108" i="4"/>
  <c r="J108" i="4"/>
  <c r="I108" i="4"/>
  <c r="G108" i="4"/>
  <c r="K107" i="4"/>
  <c r="J107" i="4"/>
  <c r="I107" i="4"/>
  <c r="G107" i="4"/>
  <c r="K106" i="4"/>
  <c r="J106" i="4"/>
  <c r="I106" i="4"/>
  <c r="G106" i="4"/>
  <c r="K105" i="4"/>
  <c r="J105" i="4"/>
  <c r="I105" i="4"/>
  <c r="G105" i="4"/>
  <c r="K104" i="4"/>
  <c r="J104" i="4"/>
  <c r="I104" i="4"/>
  <c r="G104" i="4"/>
  <c r="K103" i="4"/>
  <c r="J103" i="4"/>
  <c r="I103" i="4"/>
  <c r="G103" i="4"/>
  <c r="K102" i="4"/>
  <c r="J102" i="4"/>
  <c r="I102" i="4"/>
  <c r="G102" i="4"/>
  <c r="K101" i="4"/>
  <c r="J101" i="4"/>
  <c r="I101" i="4"/>
  <c r="G101" i="4"/>
  <c r="K100" i="4"/>
  <c r="J100" i="4"/>
  <c r="I100" i="4"/>
  <c r="G100" i="4"/>
  <c r="K99" i="4"/>
  <c r="J99" i="4"/>
  <c r="I99" i="4"/>
  <c r="G99" i="4"/>
  <c r="K98" i="4"/>
  <c r="J98" i="4"/>
  <c r="I98" i="4"/>
  <c r="G98" i="4"/>
  <c r="K97" i="4"/>
  <c r="J97" i="4"/>
  <c r="I97" i="4"/>
  <c r="G97" i="4"/>
  <c r="K96" i="4"/>
  <c r="J96" i="4"/>
  <c r="I96" i="4"/>
  <c r="G96" i="4"/>
  <c r="K95" i="4"/>
  <c r="J95" i="4"/>
  <c r="I95" i="4"/>
  <c r="G95" i="4"/>
  <c r="K94" i="4"/>
  <c r="J94" i="4"/>
  <c r="I94" i="4"/>
  <c r="G94" i="4"/>
  <c r="K93" i="4"/>
  <c r="J93" i="4"/>
  <c r="I93" i="4"/>
  <c r="G93" i="4"/>
  <c r="K92" i="4"/>
  <c r="J92" i="4"/>
  <c r="I92" i="4"/>
  <c r="G92" i="4"/>
  <c r="K91" i="4"/>
  <c r="J91" i="4"/>
  <c r="I91" i="4"/>
  <c r="G91" i="4"/>
  <c r="K90" i="4"/>
  <c r="J90" i="4"/>
  <c r="I90" i="4"/>
  <c r="G90" i="4"/>
  <c r="K89" i="4"/>
  <c r="J89" i="4"/>
  <c r="I89" i="4"/>
  <c r="G89" i="4"/>
  <c r="K88" i="4"/>
  <c r="J88" i="4"/>
  <c r="I88" i="4"/>
  <c r="G88" i="4"/>
  <c r="K87" i="4"/>
  <c r="J87" i="4"/>
  <c r="I87" i="4"/>
  <c r="G87" i="4"/>
  <c r="K86" i="4"/>
  <c r="J86" i="4"/>
  <c r="I86" i="4"/>
  <c r="G86" i="4"/>
  <c r="K85" i="4"/>
  <c r="J85" i="4"/>
  <c r="I85" i="4"/>
  <c r="G85" i="4"/>
  <c r="K84" i="4"/>
  <c r="J84" i="4"/>
  <c r="I84" i="4"/>
  <c r="G84" i="4"/>
  <c r="K83" i="4"/>
  <c r="J83" i="4"/>
  <c r="I83" i="4"/>
  <c r="G83" i="4"/>
  <c r="K82" i="4"/>
  <c r="J82" i="4"/>
  <c r="I82" i="4"/>
  <c r="G82" i="4"/>
  <c r="K81" i="4"/>
  <c r="J81" i="4"/>
  <c r="I81" i="4"/>
  <c r="G81" i="4"/>
  <c r="K80" i="4"/>
  <c r="J80" i="4"/>
  <c r="I80" i="4"/>
  <c r="G80" i="4"/>
  <c r="K79" i="4"/>
  <c r="J79" i="4"/>
  <c r="I79" i="4"/>
  <c r="G79" i="4"/>
  <c r="K78" i="4"/>
  <c r="J78" i="4"/>
  <c r="I78" i="4"/>
  <c r="G78" i="4"/>
  <c r="K77" i="4"/>
  <c r="J77" i="4"/>
  <c r="I77" i="4"/>
  <c r="G77" i="4"/>
  <c r="K76" i="4"/>
  <c r="J76" i="4"/>
  <c r="I76" i="4"/>
  <c r="G76" i="4"/>
  <c r="K75" i="4"/>
  <c r="J75" i="4"/>
  <c r="I75" i="4"/>
  <c r="G75" i="4"/>
  <c r="K74" i="4"/>
  <c r="J74" i="4"/>
  <c r="I74" i="4"/>
  <c r="G74" i="4"/>
  <c r="K73" i="4"/>
  <c r="J73" i="4"/>
  <c r="I73" i="4"/>
  <c r="G73" i="4"/>
  <c r="K72" i="4"/>
  <c r="J72" i="4"/>
  <c r="I72" i="4"/>
  <c r="G72" i="4"/>
  <c r="K71" i="4"/>
  <c r="J71" i="4"/>
  <c r="I71" i="4"/>
  <c r="G71" i="4"/>
  <c r="K70" i="4"/>
  <c r="J70" i="4"/>
  <c r="I70" i="4"/>
  <c r="G70" i="4"/>
  <c r="K69" i="4"/>
  <c r="J69" i="4"/>
  <c r="I69" i="4"/>
  <c r="G69" i="4"/>
  <c r="K68" i="4"/>
  <c r="J68" i="4"/>
  <c r="I68" i="4"/>
  <c r="G68" i="4"/>
  <c r="K67" i="4"/>
  <c r="J67" i="4"/>
  <c r="I67" i="4"/>
  <c r="G67" i="4"/>
  <c r="K66" i="4"/>
  <c r="J66" i="4"/>
  <c r="I66" i="4"/>
  <c r="G66" i="4"/>
  <c r="K65" i="4"/>
  <c r="J65" i="4"/>
  <c r="I65" i="4"/>
  <c r="G65" i="4"/>
  <c r="K64" i="4"/>
  <c r="J64" i="4"/>
  <c r="I64" i="4"/>
  <c r="G64" i="4"/>
  <c r="K63" i="4"/>
  <c r="J63" i="4"/>
  <c r="I63" i="4"/>
  <c r="G63" i="4"/>
  <c r="K62" i="4"/>
  <c r="J62" i="4"/>
  <c r="I62" i="4"/>
  <c r="G62" i="4"/>
  <c r="K61" i="4"/>
  <c r="J61" i="4"/>
  <c r="I61" i="4"/>
  <c r="G61" i="4"/>
  <c r="K60" i="4"/>
  <c r="J60" i="4"/>
  <c r="I60" i="4"/>
  <c r="G60" i="4"/>
  <c r="K59" i="4"/>
  <c r="J59" i="4"/>
  <c r="I59" i="4"/>
  <c r="G59" i="4"/>
  <c r="K58" i="4"/>
  <c r="J58" i="4"/>
  <c r="I58" i="4"/>
  <c r="G58" i="4"/>
  <c r="K57" i="4"/>
  <c r="J57" i="4"/>
  <c r="I57" i="4"/>
  <c r="G57" i="4"/>
  <c r="K56" i="4"/>
  <c r="J56" i="4"/>
  <c r="I56" i="4"/>
  <c r="G56" i="4"/>
  <c r="K55" i="4"/>
  <c r="J55" i="4"/>
  <c r="I55" i="4"/>
  <c r="G55" i="4"/>
  <c r="K54" i="4"/>
  <c r="J54" i="4"/>
  <c r="I54" i="4"/>
  <c r="G54" i="4"/>
  <c r="K53" i="4"/>
  <c r="J53" i="4"/>
  <c r="I53" i="4"/>
  <c r="G53" i="4"/>
  <c r="K52" i="4"/>
  <c r="J52" i="4"/>
  <c r="I52" i="4"/>
  <c r="G52" i="4"/>
  <c r="K51" i="4"/>
  <c r="J51" i="4"/>
  <c r="I51" i="4"/>
  <c r="G51" i="4"/>
  <c r="K50" i="4"/>
  <c r="J50" i="4"/>
  <c r="I50" i="4"/>
  <c r="G50" i="4"/>
  <c r="K49" i="4"/>
  <c r="J49" i="4"/>
  <c r="I49" i="4"/>
  <c r="G49" i="4"/>
  <c r="K48" i="4"/>
  <c r="J48" i="4"/>
  <c r="I48" i="4"/>
  <c r="G48" i="4"/>
  <c r="K47" i="4"/>
  <c r="J47" i="4"/>
  <c r="I47" i="4"/>
  <c r="G47" i="4"/>
  <c r="K46" i="4"/>
  <c r="J46" i="4"/>
  <c r="I46" i="4"/>
  <c r="G46" i="4"/>
  <c r="K45" i="4"/>
  <c r="J45" i="4"/>
  <c r="I45" i="4"/>
  <c r="G45" i="4"/>
  <c r="K44" i="4"/>
  <c r="J44" i="4"/>
  <c r="I44" i="4"/>
  <c r="G44" i="4"/>
  <c r="K43" i="4"/>
  <c r="J43" i="4"/>
  <c r="I43" i="4"/>
  <c r="G43" i="4"/>
  <c r="K42" i="4"/>
  <c r="J42" i="4"/>
  <c r="I42" i="4"/>
  <c r="G42" i="4"/>
  <c r="K41" i="4"/>
  <c r="J41" i="4"/>
  <c r="I41" i="4"/>
  <c r="G41" i="4"/>
  <c r="K40" i="4"/>
  <c r="J40" i="4"/>
  <c r="I40" i="4"/>
  <c r="G40" i="4"/>
  <c r="K39" i="4"/>
  <c r="J39" i="4"/>
  <c r="I39" i="4"/>
  <c r="G39" i="4"/>
  <c r="K38" i="4"/>
  <c r="J38" i="4"/>
  <c r="I38" i="4"/>
  <c r="G38" i="4"/>
  <c r="K37" i="4"/>
  <c r="J37" i="4"/>
  <c r="I37" i="4"/>
  <c r="G37" i="4"/>
  <c r="K36" i="4"/>
  <c r="J36" i="4"/>
  <c r="I36" i="4"/>
  <c r="G36" i="4"/>
  <c r="K35" i="4"/>
  <c r="J35" i="4"/>
  <c r="I35" i="4"/>
  <c r="G35" i="4"/>
  <c r="K34" i="4"/>
  <c r="J34" i="4"/>
  <c r="I34" i="4"/>
  <c r="G34" i="4"/>
  <c r="K33" i="4"/>
  <c r="J33" i="4"/>
  <c r="I33" i="4"/>
  <c r="G33" i="4"/>
  <c r="K32" i="4"/>
  <c r="J32" i="4"/>
  <c r="I32" i="4"/>
  <c r="G32" i="4"/>
  <c r="K31" i="4"/>
  <c r="J31" i="4"/>
  <c r="I31" i="4"/>
  <c r="G31" i="4"/>
  <c r="K30" i="4"/>
  <c r="J30" i="4"/>
  <c r="I30" i="4"/>
  <c r="G30" i="4"/>
  <c r="K29" i="4"/>
  <c r="J29" i="4"/>
  <c r="I29" i="4"/>
  <c r="G29" i="4"/>
  <c r="K28" i="4"/>
  <c r="J28" i="4"/>
  <c r="I28" i="4"/>
  <c r="G28" i="4"/>
  <c r="K27" i="4"/>
  <c r="J27" i="4"/>
  <c r="I27" i="4"/>
  <c r="G27" i="4"/>
  <c r="K26" i="4"/>
  <c r="J26" i="4"/>
  <c r="I26" i="4"/>
  <c r="G26" i="4"/>
  <c r="K25" i="4"/>
  <c r="J25" i="4"/>
  <c r="I25" i="4"/>
  <c r="G25" i="4"/>
  <c r="K24" i="4"/>
  <c r="J24" i="4"/>
  <c r="I24" i="4"/>
  <c r="G24" i="4"/>
  <c r="K23" i="4"/>
  <c r="J23" i="4"/>
  <c r="I23" i="4"/>
  <c r="G23" i="4"/>
  <c r="K22" i="4"/>
  <c r="J22" i="4"/>
  <c r="I22" i="4"/>
  <c r="G22" i="4"/>
  <c r="K21" i="4"/>
  <c r="J21" i="4"/>
  <c r="I21" i="4"/>
  <c r="G21" i="4"/>
  <c r="K20" i="4"/>
  <c r="J20" i="4"/>
  <c r="I20" i="4"/>
  <c r="G20" i="4"/>
  <c r="K19" i="4"/>
  <c r="J19" i="4"/>
  <c r="I19" i="4"/>
  <c r="G19" i="4"/>
  <c r="K18" i="4"/>
  <c r="J18" i="4"/>
  <c r="I18" i="4"/>
  <c r="G18" i="4"/>
  <c r="K17" i="4"/>
  <c r="J17" i="4"/>
  <c r="I17" i="4"/>
  <c r="G17" i="4"/>
  <c r="K16" i="4"/>
  <c r="J16" i="4"/>
  <c r="I16" i="4"/>
  <c r="G16" i="4"/>
  <c r="K15" i="4"/>
  <c r="J15" i="4"/>
  <c r="I15" i="4"/>
  <c r="G15" i="4"/>
  <c r="K14" i="4"/>
  <c r="J14" i="4"/>
  <c r="I14" i="4"/>
  <c r="G14" i="4"/>
  <c r="K13" i="4"/>
  <c r="J13" i="4"/>
  <c r="I13" i="4"/>
  <c r="G13" i="4"/>
  <c r="K12" i="4"/>
  <c r="J12" i="4"/>
  <c r="I12" i="4"/>
  <c r="G12" i="4"/>
  <c r="K11" i="4"/>
  <c r="J11" i="4"/>
  <c r="I11" i="4"/>
  <c r="G11" i="4"/>
  <c r="K10" i="4"/>
  <c r="J10" i="4"/>
  <c r="I10" i="4"/>
  <c r="G10" i="4"/>
  <c r="K9" i="4"/>
  <c r="J9" i="4"/>
  <c r="I9" i="4"/>
  <c r="G9" i="4"/>
  <c r="K8" i="4"/>
  <c r="J8" i="4"/>
  <c r="I8" i="4"/>
  <c r="G8" i="4"/>
  <c r="K7" i="4"/>
  <c r="J7" i="4"/>
  <c r="I7" i="4"/>
  <c r="G7" i="4"/>
  <c r="K6" i="4"/>
  <c r="J6" i="4"/>
  <c r="I6" i="4"/>
  <c r="G6" i="4"/>
  <c r="K5" i="4"/>
  <c r="J5" i="4"/>
  <c r="I5" i="4"/>
  <c r="G5" i="4"/>
  <c r="K4" i="4"/>
  <c r="J4" i="4"/>
  <c r="I4" i="4"/>
  <c r="G4" i="4"/>
  <c r="K3" i="4"/>
  <c r="J3" i="4"/>
  <c r="I3" i="4"/>
  <c r="G3" i="4"/>
  <c r="K2" i="4"/>
  <c r="J2" i="4"/>
  <c r="I2" i="4"/>
  <c r="G2" i="4"/>
  <c r="L3" i="3" a="1"/>
  <c r="L3" i="3" s="1"/>
  <c r="D3" i="3" a="1"/>
  <c r="D3" i="3" s="1"/>
  <c r="B3" i="3"/>
  <c r="J3" i="3" s="1" a="1"/>
  <c r="J3" i="3" s="1"/>
  <c r="A3" i="3"/>
  <c r="F3" i="3" s="1" a="1"/>
  <c r="F3" i="3" s="1"/>
  <c r="L2" i="3" a="1"/>
  <c r="L2" i="3" s="1"/>
  <c r="K2" i="3" a="1"/>
  <c r="K2" i="3" s="1"/>
  <c r="J2" i="3" a="1"/>
  <c r="J2" i="3" s="1"/>
  <c r="I2" i="3" a="1"/>
  <c r="I2" i="3" s="1"/>
  <c r="G2" i="3" a="1"/>
  <c r="G2" i="3" s="1"/>
  <c r="F2" i="3" a="1"/>
  <c r="F2" i="3" s="1"/>
  <c r="E2" i="3" a="1"/>
  <c r="E2" i="3" s="1"/>
  <c r="M2" i="3" s="1"/>
  <c r="A2" i="2"/>
  <c r="D2" i="3" s="1" a="1"/>
  <c r="D2" i="3" s="1"/>
  <c r="H2" i="3" l="1"/>
  <c r="K3" i="3" a="1"/>
  <c r="K3" i="3" s="1"/>
  <c r="G3" i="3" a="1"/>
  <c r="G3" i="3" s="1"/>
  <c r="I3" i="3" a="1"/>
  <c r="I3" i="3" s="1"/>
  <c r="H3" i="3" s="1"/>
  <c r="A4" i="3"/>
  <c r="E3" i="3" a="1"/>
  <c r="E3" i="3" s="1"/>
  <c r="M3" i="3" s="1"/>
  <c r="B4" i="3"/>
  <c r="C2" i="3" a="1"/>
  <c r="C2" i="3" s="1"/>
  <c r="G865" i="4" a="1"/>
  <c r="G867" i="4" l="1"/>
  <c r="G866" i="4"/>
  <c r="G865" i="4"/>
  <c r="G868" i="4"/>
  <c r="G4" i="3" a="1"/>
  <c r="G4" i="3" s="1"/>
  <c r="J4" i="3" a="1"/>
  <c r="J4" i="3" s="1"/>
  <c r="B5" i="3"/>
  <c r="A5" i="3"/>
  <c r="D4" i="3" a="1"/>
  <c r="D4" i="3" s="1"/>
  <c r="L4" i="3" a="1"/>
  <c r="L4" i="3" s="1"/>
  <c r="C4" i="3" a="1"/>
  <c r="C4" i="3" s="1"/>
  <c r="K4" i="3" a="1"/>
  <c r="K4" i="3" s="1"/>
  <c r="F4" i="3" a="1"/>
  <c r="F4" i="3" s="1"/>
  <c r="E4" i="3" a="1"/>
  <c r="E4" i="3" s="1"/>
  <c r="M4" i="3" s="1"/>
  <c r="I4" i="3" a="1"/>
  <c r="I4" i="3" s="1"/>
  <c r="H4" i="3" s="1"/>
  <c r="D5" i="3" l="1" a="1"/>
  <c r="D5" i="3" s="1"/>
  <c r="L5" i="3" a="1"/>
  <c r="L5" i="3" s="1"/>
  <c r="G5" i="3" a="1"/>
  <c r="G5" i="3" s="1"/>
  <c r="J5" i="3" a="1"/>
  <c r="J5" i="3" s="1"/>
  <c r="B6" i="3"/>
  <c r="A6" i="3"/>
  <c r="C5" i="3" a="1"/>
  <c r="C5" i="3" s="1"/>
  <c r="K5" i="3" a="1"/>
  <c r="K5" i="3" s="1"/>
  <c r="F5" i="3" a="1"/>
  <c r="F5" i="3" s="1"/>
  <c r="E5" i="3" a="1"/>
  <c r="E5" i="3" s="1"/>
  <c r="M5" i="3" s="1"/>
  <c r="I5" i="3" a="1"/>
  <c r="I5" i="3" s="1"/>
  <c r="L857" i="4" a="1"/>
  <c r="L857" i="4" s="1"/>
  <c r="M857" i="4" s="1"/>
  <c r="L849" i="4" a="1"/>
  <c r="L849" i="4" s="1"/>
  <c r="M849" i="4" s="1"/>
  <c r="L841" i="4" a="1"/>
  <c r="L841" i="4" s="1"/>
  <c r="M841" i="4" s="1"/>
  <c r="L833" i="4" a="1"/>
  <c r="L833" i="4" s="1"/>
  <c r="M833" i="4" s="1"/>
  <c r="L825" i="4" a="1"/>
  <c r="L825" i="4" s="1"/>
  <c r="M825" i="4" s="1"/>
  <c r="L817" i="4" a="1"/>
  <c r="L817" i="4" s="1"/>
  <c r="M817" i="4" s="1"/>
  <c r="L809" i="4" a="1"/>
  <c r="L809" i="4" s="1"/>
  <c r="M809" i="4" s="1"/>
  <c r="L801" i="4" a="1"/>
  <c r="L801" i="4" s="1"/>
  <c r="M801" i="4" s="1"/>
  <c r="L793" i="4" a="1"/>
  <c r="L793" i="4" s="1"/>
  <c r="M793" i="4" s="1"/>
  <c r="L785" i="4" a="1"/>
  <c r="L785" i="4" s="1"/>
  <c r="M785" i="4" s="1"/>
  <c r="L777" i="4" a="1"/>
  <c r="L777" i="4" s="1"/>
  <c r="M777" i="4" s="1"/>
  <c r="L769" i="4" a="1"/>
  <c r="L769" i="4" s="1"/>
  <c r="M769" i="4" s="1"/>
  <c r="L761" i="4" a="1"/>
  <c r="L761" i="4" s="1"/>
  <c r="M761" i="4" s="1"/>
  <c r="L753" i="4" a="1"/>
  <c r="L753" i="4" s="1"/>
  <c r="M753" i="4" s="1"/>
  <c r="L745" i="4" a="1"/>
  <c r="L745" i="4" s="1"/>
  <c r="M745" i="4" s="1"/>
  <c r="L737" i="4" a="1"/>
  <c r="L737" i="4" s="1"/>
  <c r="M737" i="4" s="1"/>
  <c r="L729" i="4" a="1"/>
  <c r="L729" i="4" s="1"/>
  <c r="M729" i="4" s="1"/>
  <c r="L721" i="4" a="1"/>
  <c r="L721" i="4" s="1"/>
  <c r="M721" i="4" s="1"/>
  <c r="L713" i="4" a="1"/>
  <c r="L713" i="4" s="1"/>
  <c r="M713" i="4" s="1"/>
  <c r="L705" i="4" a="1"/>
  <c r="L705" i="4" s="1"/>
  <c r="M705" i="4" s="1"/>
  <c r="L697" i="4" a="1"/>
  <c r="L697" i="4" s="1"/>
  <c r="M697" i="4" s="1"/>
  <c r="L689" i="4" a="1"/>
  <c r="L689" i="4" s="1"/>
  <c r="M689" i="4" s="1"/>
  <c r="L681" i="4" a="1"/>
  <c r="L681" i="4" s="1"/>
  <c r="M681" i="4" s="1"/>
  <c r="L673" i="4" a="1"/>
  <c r="L673" i="4" s="1"/>
  <c r="M673" i="4" s="1"/>
  <c r="L665" i="4" a="1"/>
  <c r="L665" i="4" s="1"/>
  <c r="M665" i="4" s="1"/>
  <c r="L657" i="4" a="1"/>
  <c r="L657" i="4" s="1"/>
  <c r="M657" i="4" s="1"/>
  <c r="L649" i="4" a="1"/>
  <c r="L649" i="4" s="1"/>
  <c r="M649" i="4" s="1"/>
  <c r="L858" i="4" a="1"/>
  <c r="L858" i="4" s="1"/>
  <c r="M858" i="4" s="1"/>
  <c r="L850" i="4" a="1"/>
  <c r="L850" i="4" s="1"/>
  <c r="M850" i="4" s="1"/>
  <c r="L842" i="4" a="1"/>
  <c r="L842" i="4" s="1"/>
  <c r="M842" i="4" s="1"/>
  <c r="L834" i="4" a="1"/>
  <c r="L834" i="4" s="1"/>
  <c r="M834" i="4" s="1"/>
  <c r="L826" i="4" a="1"/>
  <c r="L826" i="4" s="1"/>
  <c r="M826" i="4" s="1"/>
  <c r="L818" i="4" a="1"/>
  <c r="L818" i="4" s="1"/>
  <c r="M818" i="4" s="1"/>
  <c r="L810" i="4" a="1"/>
  <c r="L810" i="4" s="1"/>
  <c r="M810" i="4" s="1"/>
  <c r="L802" i="4" a="1"/>
  <c r="L802" i="4" s="1"/>
  <c r="M802" i="4" s="1"/>
  <c r="L794" i="4" a="1"/>
  <c r="L794" i="4" s="1"/>
  <c r="M794" i="4" s="1"/>
  <c r="L786" i="4" a="1"/>
  <c r="L786" i="4" s="1"/>
  <c r="M786" i="4" s="1"/>
  <c r="L778" i="4" a="1"/>
  <c r="L778" i="4" s="1"/>
  <c r="M778" i="4" s="1"/>
  <c r="L770" i="4" a="1"/>
  <c r="L770" i="4" s="1"/>
  <c r="M770" i="4" s="1"/>
  <c r="L762" i="4" a="1"/>
  <c r="L762" i="4" s="1"/>
  <c r="M762" i="4" s="1"/>
  <c r="L754" i="4" a="1"/>
  <c r="L754" i="4" s="1"/>
  <c r="M754" i="4" s="1"/>
  <c r="L746" i="4" a="1"/>
  <c r="L746" i="4" s="1"/>
  <c r="M746" i="4" s="1"/>
  <c r="L738" i="4" a="1"/>
  <c r="L738" i="4" s="1"/>
  <c r="M738" i="4" s="1"/>
  <c r="L730" i="4" a="1"/>
  <c r="L730" i="4" s="1"/>
  <c r="M730" i="4" s="1"/>
  <c r="L722" i="4" a="1"/>
  <c r="L722" i="4" s="1"/>
  <c r="M722" i="4" s="1"/>
  <c r="L714" i="4" a="1"/>
  <c r="L714" i="4" s="1"/>
  <c r="M714" i="4" s="1"/>
  <c r="L706" i="4" a="1"/>
  <c r="L706" i="4" s="1"/>
  <c r="M706" i="4" s="1"/>
  <c r="L860" i="4" a="1"/>
  <c r="L860" i="4" s="1"/>
  <c r="M860" i="4" s="1"/>
  <c r="L852" i="4" a="1"/>
  <c r="L852" i="4" s="1"/>
  <c r="M852" i="4" s="1"/>
  <c r="L844" i="4" a="1"/>
  <c r="L844" i="4" s="1"/>
  <c r="M844" i="4" s="1"/>
  <c r="L836" i="4" a="1"/>
  <c r="L836" i="4" s="1"/>
  <c r="M836" i="4" s="1"/>
  <c r="L828" i="4" a="1"/>
  <c r="L828" i="4" s="1"/>
  <c r="M828" i="4" s="1"/>
  <c r="L820" i="4" a="1"/>
  <c r="L820" i="4" s="1"/>
  <c r="M820" i="4" s="1"/>
  <c r="L812" i="4" a="1"/>
  <c r="L812" i="4" s="1"/>
  <c r="M812" i="4" s="1"/>
  <c r="L804" i="4" a="1"/>
  <c r="L804" i="4" s="1"/>
  <c r="M804" i="4" s="1"/>
  <c r="L796" i="4" a="1"/>
  <c r="L796" i="4" s="1"/>
  <c r="M796" i="4" s="1"/>
  <c r="L788" i="4" a="1"/>
  <c r="L788" i="4" s="1"/>
  <c r="M788" i="4" s="1"/>
  <c r="L780" i="4" a="1"/>
  <c r="L780" i="4" s="1"/>
  <c r="M780" i="4" s="1"/>
  <c r="L772" i="4" a="1"/>
  <c r="L772" i="4" s="1"/>
  <c r="M772" i="4" s="1"/>
  <c r="L764" i="4" a="1"/>
  <c r="L764" i="4" s="1"/>
  <c r="M764" i="4" s="1"/>
  <c r="L756" i="4" a="1"/>
  <c r="L756" i="4" s="1"/>
  <c r="M756" i="4" s="1"/>
  <c r="L748" i="4" a="1"/>
  <c r="L748" i="4" s="1"/>
  <c r="M748" i="4" s="1"/>
  <c r="L740" i="4" a="1"/>
  <c r="L740" i="4" s="1"/>
  <c r="M740" i="4" s="1"/>
  <c r="L732" i="4" a="1"/>
  <c r="L732" i="4" s="1"/>
  <c r="M732" i="4" s="1"/>
  <c r="L724" i="4" a="1"/>
  <c r="L724" i="4" s="1"/>
  <c r="M724" i="4" s="1"/>
  <c r="L716" i="4" a="1"/>
  <c r="L716" i="4" s="1"/>
  <c r="M716" i="4" s="1"/>
  <c r="L708" i="4" a="1"/>
  <c r="L708" i="4" s="1"/>
  <c r="M708" i="4" s="1"/>
  <c r="L700" i="4" a="1"/>
  <c r="L700" i="4" s="1"/>
  <c r="M700" i="4" s="1"/>
  <c r="L692" i="4" a="1"/>
  <c r="L692" i="4" s="1"/>
  <c r="M692" i="4" s="1"/>
  <c r="L861" i="4" a="1"/>
  <c r="L861" i="4" s="1"/>
  <c r="M861" i="4" s="1"/>
  <c r="L853" i="4" a="1"/>
  <c r="L853" i="4" s="1"/>
  <c r="M853" i="4" s="1"/>
  <c r="L845" i="4" a="1"/>
  <c r="L845" i="4" s="1"/>
  <c r="M845" i="4" s="1"/>
  <c r="L837" i="4" a="1"/>
  <c r="L837" i="4" s="1"/>
  <c r="M837" i="4" s="1"/>
  <c r="L829" i="4" a="1"/>
  <c r="L829" i="4" s="1"/>
  <c r="M829" i="4" s="1"/>
  <c r="L821" i="4" a="1"/>
  <c r="L821" i="4" s="1"/>
  <c r="M821" i="4" s="1"/>
  <c r="L813" i="4" a="1"/>
  <c r="L813" i="4" s="1"/>
  <c r="M813" i="4" s="1"/>
  <c r="L805" i="4" a="1"/>
  <c r="L805" i="4" s="1"/>
  <c r="M805" i="4" s="1"/>
  <c r="L797" i="4" a="1"/>
  <c r="L797" i="4" s="1"/>
  <c r="M797" i="4" s="1"/>
  <c r="L789" i="4" a="1"/>
  <c r="L789" i="4" s="1"/>
  <c r="M789" i="4" s="1"/>
  <c r="L781" i="4" a="1"/>
  <c r="L781" i="4" s="1"/>
  <c r="M781" i="4" s="1"/>
  <c r="L773" i="4" a="1"/>
  <c r="L773" i="4" s="1"/>
  <c r="M773" i="4" s="1"/>
  <c r="L765" i="4" a="1"/>
  <c r="L765" i="4" s="1"/>
  <c r="M765" i="4" s="1"/>
  <c r="L757" i="4" a="1"/>
  <c r="L757" i="4" s="1"/>
  <c r="M757" i="4" s="1"/>
  <c r="L749" i="4" a="1"/>
  <c r="L749" i="4" s="1"/>
  <c r="M749" i="4" s="1"/>
  <c r="L741" i="4" a="1"/>
  <c r="L741" i="4" s="1"/>
  <c r="M741" i="4" s="1"/>
  <c r="L733" i="4" a="1"/>
  <c r="L733" i="4" s="1"/>
  <c r="M733" i="4" s="1"/>
  <c r="L725" i="4" a="1"/>
  <c r="L725" i="4" s="1"/>
  <c r="M725" i="4" s="1"/>
  <c r="L717" i="4" a="1"/>
  <c r="L717" i="4" s="1"/>
  <c r="M717" i="4" s="1"/>
  <c r="L709" i="4" a="1"/>
  <c r="L709" i="4" s="1"/>
  <c r="M709" i="4" s="1"/>
  <c r="L701" i="4" a="1"/>
  <c r="L701" i="4" s="1"/>
  <c r="M701" i="4" s="1"/>
  <c r="L862" i="4" a="1"/>
  <c r="L862" i="4" s="1"/>
  <c r="M862" i="4" s="1"/>
  <c r="L854" i="4" a="1"/>
  <c r="L854" i="4" s="1"/>
  <c r="M854" i="4" s="1"/>
  <c r="L846" i="4" a="1"/>
  <c r="L846" i="4" s="1"/>
  <c r="M846" i="4" s="1"/>
  <c r="L838" i="4" a="1"/>
  <c r="L838" i="4" s="1"/>
  <c r="M838" i="4" s="1"/>
  <c r="L830" i="4" a="1"/>
  <c r="L830" i="4" s="1"/>
  <c r="M830" i="4" s="1"/>
  <c r="L822" i="4" a="1"/>
  <c r="L822" i="4" s="1"/>
  <c r="M822" i="4" s="1"/>
  <c r="L814" i="4" a="1"/>
  <c r="L814" i="4" s="1"/>
  <c r="M814" i="4" s="1"/>
  <c r="L806" i="4" a="1"/>
  <c r="L806" i="4" s="1"/>
  <c r="M806" i="4" s="1"/>
  <c r="L798" i="4" a="1"/>
  <c r="L798" i="4" s="1"/>
  <c r="M798" i="4" s="1"/>
  <c r="L790" i="4" a="1"/>
  <c r="L790" i="4" s="1"/>
  <c r="M790" i="4" s="1"/>
  <c r="L782" i="4" a="1"/>
  <c r="L782" i="4" s="1"/>
  <c r="M782" i="4" s="1"/>
  <c r="L774" i="4" a="1"/>
  <c r="L774" i="4" s="1"/>
  <c r="M774" i="4" s="1"/>
  <c r="L766" i="4" a="1"/>
  <c r="L766" i="4" s="1"/>
  <c r="M766" i="4" s="1"/>
  <c r="L758" i="4" a="1"/>
  <c r="L758" i="4" s="1"/>
  <c r="M758" i="4" s="1"/>
  <c r="L750" i="4" a="1"/>
  <c r="L750" i="4" s="1"/>
  <c r="M750" i="4" s="1"/>
  <c r="L742" i="4" a="1"/>
  <c r="L742" i="4" s="1"/>
  <c r="M742" i="4" s="1"/>
  <c r="L734" i="4" a="1"/>
  <c r="L734" i="4" s="1"/>
  <c r="M734" i="4" s="1"/>
  <c r="L726" i="4" a="1"/>
  <c r="L726" i="4" s="1"/>
  <c r="M726" i="4" s="1"/>
  <c r="L718" i="4" a="1"/>
  <c r="L718" i="4" s="1"/>
  <c r="M718" i="4" s="1"/>
  <c r="L855" i="4" a="1"/>
  <c r="L855" i="4" s="1"/>
  <c r="M855" i="4" s="1"/>
  <c r="L847" i="4" a="1"/>
  <c r="L847" i="4" s="1"/>
  <c r="M847" i="4" s="1"/>
  <c r="L839" i="4" a="1"/>
  <c r="L839" i="4" s="1"/>
  <c r="M839" i="4" s="1"/>
  <c r="L831" i="4" a="1"/>
  <c r="L831" i="4" s="1"/>
  <c r="M831" i="4" s="1"/>
  <c r="L823" i="4" a="1"/>
  <c r="L823" i="4" s="1"/>
  <c r="M823" i="4" s="1"/>
  <c r="L815" i="4" a="1"/>
  <c r="L815" i="4" s="1"/>
  <c r="M815" i="4" s="1"/>
  <c r="L807" i="4" a="1"/>
  <c r="L807" i="4" s="1"/>
  <c r="M807" i="4" s="1"/>
  <c r="L799" i="4" a="1"/>
  <c r="L799" i="4" s="1"/>
  <c r="M799" i="4" s="1"/>
  <c r="L791" i="4" a="1"/>
  <c r="L791" i="4" s="1"/>
  <c r="M791" i="4" s="1"/>
  <c r="L783" i="4" a="1"/>
  <c r="L783" i="4" s="1"/>
  <c r="M783" i="4" s="1"/>
  <c r="L775" i="4" a="1"/>
  <c r="L775" i="4" s="1"/>
  <c r="M775" i="4" s="1"/>
  <c r="L767" i="4" a="1"/>
  <c r="L767" i="4" s="1"/>
  <c r="M767" i="4" s="1"/>
  <c r="L759" i="4" a="1"/>
  <c r="L759" i="4" s="1"/>
  <c r="M759" i="4" s="1"/>
  <c r="L751" i="4" a="1"/>
  <c r="L751" i="4" s="1"/>
  <c r="M751" i="4" s="1"/>
  <c r="L743" i="4" a="1"/>
  <c r="L743" i="4" s="1"/>
  <c r="M743" i="4" s="1"/>
  <c r="L735" i="4" a="1"/>
  <c r="L735" i="4" s="1"/>
  <c r="M735" i="4" s="1"/>
  <c r="L727" i="4" a="1"/>
  <c r="L727" i="4" s="1"/>
  <c r="M727" i="4" s="1"/>
  <c r="L719" i="4" a="1"/>
  <c r="L719" i="4" s="1"/>
  <c r="M719" i="4" s="1"/>
  <c r="L711" i="4" a="1"/>
  <c r="L711" i="4" s="1"/>
  <c r="M711" i="4" s="1"/>
  <c r="L703" i="4" a="1"/>
  <c r="L703" i="4" s="1"/>
  <c r="M703" i="4" s="1"/>
  <c r="L695" i="4" a="1"/>
  <c r="L695" i="4" s="1"/>
  <c r="M695" i="4" s="1"/>
  <c r="L687" i="4" a="1"/>
  <c r="L687" i="4" s="1"/>
  <c r="M687" i="4" s="1"/>
  <c r="L679" i="4" a="1"/>
  <c r="L679" i="4" s="1"/>
  <c r="M679" i="4" s="1"/>
  <c r="L671" i="4" a="1"/>
  <c r="L671" i="4" s="1"/>
  <c r="M671" i="4" s="1"/>
  <c r="L663" i="4" a="1"/>
  <c r="L663" i="4" s="1"/>
  <c r="M663" i="4" s="1"/>
  <c r="L856" i="4" a="1"/>
  <c r="L856" i="4" s="1"/>
  <c r="M856" i="4" s="1"/>
  <c r="L848" i="4" a="1"/>
  <c r="L848" i="4" s="1"/>
  <c r="M848" i="4" s="1"/>
  <c r="L840" i="4" a="1"/>
  <c r="L840" i="4" s="1"/>
  <c r="M840" i="4" s="1"/>
  <c r="L832" i="4" a="1"/>
  <c r="L832" i="4" s="1"/>
  <c r="M832" i="4" s="1"/>
  <c r="L824" i="4" a="1"/>
  <c r="L824" i="4" s="1"/>
  <c r="M824" i="4" s="1"/>
  <c r="L816" i="4" a="1"/>
  <c r="L816" i="4" s="1"/>
  <c r="M816" i="4" s="1"/>
  <c r="L808" i="4" a="1"/>
  <c r="L808" i="4" s="1"/>
  <c r="M808" i="4" s="1"/>
  <c r="L800" i="4" a="1"/>
  <c r="L800" i="4" s="1"/>
  <c r="M800" i="4" s="1"/>
  <c r="L792" i="4" a="1"/>
  <c r="L792" i="4" s="1"/>
  <c r="M792" i="4" s="1"/>
  <c r="L784" i="4" a="1"/>
  <c r="L784" i="4" s="1"/>
  <c r="M784" i="4" s="1"/>
  <c r="L776" i="4" a="1"/>
  <c r="L776" i="4" s="1"/>
  <c r="M776" i="4" s="1"/>
  <c r="L768" i="4" a="1"/>
  <c r="L768" i="4" s="1"/>
  <c r="M768" i="4" s="1"/>
  <c r="L760" i="4" a="1"/>
  <c r="L760" i="4" s="1"/>
  <c r="M760" i="4" s="1"/>
  <c r="L752" i="4" a="1"/>
  <c r="L752" i="4" s="1"/>
  <c r="M752" i="4" s="1"/>
  <c r="L744" i="4" a="1"/>
  <c r="L744" i="4" s="1"/>
  <c r="M744" i="4" s="1"/>
  <c r="L736" i="4" a="1"/>
  <c r="L736" i="4" s="1"/>
  <c r="M736" i="4" s="1"/>
  <c r="L728" i="4" a="1"/>
  <c r="L728" i="4" s="1"/>
  <c r="M728" i="4" s="1"/>
  <c r="L720" i="4" a="1"/>
  <c r="L720" i="4" s="1"/>
  <c r="M720" i="4" s="1"/>
  <c r="L712" i="4" a="1"/>
  <c r="L712" i="4" s="1"/>
  <c r="M712" i="4" s="1"/>
  <c r="L704" i="4" a="1"/>
  <c r="L704" i="4" s="1"/>
  <c r="M704" i="4" s="1"/>
  <c r="L696" i="4" a="1"/>
  <c r="L696" i="4" s="1"/>
  <c r="M696" i="4" s="1"/>
  <c r="L688" i="4" a="1"/>
  <c r="L688" i="4" s="1"/>
  <c r="M688" i="4" s="1"/>
  <c r="L680" i="4" a="1"/>
  <c r="L680" i="4" s="1"/>
  <c r="M680" i="4" s="1"/>
  <c r="L672" i="4" a="1"/>
  <c r="L672" i="4" s="1"/>
  <c r="M672" i="4" s="1"/>
  <c r="L664" i="4" a="1"/>
  <c r="L664" i="4" s="1"/>
  <c r="M664" i="4" s="1"/>
  <c r="L851" i="4" a="1"/>
  <c r="L851" i="4" s="1"/>
  <c r="M851" i="4" s="1"/>
  <c r="L787" i="4" a="1"/>
  <c r="L787" i="4" s="1"/>
  <c r="M787" i="4" s="1"/>
  <c r="L723" i="4" a="1"/>
  <c r="L723" i="4" s="1"/>
  <c r="M723" i="4" s="1"/>
  <c r="L699" i="4" a="1"/>
  <c r="L699" i="4" s="1"/>
  <c r="M699" i="4" s="1"/>
  <c r="L674" i="4" a="1"/>
  <c r="L674" i="4" s="1"/>
  <c r="M674" i="4" s="1"/>
  <c r="L653" i="4" a="1"/>
  <c r="L653" i="4" s="1"/>
  <c r="M653" i="4" s="1"/>
  <c r="L647" i="4" a="1"/>
  <c r="L647" i="4" s="1"/>
  <c r="M647" i="4" s="1"/>
  <c r="L639" i="4" a="1"/>
  <c r="L639" i="4" s="1"/>
  <c r="M639" i="4" s="1"/>
  <c r="L631" i="4" a="1"/>
  <c r="L631" i="4" s="1"/>
  <c r="M631" i="4" s="1"/>
  <c r="L623" i="4" a="1"/>
  <c r="L623" i="4" s="1"/>
  <c r="M623" i="4" s="1"/>
  <c r="L615" i="4" a="1"/>
  <c r="L615" i="4" s="1"/>
  <c r="M615" i="4" s="1"/>
  <c r="L607" i="4" a="1"/>
  <c r="L607" i="4" s="1"/>
  <c r="M607" i="4" s="1"/>
  <c r="L599" i="4" a="1"/>
  <c r="L599" i="4" s="1"/>
  <c r="M599" i="4" s="1"/>
  <c r="L591" i="4" a="1"/>
  <c r="L591" i="4" s="1"/>
  <c r="M591" i="4" s="1"/>
  <c r="L583" i="4" a="1"/>
  <c r="L583" i="4" s="1"/>
  <c r="M583" i="4" s="1"/>
  <c r="L575" i="4" a="1"/>
  <c r="L575" i="4" s="1"/>
  <c r="M575" i="4" s="1"/>
  <c r="L567" i="4" a="1"/>
  <c r="L567" i="4" s="1"/>
  <c r="M567" i="4" s="1"/>
  <c r="L827" i="4" a="1"/>
  <c r="L827" i="4" s="1"/>
  <c r="M827" i="4" s="1"/>
  <c r="L763" i="4" a="1"/>
  <c r="L763" i="4" s="1"/>
  <c r="M763" i="4" s="1"/>
  <c r="L702" i="4" a="1"/>
  <c r="L702" i="4" s="1"/>
  <c r="M702" i="4" s="1"/>
  <c r="L682" i="4" a="1"/>
  <c r="L682" i="4" s="1"/>
  <c r="M682" i="4" s="1"/>
  <c r="L667" i="4" a="1"/>
  <c r="L667" i="4" s="1"/>
  <c r="M667" i="4" s="1"/>
  <c r="L659" i="4" a="1"/>
  <c r="L659" i="4" s="1"/>
  <c r="M659" i="4" s="1"/>
  <c r="L654" i="4" a="1"/>
  <c r="L654" i="4" s="1"/>
  <c r="M654" i="4" s="1"/>
  <c r="L648" i="4" a="1"/>
  <c r="L648" i="4" s="1"/>
  <c r="M648" i="4" s="1"/>
  <c r="L640" i="4" a="1"/>
  <c r="L640" i="4" s="1"/>
  <c r="M640" i="4" s="1"/>
  <c r="L632" i="4" a="1"/>
  <c r="L632" i="4" s="1"/>
  <c r="M632" i="4" s="1"/>
  <c r="L624" i="4" a="1"/>
  <c r="L624" i="4" s="1"/>
  <c r="M624" i="4" s="1"/>
  <c r="L616" i="4" a="1"/>
  <c r="L616" i="4" s="1"/>
  <c r="M616" i="4" s="1"/>
  <c r="L608" i="4" a="1"/>
  <c r="L608" i="4" s="1"/>
  <c r="M608" i="4" s="1"/>
  <c r="L600" i="4" a="1"/>
  <c r="L600" i="4" s="1"/>
  <c r="M600" i="4" s="1"/>
  <c r="L592" i="4" a="1"/>
  <c r="L592" i="4" s="1"/>
  <c r="M592" i="4" s="1"/>
  <c r="L584" i="4" a="1"/>
  <c r="L584" i="4" s="1"/>
  <c r="M584" i="4" s="1"/>
  <c r="L576" i="4" a="1"/>
  <c r="L576" i="4" s="1"/>
  <c r="M576" i="4" s="1"/>
  <c r="L568" i="4" a="1"/>
  <c r="L568" i="4" s="1"/>
  <c r="M568" i="4" s="1"/>
  <c r="L560" i="4" a="1"/>
  <c r="L560" i="4" s="1"/>
  <c r="M560" i="4" s="1"/>
  <c r="L552" i="4" a="1"/>
  <c r="L552" i="4" s="1"/>
  <c r="M552" i="4" s="1"/>
  <c r="L544" i="4" a="1"/>
  <c r="L544" i="4" s="1"/>
  <c r="M544" i="4" s="1"/>
  <c r="L536" i="4" a="1"/>
  <c r="L536" i="4" s="1"/>
  <c r="M536" i="4" s="1"/>
  <c r="L528" i="4" a="1"/>
  <c r="L528" i="4" s="1"/>
  <c r="M528" i="4" s="1"/>
  <c r="L520" i="4" a="1"/>
  <c r="L520" i="4" s="1"/>
  <c r="M520" i="4" s="1"/>
  <c r="L803" i="4" a="1"/>
  <c r="L803" i="4" s="1"/>
  <c r="M803" i="4" s="1"/>
  <c r="L739" i="4" a="1"/>
  <c r="L739" i="4" s="1"/>
  <c r="M739" i="4" s="1"/>
  <c r="L707" i="4" a="1"/>
  <c r="L707" i="4" s="1"/>
  <c r="M707" i="4" s="1"/>
  <c r="L694" i="4" a="1"/>
  <c r="L694" i="4" s="1"/>
  <c r="M694" i="4" s="1"/>
  <c r="L690" i="4" a="1"/>
  <c r="L690" i="4" s="1"/>
  <c r="M690" i="4" s="1"/>
  <c r="L675" i="4" a="1"/>
  <c r="L675" i="4" s="1"/>
  <c r="M675" i="4" s="1"/>
  <c r="L668" i="4" a="1"/>
  <c r="L668" i="4" s="1"/>
  <c r="M668" i="4" s="1"/>
  <c r="L660" i="4" a="1"/>
  <c r="L660" i="4" s="1"/>
  <c r="M660" i="4" s="1"/>
  <c r="L655" i="4" a="1"/>
  <c r="L655" i="4" s="1"/>
  <c r="M655" i="4" s="1"/>
  <c r="L641" i="4" a="1"/>
  <c r="L641" i="4" s="1"/>
  <c r="M641" i="4" s="1"/>
  <c r="L633" i="4" a="1"/>
  <c r="L633" i="4" s="1"/>
  <c r="M633" i="4" s="1"/>
  <c r="L625" i="4" a="1"/>
  <c r="L625" i="4" s="1"/>
  <c r="M625" i="4" s="1"/>
  <c r="L617" i="4" a="1"/>
  <c r="L617" i="4" s="1"/>
  <c r="M617" i="4" s="1"/>
  <c r="L609" i="4" a="1"/>
  <c r="L609" i="4" s="1"/>
  <c r="M609" i="4" s="1"/>
  <c r="L601" i="4" a="1"/>
  <c r="L601" i="4" s="1"/>
  <c r="M601" i="4" s="1"/>
  <c r="L593" i="4" a="1"/>
  <c r="L593" i="4" s="1"/>
  <c r="M593" i="4" s="1"/>
  <c r="L585" i="4" a="1"/>
  <c r="L585" i="4" s="1"/>
  <c r="M585" i="4" s="1"/>
  <c r="L577" i="4" a="1"/>
  <c r="L577" i="4" s="1"/>
  <c r="M577" i="4" s="1"/>
  <c r="L569" i="4" a="1"/>
  <c r="L569" i="4" s="1"/>
  <c r="M569" i="4" s="1"/>
  <c r="L561" i="4" a="1"/>
  <c r="L561" i="4" s="1"/>
  <c r="M561" i="4" s="1"/>
  <c r="L553" i="4" a="1"/>
  <c r="L553" i="4" s="1"/>
  <c r="M553" i="4" s="1"/>
  <c r="L545" i="4" a="1"/>
  <c r="L545" i="4" s="1"/>
  <c r="M545" i="4" s="1"/>
  <c r="L537" i="4" a="1"/>
  <c r="L537" i="4" s="1"/>
  <c r="M537" i="4" s="1"/>
  <c r="L843" i="4" a="1"/>
  <c r="L843" i="4" s="1"/>
  <c r="M843" i="4" s="1"/>
  <c r="L779" i="4" a="1"/>
  <c r="L779" i="4" s="1"/>
  <c r="M779" i="4" s="1"/>
  <c r="L710" i="4" a="1"/>
  <c r="L710" i="4" s="1"/>
  <c r="M710" i="4" s="1"/>
  <c r="L683" i="4" a="1"/>
  <c r="L683" i="4" s="1"/>
  <c r="M683" i="4" s="1"/>
  <c r="L676" i="4" a="1"/>
  <c r="L676" i="4" s="1"/>
  <c r="M676" i="4" s="1"/>
  <c r="L669" i="4" a="1"/>
  <c r="L669" i="4" s="1"/>
  <c r="M669" i="4" s="1"/>
  <c r="L661" i="4" a="1"/>
  <c r="L661" i="4" s="1"/>
  <c r="M661" i="4" s="1"/>
  <c r="L642" i="4" a="1"/>
  <c r="L642" i="4" s="1"/>
  <c r="M642" i="4" s="1"/>
  <c r="L634" i="4" a="1"/>
  <c r="L634" i="4" s="1"/>
  <c r="M634" i="4" s="1"/>
  <c r="L626" i="4" a="1"/>
  <c r="L626" i="4" s="1"/>
  <c r="M626" i="4" s="1"/>
  <c r="L618" i="4" a="1"/>
  <c r="L618" i="4" s="1"/>
  <c r="M618" i="4" s="1"/>
  <c r="L610" i="4" a="1"/>
  <c r="L610" i="4" s="1"/>
  <c r="M610" i="4" s="1"/>
  <c r="L602" i="4" a="1"/>
  <c r="L602" i="4" s="1"/>
  <c r="M602" i="4" s="1"/>
  <c r="L594" i="4" a="1"/>
  <c r="L594" i="4" s="1"/>
  <c r="M594" i="4" s="1"/>
  <c r="L586" i="4" a="1"/>
  <c r="L586" i="4" s="1"/>
  <c r="M586" i="4" s="1"/>
  <c r="L578" i="4" a="1"/>
  <c r="L578" i="4" s="1"/>
  <c r="M578" i="4" s="1"/>
  <c r="L570" i="4" a="1"/>
  <c r="L570" i="4" s="1"/>
  <c r="M570" i="4" s="1"/>
  <c r="L562" i="4" a="1"/>
  <c r="L562" i="4" s="1"/>
  <c r="M562" i="4" s="1"/>
  <c r="L554" i="4" a="1"/>
  <c r="L554" i="4" s="1"/>
  <c r="M554" i="4" s="1"/>
  <c r="L546" i="4" a="1"/>
  <c r="L546" i="4" s="1"/>
  <c r="M546" i="4" s="1"/>
  <c r="L538" i="4" a="1"/>
  <c r="L538" i="4" s="1"/>
  <c r="M538" i="4" s="1"/>
  <c r="L530" i="4" a="1"/>
  <c r="L530" i="4" s="1"/>
  <c r="M530" i="4" s="1"/>
  <c r="L819" i="4" a="1"/>
  <c r="L819" i="4" s="1"/>
  <c r="M819" i="4" s="1"/>
  <c r="L755" i="4" a="1"/>
  <c r="L755" i="4" s="1"/>
  <c r="M755" i="4" s="1"/>
  <c r="L715" i="4" a="1"/>
  <c r="L715" i="4" s="1"/>
  <c r="M715" i="4" s="1"/>
  <c r="L691" i="4" a="1"/>
  <c r="L691" i="4" s="1"/>
  <c r="M691" i="4" s="1"/>
  <c r="L684" i="4" a="1"/>
  <c r="L684" i="4" s="1"/>
  <c r="M684" i="4" s="1"/>
  <c r="L677" i="4" a="1"/>
  <c r="L677" i="4" s="1"/>
  <c r="M677" i="4" s="1"/>
  <c r="L656" i="4" a="1"/>
  <c r="L656" i="4" s="1"/>
  <c r="M656" i="4" s="1"/>
  <c r="L650" i="4" a="1"/>
  <c r="L650" i="4" s="1"/>
  <c r="M650" i="4" s="1"/>
  <c r="L643" i="4" a="1"/>
  <c r="L643" i="4" s="1"/>
  <c r="M643" i="4" s="1"/>
  <c r="L635" i="4" a="1"/>
  <c r="L635" i="4" s="1"/>
  <c r="M635" i="4" s="1"/>
  <c r="L627" i="4" a="1"/>
  <c r="L627" i="4" s="1"/>
  <c r="M627" i="4" s="1"/>
  <c r="L619" i="4" a="1"/>
  <c r="L619" i="4" s="1"/>
  <c r="M619" i="4" s="1"/>
  <c r="L611" i="4" a="1"/>
  <c r="L611" i="4" s="1"/>
  <c r="M611" i="4" s="1"/>
  <c r="L603" i="4" a="1"/>
  <c r="L603" i="4" s="1"/>
  <c r="M603" i="4" s="1"/>
  <c r="L595" i="4" a="1"/>
  <c r="L595" i="4" s="1"/>
  <c r="M595" i="4" s="1"/>
  <c r="L587" i="4" a="1"/>
  <c r="L587" i="4" s="1"/>
  <c r="M587" i="4" s="1"/>
  <c r="L579" i="4" a="1"/>
  <c r="L579" i="4" s="1"/>
  <c r="M579" i="4" s="1"/>
  <c r="L571" i="4" a="1"/>
  <c r="L571" i="4" s="1"/>
  <c r="M571" i="4" s="1"/>
  <c r="L563" i="4" a="1"/>
  <c r="L563" i="4" s="1"/>
  <c r="M563" i="4" s="1"/>
  <c r="L555" i="4" a="1"/>
  <c r="L555" i="4" s="1"/>
  <c r="M555" i="4" s="1"/>
  <c r="L859" i="4" a="1"/>
  <c r="L859" i="4" s="1"/>
  <c r="M859" i="4" s="1"/>
  <c r="L795" i="4" a="1"/>
  <c r="L795" i="4" s="1"/>
  <c r="M795" i="4" s="1"/>
  <c r="L731" i="4" a="1"/>
  <c r="L731" i="4" s="1"/>
  <c r="M731" i="4" s="1"/>
  <c r="L698" i="4" a="1"/>
  <c r="L698" i="4" s="1"/>
  <c r="M698" i="4" s="1"/>
  <c r="L685" i="4" a="1"/>
  <c r="L685" i="4" s="1"/>
  <c r="M685" i="4" s="1"/>
  <c r="L670" i="4" a="1"/>
  <c r="L670" i="4" s="1"/>
  <c r="M670" i="4" s="1"/>
  <c r="L662" i="4" a="1"/>
  <c r="L662" i="4" s="1"/>
  <c r="M662" i="4" s="1"/>
  <c r="L644" i="4" a="1"/>
  <c r="L644" i="4" s="1"/>
  <c r="M644" i="4" s="1"/>
  <c r="L636" i="4" a="1"/>
  <c r="L636" i="4" s="1"/>
  <c r="M636" i="4" s="1"/>
  <c r="L628" i="4" a="1"/>
  <c r="L628" i="4" s="1"/>
  <c r="M628" i="4" s="1"/>
  <c r="L620" i="4" a="1"/>
  <c r="L620" i="4" s="1"/>
  <c r="M620" i="4" s="1"/>
  <c r="L612" i="4" a="1"/>
  <c r="L612" i="4" s="1"/>
  <c r="M612" i="4" s="1"/>
  <c r="L604" i="4" a="1"/>
  <c r="L604" i="4" s="1"/>
  <c r="M604" i="4" s="1"/>
  <c r="L596" i="4" a="1"/>
  <c r="L596" i="4" s="1"/>
  <c r="M596" i="4" s="1"/>
  <c r="L588" i="4" a="1"/>
  <c r="L588" i="4" s="1"/>
  <c r="M588" i="4" s="1"/>
  <c r="L580" i="4" a="1"/>
  <c r="L580" i="4" s="1"/>
  <c r="M580" i="4" s="1"/>
  <c r="L572" i="4" a="1"/>
  <c r="L572" i="4" s="1"/>
  <c r="M572" i="4" s="1"/>
  <c r="L564" i="4" a="1"/>
  <c r="L564" i="4" s="1"/>
  <c r="M564" i="4" s="1"/>
  <c r="L556" i="4" a="1"/>
  <c r="L556" i="4" s="1"/>
  <c r="M556" i="4" s="1"/>
  <c r="L548" i="4" a="1"/>
  <c r="L548" i="4" s="1"/>
  <c r="M548" i="4" s="1"/>
  <c r="L835" i="4" a="1"/>
  <c r="L835" i="4" s="1"/>
  <c r="M835" i="4" s="1"/>
  <c r="L771" i="4" a="1"/>
  <c r="L771" i="4" s="1"/>
  <c r="M771" i="4" s="1"/>
  <c r="L678" i="4" a="1"/>
  <c r="L678" i="4" s="1"/>
  <c r="M678" i="4" s="1"/>
  <c r="L651" i="4" a="1"/>
  <c r="L651" i="4" s="1"/>
  <c r="M651" i="4" s="1"/>
  <c r="L645" i="4" a="1"/>
  <c r="L645" i="4" s="1"/>
  <c r="M645" i="4" s="1"/>
  <c r="L637" i="4" a="1"/>
  <c r="L637" i="4" s="1"/>
  <c r="M637" i="4" s="1"/>
  <c r="L629" i="4" a="1"/>
  <c r="L629" i="4" s="1"/>
  <c r="M629" i="4" s="1"/>
  <c r="L621" i="4" a="1"/>
  <c r="L621" i="4" s="1"/>
  <c r="M621" i="4" s="1"/>
  <c r="L613" i="4" a="1"/>
  <c r="L613" i="4" s="1"/>
  <c r="M613" i="4" s="1"/>
  <c r="L605" i="4" a="1"/>
  <c r="L605" i="4" s="1"/>
  <c r="M605" i="4" s="1"/>
  <c r="L597" i="4" a="1"/>
  <c r="L597" i="4" s="1"/>
  <c r="M597" i="4" s="1"/>
  <c r="L589" i="4" a="1"/>
  <c r="L589" i="4" s="1"/>
  <c r="M589" i="4" s="1"/>
  <c r="L581" i="4" a="1"/>
  <c r="L581" i="4" s="1"/>
  <c r="M581" i="4" s="1"/>
  <c r="L573" i="4" a="1"/>
  <c r="L573" i="4" s="1"/>
  <c r="M573" i="4" s="1"/>
  <c r="L565" i="4" a="1"/>
  <c r="L565" i="4" s="1"/>
  <c r="M565" i="4" s="1"/>
  <c r="L557" i="4" a="1"/>
  <c r="L557" i="4" s="1"/>
  <c r="M557" i="4" s="1"/>
  <c r="L549" i="4" a="1"/>
  <c r="L549" i="4" s="1"/>
  <c r="M549" i="4" s="1"/>
  <c r="L541" i="4" a="1"/>
  <c r="L541" i="4" s="1"/>
  <c r="M541" i="4" s="1"/>
  <c r="L811" i="4" a="1"/>
  <c r="L811" i="4" s="1"/>
  <c r="M811" i="4" s="1"/>
  <c r="L747" i="4" a="1"/>
  <c r="L747" i="4" s="1"/>
  <c r="M747" i="4" s="1"/>
  <c r="L693" i="4" a="1"/>
  <c r="L693" i="4" s="1"/>
  <c r="M693" i="4" s="1"/>
  <c r="L686" i="4" a="1"/>
  <c r="L686" i="4" s="1"/>
  <c r="M686" i="4" s="1"/>
  <c r="L666" i="4" a="1"/>
  <c r="L666" i="4" s="1"/>
  <c r="M666" i="4" s="1"/>
  <c r="L658" i="4" a="1"/>
  <c r="L658" i="4" s="1"/>
  <c r="M658" i="4" s="1"/>
  <c r="L652" i="4" a="1"/>
  <c r="L652" i="4" s="1"/>
  <c r="M652" i="4" s="1"/>
  <c r="L646" i="4" a="1"/>
  <c r="L646" i="4" s="1"/>
  <c r="M646" i="4" s="1"/>
  <c r="L638" i="4" a="1"/>
  <c r="L638" i="4" s="1"/>
  <c r="M638" i="4" s="1"/>
  <c r="L630" i="4" a="1"/>
  <c r="L630" i="4" s="1"/>
  <c r="M630" i="4" s="1"/>
  <c r="L622" i="4" a="1"/>
  <c r="L622" i="4" s="1"/>
  <c r="M622" i="4" s="1"/>
  <c r="L614" i="4" a="1"/>
  <c r="L614" i="4" s="1"/>
  <c r="M614" i="4" s="1"/>
  <c r="L606" i="4" a="1"/>
  <c r="L606" i="4" s="1"/>
  <c r="M606" i="4" s="1"/>
  <c r="L598" i="4" a="1"/>
  <c r="L598" i="4" s="1"/>
  <c r="M598" i="4" s="1"/>
  <c r="L590" i="4" a="1"/>
  <c r="L590" i="4" s="1"/>
  <c r="M590" i="4" s="1"/>
  <c r="L582" i="4" a="1"/>
  <c r="L582" i="4" s="1"/>
  <c r="M582" i="4" s="1"/>
  <c r="L574" i="4" a="1"/>
  <c r="L574" i="4" s="1"/>
  <c r="M574" i="4" s="1"/>
  <c r="L566" i="4" a="1"/>
  <c r="L566" i="4" s="1"/>
  <c r="M566" i="4" s="1"/>
  <c r="L558" i="4" a="1"/>
  <c r="L558" i="4" s="1"/>
  <c r="M558" i="4" s="1"/>
  <c r="L550" i="4" a="1"/>
  <c r="L550" i="4" s="1"/>
  <c r="M550" i="4" s="1"/>
  <c r="L551" i="4" a="1"/>
  <c r="L551" i="4" s="1"/>
  <c r="M551" i="4" s="1"/>
  <c r="L543" i="4" a="1"/>
  <c r="L543" i="4" s="1"/>
  <c r="M543" i="4" s="1"/>
  <c r="L516" i="4" a="1"/>
  <c r="L516" i="4" s="1"/>
  <c r="M516" i="4" s="1"/>
  <c r="L508" i="4" a="1"/>
  <c r="L508" i="4" s="1"/>
  <c r="M508" i="4" s="1"/>
  <c r="L500" i="4" a="1"/>
  <c r="L500" i="4" s="1"/>
  <c r="M500" i="4" s="1"/>
  <c r="L492" i="4" a="1"/>
  <c r="L492" i="4" s="1"/>
  <c r="M492" i="4" s="1"/>
  <c r="L484" i="4" a="1"/>
  <c r="L484" i="4" s="1"/>
  <c r="M484" i="4" s="1"/>
  <c r="L476" i="4" a="1"/>
  <c r="L476" i="4" s="1"/>
  <c r="M476" i="4" s="1"/>
  <c r="L468" i="4" a="1"/>
  <c r="L468" i="4" s="1"/>
  <c r="M468" i="4" s="1"/>
  <c r="L460" i="4" a="1"/>
  <c r="L460" i="4" s="1"/>
  <c r="M460" i="4" s="1"/>
  <c r="L452" i="4" a="1"/>
  <c r="L452" i="4" s="1"/>
  <c r="M452" i="4" s="1"/>
  <c r="L444" i="4" a="1"/>
  <c r="L444" i="4" s="1"/>
  <c r="M444" i="4" s="1"/>
  <c r="L436" i="4" a="1"/>
  <c r="L436" i="4" s="1"/>
  <c r="M436" i="4" s="1"/>
  <c r="L428" i="4" a="1"/>
  <c r="L428" i="4" s="1"/>
  <c r="M428" i="4" s="1"/>
  <c r="L420" i="4" a="1"/>
  <c r="L420" i="4" s="1"/>
  <c r="M420" i="4" s="1"/>
  <c r="L412" i="4" a="1"/>
  <c r="L412" i="4" s="1"/>
  <c r="M412" i="4" s="1"/>
  <c r="L404" i="4" a="1"/>
  <c r="L404" i="4" s="1"/>
  <c r="M404" i="4" s="1"/>
  <c r="L396" i="4" a="1"/>
  <c r="L396" i="4" s="1"/>
  <c r="M396" i="4" s="1"/>
  <c r="L388" i="4" a="1"/>
  <c r="L388" i="4" s="1"/>
  <c r="M388" i="4" s="1"/>
  <c r="L380" i="4" a="1"/>
  <c r="L380" i="4" s="1"/>
  <c r="M380" i="4" s="1"/>
  <c r="L372" i="4" a="1"/>
  <c r="L372" i="4" s="1"/>
  <c r="M372" i="4" s="1"/>
  <c r="L364" i="4" a="1"/>
  <c r="L364" i="4" s="1"/>
  <c r="M364" i="4" s="1"/>
  <c r="L356" i="4" a="1"/>
  <c r="L356" i="4" s="1"/>
  <c r="M356" i="4" s="1"/>
  <c r="L348" i="4" a="1"/>
  <c r="L348" i="4" s="1"/>
  <c r="M348" i="4" s="1"/>
  <c r="L540" i="4" a="1"/>
  <c r="L540" i="4" s="1"/>
  <c r="M540" i="4" s="1"/>
  <c r="L532" i="4" a="1"/>
  <c r="L532" i="4" s="1"/>
  <c r="M532" i="4" s="1"/>
  <c r="L522" i="4" a="1"/>
  <c r="L522" i="4" s="1"/>
  <c r="M522" i="4" s="1"/>
  <c r="L517" i="4" a="1"/>
  <c r="L517" i="4" s="1"/>
  <c r="M517" i="4" s="1"/>
  <c r="L509" i="4" a="1"/>
  <c r="L509" i="4" s="1"/>
  <c r="M509" i="4" s="1"/>
  <c r="L501" i="4" a="1"/>
  <c r="L501" i="4" s="1"/>
  <c r="M501" i="4" s="1"/>
  <c r="L493" i="4" a="1"/>
  <c r="L493" i="4" s="1"/>
  <c r="M493" i="4" s="1"/>
  <c r="L485" i="4" a="1"/>
  <c r="L485" i="4" s="1"/>
  <c r="M485" i="4" s="1"/>
  <c r="L477" i="4" a="1"/>
  <c r="L477" i="4" s="1"/>
  <c r="M477" i="4" s="1"/>
  <c r="L469" i="4" a="1"/>
  <c r="L469" i="4" s="1"/>
  <c r="M469" i="4" s="1"/>
  <c r="L461" i="4" a="1"/>
  <c r="L461" i="4" s="1"/>
  <c r="M461" i="4" s="1"/>
  <c r="L453" i="4" a="1"/>
  <c r="L453" i="4" s="1"/>
  <c r="M453" i="4" s="1"/>
  <c r="L445" i="4" a="1"/>
  <c r="L445" i="4" s="1"/>
  <c r="M445" i="4" s="1"/>
  <c r="L437" i="4" a="1"/>
  <c r="L437" i="4" s="1"/>
  <c r="M437" i="4" s="1"/>
  <c r="L429" i="4" a="1"/>
  <c r="L429" i="4" s="1"/>
  <c r="M429" i="4" s="1"/>
  <c r="L421" i="4" a="1"/>
  <c r="L421" i="4" s="1"/>
  <c r="M421" i="4" s="1"/>
  <c r="L413" i="4" a="1"/>
  <c r="L413" i="4" s="1"/>
  <c r="M413" i="4" s="1"/>
  <c r="L405" i="4" a="1"/>
  <c r="L405" i="4" s="1"/>
  <c r="M405" i="4" s="1"/>
  <c r="L397" i="4" a="1"/>
  <c r="L397" i="4" s="1"/>
  <c r="M397" i="4" s="1"/>
  <c r="L389" i="4" a="1"/>
  <c r="L389" i="4" s="1"/>
  <c r="M389" i="4" s="1"/>
  <c r="L381" i="4" a="1"/>
  <c r="L381" i="4" s="1"/>
  <c r="M381" i="4" s="1"/>
  <c r="L373" i="4" a="1"/>
  <c r="L373" i="4" s="1"/>
  <c r="M373" i="4" s="1"/>
  <c r="L365" i="4" a="1"/>
  <c r="L365" i="4" s="1"/>
  <c r="M365" i="4" s="1"/>
  <c r="L357" i="4" a="1"/>
  <c r="L357" i="4" s="1"/>
  <c r="M357" i="4" s="1"/>
  <c r="L533" i="4" a="1"/>
  <c r="L533" i="4" s="1"/>
  <c r="M533" i="4" s="1"/>
  <c r="L523" i="4" a="1"/>
  <c r="L523" i="4" s="1"/>
  <c r="M523" i="4" s="1"/>
  <c r="L518" i="4" a="1"/>
  <c r="L518" i="4" s="1"/>
  <c r="M518" i="4" s="1"/>
  <c r="L510" i="4" a="1"/>
  <c r="L510" i="4" s="1"/>
  <c r="M510" i="4" s="1"/>
  <c r="L502" i="4" a="1"/>
  <c r="L502" i="4" s="1"/>
  <c r="M502" i="4" s="1"/>
  <c r="L494" i="4" a="1"/>
  <c r="L494" i="4" s="1"/>
  <c r="M494" i="4" s="1"/>
  <c r="L486" i="4" a="1"/>
  <c r="L486" i="4" s="1"/>
  <c r="M486" i="4" s="1"/>
  <c r="L478" i="4" a="1"/>
  <c r="L478" i="4" s="1"/>
  <c r="M478" i="4" s="1"/>
  <c r="L470" i="4" a="1"/>
  <c r="L470" i="4" s="1"/>
  <c r="M470" i="4" s="1"/>
  <c r="L462" i="4" a="1"/>
  <c r="L462" i="4" s="1"/>
  <c r="M462" i="4" s="1"/>
  <c r="L454" i="4" a="1"/>
  <c r="L454" i="4" s="1"/>
  <c r="M454" i="4" s="1"/>
  <c r="L446" i="4" a="1"/>
  <c r="L446" i="4" s="1"/>
  <c r="M446" i="4" s="1"/>
  <c r="L438" i="4" a="1"/>
  <c r="L438" i="4" s="1"/>
  <c r="M438" i="4" s="1"/>
  <c r="L430" i="4" a="1"/>
  <c r="L430" i="4" s="1"/>
  <c r="M430" i="4" s="1"/>
  <c r="L422" i="4" a="1"/>
  <c r="L422" i="4" s="1"/>
  <c r="M422" i="4" s="1"/>
  <c r="L414" i="4" a="1"/>
  <c r="L414" i="4" s="1"/>
  <c r="M414" i="4" s="1"/>
  <c r="L406" i="4" a="1"/>
  <c r="L406" i="4" s="1"/>
  <c r="M406" i="4" s="1"/>
  <c r="L398" i="4" a="1"/>
  <c r="L398" i="4" s="1"/>
  <c r="M398" i="4" s="1"/>
  <c r="L390" i="4" a="1"/>
  <c r="L390" i="4" s="1"/>
  <c r="M390" i="4" s="1"/>
  <c r="L382" i="4" a="1"/>
  <c r="L382" i="4" s="1"/>
  <c r="M382" i="4" s="1"/>
  <c r="L374" i="4" a="1"/>
  <c r="L374" i="4" s="1"/>
  <c r="M374" i="4" s="1"/>
  <c r="L366" i="4" a="1"/>
  <c r="L366" i="4" s="1"/>
  <c r="M366" i="4" s="1"/>
  <c r="L534" i="4" a="1"/>
  <c r="L534" i="4" s="1"/>
  <c r="M534" i="4" s="1"/>
  <c r="L529" i="4" a="1"/>
  <c r="L529" i="4" s="1"/>
  <c r="M529" i="4" s="1"/>
  <c r="L524" i="4" a="1"/>
  <c r="L524" i="4" s="1"/>
  <c r="M524" i="4" s="1"/>
  <c r="L511" i="4" a="1"/>
  <c r="L511" i="4" s="1"/>
  <c r="M511" i="4" s="1"/>
  <c r="L503" i="4" a="1"/>
  <c r="L503" i="4" s="1"/>
  <c r="M503" i="4" s="1"/>
  <c r="L495" i="4" a="1"/>
  <c r="L495" i="4" s="1"/>
  <c r="M495" i="4" s="1"/>
  <c r="L487" i="4" a="1"/>
  <c r="L487" i="4" s="1"/>
  <c r="M487" i="4" s="1"/>
  <c r="L479" i="4" a="1"/>
  <c r="L479" i="4" s="1"/>
  <c r="M479" i="4" s="1"/>
  <c r="L471" i="4" a="1"/>
  <c r="L471" i="4" s="1"/>
  <c r="M471" i="4" s="1"/>
  <c r="L463" i="4" a="1"/>
  <c r="L463" i="4" s="1"/>
  <c r="M463" i="4" s="1"/>
  <c r="L455" i="4" a="1"/>
  <c r="L455" i="4" s="1"/>
  <c r="M455" i="4" s="1"/>
  <c r="L447" i="4" a="1"/>
  <c r="L447" i="4" s="1"/>
  <c r="M447" i="4" s="1"/>
  <c r="L439" i="4" a="1"/>
  <c r="L439" i="4" s="1"/>
  <c r="M439" i="4" s="1"/>
  <c r="L431" i="4" a="1"/>
  <c r="L431" i="4" s="1"/>
  <c r="M431" i="4" s="1"/>
  <c r="L423" i="4" a="1"/>
  <c r="L423" i="4" s="1"/>
  <c r="M423" i="4" s="1"/>
  <c r="L415" i="4" a="1"/>
  <c r="L415" i="4" s="1"/>
  <c r="M415" i="4" s="1"/>
  <c r="L407" i="4" a="1"/>
  <c r="L407" i="4" s="1"/>
  <c r="M407" i="4" s="1"/>
  <c r="L399" i="4" a="1"/>
  <c r="L399" i="4" s="1"/>
  <c r="M399" i="4" s="1"/>
  <c r="L391" i="4" a="1"/>
  <c r="L391" i="4" s="1"/>
  <c r="M391" i="4" s="1"/>
  <c r="L383" i="4" a="1"/>
  <c r="L383" i="4" s="1"/>
  <c r="M383" i="4" s="1"/>
  <c r="L547" i="4" a="1"/>
  <c r="L547" i="4" s="1"/>
  <c r="M547" i="4" s="1"/>
  <c r="L525" i="4" a="1"/>
  <c r="L525" i="4" s="1"/>
  <c r="M525" i="4" s="1"/>
  <c r="L519" i="4" a="1"/>
  <c r="L519" i="4" s="1"/>
  <c r="M519" i="4" s="1"/>
  <c r="L512" i="4" a="1"/>
  <c r="L512" i="4" s="1"/>
  <c r="M512" i="4" s="1"/>
  <c r="L504" i="4" a="1"/>
  <c r="L504" i="4" s="1"/>
  <c r="M504" i="4" s="1"/>
  <c r="L496" i="4" a="1"/>
  <c r="L496" i="4" s="1"/>
  <c r="M496" i="4" s="1"/>
  <c r="L488" i="4" a="1"/>
  <c r="L488" i="4" s="1"/>
  <c r="M488" i="4" s="1"/>
  <c r="L480" i="4" a="1"/>
  <c r="L480" i="4" s="1"/>
  <c r="M480" i="4" s="1"/>
  <c r="L472" i="4" a="1"/>
  <c r="L472" i="4" s="1"/>
  <c r="M472" i="4" s="1"/>
  <c r="L464" i="4" a="1"/>
  <c r="L464" i="4" s="1"/>
  <c r="M464" i="4" s="1"/>
  <c r="L456" i="4" a="1"/>
  <c r="L456" i="4" s="1"/>
  <c r="M456" i="4" s="1"/>
  <c r="L448" i="4" a="1"/>
  <c r="L448" i="4" s="1"/>
  <c r="M448" i="4" s="1"/>
  <c r="L440" i="4" a="1"/>
  <c r="L440" i="4" s="1"/>
  <c r="M440" i="4" s="1"/>
  <c r="L432" i="4" a="1"/>
  <c r="L432" i="4" s="1"/>
  <c r="M432" i="4" s="1"/>
  <c r="L424" i="4" a="1"/>
  <c r="L424" i="4" s="1"/>
  <c r="M424" i="4" s="1"/>
  <c r="L416" i="4" a="1"/>
  <c r="L416" i="4" s="1"/>
  <c r="M416" i="4" s="1"/>
  <c r="L408" i="4" a="1"/>
  <c r="L408" i="4" s="1"/>
  <c r="M408" i="4" s="1"/>
  <c r="L400" i="4" a="1"/>
  <c r="L400" i="4" s="1"/>
  <c r="M400" i="4" s="1"/>
  <c r="L392" i="4" a="1"/>
  <c r="L392" i="4" s="1"/>
  <c r="M392" i="4" s="1"/>
  <c r="L384" i="4" a="1"/>
  <c r="L384" i="4" s="1"/>
  <c r="M384" i="4" s="1"/>
  <c r="L376" i="4" a="1"/>
  <c r="L376" i="4" s="1"/>
  <c r="M376" i="4" s="1"/>
  <c r="L368" i="4" a="1"/>
  <c r="L368" i="4" s="1"/>
  <c r="M368" i="4" s="1"/>
  <c r="L559" i="4" a="1"/>
  <c r="L559" i="4" s="1"/>
  <c r="M559" i="4" s="1"/>
  <c r="L542" i="4" a="1"/>
  <c r="L542" i="4" s="1"/>
  <c r="M542" i="4" s="1"/>
  <c r="L535" i="4" a="1"/>
  <c r="L535" i="4" s="1"/>
  <c r="M535" i="4" s="1"/>
  <c r="L526" i="4" a="1"/>
  <c r="L526" i="4" s="1"/>
  <c r="M526" i="4" s="1"/>
  <c r="L513" i="4" a="1"/>
  <c r="L513" i="4" s="1"/>
  <c r="M513" i="4" s="1"/>
  <c r="L505" i="4" a="1"/>
  <c r="L505" i="4" s="1"/>
  <c r="M505" i="4" s="1"/>
  <c r="L497" i="4" a="1"/>
  <c r="L497" i="4" s="1"/>
  <c r="M497" i="4" s="1"/>
  <c r="L489" i="4" a="1"/>
  <c r="L489" i="4" s="1"/>
  <c r="M489" i="4" s="1"/>
  <c r="L481" i="4" a="1"/>
  <c r="L481" i="4" s="1"/>
  <c r="M481" i="4" s="1"/>
  <c r="L473" i="4" a="1"/>
  <c r="L473" i="4" s="1"/>
  <c r="M473" i="4" s="1"/>
  <c r="L465" i="4" a="1"/>
  <c r="L465" i="4" s="1"/>
  <c r="M465" i="4" s="1"/>
  <c r="L457" i="4" a="1"/>
  <c r="L457" i="4" s="1"/>
  <c r="M457" i="4" s="1"/>
  <c r="L449" i="4" a="1"/>
  <c r="L449" i="4" s="1"/>
  <c r="M449" i="4" s="1"/>
  <c r="L441" i="4" a="1"/>
  <c r="L441" i="4" s="1"/>
  <c r="M441" i="4" s="1"/>
  <c r="L433" i="4" a="1"/>
  <c r="L433" i="4" s="1"/>
  <c r="M433" i="4" s="1"/>
  <c r="L425" i="4" a="1"/>
  <c r="L425" i="4" s="1"/>
  <c r="M425" i="4" s="1"/>
  <c r="L417" i="4" a="1"/>
  <c r="L417" i="4" s="1"/>
  <c r="M417" i="4" s="1"/>
  <c r="L409" i="4" a="1"/>
  <c r="L409" i="4" s="1"/>
  <c r="M409" i="4" s="1"/>
  <c r="L401" i="4" a="1"/>
  <c r="L401" i="4" s="1"/>
  <c r="M401" i="4" s="1"/>
  <c r="L393" i="4" a="1"/>
  <c r="L393" i="4" s="1"/>
  <c r="M393" i="4" s="1"/>
  <c r="L385" i="4" a="1"/>
  <c r="L385" i="4" s="1"/>
  <c r="M385" i="4" s="1"/>
  <c r="L377" i="4" a="1"/>
  <c r="L377" i="4" s="1"/>
  <c r="M377" i="4" s="1"/>
  <c r="L369" i="4" a="1"/>
  <c r="L369" i="4" s="1"/>
  <c r="M369" i="4" s="1"/>
  <c r="L361" i="4" a="1"/>
  <c r="L361" i="4" s="1"/>
  <c r="M361" i="4" s="1"/>
  <c r="L514" i="4" a="1"/>
  <c r="L514" i="4" s="1"/>
  <c r="M514" i="4" s="1"/>
  <c r="L506" i="4" a="1"/>
  <c r="L506" i="4" s="1"/>
  <c r="M506" i="4" s="1"/>
  <c r="L498" i="4" a="1"/>
  <c r="L498" i="4" s="1"/>
  <c r="M498" i="4" s="1"/>
  <c r="L490" i="4" a="1"/>
  <c r="L490" i="4" s="1"/>
  <c r="M490" i="4" s="1"/>
  <c r="L482" i="4" a="1"/>
  <c r="L482" i="4" s="1"/>
  <c r="M482" i="4" s="1"/>
  <c r="L474" i="4" a="1"/>
  <c r="L474" i="4" s="1"/>
  <c r="M474" i="4" s="1"/>
  <c r="L466" i="4" a="1"/>
  <c r="L466" i="4" s="1"/>
  <c r="M466" i="4" s="1"/>
  <c r="L458" i="4" a="1"/>
  <c r="L458" i="4" s="1"/>
  <c r="M458" i="4" s="1"/>
  <c r="L450" i="4" a="1"/>
  <c r="L450" i="4" s="1"/>
  <c r="M450" i="4" s="1"/>
  <c r="L442" i="4" a="1"/>
  <c r="L442" i="4" s="1"/>
  <c r="M442" i="4" s="1"/>
  <c r="L434" i="4" a="1"/>
  <c r="L434" i="4" s="1"/>
  <c r="M434" i="4" s="1"/>
  <c r="L426" i="4" a="1"/>
  <c r="L426" i="4" s="1"/>
  <c r="M426" i="4" s="1"/>
  <c r="L418" i="4" a="1"/>
  <c r="L418" i="4" s="1"/>
  <c r="M418" i="4" s="1"/>
  <c r="L410" i="4" a="1"/>
  <c r="L410" i="4" s="1"/>
  <c r="M410" i="4" s="1"/>
  <c r="L402" i="4" a="1"/>
  <c r="L402" i="4" s="1"/>
  <c r="M402" i="4" s="1"/>
  <c r="L394" i="4" a="1"/>
  <c r="L394" i="4" s="1"/>
  <c r="M394" i="4" s="1"/>
  <c r="L386" i="4" a="1"/>
  <c r="L386" i="4" s="1"/>
  <c r="M386" i="4" s="1"/>
  <c r="L378" i="4" a="1"/>
  <c r="L378" i="4" s="1"/>
  <c r="M378" i="4" s="1"/>
  <c r="L370" i="4" a="1"/>
  <c r="L370" i="4" s="1"/>
  <c r="M370" i="4" s="1"/>
  <c r="L539" i="4" a="1"/>
  <c r="L539" i="4" s="1"/>
  <c r="M539" i="4" s="1"/>
  <c r="L531" i="4" a="1"/>
  <c r="L531" i="4" s="1"/>
  <c r="M531" i="4" s="1"/>
  <c r="L527" i="4" a="1"/>
  <c r="L527" i="4" s="1"/>
  <c r="M527" i="4" s="1"/>
  <c r="L521" i="4" a="1"/>
  <c r="L521" i="4" s="1"/>
  <c r="M521" i="4" s="1"/>
  <c r="L515" i="4" a="1"/>
  <c r="L515" i="4" s="1"/>
  <c r="M515" i="4" s="1"/>
  <c r="L507" i="4" a="1"/>
  <c r="L507" i="4" s="1"/>
  <c r="M507" i="4" s="1"/>
  <c r="L499" i="4" a="1"/>
  <c r="L499" i="4" s="1"/>
  <c r="M499" i="4" s="1"/>
  <c r="L491" i="4" a="1"/>
  <c r="L491" i="4" s="1"/>
  <c r="M491" i="4" s="1"/>
  <c r="L483" i="4" a="1"/>
  <c r="L483" i="4" s="1"/>
  <c r="M483" i="4" s="1"/>
  <c r="L475" i="4" a="1"/>
  <c r="L475" i="4" s="1"/>
  <c r="M475" i="4" s="1"/>
  <c r="L467" i="4" a="1"/>
  <c r="L467" i="4" s="1"/>
  <c r="M467" i="4" s="1"/>
  <c r="L459" i="4" a="1"/>
  <c r="L459" i="4" s="1"/>
  <c r="M459" i="4" s="1"/>
  <c r="L451" i="4" a="1"/>
  <c r="L451" i="4" s="1"/>
  <c r="M451" i="4" s="1"/>
  <c r="L443" i="4" a="1"/>
  <c r="L443" i="4" s="1"/>
  <c r="M443" i="4" s="1"/>
  <c r="L435" i="4" a="1"/>
  <c r="L435" i="4" s="1"/>
  <c r="M435" i="4" s="1"/>
  <c r="L427" i="4" a="1"/>
  <c r="L427" i="4" s="1"/>
  <c r="M427" i="4" s="1"/>
  <c r="L419" i="4" a="1"/>
  <c r="L419" i="4" s="1"/>
  <c r="M419" i="4" s="1"/>
  <c r="L411" i="4" a="1"/>
  <c r="L411" i="4" s="1"/>
  <c r="M411" i="4" s="1"/>
  <c r="L403" i="4" a="1"/>
  <c r="L403" i="4" s="1"/>
  <c r="M403" i="4" s="1"/>
  <c r="L395" i="4" a="1"/>
  <c r="L395" i="4" s="1"/>
  <c r="M395" i="4" s="1"/>
  <c r="L379" i="4" a="1"/>
  <c r="L379" i="4" s="1"/>
  <c r="M379" i="4" s="1"/>
  <c r="L360" i="4" a="1"/>
  <c r="L360" i="4" s="1"/>
  <c r="M360" i="4" s="1"/>
  <c r="L350" i="4" a="1"/>
  <c r="L350" i="4" s="1"/>
  <c r="M350" i="4" s="1"/>
  <c r="L345" i="4" a="1"/>
  <c r="L345" i="4" s="1"/>
  <c r="M345" i="4" s="1"/>
  <c r="L337" i="4" a="1"/>
  <c r="L337" i="4" s="1"/>
  <c r="M337" i="4" s="1"/>
  <c r="L329" i="4" a="1"/>
  <c r="L329" i="4" s="1"/>
  <c r="M329" i="4" s="1"/>
  <c r="L321" i="4" a="1"/>
  <c r="L321" i="4" s="1"/>
  <c r="M321" i="4" s="1"/>
  <c r="L313" i="4" a="1"/>
  <c r="L313" i="4" s="1"/>
  <c r="M313" i="4" s="1"/>
  <c r="L305" i="4" a="1"/>
  <c r="L305" i="4" s="1"/>
  <c r="M305" i="4" s="1"/>
  <c r="L297" i="4" a="1"/>
  <c r="L297" i="4" s="1"/>
  <c r="M297" i="4" s="1"/>
  <c r="L289" i="4" a="1"/>
  <c r="L289" i="4" s="1"/>
  <c r="M289" i="4" s="1"/>
  <c r="L281" i="4" a="1"/>
  <c r="L281" i="4" s="1"/>
  <c r="M281" i="4" s="1"/>
  <c r="L273" i="4" a="1"/>
  <c r="L273" i="4" s="1"/>
  <c r="M273" i="4" s="1"/>
  <c r="L265" i="4" a="1"/>
  <c r="L265" i="4" s="1"/>
  <c r="M265" i="4" s="1"/>
  <c r="L257" i="4" a="1"/>
  <c r="L257" i="4" s="1"/>
  <c r="M257" i="4" s="1"/>
  <c r="L249" i="4" a="1"/>
  <c r="L249" i="4" s="1"/>
  <c r="M249" i="4" s="1"/>
  <c r="L241" i="4" a="1"/>
  <c r="L241" i="4" s="1"/>
  <c r="M241" i="4" s="1"/>
  <c r="L233" i="4" a="1"/>
  <c r="L233" i="4" s="1"/>
  <c r="M233" i="4" s="1"/>
  <c r="L225" i="4" a="1"/>
  <c r="L225" i="4" s="1"/>
  <c r="M225" i="4" s="1"/>
  <c r="L217" i="4" a="1"/>
  <c r="L217" i="4" s="1"/>
  <c r="M217" i="4" s="1"/>
  <c r="L209" i="4" a="1"/>
  <c r="L209" i="4" s="1"/>
  <c r="M209" i="4" s="1"/>
  <c r="L367" i="4" a="1"/>
  <c r="L367" i="4" s="1"/>
  <c r="M367" i="4" s="1"/>
  <c r="L351" i="4" a="1"/>
  <c r="L351" i="4" s="1"/>
  <c r="M351" i="4" s="1"/>
  <c r="L346" i="4" a="1"/>
  <c r="L346" i="4" s="1"/>
  <c r="M346" i="4" s="1"/>
  <c r="L338" i="4" a="1"/>
  <c r="L338" i="4" s="1"/>
  <c r="M338" i="4" s="1"/>
  <c r="L330" i="4" a="1"/>
  <c r="L330" i="4" s="1"/>
  <c r="M330" i="4" s="1"/>
  <c r="L322" i="4" a="1"/>
  <c r="L322" i="4" s="1"/>
  <c r="M322" i="4" s="1"/>
  <c r="L314" i="4" a="1"/>
  <c r="L314" i="4" s="1"/>
  <c r="M314" i="4" s="1"/>
  <c r="L306" i="4" a="1"/>
  <c r="L306" i="4" s="1"/>
  <c r="M306" i="4" s="1"/>
  <c r="L298" i="4" a="1"/>
  <c r="L298" i="4" s="1"/>
  <c r="M298" i="4" s="1"/>
  <c r="L290" i="4" a="1"/>
  <c r="L290" i="4" s="1"/>
  <c r="M290" i="4" s="1"/>
  <c r="L282" i="4" a="1"/>
  <c r="L282" i="4" s="1"/>
  <c r="M282" i="4" s="1"/>
  <c r="L274" i="4" a="1"/>
  <c r="L274" i="4" s="1"/>
  <c r="M274" i="4" s="1"/>
  <c r="L266" i="4" a="1"/>
  <c r="L266" i="4" s="1"/>
  <c r="M266" i="4" s="1"/>
  <c r="L258" i="4" a="1"/>
  <c r="L258" i="4" s="1"/>
  <c r="M258" i="4" s="1"/>
  <c r="L250" i="4" a="1"/>
  <c r="L250" i="4" s="1"/>
  <c r="M250" i="4" s="1"/>
  <c r="L242" i="4" a="1"/>
  <c r="L242" i="4" s="1"/>
  <c r="M242" i="4" s="1"/>
  <c r="L234" i="4" a="1"/>
  <c r="L234" i="4" s="1"/>
  <c r="M234" i="4" s="1"/>
  <c r="L226" i="4" a="1"/>
  <c r="L226" i="4" s="1"/>
  <c r="M226" i="4" s="1"/>
  <c r="L218" i="4" a="1"/>
  <c r="L218" i="4" s="1"/>
  <c r="M218" i="4" s="1"/>
  <c r="L210" i="4" a="1"/>
  <c r="L210" i="4" s="1"/>
  <c r="M210" i="4" s="1"/>
  <c r="L202" i="4" a="1"/>
  <c r="L202" i="4" s="1"/>
  <c r="M202" i="4" s="1"/>
  <c r="L194" i="4" a="1"/>
  <c r="L194" i="4" s="1"/>
  <c r="M194" i="4" s="1"/>
  <c r="L186" i="4" a="1"/>
  <c r="L186" i="4" s="1"/>
  <c r="M186" i="4" s="1"/>
  <c r="L375" i="4" a="1"/>
  <c r="L375" i="4" s="1"/>
  <c r="M375" i="4" s="1"/>
  <c r="L352" i="4" a="1"/>
  <c r="L352" i="4" s="1"/>
  <c r="M352" i="4" s="1"/>
  <c r="L339" i="4" a="1"/>
  <c r="L339" i="4" s="1"/>
  <c r="M339" i="4" s="1"/>
  <c r="L331" i="4" a="1"/>
  <c r="L331" i="4" s="1"/>
  <c r="M331" i="4" s="1"/>
  <c r="L323" i="4" a="1"/>
  <c r="L323" i="4" s="1"/>
  <c r="M323" i="4" s="1"/>
  <c r="L315" i="4" a="1"/>
  <c r="L315" i="4" s="1"/>
  <c r="M315" i="4" s="1"/>
  <c r="L307" i="4" a="1"/>
  <c r="L307" i="4" s="1"/>
  <c r="M307" i="4" s="1"/>
  <c r="L299" i="4" a="1"/>
  <c r="L299" i="4" s="1"/>
  <c r="M299" i="4" s="1"/>
  <c r="L291" i="4" a="1"/>
  <c r="L291" i="4" s="1"/>
  <c r="M291" i="4" s="1"/>
  <c r="L283" i="4" a="1"/>
  <c r="L283" i="4" s="1"/>
  <c r="M283" i="4" s="1"/>
  <c r="L275" i="4" a="1"/>
  <c r="L275" i="4" s="1"/>
  <c r="M275" i="4" s="1"/>
  <c r="L267" i="4" a="1"/>
  <c r="L267" i="4" s="1"/>
  <c r="M267" i="4" s="1"/>
  <c r="L259" i="4" a="1"/>
  <c r="L259" i="4" s="1"/>
  <c r="M259" i="4" s="1"/>
  <c r="L251" i="4" a="1"/>
  <c r="L251" i="4" s="1"/>
  <c r="M251" i="4" s="1"/>
  <c r="L243" i="4" a="1"/>
  <c r="L243" i="4" s="1"/>
  <c r="M243" i="4" s="1"/>
  <c r="L235" i="4" a="1"/>
  <c r="L235" i="4" s="1"/>
  <c r="M235" i="4" s="1"/>
  <c r="L227" i="4" a="1"/>
  <c r="L227" i="4" s="1"/>
  <c r="M227" i="4" s="1"/>
  <c r="L219" i="4" a="1"/>
  <c r="L219" i="4" s="1"/>
  <c r="M219" i="4" s="1"/>
  <c r="L211" i="4" a="1"/>
  <c r="L211" i="4" s="1"/>
  <c r="M211" i="4" s="1"/>
  <c r="L203" i="4" a="1"/>
  <c r="L203" i="4" s="1"/>
  <c r="M203" i="4" s="1"/>
  <c r="L195" i="4" a="1"/>
  <c r="L195" i="4" s="1"/>
  <c r="M195" i="4" s="1"/>
  <c r="L187" i="4" a="1"/>
  <c r="L187" i="4" s="1"/>
  <c r="M187" i="4" s="1"/>
  <c r="L362" i="4" a="1"/>
  <c r="L362" i="4" s="1"/>
  <c r="M362" i="4" s="1"/>
  <c r="L353" i="4" a="1"/>
  <c r="L353" i="4" s="1"/>
  <c r="M353" i="4" s="1"/>
  <c r="L347" i="4" a="1"/>
  <c r="L347" i="4" s="1"/>
  <c r="M347" i="4" s="1"/>
  <c r="L340" i="4" a="1"/>
  <c r="L340" i="4" s="1"/>
  <c r="M340" i="4" s="1"/>
  <c r="L332" i="4" a="1"/>
  <c r="L332" i="4" s="1"/>
  <c r="M332" i="4" s="1"/>
  <c r="L324" i="4" a="1"/>
  <c r="L324" i="4" s="1"/>
  <c r="M324" i="4" s="1"/>
  <c r="L316" i="4" a="1"/>
  <c r="L316" i="4" s="1"/>
  <c r="M316" i="4" s="1"/>
  <c r="L308" i="4" a="1"/>
  <c r="L308" i="4" s="1"/>
  <c r="M308" i="4" s="1"/>
  <c r="L300" i="4" a="1"/>
  <c r="L300" i="4" s="1"/>
  <c r="M300" i="4" s="1"/>
  <c r="L292" i="4" a="1"/>
  <c r="L292" i="4" s="1"/>
  <c r="M292" i="4" s="1"/>
  <c r="L284" i="4" a="1"/>
  <c r="L284" i="4" s="1"/>
  <c r="M284" i="4" s="1"/>
  <c r="L276" i="4" a="1"/>
  <c r="L276" i="4" s="1"/>
  <c r="M276" i="4" s="1"/>
  <c r="L268" i="4" a="1"/>
  <c r="L268" i="4" s="1"/>
  <c r="M268" i="4" s="1"/>
  <c r="L260" i="4" a="1"/>
  <c r="L260" i="4" s="1"/>
  <c r="M260" i="4" s="1"/>
  <c r="L252" i="4" a="1"/>
  <c r="L252" i="4" s="1"/>
  <c r="M252" i="4" s="1"/>
  <c r="L244" i="4" a="1"/>
  <c r="L244" i="4" s="1"/>
  <c r="M244" i="4" s="1"/>
  <c r="L236" i="4" a="1"/>
  <c r="L236" i="4" s="1"/>
  <c r="M236" i="4" s="1"/>
  <c r="L228" i="4" a="1"/>
  <c r="L228" i="4" s="1"/>
  <c r="M228" i="4" s="1"/>
  <c r="L220" i="4" a="1"/>
  <c r="L220" i="4" s="1"/>
  <c r="M220" i="4" s="1"/>
  <c r="L212" i="4" a="1"/>
  <c r="L212" i="4" s="1"/>
  <c r="M212" i="4" s="1"/>
  <c r="L354" i="4" a="1"/>
  <c r="L354" i="4" s="1"/>
  <c r="M354" i="4" s="1"/>
  <c r="L341" i="4" a="1"/>
  <c r="L341" i="4" s="1"/>
  <c r="M341" i="4" s="1"/>
  <c r="L333" i="4" a="1"/>
  <c r="L333" i="4" s="1"/>
  <c r="M333" i="4" s="1"/>
  <c r="L325" i="4" a="1"/>
  <c r="L325" i="4" s="1"/>
  <c r="M325" i="4" s="1"/>
  <c r="L317" i="4" a="1"/>
  <c r="L317" i="4" s="1"/>
  <c r="M317" i="4" s="1"/>
  <c r="L309" i="4" a="1"/>
  <c r="L309" i="4" s="1"/>
  <c r="M309" i="4" s="1"/>
  <c r="L301" i="4" a="1"/>
  <c r="L301" i="4" s="1"/>
  <c r="M301" i="4" s="1"/>
  <c r="L293" i="4" a="1"/>
  <c r="L293" i="4" s="1"/>
  <c r="M293" i="4" s="1"/>
  <c r="L285" i="4" a="1"/>
  <c r="L285" i="4" s="1"/>
  <c r="M285" i="4" s="1"/>
  <c r="L277" i="4" a="1"/>
  <c r="L277" i="4" s="1"/>
  <c r="M277" i="4" s="1"/>
  <c r="L269" i="4" a="1"/>
  <c r="L269" i="4" s="1"/>
  <c r="M269" i="4" s="1"/>
  <c r="L261" i="4" a="1"/>
  <c r="L261" i="4" s="1"/>
  <c r="M261" i="4" s="1"/>
  <c r="L253" i="4" a="1"/>
  <c r="L253" i="4" s="1"/>
  <c r="M253" i="4" s="1"/>
  <c r="L245" i="4" a="1"/>
  <c r="L245" i="4" s="1"/>
  <c r="M245" i="4" s="1"/>
  <c r="L237" i="4" a="1"/>
  <c r="L237" i="4" s="1"/>
  <c r="M237" i="4" s="1"/>
  <c r="L229" i="4" a="1"/>
  <c r="L229" i="4" s="1"/>
  <c r="M229" i="4" s="1"/>
  <c r="L221" i="4" a="1"/>
  <c r="L221" i="4" s="1"/>
  <c r="M221" i="4" s="1"/>
  <c r="L213" i="4" a="1"/>
  <c r="L213" i="4" s="1"/>
  <c r="M213" i="4" s="1"/>
  <c r="L205" i="4" a="1"/>
  <c r="L205" i="4" s="1"/>
  <c r="M205" i="4" s="1"/>
  <c r="L197" i="4" a="1"/>
  <c r="L197" i="4" s="1"/>
  <c r="M197" i="4" s="1"/>
  <c r="L189" i="4" a="1"/>
  <c r="L189" i="4" s="1"/>
  <c r="M189" i="4" s="1"/>
  <c r="L387" i="4" a="1"/>
  <c r="L387" i="4" s="1"/>
  <c r="M387" i="4" s="1"/>
  <c r="L371" i="4" a="1"/>
  <c r="L371" i="4" s="1"/>
  <c r="M371" i="4" s="1"/>
  <c r="L358" i="4" a="1"/>
  <c r="L358" i="4" s="1"/>
  <c r="M358" i="4" s="1"/>
  <c r="L342" i="4" a="1"/>
  <c r="L342" i="4" s="1"/>
  <c r="M342" i="4" s="1"/>
  <c r="L334" i="4" a="1"/>
  <c r="L334" i="4" s="1"/>
  <c r="M334" i="4" s="1"/>
  <c r="L326" i="4" a="1"/>
  <c r="L326" i="4" s="1"/>
  <c r="M326" i="4" s="1"/>
  <c r="L318" i="4" a="1"/>
  <c r="L318" i="4" s="1"/>
  <c r="M318" i="4" s="1"/>
  <c r="L310" i="4" a="1"/>
  <c r="L310" i="4" s="1"/>
  <c r="M310" i="4" s="1"/>
  <c r="L302" i="4" a="1"/>
  <c r="L302" i="4" s="1"/>
  <c r="M302" i="4" s="1"/>
  <c r="L294" i="4" a="1"/>
  <c r="L294" i="4" s="1"/>
  <c r="M294" i="4" s="1"/>
  <c r="L286" i="4" a="1"/>
  <c r="L286" i="4" s="1"/>
  <c r="M286" i="4" s="1"/>
  <c r="L278" i="4" a="1"/>
  <c r="L278" i="4" s="1"/>
  <c r="M278" i="4" s="1"/>
  <c r="L270" i="4" a="1"/>
  <c r="L270" i="4" s="1"/>
  <c r="M270" i="4" s="1"/>
  <c r="L262" i="4" a="1"/>
  <c r="L262" i="4" s="1"/>
  <c r="M262" i="4" s="1"/>
  <c r="L254" i="4" a="1"/>
  <c r="L254" i="4" s="1"/>
  <c r="M254" i="4" s="1"/>
  <c r="L246" i="4" a="1"/>
  <c r="L246" i="4" s="1"/>
  <c r="M246" i="4" s="1"/>
  <c r="L238" i="4" a="1"/>
  <c r="L238" i="4" s="1"/>
  <c r="M238" i="4" s="1"/>
  <c r="L230" i="4" a="1"/>
  <c r="L230" i="4" s="1"/>
  <c r="M230" i="4" s="1"/>
  <c r="L222" i="4" a="1"/>
  <c r="L222" i="4" s="1"/>
  <c r="M222" i="4" s="1"/>
  <c r="L214" i="4" a="1"/>
  <c r="L214" i="4" s="1"/>
  <c r="M214" i="4" s="1"/>
  <c r="L206" i="4" a="1"/>
  <c r="L206" i="4" s="1"/>
  <c r="M206" i="4" s="1"/>
  <c r="L198" i="4" a="1"/>
  <c r="L198" i="4" s="1"/>
  <c r="M198" i="4" s="1"/>
  <c r="L363" i="4" a="1"/>
  <c r="L363" i="4" s="1"/>
  <c r="M363" i="4" s="1"/>
  <c r="L355" i="4" a="1"/>
  <c r="L355" i="4" s="1"/>
  <c r="M355" i="4" s="1"/>
  <c r="L349" i="4" a="1"/>
  <c r="L349" i="4" s="1"/>
  <c r="M349" i="4" s="1"/>
  <c r="L343" i="4" a="1"/>
  <c r="L343" i="4" s="1"/>
  <c r="M343" i="4" s="1"/>
  <c r="L335" i="4" a="1"/>
  <c r="L335" i="4" s="1"/>
  <c r="M335" i="4" s="1"/>
  <c r="L327" i="4" a="1"/>
  <c r="L327" i="4" s="1"/>
  <c r="M327" i="4" s="1"/>
  <c r="L319" i="4" a="1"/>
  <c r="L319" i="4" s="1"/>
  <c r="M319" i="4" s="1"/>
  <c r="L311" i="4" a="1"/>
  <c r="L311" i="4" s="1"/>
  <c r="M311" i="4" s="1"/>
  <c r="L303" i="4" a="1"/>
  <c r="L303" i="4" s="1"/>
  <c r="M303" i="4" s="1"/>
  <c r="L295" i="4" a="1"/>
  <c r="L295" i="4" s="1"/>
  <c r="M295" i="4" s="1"/>
  <c r="L287" i="4" a="1"/>
  <c r="L287" i="4" s="1"/>
  <c r="M287" i="4" s="1"/>
  <c r="L279" i="4" a="1"/>
  <c r="L279" i="4" s="1"/>
  <c r="M279" i="4" s="1"/>
  <c r="L271" i="4" a="1"/>
  <c r="L271" i="4" s="1"/>
  <c r="M271" i="4" s="1"/>
  <c r="L263" i="4" a="1"/>
  <c r="L263" i="4" s="1"/>
  <c r="M263" i="4" s="1"/>
  <c r="L255" i="4" a="1"/>
  <c r="L255" i="4" s="1"/>
  <c r="M255" i="4" s="1"/>
  <c r="L247" i="4" a="1"/>
  <c r="L247" i="4" s="1"/>
  <c r="M247" i="4" s="1"/>
  <c r="L239" i="4" a="1"/>
  <c r="L239" i="4" s="1"/>
  <c r="M239" i="4" s="1"/>
  <c r="L231" i="4" a="1"/>
  <c r="L231" i="4" s="1"/>
  <c r="M231" i="4" s="1"/>
  <c r="L223" i="4" a="1"/>
  <c r="L223" i="4" s="1"/>
  <c r="M223" i="4" s="1"/>
  <c r="L215" i="4" a="1"/>
  <c r="L215" i="4" s="1"/>
  <c r="M215" i="4" s="1"/>
  <c r="L207" i="4" a="1"/>
  <c r="L207" i="4" s="1"/>
  <c r="M207" i="4" s="1"/>
  <c r="L199" i="4" a="1"/>
  <c r="L199" i="4" s="1"/>
  <c r="M199" i="4" s="1"/>
  <c r="L359" i="4" a="1"/>
  <c r="L359" i="4" s="1"/>
  <c r="M359" i="4" s="1"/>
  <c r="L344" i="4" a="1"/>
  <c r="L344" i="4" s="1"/>
  <c r="M344" i="4" s="1"/>
  <c r="L336" i="4" a="1"/>
  <c r="L336" i="4" s="1"/>
  <c r="M336" i="4" s="1"/>
  <c r="L328" i="4" a="1"/>
  <c r="L328" i="4" s="1"/>
  <c r="M328" i="4" s="1"/>
  <c r="L320" i="4" a="1"/>
  <c r="L320" i="4" s="1"/>
  <c r="M320" i="4" s="1"/>
  <c r="L312" i="4" a="1"/>
  <c r="L312" i="4" s="1"/>
  <c r="M312" i="4" s="1"/>
  <c r="L304" i="4" a="1"/>
  <c r="L304" i="4" s="1"/>
  <c r="M304" i="4" s="1"/>
  <c r="L296" i="4" a="1"/>
  <c r="L296" i="4" s="1"/>
  <c r="M296" i="4" s="1"/>
  <c r="L288" i="4" a="1"/>
  <c r="L288" i="4" s="1"/>
  <c r="M288" i="4" s="1"/>
  <c r="L280" i="4" a="1"/>
  <c r="L280" i="4" s="1"/>
  <c r="M280" i="4" s="1"/>
  <c r="L272" i="4" a="1"/>
  <c r="L272" i="4" s="1"/>
  <c r="M272" i="4" s="1"/>
  <c r="L264" i="4" a="1"/>
  <c r="L264" i="4" s="1"/>
  <c r="M264" i="4" s="1"/>
  <c r="L256" i="4" a="1"/>
  <c r="L256" i="4" s="1"/>
  <c r="M256" i="4" s="1"/>
  <c r="L248" i="4" a="1"/>
  <c r="L248" i="4" s="1"/>
  <c r="M248" i="4" s="1"/>
  <c r="L240" i="4" a="1"/>
  <c r="L240" i="4" s="1"/>
  <c r="M240" i="4" s="1"/>
  <c r="L232" i="4" a="1"/>
  <c r="L232" i="4" s="1"/>
  <c r="M232" i="4" s="1"/>
  <c r="L224" i="4" a="1"/>
  <c r="L224" i="4" s="1"/>
  <c r="M224" i="4" s="1"/>
  <c r="L196" i="4" a="1"/>
  <c r="L196" i="4" s="1"/>
  <c r="M196" i="4" s="1"/>
  <c r="L193" i="4" a="1"/>
  <c r="L193" i="4" s="1"/>
  <c r="M193" i="4" s="1"/>
  <c r="L185" i="4" a="1"/>
  <c r="L185" i="4" s="1"/>
  <c r="M185" i="4" s="1"/>
  <c r="L178" i="4" a="1"/>
  <c r="L178" i="4" s="1"/>
  <c r="M178" i="4" s="1"/>
  <c r="L170" i="4" a="1"/>
  <c r="L170" i="4" s="1"/>
  <c r="M170" i="4" s="1"/>
  <c r="L162" i="4" a="1"/>
  <c r="L162" i="4" s="1"/>
  <c r="M162" i="4" s="1"/>
  <c r="L154" i="4" a="1"/>
  <c r="L154" i="4" s="1"/>
  <c r="M154" i="4" s="1"/>
  <c r="L146" i="4" a="1"/>
  <c r="L146" i="4" s="1"/>
  <c r="M146" i="4" s="1"/>
  <c r="L138" i="4" a="1"/>
  <c r="L138" i="4" s="1"/>
  <c r="M138" i="4" s="1"/>
  <c r="L130" i="4" a="1"/>
  <c r="L130" i="4" s="1"/>
  <c r="M130" i="4" s="1"/>
  <c r="L122" i="4" a="1"/>
  <c r="L122" i="4" s="1"/>
  <c r="M122" i="4" s="1"/>
  <c r="L114" i="4" a="1"/>
  <c r="L114" i="4" s="1"/>
  <c r="M114" i="4" s="1"/>
  <c r="L106" i="4" a="1"/>
  <c r="L106" i="4" s="1"/>
  <c r="M106" i="4" s="1"/>
  <c r="L98" i="4" a="1"/>
  <c r="L98" i="4" s="1"/>
  <c r="M98" i="4" s="1"/>
  <c r="L90" i="4" a="1"/>
  <c r="L90" i="4" s="1"/>
  <c r="M90" i="4" s="1"/>
  <c r="L82" i="4" a="1"/>
  <c r="L82" i="4" s="1"/>
  <c r="M82" i="4" s="1"/>
  <c r="L74" i="4" a="1"/>
  <c r="L74" i="4" s="1"/>
  <c r="M74" i="4" s="1"/>
  <c r="L66" i="4" a="1"/>
  <c r="L66" i="4" s="1"/>
  <c r="M66" i="4" s="1"/>
  <c r="L58" i="4" a="1"/>
  <c r="L58" i="4" s="1"/>
  <c r="M58" i="4" s="1"/>
  <c r="L50" i="4" a="1"/>
  <c r="L50" i="4" s="1"/>
  <c r="M50" i="4" s="1"/>
  <c r="L42" i="4" a="1"/>
  <c r="L42" i="4" s="1"/>
  <c r="M42" i="4" s="1"/>
  <c r="L34" i="4" a="1"/>
  <c r="L34" i="4" s="1"/>
  <c r="M34" i="4" s="1"/>
  <c r="L216" i="4" a="1"/>
  <c r="L216" i="4" s="1"/>
  <c r="M216" i="4" s="1"/>
  <c r="L179" i="4" a="1"/>
  <c r="L179" i="4" s="1"/>
  <c r="M179" i="4" s="1"/>
  <c r="L171" i="4" a="1"/>
  <c r="L171" i="4" s="1"/>
  <c r="M171" i="4" s="1"/>
  <c r="L163" i="4" a="1"/>
  <c r="L163" i="4" s="1"/>
  <c r="M163" i="4" s="1"/>
  <c r="L155" i="4" a="1"/>
  <c r="L155" i="4" s="1"/>
  <c r="M155" i="4" s="1"/>
  <c r="L147" i="4" a="1"/>
  <c r="L147" i="4" s="1"/>
  <c r="M147" i="4" s="1"/>
  <c r="L139" i="4" a="1"/>
  <c r="L139" i="4" s="1"/>
  <c r="M139" i="4" s="1"/>
  <c r="L131" i="4" a="1"/>
  <c r="L131" i="4" s="1"/>
  <c r="M131" i="4" s="1"/>
  <c r="L123" i="4" a="1"/>
  <c r="L123" i="4" s="1"/>
  <c r="M123" i="4" s="1"/>
  <c r="L115" i="4" a="1"/>
  <c r="L115" i="4" s="1"/>
  <c r="M115" i="4" s="1"/>
  <c r="L107" i="4" a="1"/>
  <c r="L107" i="4" s="1"/>
  <c r="M107" i="4" s="1"/>
  <c r="L99" i="4" a="1"/>
  <c r="L99" i="4" s="1"/>
  <c r="M99" i="4" s="1"/>
  <c r="L91" i="4" a="1"/>
  <c r="L91" i="4" s="1"/>
  <c r="M91" i="4" s="1"/>
  <c r="L83" i="4" a="1"/>
  <c r="L83" i="4" s="1"/>
  <c r="M83" i="4" s="1"/>
  <c r="L75" i="4" a="1"/>
  <c r="L75" i="4" s="1"/>
  <c r="M75" i="4" s="1"/>
  <c r="L67" i="4" a="1"/>
  <c r="L67" i="4" s="1"/>
  <c r="M67" i="4" s="1"/>
  <c r="L59" i="4" a="1"/>
  <c r="L59" i="4" s="1"/>
  <c r="M59" i="4" s="1"/>
  <c r="L51" i="4" a="1"/>
  <c r="L51" i="4" s="1"/>
  <c r="M51" i="4" s="1"/>
  <c r="L43" i="4" a="1"/>
  <c r="L43" i="4" s="1"/>
  <c r="M43" i="4" s="1"/>
  <c r="L35" i="4" a="1"/>
  <c r="L35" i="4" s="1"/>
  <c r="M35" i="4" s="1"/>
  <c r="L27" i="4" a="1"/>
  <c r="L27" i="4" s="1"/>
  <c r="M27" i="4" s="1"/>
  <c r="L19" i="4" a="1"/>
  <c r="L19" i="4" s="1"/>
  <c r="M19" i="4" s="1"/>
  <c r="L11" i="4" a="1"/>
  <c r="L11" i="4" s="1"/>
  <c r="M11" i="4" s="1"/>
  <c r="L3" i="4" a="1"/>
  <c r="L3" i="4" s="1"/>
  <c r="M3" i="4" s="1"/>
  <c r="L180" i="4" a="1"/>
  <c r="L180" i="4" s="1"/>
  <c r="M180" i="4" s="1"/>
  <c r="L172" i="4" a="1"/>
  <c r="L172" i="4" s="1"/>
  <c r="M172" i="4" s="1"/>
  <c r="L164" i="4" a="1"/>
  <c r="L164" i="4" s="1"/>
  <c r="M164" i="4" s="1"/>
  <c r="L156" i="4" a="1"/>
  <c r="L156" i="4" s="1"/>
  <c r="M156" i="4" s="1"/>
  <c r="L148" i="4" a="1"/>
  <c r="L148" i="4" s="1"/>
  <c r="M148" i="4" s="1"/>
  <c r="L140" i="4" a="1"/>
  <c r="L140" i="4" s="1"/>
  <c r="M140" i="4" s="1"/>
  <c r="L132" i="4" a="1"/>
  <c r="L132" i="4" s="1"/>
  <c r="M132" i="4" s="1"/>
  <c r="L124" i="4" a="1"/>
  <c r="L124" i="4" s="1"/>
  <c r="M124" i="4" s="1"/>
  <c r="L116" i="4" a="1"/>
  <c r="L116" i="4" s="1"/>
  <c r="M116" i="4" s="1"/>
  <c r="L108" i="4" a="1"/>
  <c r="L108" i="4" s="1"/>
  <c r="M108" i="4" s="1"/>
  <c r="L100" i="4" a="1"/>
  <c r="L100" i="4" s="1"/>
  <c r="M100" i="4" s="1"/>
  <c r="L92" i="4" a="1"/>
  <c r="L92" i="4" s="1"/>
  <c r="M92" i="4" s="1"/>
  <c r="L84" i="4" a="1"/>
  <c r="L84" i="4" s="1"/>
  <c r="M84" i="4" s="1"/>
  <c r="L76" i="4" a="1"/>
  <c r="L76" i="4" s="1"/>
  <c r="M76" i="4" s="1"/>
  <c r="L68" i="4" a="1"/>
  <c r="L68" i="4" s="1"/>
  <c r="M68" i="4" s="1"/>
  <c r="L60" i="4" a="1"/>
  <c r="L60" i="4" s="1"/>
  <c r="M60" i="4" s="1"/>
  <c r="L52" i="4" a="1"/>
  <c r="L52" i="4" s="1"/>
  <c r="M52" i="4" s="1"/>
  <c r="L44" i="4" a="1"/>
  <c r="L44" i="4" s="1"/>
  <c r="M44" i="4" s="1"/>
  <c r="L36" i="4" a="1"/>
  <c r="L36" i="4" s="1"/>
  <c r="M36" i="4" s="1"/>
  <c r="L28" i="4" a="1"/>
  <c r="L28" i="4" s="1"/>
  <c r="M28" i="4" s="1"/>
  <c r="L20" i="4" a="1"/>
  <c r="L20" i="4" s="1"/>
  <c r="M20" i="4" s="1"/>
  <c r="L12" i="4" a="1"/>
  <c r="L12" i="4" s="1"/>
  <c r="M12" i="4" s="1"/>
  <c r="L4" i="4" a="1"/>
  <c r="L4" i="4" s="1"/>
  <c r="M4" i="4" s="1"/>
  <c r="L190" i="4" a="1"/>
  <c r="L190" i="4" s="1"/>
  <c r="M190" i="4" s="1"/>
  <c r="L181" i="4" a="1"/>
  <c r="L181" i="4" s="1"/>
  <c r="M181" i="4" s="1"/>
  <c r="L173" i="4" a="1"/>
  <c r="L173" i="4" s="1"/>
  <c r="M173" i="4" s="1"/>
  <c r="L165" i="4" a="1"/>
  <c r="L165" i="4" s="1"/>
  <c r="M165" i="4" s="1"/>
  <c r="L157" i="4" a="1"/>
  <c r="L157" i="4" s="1"/>
  <c r="M157" i="4" s="1"/>
  <c r="L149" i="4" a="1"/>
  <c r="L149" i="4" s="1"/>
  <c r="M149" i="4" s="1"/>
  <c r="L141" i="4" a="1"/>
  <c r="L141" i="4" s="1"/>
  <c r="M141" i="4" s="1"/>
  <c r="L133" i="4" a="1"/>
  <c r="L133" i="4" s="1"/>
  <c r="M133" i="4" s="1"/>
  <c r="L125" i="4" a="1"/>
  <c r="L125" i="4" s="1"/>
  <c r="M125" i="4" s="1"/>
  <c r="L117" i="4" a="1"/>
  <c r="L117" i="4" s="1"/>
  <c r="M117" i="4" s="1"/>
  <c r="L109" i="4" a="1"/>
  <c r="L109" i="4" s="1"/>
  <c r="M109" i="4" s="1"/>
  <c r="L101" i="4" a="1"/>
  <c r="L101" i="4" s="1"/>
  <c r="M101" i="4" s="1"/>
  <c r="L93" i="4" a="1"/>
  <c r="L93" i="4" s="1"/>
  <c r="M93" i="4" s="1"/>
  <c r="L85" i="4" a="1"/>
  <c r="L85" i="4" s="1"/>
  <c r="M85" i="4" s="1"/>
  <c r="L77" i="4" a="1"/>
  <c r="L77" i="4" s="1"/>
  <c r="M77" i="4" s="1"/>
  <c r="L69" i="4" a="1"/>
  <c r="L69" i="4" s="1"/>
  <c r="M69" i="4" s="1"/>
  <c r="L61" i="4" a="1"/>
  <c r="L61" i="4" s="1"/>
  <c r="M61" i="4" s="1"/>
  <c r="L53" i="4" a="1"/>
  <c r="L53" i="4" s="1"/>
  <c r="M53" i="4" s="1"/>
  <c r="L45" i="4" a="1"/>
  <c r="L45" i="4" s="1"/>
  <c r="M45" i="4" s="1"/>
  <c r="L37" i="4" a="1"/>
  <c r="L37" i="4" s="1"/>
  <c r="M37" i="4" s="1"/>
  <c r="L29" i="4" a="1"/>
  <c r="L29" i="4" s="1"/>
  <c r="M29" i="4" s="1"/>
  <c r="L21" i="4" a="1"/>
  <c r="L21" i="4" s="1"/>
  <c r="M21" i="4" s="1"/>
  <c r="L13" i="4" a="1"/>
  <c r="L13" i="4" s="1"/>
  <c r="M13" i="4" s="1"/>
  <c r="L5" i="4" a="1"/>
  <c r="L5" i="4" s="1"/>
  <c r="M5" i="4" s="1"/>
  <c r="L208" i="4" a="1"/>
  <c r="L208" i="4" s="1"/>
  <c r="M208" i="4" s="1"/>
  <c r="L200" i="4" a="1"/>
  <c r="L200" i="4" s="1"/>
  <c r="M200" i="4" s="1"/>
  <c r="L182" i="4" a="1"/>
  <c r="L182" i="4" s="1"/>
  <c r="M182" i="4" s="1"/>
  <c r="L174" i="4" a="1"/>
  <c r="L174" i="4" s="1"/>
  <c r="M174" i="4" s="1"/>
  <c r="L166" i="4" a="1"/>
  <c r="L166" i="4" s="1"/>
  <c r="M166" i="4" s="1"/>
  <c r="L158" i="4" a="1"/>
  <c r="L158" i="4" s="1"/>
  <c r="M158" i="4" s="1"/>
  <c r="L150" i="4" a="1"/>
  <c r="L150" i="4" s="1"/>
  <c r="M150" i="4" s="1"/>
  <c r="L142" i="4" a="1"/>
  <c r="L142" i="4" s="1"/>
  <c r="M142" i="4" s="1"/>
  <c r="L134" i="4" a="1"/>
  <c r="L134" i="4" s="1"/>
  <c r="M134" i="4" s="1"/>
  <c r="L126" i="4" a="1"/>
  <c r="L126" i="4" s="1"/>
  <c r="M126" i="4" s="1"/>
  <c r="L118" i="4" a="1"/>
  <c r="L118" i="4" s="1"/>
  <c r="M118" i="4" s="1"/>
  <c r="L110" i="4" a="1"/>
  <c r="L110" i="4" s="1"/>
  <c r="M110" i="4" s="1"/>
  <c r="L102" i="4" a="1"/>
  <c r="L102" i="4" s="1"/>
  <c r="M102" i="4" s="1"/>
  <c r="L94" i="4" a="1"/>
  <c r="L94" i="4" s="1"/>
  <c r="M94" i="4" s="1"/>
  <c r="L86" i="4" a="1"/>
  <c r="L86" i="4" s="1"/>
  <c r="M86" i="4" s="1"/>
  <c r="L78" i="4" a="1"/>
  <c r="L78" i="4" s="1"/>
  <c r="M78" i="4" s="1"/>
  <c r="L70" i="4" a="1"/>
  <c r="L70" i="4" s="1"/>
  <c r="M70" i="4" s="1"/>
  <c r="L62" i="4" a="1"/>
  <c r="L62" i="4" s="1"/>
  <c r="M62" i="4" s="1"/>
  <c r="L54" i="4" a="1"/>
  <c r="L54" i="4" s="1"/>
  <c r="M54" i="4" s="1"/>
  <c r="L46" i="4" a="1"/>
  <c r="L46" i="4" s="1"/>
  <c r="M46" i="4" s="1"/>
  <c r="L38" i="4" a="1"/>
  <c r="L38" i="4" s="1"/>
  <c r="M38" i="4" s="1"/>
  <c r="L30" i="4" a="1"/>
  <c r="L30" i="4" s="1"/>
  <c r="M30" i="4" s="1"/>
  <c r="L22" i="4" a="1"/>
  <c r="L22" i="4" s="1"/>
  <c r="M22" i="4" s="1"/>
  <c r="L14" i="4" a="1"/>
  <c r="L14" i="4" s="1"/>
  <c r="M14" i="4" s="1"/>
  <c r="L6" i="4" a="1"/>
  <c r="L6" i="4" s="1"/>
  <c r="M6" i="4" s="1"/>
  <c r="L191" i="4" a="1"/>
  <c r="L191" i="4" s="1"/>
  <c r="M191" i="4" s="1"/>
  <c r="L183" i="4" a="1"/>
  <c r="L183" i="4" s="1"/>
  <c r="M183" i="4" s="1"/>
  <c r="L175" i="4" a="1"/>
  <c r="L175" i="4" s="1"/>
  <c r="M175" i="4" s="1"/>
  <c r="L167" i="4" a="1"/>
  <c r="L167" i="4" s="1"/>
  <c r="M167" i="4" s="1"/>
  <c r="L159" i="4" a="1"/>
  <c r="L159" i="4" s="1"/>
  <c r="M159" i="4" s="1"/>
  <c r="L151" i="4" a="1"/>
  <c r="L151" i="4" s="1"/>
  <c r="M151" i="4" s="1"/>
  <c r="L143" i="4" a="1"/>
  <c r="L143" i="4" s="1"/>
  <c r="M143" i="4" s="1"/>
  <c r="L135" i="4" a="1"/>
  <c r="L135" i="4" s="1"/>
  <c r="M135" i="4" s="1"/>
  <c r="L127" i="4" a="1"/>
  <c r="L127" i="4" s="1"/>
  <c r="M127" i="4" s="1"/>
  <c r="L119" i="4" a="1"/>
  <c r="L119" i="4" s="1"/>
  <c r="M119" i="4" s="1"/>
  <c r="L111" i="4" a="1"/>
  <c r="L111" i="4" s="1"/>
  <c r="M111" i="4" s="1"/>
  <c r="L103" i="4" a="1"/>
  <c r="L103" i="4" s="1"/>
  <c r="M103" i="4" s="1"/>
  <c r="L95" i="4" a="1"/>
  <c r="L95" i="4" s="1"/>
  <c r="M95" i="4" s="1"/>
  <c r="L87" i="4" a="1"/>
  <c r="L87" i="4" s="1"/>
  <c r="M87" i="4" s="1"/>
  <c r="L79" i="4" a="1"/>
  <c r="L79" i="4" s="1"/>
  <c r="M79" i="4" s="1"/>
  <c r="L71" i="4" a="1"/>
  <c r="L71" i="4" s="1"/>
  <c r="M71" i="4" s="1"/>
  <c r="L63" i="4" a="1"/>
  <c r="L63" i="4" s="1"/>
  <c r="M63" i="4" s="1"/>
  <c r="L55" i="4" a="1"/>
  <c r="L55" i="4" s="1"/>
  <c r="M55" i="4" s="1"/>
  <c r="L47" i="4" a="1"/>
  <c r="L47" i="4" s="1"/>
  <c r="M47" i="4" s="1"/>
  <c r="L39" i="4" a="1"/>
  <c r="L39" i="4" s="1"/>
  <c r="M39" i="4" s="1"/>
  <c r="L31" i="4" a="1"/>
  <c r="L31" i="4" s="1"/>
  <c r="M31" i="4" s="1"/>
  <c r="L23" i="4" a="1"/>
  <c r="L23" i="4" s="1"/>
  <c r="M23" i="4" s="1"/>
  <c r="L15" i="4" a="1"/>
  <c r="L15" i="4" s="1"/>
  <c r="M15" i="4" s="1"/>
  <c r="L7" i="4" a="1"/>
  <c r="L7" i="4" s="1"/>
  <c r="M7" i="4" s="1"/>
  <c r="L192" i="4" a="1"/>
  <c r="L192" i="4" s="1"/>
  <c r="M192" i="4" s="1"/>
  <c r="L184" i="4" a="1"/>
  <c r="L184" i="4" s="1"/>
  <c r="M184" i="4" s="1"/>
  <c r="L176" i="4" a="1"/>
  <c r="L176" i="4" s="1"/>
  <c r="M176" i="4" s="1"/>
  <c r="L168" i="4" a="1"/>
  <c r="L168" i="4" s="1"/>
  <c r="M168" i="4" s="1"/>
  <c r="L160" i="4" a="1"/>
  <c r="L160" i="4" s="1"/>
  <c r="M160" i="4" s="1"/>
  <c r="L152" i="4" a="1"/>
  <c r="L152" i="4" s="1"/>
  <c r="M152" i="4" s="1"/>
  <c r="L144" i="4" a="1"/>
  <c r="L144" i="4" s="1"/>
  <c r="M144" i="4" s="1"/>
  <c r="L136" i="4" a="1"/>
  <c r="L136" i="4" s="1"/>
  <c r="M136" i="4" s="1"/>
  <c r="L128" i="4" a="1"/>
  <c r="L128" i="4" s="1"/>
  <c r="M128" i="4" s="1"/>
  <c r="L120" i="4" a="1"/>
  <c r="L120" i="4" s="1"/>
  <c r="M120" i="4" s="1"/>
  <c r="L112" i="4" a="1"/>
  <c r="L112" i="4" s="1"/>
  <c r="M112" i="4" s="1"/>
  <c r="L104" i="4" a="1"/>
  <c r="L104" i="4" s="1"/>
  <c r="M104" i="4" s="1"/>
  <c r="L96" i="4" a="1"/>
  <c r="L96" i="4" s="1"/>
  <c r="M96" i="4" s="1"/>
  <c r="L88" i="4" a="1"/>
  <c r="L88" i="4" s="1"/>
  <c r="M88" i="4" s="1"/>
  <c r="L80" i="4" a="1"/>
  <c r="L80" i="4" s="1"/>
  <c r="M80" i="4" s="1"/>
  <c r="L72" i="4" a="1"/>
  <c r="L72" i="4" s="1"/>
  <c r="M72" i="4" s="1"/>
  <c r="L64" i="4" a="1"/>
  <c r="L64" i="4" s="1"/>
  <c r="M64" i="4" s="1"/>
  <c r="L56" i="4" a="1"/>
  <c r="L56" i="4" s="1"/>
  <c r="M56" i="4" s="1"/>
  <c r="L48" i="4" a="1"/>
  <c r="L48" i="4" s="1"/>
  <c r="M48" i="4" s="1"/>
  <c r="L40" i="4" a="1"/>
  <c r="L40" i="4" s="1"/>
  <c r="M40" i="4" s="1"/>
  <c r="L32" i="4" a="1"/>
  <c r="L32" i="4" s="1"/>
  <c r="M32" i="4" s="1"/>
  <c r="L24" i="4" a="1"/>
  <c r="L24" i="4" s="1"/>
  <c r="M24" i="4" s="1"/>
  <c r="L16" i="4" a="1"/>
  <c r="L16" i="4" s="1"/>
  <c r="M16" i="4" s="1"/>
  <c r="L8" i="4" a="1"/>
  <c r="L8" i="4" s="1"/>
  <c r="M8" i="4" s="1"/>
  <c r="L204" i="4" a="1"/>
  <c r="L204" i="4" s="1"/>
  <c r="M204" i="4" s="1"/>
  <c r="L201" i="4" a="1"/>
  <c r="L201" i="4" s="1"/>
  <c r="M201" i="4" s="1"/>
  <c r="L188" i="4" a="1"/>
  <c r="L188" i="4" s="1"/>
  <c r="M188" i="4" s="1"/>
  <c r="L177" i="4" a="1"/>
  <c r="L177" i="4" s="1"/>
  <c r="M177" i="4" s="1"/>
  <c r="L169" i="4" a="1"/>
  <c r="L169" i="4" s="1"/>
  <c r="M169" i="4" s="1"/>
  <c r="L161" i="4" a="1"/>
  <c r="L161" i="4" s="1"/>
  <c r="M161" i="4" s="1"/>
  <c r="L153" i="4" a="1"/>
  <c r="L153" i="4" s="1"/>
  <c r="M153" i="4" s="1"/>
  <c r="L145" i="4" a="1"/>
  <c r="L145" i="4" s="1"/>
  <c r="M145" i="4" s="1"/>
  <c r="L137" i="4" a="1"/>
  <c r="L137" i="4" s="1"/>
  <c r="M137" i="4" s="1"/>
  <c r="L129" i="4" a="1"/>
  <c r="L129" i="4" s="1"/>
  <c r="M129" i="4" s="1"/>
  <c r="L121" i="4" a="1"/>
  <c r="L121" i="4" s="1"/>
  <c r="M121" i="4" s="1"/>
  <c r="L113" i="4" a="1"/>
  <c r="L113" i="4" s="1"/>
  <c r="M113" i="4" s="1"/>
  <c r="L105" i="4" a="1"/>
  <c r="L105" i="4" s="1"/>
  <c r="M105" i="4" s="1"/>
  <c r="L97" i="4" a="1"/>
  <c r="L97" i="4" s="1"/>
  <c r="M97" i="4" s="1"/>
  <c r="L89" i="4" a="1"/>
  <c r="L89" i="4" s="1"/>
  <c r="M89" i="4" s="1"/>
  <c r="L81" i="4" a="1"/>
  <c r="L81" i="4" s="1"/>
  <c r="M81" i="4" s="1"/>
  <c r="L73" i="4" a="1"/>
  <c r="L73" i="4" s="1"/>
  <c r="M73" i="4" s="1"/>
  <c r="L65" i="4" a="1"/>
  <c r="L65" i="4" s="1"/>
  <c r="M65" i="4" s="1"/>
  <c r="L57" i="4" a="1"/>
  <c r="L57" i="4" s="1"/>
  <c r="M57" i="4" s="1"/>
  <c r="L49" i="4" a="1"/>
  <c r="L49" i="4" s="1"/>
  <c r="M49" i="4" s="1"/>
  <c r="L41" i="4" a="1"/>
  <c r="L41" i="4" s="1"/>
  <c r="M41" i="4" s="1"/>
  <c r="L33" i="4" a="1"/>
  <c r="L33" i="4" s="1"/>
  <c r="M33" i="4" s="1"/>
  <c r="L18" i="4" a="1"/>
  <c r="L18" i="4" s="1"/>
  <c r="M18" i="4" s="1"/>
  <c r="L26" i="4" a="1"/>
  <c r="L26" i="4" s="1"/>
  <c r="M26" i="4" s="1"/>
  <c r="L9" i="4" a="1"/>
  <c r="L9" i="4" s="1"/>
  <c r="M9" i="4" s="1"/>
  <c r="L2" i="4" a="1"/>
  <c r="L2" i="4" s="1"/>
  <c r="M2" i="4" s="1"/>
  <c r="L17" i="4" a="1"/>
  <c r="L17" i="4" s="1"/>
  <c r="M17" i="4" s="1"/>
  <c r="L10" i="4" a="1"/>
  <c r="L10" i="4" s="1"/>
  <c r="M10" i="4" s="1"/>
  <c r="L25" i="4" a="1"/>
  <c r="L25" i="4" s="1"/>
  <c r="M25" i="4" s="1"/>
  <c r="G870" i="4"/>
  <c r="E6" i="3" l="1" a="1"/>
  <c r="E6" i="3" s="1"/>
  <c r="M6" i="3" s="1"/>
  <c r="I6" i="3" a="1"/>
  <c r="I6" i="3" s="1"/>
  <c r="C6" i="3" a="1"/>
  <c r="C6" i="3" s="1"/>
  <c r="K6" i="3" a="1"/>
  <c r="K6" i="3" s="1"/>
  <c r="F6" i="3" a="1"/>
  <c r="F6" i="3" s="1"/>
  <c r="B7" i="3"/>
  <c r="A7" i="3"/>
  <c r="D6" i="3" a="1"/>
  <c r="D6" i="3" s="1"/>
  <c r="L6" i="3" a="1"/>
  <c r="L6" i="3" s="1"/>
  <c r="G6" i="3" a="1"/>
  <c r="G6" i="3" s="1"/>
  <c r="J6" i="3" a="1"/>
  <c r="J6" i="3" s="1"/>
  <c r="H5" i="3"/>
  <c r="G871" i="4"/>
  <c r="G874" i="4" s="1" a="1"/>
  <c r="J7" i="3" l="1" a="1"/>
  <c r="J7" i="3" s="1"/>
  <c r="B8" i="3"/>
  <c r="A8" i="3"/>
  <c r="D7" i="3" a="1"/>
  <c r="D7" i="3" s="1"/>
  <c r="L7" i="3" a="1"/>
  <c r="L7" i="3" s="1"/>
  <c r="G7" i="3" a="1"/>
  <c r="G7" i="3" s="1"/>
  <c r="F7" i="3" a="1"/>
  <c r="F7" i="3" s="1"/>
  <c r="E7" i="3" a="1"/>
  <c r="E7" i="3" s="1"/>
  <c r="M7" i="3" s="1"/>
  <c r="I7" i="3" a="1"/>
  <c r="I7" i="3" s="1"/>
  <c r="C7" i="3" a="1"/>
  <c r="C7" i="3" s="1"/>
  <c r="K7" i="3" a="1"/>
  <c r="K7" i="3" s="1"/>
  <c r="J877" i="4"/>
  <c r="H868" i="4" s="1"/>
  <c r="I868" i="4" s="1"/>
  <c r="J868" i="4" s="1"/>
  <c r="J875" i="4"/>
  <c r="G874" i="4"/>
  <c r="H865" i="4" s="1"/>
  <c r="I865" i="4" s="1"/>
  <c r="J865" i="4" s="1"/>
  <c r="I877" i="4"/>
  <c r="I875" i="4"/>
  <c r="H877" i="4"/>
  <c r="H875" i="4"/>
  <c r="H866" i="4" s="1"/>
  <c r="I866" i="4" s="1"/>
  <c r="J866" i="4" s="1"/>
  <c r="G877" i="4"/>
  <c r="G875" i="4"/>
  <c r="J876" i="4"/>
  <c r="J874" i="4"/>
  <c r="I876" i="4"/>
  <c r="H867" i="4" s="1"/>
  <c r="I867" i="4" s="1"/>
  <c r="J867" i="4" s="1"/>
  <c r="I874" i="4"/>
  <c r="H876" i="4"/>
  <c r="H874" i="4"/>
  <c r="G876" i="4"/>
  <c r="H6" i="3"/>
  <c r="C8" i="3" l="1" a="1"/>
  <c r="C8" i="3" s="1"/>
  <c r="K8" i="3" a="1"/>
  <c r="K8" i="3" s="1"/>
  <c r="F8" i="3" a="1"/>
  <c r="F8" i="3" s="1"/>
  <c r="E8" i="3" a="1"/>
  <c r="E8" i="3" s="1"/>
  <c r="M8" i="3" s="1"/>
  <c r="I8" i="3" a="1"/>
  <c r="I8" i="3" s="1"/>
  <c r="G8" i="3" a="1"/>
  <c r="G8" i="3" s="1"/>
  <c r="J8" i="3" a="1"/>
  <c r="J8" i="3" s="1"/>
  <c r="B9" i="3"/>
  <c r="A9" i="3"/>
  <c r="D8" i="3" a="1"/>
  <c r="D8" i="3" s="1"/>
  <c r="L8" i="3" a="1"/>
  <c r="L8" i="3" s="1"/>
  <c r="H7" i="3"/>
  <c r="D9" i="3" l="1" a="1"/>
  <c r="D9" i="3" s="1"/>
  <c r="L9" i="3" a="1"/>
  <c r="L9" i="3" s="1"/>
  <c r="G9" i="3" a="1"/>
  <c r="G9" i="3" s="1"/>
  <c r="J9" i="3" a="1"/>
  <c r="J9" i="3" s="1"/>
  <c r="B10" i="3"/>
  <c r="A10" i="3"/>
  <c r="H8" i="3"/>
  <c r="C9" i="3" a="1"/>
  <c r="C9" i="3" s="1"/>
  <c r="K9" i="3" a="1"/>
  <c r="K9" i="3" s="1"/>
  <c r="F9" i="3" a="1"/>
  <c r="F9" i="3" s="1"/>
  <c r="E9" i="3" a="1"/>
  <c r="E9" i="3" s="1"/>
  <c r="M9" i="3" s="1"/>
  <c r="I9" i="3" a="1"/>
  <c r="I9" i="3" s="1"/>
  <c r="B11" i="3" l="1"/>
  <c r="A11" i="3"/>
  <c r="D10" i="3" a="1"/>
  <c r="D10" i="3" s="1"/>
  <c r="L10" i="3" a="1"/>
  <c r="L10" i="3" s="1"/>
  <c r="G10" i="3" a="1"/>
  <c r="G10" i="3" s="1"/>
  <c r="J10" i="3" a="1"/>
  <c r="J10" i="3" s="1"/>
  <c r="E10" i="3" a="1"/>
  <c r="E10" i="3" s="1"/>
  <c r="M10" i="3" s="1"/>
  <c r="I10" i="3" a="1"/>
  <c r="I10" i="3" s="1"/>
  <c r="C10" i="3" a="1"/>
  <c r="C10" i="3" s="1"/>
  <c r="K10" i="3" a="1"/>
  <c r="K10" i="3" s="1"/>
  <c r="F10" i="3" a="1"/>
  <c r="F10" i="3" s="1"/>
  <c r="H9" i="3"/>
  <c r="H10" i="3" l="1"/>
  <c r="F11" i="3" a="1"/>
  <c r="F11" i="3" s="1"/>
  <c r="E11" i="3" a="1"/>
  <c r="E11" i="3" s="1"/>
  <c r="M11" i="3" s="1"/>
  <c r="I11" i="3" a="1"/>
  <c r="I11" i="3" s="1"/>
  <c r="C11" i="3" a="1"/>
  <c r="C11" i="3" s="1"/>
  <c r="K11" i="3" a="1"/>
  <c r="K11" i="3" s="1"/>
  <c r="J11" i="3" a="1"/>
  <c r="J11" i="3" s="1"/>
  <c r="B12" i="3"/>
  <c r="A12" i="3"/>
  <c r="D11" i="3" a="1"/>
  <c r="D11" i="3" s="1"/>
  <c r="L11" i="3" a="1"/>
  <c r="L11" i="3" s="1"/>
  <c r="G11" i="3" a="1"/>
  <c r="G11" i="3" s="1"/>
  <c r="C12" i="3" l="1" a="1"/>
  <c r="C12" i="3" s="1"/>
  <c r="K12" i="3" a="1"/>
  <c r="K12" i="3" s="1"/>
  <c r="F12" i="3" a="1"/>
  <c r="F12" i="3" s="1"/>
  <c r="E12" i="3" a="1"/>
  <c r="E12" i="3" s="1"/>
  <c r="M12" i="3" s="1"/>
  <c r="I12" i="3" a="1"/>
  <c r="I12" i="3" s="1"/>
  <c r="H11" i="3"/>
  <c r="G12" i="3" a="1"/>
  <c r="G12" i="3" s="1"/>
  <c r="J12" i="3" a="1"/>
  <c r="J12" i="3" s="1"/>
  <c r="B13" i="3"/>
  <c r="A13" i="3"/>
  <c r="D12" i="3" a="1"/>
  <c r="D12" i="3" s="1"/>
  <c r="L12" i="3" a="1"/>
  <c r="L12" i="3" s="1"/>
  <c r="H12" i="3" l="1"/>
  <c r="C13" i="3" a="1"/>
  <c r="C13" i="3" s="1"/>
  <c r="K13" i="3" a="1"/>
  <c r="K13" i="3" s="1"/>
  <c r="F13" i="3" a="1"/>
  <c r="F13" i="3" s="1"/>
  <c r="E13" i="3" a="1"/>
  <c r="E13" i="3" s="1"/>
  <c r="M13" i="3" s="1"/>
  <c r="I13" i="3" a="1"/>
  <c r="I13" i="3" s="1"/>
  <c r="D13" i="3" a="1"/>
  <c r="D13" i="3" s="1"/>
  <c r="L13" i="3" a="1"/>
  <c r="L13" i="3" s="1"/>
  <c r="G13" i="3" a="1"/>
  <c r="G13" i="3" s="1"/>
  <c r="J13" i="3" a="1"/>
  <c r="J13" i="3" s="1"/>
  <c r="B14" i="3"/>
  <c r="A14" i="3"/>
  <c r="H13" i="3" l="1"/>
  <c r="B15" i="3"/>
  <c r="A15" i="3"/>
  <c r="D14" i="3" a="1"/>
  <c r="D14" i="3" s="1"/>
  <c r="L14" i="3" a="1"/>
  <c r="L14" i="3" s="1"/>
  <c r="G14" i="3" a="1"/>
  <c r="G14" i="3" s="1"/>
  <c r="J14" i="3" a="1"/>
  <c r="J14" i="3" s="1"/>
  <c r="E14" i="3" a="1"/>
  <c r="E14" i="3" s="1"/>
  <c r="M14" i="3" s="1"/>
  <c r="I14" i="3" a="1"/>
  <c r="I14" i="3" s="1"/>
  <c r="C14" i="3" a="1"/>
  <c r="C14" i="3" s="1"/>
  <c r="K14" i="3" a="1"/>
  <c r="K14" i="3" s="1"/>
  <c r="F14" i="3" a="1"/>
  <c r="F14" i="3" s="1"/>
  <c r="J15" i="3" l="1" a="1"/>
  <c r="J15" i="3" s="1"/>
  <c r="B16" i="3"/>
  <c r="A16" i="3"/>
  <c r="D15" i="3" a="1"/>
  <c r="D15" i="3" s="1"/>
  <c r="L15" i="3" a="1"/>
  <c r="L15" i="3" s="1"/>
  <c r="G15" i="3" a="1"/>
  <c r="G15" i="3" s="1"/>
  <c r="F15" i="3" a="1"/>
  <c r="F15" i="3" s="1"/>
  <c r="E15" i="3" a="1"/>
  <c r="E15" i="3" s="1"/>
  <c r="M15" i="3" s="1"/>
  <c r="I15" i="3" a="1"/>
  <c r="I15" i="3" s="1"/>
  <c r="C15" i="3" a="1"/>
  <c r="C15" i="3" s="1"/>
  <c r="K15" i="3" a="1"/>
  <c r="K15" i="3" s="1"/>
  <c r="H14" i="3"/>
  <c r="H15" i="3" l="1"/>
  <c r="C16" i="3" a="1"/>
  <c r="C16" i="3" s="1"/>
  <c r="K16" i="3" a="1"/>
  <c r="K16" i="3" s="1"/>
  <c r="F16" i="3" a="1"/>
  <c r="F16" i="3" s="1"/>
  <c r="E16" i="3" a="1"/>
  <c r="E16" i="3" s="1"/>
  <c r="M16" i="3" s="1"/>
  <c r="I16" i="3" a="1"/>
  <c r="I16" i="3" s="1"/>
  <c r="G16" i="3" a="1"/>
  <c r="G16" i="3" s="1"/>
  <c r="J16" i="3" a="1"/>
  <c r="J16" i="3" s="1"/>
  <c r="B17" i="3"/>
  <c r="A17" i="3"/>
  <c r="D16" i="3" a="1"/>
  <c r="D16" i="3" s="1"/>
  <c r="L16" i="3" a="1"/>
  <c r="L16" i="3" s="1"/>
  <c r="D17" i="3" l="1" a="1"/>
  <c r="D17" i="3" s="1"/>
  <c r="L17" i="3" a="1"/>
  <c r="L17" i="3" s="1"/>
  <c r="G17" i="3" a="1"/>
  <c r="G17" i="3" s="1"/>
  <c r="J17" i="3" a="1"/>
  <c r="J17" i="3" s="1"/>
  <c r="B18" i="3"/>
  <c r="A18" i="3"/>
  <c r="H16" i="3"/>
  <c r="C17" i="3" a="1"/>
  <c r="C17" i="3" s="1"/>
  <c r="K17" i="3" a="1"/>
  <c r="K17" i="3" s="1"/>
  <c r="F17" i="3" a="1"/>
  <c r="F17" i="3" s="1"/>
  <c r="E17" i="3" a="1"/>
  <c r="E17" i="3" s="1"/>
  <c r="M17" i="3" s="1"/>
  <c r="I17" i="3" a="1"/>
  <c r="I17" i="3" s="1"/>
  <c r="H17" i="3" s="1"/>
  <c r="E18" i="3" l="1" a="1"/>
  <c r="E18" i="3" s="1"/>
  <c r="M18" i="3" s="1"/>
  <c r="I18" i="3" a="1"/>
  <c r="I18" i="3" s="1"/>
  <c r="C18" i="3" a="1"/>
  <c r="C18" i="3" s="1"/>
  <c r="K18" i="3" a="1"/>
  <c r="K18" i="3" s="1"/>
  <c r="F18" i="3" a="1"/>
  <c r="F18" i="3" s="1"/>
  <c r="B19" i="3"/>
  <c r="A19" i="3"/>
  <c r="D18" i="3" a="1"/>
  <c r="D18" i="3" s="1"/>
  <c r="L18" i="3" a="1"/>
  <c r="L18" i="3" s="1"/>
  <c r="G18" i="3" a="1"/>
  <c r="G18" i="3" s="1"/>
  <c r="J18" i="3" a="1"/>
  <c r="J18" i="3" s="1"/>
  <c r="F19" i="3" l="1" a="1"/>
  <c r="F19" i="3" s="1"/>
  <c r="E19" i="3" a="1"/>
  <c r="E19" i="3" s="1"/>
  <c r="M19" i="3" s="1"/>
  <c r="I19" i="3" a="1"/>
  <c r="I19" i="3" s="1"/>
  <c r="C19" i="3" a="1"/>
  <c r="C19" i="3" s="1"/>
  <c r="K19" i="3" a="1"/>
  <c r="K19" i="3" s="1"/>
  <c r="J19" i="3" a="1"/>
  <c r="J19" i="3" s="1"/>
  <c r="B20" i="3"/>
  <c r="A20" i="3"/>
  <c r="D19" i="3" a="1"/>
  <c r="D19" i="3" s="1"/>
  <c r="L19" i="3" a="1"/>
  <c r="L19" i="3" s="1"/>
  <c r="G19" i="3" a="1"/>
  <c r="G19" i="3" s="1"/>
  <c r="H18" i="3"/>
  <c r="C20" i="3" l="1" a="1"/>
  <c r="C20" i="3" s="1"/>
  <c r="K20" i="3" a="1"/>
  <c r="K20" i="3" s="1"/>
  <c r="F20" i="3" a="1"/>
  <c r="F20" i="3" s="1"/>
  <c r="E20" i="3" a="1"/>
  <c r="E20" i="3" s="1"/>
  <c r="M20" i="3" s="1"/>
  <c r="I20" i="3" a="1"/>
  <c r="I20" i="3" s="1"/>
  <c r="G20" i="3" a="1"/>
  <c r="G20" i="3" s="1"/>
  <c r="J20" i="3" a="1"/>
  <c r="J20" i="3" s="1"/>
  <c r="B21" i="3"/>
  <c r="A21" i="3"/>
  <c r="D20" i="3" a="1"/>
  <c r="D20" i="3" s="1"/>
  <c r="L20" i="3" a="1"/>
  <c r="L20" i="3" s="1"/>
  <c r="H19" i="3"/>
  <c r="D21" i="3" l="1" a="1"/>
  <c r="D21" i="3" s="1"/>
  <c r="L21" i="3" a="1"/>
  <c r="L21" i="3" s="1"/>
  <c r="G21" i="3" a="1"/>
  <c r="G21" i="3" s="1"/>
  <c r="J21" i="3" a="1"/>
  <c r="J21" i="3" s="1"/>
  <c r="B22" i="3"/>
  <c r="A22" i="3"/>
  <c r="H20" i="3"/>
  <c r="C21" i="3" a="1"/>
  <c r="C21" i="3" s="1"/>
  <c r="K21" i="3" a="1"/>
  <c r="K21" i="3" s="1"/>
  <c r="F21" i="3" a="1"/>
  <c r="F21" i="3" s="1"/>
  <c r="E21" i="3" a="1"/>
  <c r="E21" i="3" s="1"/>
  <c r="M21" i="3" s="1"/>
  <c r="I21" i="3" a="1"/>
  <c r="I21" i="3" s="1"/>
  <c r="E22" i="3" l="1" a="1"/>
  <c r="E22" i="3" s="1"/>
  <c r="M22" i="3" s="1"/>
  <c r="I22" i="3" a="1"/>
  <c r="I22" i="3" s="1"/>
  <c r="C22" i="3" a="1"/>
  <c r="C22" i="3" s="1"/>
  <c r="K22" i="3" a="1"/>
  <c r="K22" i="3" s="1"/>
  <c r="F22" i="3" a="1"/>
  <c r="F22" i="3" s="1"/>
  <c r="B23" i="3"/>
  <c r="A23" i="3"/>
  <c r="D22" i="3" a="1"/>
  <c r="D22" i="3" s="1"/>
  <c r="L22" i="3" a="1"/>
  <c r="L22" i="3" s="1"/>
  <c r="G22" i="3" a="1"/>
  <c r="G22" i="3" s="1"/>
  <c r="J22" i="3" a="1"/>
  <c r="J22" i="3" s="1"/>
  <c r="H21" i="3"/>
  <c r="F23" i="3" l="1" a="1"/>
  <c r="F23" i="3" s="1"/>
  <c r="E23" i="3" a="1"/>
  <c r="E23" i="3" s="1"/>
  <c r="M23" i="3" s="1"/>
  <c r="I23" i="3" a="1"/>
  <c r="I23" i="3" s="1"/>
  <c r="C23" i="3" a="1"/>
  <c r="C23" i="3" s="1"/>
  <c r="K23" i="3" a="1"/>
  <c r="K23" i="3" s="1"/>
  <c r="J23" i="3" a="1"/>
  <c r="J23" i="3" s="1"/>
  <c r="B24" i="3"/>
  <c r="A24" i="3"/>
  <c r="D23" i="3" a="1"/>
  <c r="D23" i="3" s="1"/>
  <c r="L23" i="3" a="1"/>
  <c r="L23" i="3" s="1"/>
  <c r="G23" i="3" a="1"/>
  <c r="G23" i="3" s="1"/>
  <c r="H22" i="3"/>
  <c r="G24" i="3" l="1" a="1"/>
  <c r="G24" i="3" s="1"/>
  <c r="J24" i="3" a="1"/>
  <c r="J24" i="3" s="1"/>
  <c r="B25" i="3"/>
  <c r="A25" i="3"/>
  <c r="D24" i="3" a="1"/>
  <c r="D24" i="3" s="1"/>
  <c r="L24" i="3" a="1"/>
  <c r="L24" i="3" s="1"/>
  <c r="C24" i="3" a="1"/>
  <c r="C24" i="3" s="1"/>
  <c r="K24" i="3" a="1"/>
  <c r="K24" i="3" s="1"/>
  <c r="F24" i="3" a="1"/>
  <c r="F24" i="3" s="1"/>
  <c r="E24" i="3" a="1"/>
  <c r="E24" i="3" s="1"/>
  <c r="M24" i="3" s="1"/>
  <c r="I24" i="3" a="1"/>
  <c r="I24" i="3" s="1"/>
  <c r="H23" i="3"/>
  <c r="C25" i="3" l="1" a="1"/>
  <c r="C25" i="3" s="1"/>
  <c r="K25" i="3" a="1"/>
  <c r="K25" i="3" s="1"/>
  <c r="F25" i="3" a="1"/>
  <c r="F25" i="3" s="1"/>
  <c r="E25" i="3" a="1"/>
  <c r="E25" i="3" s="1"/>
  <c r="M25" i="3" s="1"/>
  <c r="I25" i="3" a="1"/>
  <c r="I25" i="3" s="1"/>
  <c r="D25" i="3" a="1"/>
  <c r="D25" i="3" s="1"/>
  <c r="L25" i="3" a="1"/>
  <c r="L25" i="3" s="1"/>
  <c r="G25" i="3" a="1"/>
  <c r="G25" i="3" s="1"/>
  <c r="J25" i="3" a="1"/>
  <c r="J25" i="3" s="1"/>
  <c r="B26" i="3"/>
  <c r="A26" i="3"/>
  <c r="H24" i="3"/>
  <c r="H25" i="3" l="1"/>
  <c r="E26" i="3" a="1"/>
  <c r="E26" i="3" s="1"/>
  <c r="M26" i="3" s="1"/>
  <c r="I26" i="3" a="1"/>
  <c r="I26" i="3" s="1"/>
  <c r="C26" i="3" a="1"/>
  <c r="C26" i="3" s="1"/>
  <c r="K26" i="3" a="1"/>
  <c r="K26" i="3" s="1"/>
  <c r="F26" i="3" a="1"/>
  <c r="F26" i="3" s="1"/>
  <c r="B27" i="3"/>
  <c r="A27" i="3"/>
  <c r="D26" i="3" a="1"/>
  <c r="D26" i="3" s="1"/>
  <c r="L26" i="3" a="1"/>
  <c r="L26" i="3" s="1"/>
  <c r="G26" i="3" a="1"/>
  <c r="G26" i="3" s="1"/>
  <c r="J26" i="3" a="1"/>
  <c r="J26" i="3" s="1"/>
  <c r="F27" i="3" l="1" a="1"/>
  <c r="F27" i="3" s="1"/>
  <c r="E27" i="3" a="1"/>
  <c r="E27" i="3" s="1"/>
  <c r="M27" i="3" s="1"/>
  <c r="I27" i="3" a="1"/>
  <c r="I27" i="3" s="1"/>
  <c r="C27" i="3" a="1"/>
  <c r="C27" i="3" s="1"/>
  <c r="K27" i="3" a="1"/>
  <c r="K27" i="3" s="1"/>
  <c r="J27" i="3" a="1"/>
  <c r="J27" i="3" s="1"/>
  <c r="B28" i="3"/>
  <c r="A28" i="3"/>
  <c r="D27" i="3" a="1"/>
  <c r="D27" i="3" s="1"/>
  <c r="L27" i="3" a="1"/>
  <c r="L27" i="3" s="1"/>
  <c r="G27" i="3" a="1"/>
  <c r="G27" i="3" s="1"/>
  <c r="H26" i="3"/>
  <c r="G28" i="3" l="1" a="1"/>
  <c r="G28" i="3" s="1"/>
  <c r="J28" i="3" a="1"/>
  <c r="J28" i="3" s="1"/>
  <c r="B29" i="3"/>
  <c r="A29" i="3"/>
  <c r="D28" i="3" a="1"/>
  <c r="D28" i="3" s="1"/>
  <c r="L28" i="3" a="1"/>
  <c r="L28" i="3" s="1"/>
  <c r="H27" i="3"/>
  <c r="C28" i="3" a="1"/>
  <c r="C28" i="3" s="1"/>
  <c r="K28" i="3" a="1"/>
  <c r="K28" i="3" s="1"/>
  <c r="F28" i="3" a="1"/>
  <c r="F28" i="3" s="1"/>
  <c r="E28" i="3" a="1"/>
  <c r="E28" i="3" s="1"/>
  <c r="M28" i="3" s="1"/>
  <c r="I28" i="3" a="1"/>
  <c r="I28" i="3" s="1"/>
  <c r="C29" i="3" l="1" a="1"/>
  <c r="C29" i="3" s="1"/>
  <c r="K29" i="3" a="1"/>
  <c r="K29" i="3" s="1"/>
  <c r="F29" i="3" a="1"/>
  <c r="F29" i="3" s="1"/>
  <c r="E29" i="3" a="1"/>
  <c r="E29" i="3" s="1"/>
  <c r="M29" i="3" s="1"/>
  <c r="I29" i="3" a="1"/>
  <c r="I29" i="3" s="1"/>
  <c r="H28" i="3"/>
  <c r="D29" i="3" a="1"/>
  <c r="D29" i="3" s="1"/>
  <c r="L29" i="3" a="1"/>
  <c r="L29" i="3" s="1"/>
  <c r="G29" i="3" a="1"/>
  <c r="G29" i="3" s="1"/>
  <c r="J29" i="3" a="1"/>
  <c r="J29" i="3" s="1"/>
  <c r="B30" i="3"/>
  <c r="A30" i="3"/>
  <c r="H29" i="3" l="1"/>
  <c r="B31" i="3"/>
  <c r="A31" i="3"/>
  <c r="D30" i="3" a="1"/>
  <c r="D30" i="3" s="1"/>
  <c r="L30" i="3" a="1"/>
  <c r="L30" i="3" s="1"/>
  <c r="G30" i="3" a="1"/>
  <c r="G30" i="3" s="1"/>
  <c r="J30" i="3" a="1"/>
  <c r="J30" i="3" s="1"/>
  <c r="E30" i="3" a="1"/>
  <c r="E30" i="3" s="1"/>
  <c r="M30" i="3" s="1"/>
  <c r="I30" i="3" a="1"/>
  <c r="I30" i="3" s="1"/>
  <c r="C30" i="3" a="1"/>
  <c r="C30" i="3" s="1"/>
  <c r="K30" i="3" a="1"/>
  <c r="K30" i="3" s="1"/>
  <c r="F30" i="3" a="1"/>
  <c r="F30" i="3" s="1"/>
  <c r="F31" i="3" l="1" a="1"/>
  <c r="F31" i="3" s="1"/>
  <c r="E31" i="3" a="1"/>
  <c r="E31" i="3" s="1"/>
  <c r="M31" i="3" s="1"/>
  <c r="I31" i="3" a="1"/>
  <c r="I31" i="3" s="1"/>
  <c r="C31" i="3" a="1"/>
  <c r="C31" i="3" s="1"/>
  <c r="K31" i="3" a="1"/>
  <c r="K31" i="3" s="1"/>
  <c r="J31" i="3" a="1"/>
  <c r="J31" i="3" s="1"/>
  <c r="B32" i="3"/>
  <c r="A32" i="3"/>
  <c r="D31" i="3" a="1"/>
  <c r="D31" i="3" s="1"/>
  <c r="L31" i="3" a="1"/>
  <c r="L31" i="3" s="1"/>
  <c r="G31" i="3" a="1"/>
  <c r="G31" i="3" s="1"/>
  <c r="H30" i="3"/>
  <c r="G32" i="3" l="1" a="1"/>
  <c r="G32" i="3" s="1"/>
  <c r="J32" i="3" a="1"/>
  <c r="J32" i="3" s="1"/>
  <c r="B33" i="3"/>
  <c r="A33" i="3"/>
  <c r="D32" i="3" a="1"/>
  <c r="D32" i="3" s="1"/>
  <c r="L32" i="3" a="1"/>
  <c r="L32" i="3" s="1"/>
  <c r="H31" i="3"/>
  <c r="C32" i="3" a="1"/>
  <c r="C32" i="3" s="1"/>
  <c r="K32" i="3" a="1"/>
  <c r="K32" i="3" s="1"/>
  <c r="F32" i="3" a="1"/>
  <c r="F32" i="3" s="1"/>
  <c r="E32" i="3" a="1"/>
  <c r="E32" i="3" s="1"/>
  <c r="M32" i="3" s="1"/>
  <c r="I32" i="3" a="1"/>
  <c r="I32" i="3" s="1"/>
  <c r="H32" i="3" l="1"/>
  <c r="C33" i="3" a="1"/>
  <c r="C33" i="3" s="1"/>
  <c r="K33" i="3" a="1"/>
  <c r="K33" i="3" s="1"/>
  <c r="F33" i="3" a="1"/>
  <c r="F33" i="3" s="1"/>
  <c r="E33" i="3" a="1"/>
  <c r="E33" i="3" s="1"/>
  <c r="M33" i="3" s="1"/>
  <c r="I33" i="3" a="1"/>
  <c r="I33" i="3" s="1"/>
  <c r="D33" i="3" a="1"/>
  <c r="D33" i="3" s="1"/>
  <c r="L33" i="3" a="1"/>
  <c r="L33" i="3" s="1"/>
  <c r="G33" i="3" a="1"/>
  <c r="G33" i="3" s="1"/>
  <c r="J33" i="3" a="1"/>
  <c r="J33" i="3" s="1"/>
  <c r="B34" i="3"/>
  <c r="A34" i="3"/>
  <c r="H33" i="3" l="1"/>
  <c r="B35" i="3"/>
  <c r="A35" i="3"/>
  <c r="D34" i="3" a="1"/>
  <c r="D34" i="3" s="1"/>
  <c r="L34" i="3" a="1"/>
  <c r="L34" i="3" s="1"/>
  <c r="G34" i="3" a="1"/>
  <c r="G34" i="3" s="1"/>
  <c r="J34" i="3" a="1"/>
  <c r="J34" i="3" s="1"/>
  <c r="E34" i="3" a="1"/>
  <c r="E34" i="3" s="1"/>
  <c r="M34" i="3" s="1"/>
  <c r="I34" i="3" a="1"/>
  <c r="I34" i="3" s="1"/>
  <c r="C34" i="3" a="1"/>
  <c r="C34" i="3" s="1"/>
  <c r="K34" i="3" a="1"/>
  <c r="K34" i="3" s="1"/>
  <c r="F34" i="3" a="1"/>
  <c r="F34" i="3" s="1"/>
  <c r="H34" i="3" l="1"/>
  <c r="F35" i="3" a="1"/>
  <c r="F35" i="3" s="1"/>
  <c r="E35" i="3" a="1"/>
  <c r="E35" i="3" s="1"/>
  <c r="M35" i="3" s="1"/>
  <c r="I35" i="3" a="1"/>
  <c r="I35" i="3" s="1"/>
  <c r="H35" i="3" s="1"/>
  <c r="C35" i="3" a="1"/>
  <c r="C35" i="3" s="1"/>
  <c r="K35" i="3" a="1"/>
  <c r="K35" i="3" s="1"/>
  <c r="J35" i="3" a="1"/>
  <c r="J35" i="3" s="1"/>
  <c r="B36" i="3"/>
  <c r="A36" i="3"/>
  <c r="D35" i="3" a="1"/>
  <c r="D35" i="3" s="1"/>
  <c r="L35" i="3" a="1"/>
  <c r="L35" i="3" s="1"/>
  <c r="G35" i="3" a="1"/>
  <c r="G35" i="3" s="1"/>
  <c r="C36" i="3" l="1" a="1"/>
  <c r="C36" i="3" s="1"/>
  <c r="K36" i="3" a="1"/>
  <c r="K36" i="3" s="1"/>
  <c r="F36" i="3" a="1"/>
  <c r="F36" i="3" s="1"/>
  <c r="E36" i="3" a="1"/>
  <c r="E36" i="3" s="1"/>
  <c r="M36" i="3" s="1"/>
  <c r="I36" i="3" a="1"/>
  <c r="I36" i="3" s="1"/>
  <c r="G36" i="3" a="1"/>
  <c r="G36" i="3" s="1"/>
  <c r="J36" i="3" a="1"/>
  <c r="J36" i="3" s="1"/>
  <c r="B37" i="3"/>
  <c r="A37" i="3"/>
  <c r="D36" i="3" a="1"/>
  <c r="D36" i="3" s="1"/>
  <c r="L36" i="3" a="1"/>
  <c r="L36" i="3" s="1"/>
  <c r="D37" i="3" l="1" a="1"/>
  <c r="D37" i="3" s="1"/>
  <c r="L37" i="3" a="1"/>
  <c r="L37" i="3" s="1"/>
  <c r="G37" i="3" a="1"/>
  <c r="G37" i="3" s="1"/>
  <c r="J37" i="3" a="1"/>
  <c r="J37" i="3" s="1"/>
  <c r="B38" i="3"/>
  <c r="A38" i="3"/>
  <c r="H36" i="3"/>
  <c r="C37" i="3" a="1"/>
  <c r="C37" i="3" s="1"/>
  <c r="K37" i="3" a="1"/>
  <c r="K37" i="3" s="1"/>
  <c r="F37" i="3" a="1"/>
  <c r="F37" i="3" s="1"/>
  <c r="E37" i="3" a="1"/>
  <c r="E37" i="3" s="1"/>
  <c r="M37" i="3" s="1"/>
  <c r="I37" i="3" a="1"/>
  <c r="I37" i="3" s="1"/>
  <c r="E38" i="3" l="1" a="1"/>
  <c r="E38" i="3" s="1"/>
  <c r="M38" i="3" s="1"/>
  <c r="I38" i="3" a="1"/>
  <c r="I38" i="3" s="1"/>
  <c r="C38" i="3" a="1"/>
  <c r="C38" i="3" s="1"/>
  <c r="K38" i="3" a="1"/>
  <c r="K38" i="3" s="1"/>
  <c r="F38" i="3" a="1"/>
  <c r="F38" i="3" s="1"/>
  <c r="B39" i="3"/>
  <c r="A39" i="3"/>
  <c r="D38" i="3" a="1"/>
  <c r="D38" i="3" s="1"/>
  <c r="L38" i="3" a="1"/>
  <c r="L38" i="3" s="1"/>
  <c r="G38" i="3" a="1"/>
  <c r="G38" i="3" s="1"/>
  <c r="J38" i="3" a="1"/>
  <c r="J38" i="3" s="1"/>
  <c r="H37" i="3"/>
  <c r="J39" i="3" l="1" a="1"/>
  <c r="J39" i="3" s="1"/>
  <c r="B40" i="3"/>
  <c r="A40" i="3"/>
  <c r="D39" i="3" a="1"/>
  <c r="D39" i="3" s="1"/>
  <c r="L39" i="3" a="1"/>
  <c r="L39" i="3" s="1"/>
  <c r="G39" i="3" a="1"/>
  <c r="G39" i="3" s="1"/>
  <c r="F39" i="3" a="1"/>
  <c r="F39" i="3" s="1"/>
  <c r="E39" i="3" a="1"/>
  <c r="E39" i="3" s="1"/>
  <c r="M39" i="3" s="1"/>
  <c r="I39" i="3" a="1"/>
  <c r="I39" i="3" s="1"/>
  <c r="C39" i="3" a="1"/>
  <c r="C39" i="3" s="1"/>
  <c r="K39" i="3" a="1"/>
  <c r="K39" i="3" s="1"/>
  <c r="H38" i="3"/>
  <c r="C40" i="3" l="1" a="1"/>
  <c r="C40" i="3" s="1"/>
  <c r="K40" i="3" a="1"/>
  <c r="K40" i="3" s="1"/>
  <c r="F40" i="3" a="1"/>
  <c r="F40" i="3" s="1"/>
  <c r="E40" i="3" a="1"/>
  <c r="E40" i="3" s="1"/>
  <c r="M40" i="3" s="1"/>
  <c r="I40" i="3" a="1"/>
  <c r="I40" i="3" s="1"/>
  <c r="G40" i="3" a="1"/>
  <c r="G40" i="3" s="1"/>
  <c r="J40" i="3" a="1"/>
  <c r="J40" i="3" s="1"/>
  <c r="B41" i="3"/>
  <c r="A41" i="3"/>
  <c r="D40" i="3" a="1"/>
  <c r="D40" i="3" s="1"/>
  <c r="L40" i="3" a="1"/>
  <c r="L40" i="3" s="1"/>
  <c r="H39" i="3"/>
  <c r="H40" i="3" l="1"/>
  <c r="D41" i="3" a="1"/>
  <c r="D41" i="3" s="1"/>
  <c r="L41" i="3" a="1"/>
  <c r="L41" i="3" s="1"/>
  <c r="G41" i="3" a="1"/>
  <c r="G41" i="3" s="1"/>
  <c r="J41" i="3" a="1"/>
  <c r="J41" i="3" s="1"/>
  <c r="B42" i="3"/>
  <c r="A42" i="3"/>
  <c r="C41" i="3" a="1"/>
  <c r="C41" i="3" s="1"/>
  <c r="K41" i="3" a="1"/>
  <c r="K41" i="3" s="1"/>
  <c r="F41" i="3" a="1"/>
  <c r="F41" i="3" s="1"/>
  <c r="E41" i="3" a="1"/>
  <c r="E41" i="3" s="1"/>
  <c r="M41" i="3" s="1"/>
  <c r="I41" i="3" a="1"/>
  <c r="I41" i="3" s="1"/>
  <c r="B43" i="3" l="1"/>
  <c r="A43" i="3"/>
  <c r="D42" i="3" a="1"/>
  <c r="D42" i="3" s="1"/>
  <c r="L42" i="3" a="1"/>
  <c r="L42" i="3" s="1"/>
  <c r="G42" i="3" a="1"/>
  <c r="G42" i="3" s="1"/>
  <c r="J42" i="3" a="1"/>
  <c r="J42" i="3" s="1"/>
  <c r="E42" i="3" a="1"/>
  <c r="E42" i="3" s="1"/>
  <c r="M42" i="3" s="1"/>
  <c r="I42" i="3" a="1"/>
  <c r="I42" i="3" s="1"/>
  <c r="C42" i="3" a="1"/>
  <c r="C42" i="3" s="1"/>
  <c r="K42" i="3" a="1"/>
  <c r="K42" i="3" s="1"/>
  <c r="F42" i="3" a="1"/>
  <c r="F42" i="3" s="1"/>
  <c r="H41" i="3"/>
  <c r="H42" i="3" l="1"/>
  <c r="F43" i="3" a="1"/>
  <c r="F43" i="3" s="1"/>
  <c r="E43" i="3" a="1"/>
  <c r="E43" i="3" s="1"/>
  <c r="M43" i="3" s="1"/>
  <c r="I43" i="3" a="1"/>
  <c r="I43" i="3" s="1"/>
  <c r="C43" i="3" a="1"/>
  <c r="C43" i="3" s="1"/>
  <c r="K43" i="3" a="1"/>
  <c r="K43" i="3" s="1"/>
  <c r="J43" i="3" a="1"/>
  <c r="J43" i="3" s="1"/>
  <c r="B44" i="3"/>
  <c r="A44" i="3"/>
  <c r="D43" i="3" a="1"/>
  <c r="D43" i="3" s="1"/>
  <c r="L43" i="3" a="1"/>
  <c r="L43" i="3" s="1"/>
  <c r="G43" i="3" a="1"/>
  <c r="G43" i="3" s="1"/>
  <c r="C44" i="3" l="1" a="1"/>
  <c r="C44" i="3" s="1"/>
  <c r="K44" i="3" a="1"/>
  <c r="K44" i="3" s="1"/>
  <c r="F44" i="3" a="1"/>
  <c r="F44" i="3" s="1"/>
  <c r="E44" i="3" a="1"/>
  <c r="E44" i="3" s="1"/>
  <c r="M44" i="3" s="1"/>
  <c r="I44" i="3" a="1"/>
  <c r="I44" i="3" s="1"/>
  <c r="H43" i="3"/>
  <c r="G44" i="3" a="1"/>
  <c r="G44" i="3" s="1"/>
  <c r="J44" i="3" a="1"/>
  <c r="J44" i="3" s="1"/>
  <c r="B45" i="3"/>
  <c r="A45" i="3"/>
  <c r="D44" i="3" a="1"/>
  <c r="D44" i="3" s="1"/>
  <c r="L44" i="3" a="1"/>
  <c r="L44" i="3" s="1"/>
  <c r="H44" i="3" l="1"/>
  <c r="C45" i="3" a="1"/>
  <c r="C45" i="3" s="1"/>
  <c r="K45" i="3" a="1"/>
  <c r="K45" i="3" s="1"/>
  <c r="F45" i="3" a="1"/>
  <c r="F45" i="3" s="1"/>
  <c r="E45" i="3" a="1"/>
  <c r="E45" i="3" s="1"/>
  <c r="M45" i="3" s="1"/>
  <c r="I45" i="3" a="1"/>
  <c r="I45" i="3" s="1"/>
  <c r="D45" i="3" a="1"/>
  <c r="D45" i="3" s="1"/>
  <c r="L45" i="3" a="1"/>
  <c r="L45" i="3" s="1"/>
  <c r="G45" i="3" a="1"/>
  <c r="G45" i="3" s="1"/>
  <c r="J45" i="3" a="1"/>
  <c r="J45" i="3" s="1"/>
  <c r="B46" i="3"/>
  <c r="A46" i="3"/>
  <c r="H45" i="3" l="1"/>
  <c r="E46" i="3" a="1"/>
  <c r="E46" i="3" s="1"/>
  <c r="M46" i="3" s="1"/>
  <c r="I46" i="3" a="1"/>
  <c r="I46" i="3" s="1"/>
  <c r="H46" i="3" s="1"/>
  <c r="C46" i="3" a="1"/>
  <c r="C46" i="3" s="1"/>
  <c r="K46" i="3" a="1"/>
  <c r="K46" i="3" s="1"/>
  <c r="F46" i="3" a="1"/>
  <c r="F46" i="3" s="1"/>
  <c r="B47" i="3"/>
  <c r="A47" i="3"/>
  <c r="D46" i="3" a="1"/>
  <c r="D46" i="3" s="1"/>
  <c r="L46" i="3" a="1"/>
  <c r="L46" i="3" s="1"/>
  <c r="G46" i="3" a="1"/>
  <c r="G46" i="3" s="1"/>
  <c r="J46" i="3" a="1"/>
  <c r="J46" i="3" s="1"/>
  <c r="J47" i="3" l="1" a="1"/>
  <c r="J47" i="3" s="1"/>
  <c r="B48" i="3"/>
  <c r="A48" i="3"/>
  <c r="D47" i="3" a="1"/>
  <c r="D47" i="3" s="1"/>
  <c r="L47" i="3" a="1"/>
  <c r="L47" i="3" s="1"/>
  <c r="G47" i="3" a="1"/>
  <c r="G47" i="3" s="1"/>
  <c r="F47" i="3" a="1"/>
  <c r="F47" i="3" s="1"/>
  <c r="E47" i="3" a="1"/>
  <c r="E47" i="3" s="1"/>
  <c r="M47" i="3" s="1"/>
  <c r="I47" i="3" a="1"/>
  <c r="I47" i="3" s="1"/>
  <c r="C47" i="3" a="1"/>
  <c r="C47" i="3" s="1"/>
  <c r="K47" i="3" a="1"/>
  <c r="K47" i="3" s="1"/>
  <c r="G48" i="3" l="1" a="1"/>
  <c r="G48" i="3" s="1"/>
  <c r="J48" i="3" a="1"/>
  <c r="J48" i="3" s="1"/>
  <c r="B49" i="3"/>
  <c r="A49" i="3"/>
  <c r="D48" i="3" a="1"/>
  <c r="D48" i="3" s="1"/>
  <c r="L48" i="3" a="1"/>
  <c r="L48" i="3" s="1"/>
  <c r="C48" i="3" a="1"/>
  <c r="C48" i="3" s="1"/>
  <c r="K48" i="3" a="1"/>
  <c r="K48" i="3" s="1"/>
  <c r="F48" i="3" a="1"/>
  <c r="F48" i="3" s="1"/>
  <c r="E48" i="3" a="1"/>
  <c r="E48" i="3" s="1"/>
  <c r="M48" i="3" s="1"/>
  <c r="I48" i="3" a="1"/>
  <c r="I48" i="3" s="1"/>
  <c r="H47" i="3"/>
  <c r="H48" i="3" l="1"/>
  <c r="C49" i="3" a="1"/>
  <c r="C49" i="3" s="1"/>
  <c r="K49" i="3" a="1"/>
  <c r="K49" i="3" s="1"/>
  <c r="F49" i="3" a="1"/>
  <c r="F49" i="3" s="1"/>
  <c r="E49" i="3" a="1"/>
  <c r="E49" i="3" s="1"/>
  <c r="M49" i="3" s="1"/>
  <c r="I49" i="3" a="1"/>
  <c r="I49" i="3" s="1"/>
  <c r="D49" i="3" a="1"/>
  <c r="D49" i="3" s="1"/>
  <c r="L49" i="3" a="1"/>
  <c r="L49" i="3" s="1"/>
  <c r="G49" i="3" a="1"/>
  <c r="G49" i="3" s="1"/>
  <c r="J49" i="3" a="1"/>
  <c r="J49" i="3" s="1"/>
  <c r="B50" i="3"/>
  <c r="A50" i="3"/>
  <c r="E50" i="3" l="1" a="1"/>
  <c r="E50" i="3" s="1"/>
  <c r="M50" i="3" s="1"/>
  <c r="I50" i="3" a="1"/>
  <c r="I50" i="3" s="1"/>
  <c r="C50" i="3" a="1"/>
  <c r="C50" i="3" s="1"/>
  <c r="K50" i="3" a="1"/>
  <c r="K50" i="3" s="1"/>
  <c r="F50" i="3" a="1"/>
  <c r="F50" i="3" s="1"/>
  <c r="B51" i="3"/>
  <c r="A51" i="3"/>
  <c r="D50" i="3" a="1"/>
  <c r="D50" i="3" s="1"/>
  <c r="L50" i="3" a="1"/>
  <c r="L50" i="3" s="1"/>
  <c r="G50" i="3" a="1"/>
  <c r="G50" i="3" s="1"/>
  <c r="J50" i="3" a="1"/>
  <c r="J50" i="3" s="1"/>
  <c r="H49" i="3"/>
  <c r="F51" i="3" l="1" a="1"/>
  <c r="F51" i="3" s="1"/>
  <c r="E51" i="3" a="1"/>
  <c r="E51" i="3" s="1"/>
  <c r="M51" i="3" s="1"/>
  <c r="I51" i="3" a="1"/>
  <c r="I51" i="3" s="1"/>
  <c r="C51" i="3" a="1"/>
  <c r="C51" i="3" s="1"/>
  <c r="K51" i="3" a="1"/>
  <c r="K51" i="3" s="1"/>
  <c r="J51" i="3" a="1"/>
  <c r="J51" i="3" s="1"/>
  <c r="B52" i="3"/>
  <c r="A52" i="3"/>
  <c r="D51" i="3" a="1"/>
  <c r="D51" i="3" s="1"/>
  <c r="L51" i="3" a="1"/>
  <c r="L51" i="3" s="1"/>
  <c r="G51" i="3" a="1"/>
  <c r="G51" i="3" s="1"/>
  <c r="H50" i="3"/>
  <c r="H51" i="3" l="1"/>
  <c r="G52" i="3" a="1"/>
  <c r="G52" i="3" s="1"/>
  <c r="J52" i="3" a="1"/>
  <c r="J52" i="3" s="1"/>
  <c r="B53" i="3"/>
  <c r="A53" i="3"/>
  <c r="D52" i="3" a="1"/>
  <c r="D52" i="3" s="1"/>
  <c r="L52" i="3" a="1"/>
  <c r="L52" i="3" s="1"/>
  <c r="C52" i="3" a="1"/>
  <c r="C52" i="3" s="1"/>
  <c r="K52" i="3" a="1"/>
  <c r="K52" i="3" s="1"/>
  <c r="F52" i="3" a="1"/>
  <c r="F52" i="3" s="1"/>
  <c r="E52" i="3" a="1"/>
  <c r="E52" i="3" s="1"/>
  <c r="M52" i="3" s="1"/>
  <c r="I52" i="3" a="1"/>
  <c r="I52" i="3" s="1"/>
  <c r="C53" i="3" l="1" a="1"/>
  <c r="C53" i="3" s="1"/>
  <c r="K53" i="3" a="1"/>
  <c r="K53" i="3" s="1"/>
  <c r="F53" i="3" a="1"/>
  <c r="F53" i="3" s="1"/>
  <c r="E53" i="3" a="1"/>
  <c r="E53" i="3" s="1"/>
  <c r="M53" i="3" s="1"/>
  <c r="I53" i="3" a="1"/>
  <c r="I53" i="3" s="1"/>
  <c r="D53" i="3" a="1"/>
  <c r="D53" i="3" s="1"/>
  <c r="L53" i="3" a="1"/>
  <c r="L53" i="3" s="1"/>
  <c r="G53" i="3" a="1"/>
  <c r="G53" i="3" s="1"/>
  <c r="J53" i="3" a="1"/>
  <c r="J53" i="3" s="1"/>
  <c r="B54" i="3"/>
  <c r="A54" i="3"/>
  <c r="H52" i="3"/>
  <c r="H53" i="3" l="1"/>
  <c r="E54" i="3" a="1"/>
  <c r="E54" i="3" s="1"/>
  <c r="M54" i="3" s="1"/>
  <c r="I54" i="3" a="1"/>
  <c r="I54" i="3" s="1"/>
  <c r="C54" i="3" a="1"/>
  <c r="C54" i="3" s="1"/>
  <c r="K54" i="3" a="1"/>
  <c r="K54" i="3" s="1"/>
  <c r="F54" i="3" a="1"/>
  <c r="F54" i="3" s="1"/>
  <c r="B55" i="3"/>
  <c r="A55" i="3"/>
  <c r="D54" i="3" a="1"/>
  <c r="D54" i="3" s="1"/>
  <c r="L54" i="3" a="1"/>
  <c r="L54" i="3" s="1"/>
  <c r="G54" i="3" a="1"/>
  <c r="G54" i="3" s="1"/>
  <c r="J54" i="3" a="1"/>
  <c r="J54" i="3" s="1"/>
  <c r="J55" i="3" l="1" a="1"/>
  <c r="J55" i="3" s="1"/>
  <c r="B56" i="3"/>
  <c r="A56" i="3"/>
  <c r="D55" i="3" a="1"/>
  <c r="D55" i="3" s="1"/>
  <c r="L55" i="3" a="1"/>
  <c r="L55" i="3" s="1"/>
  <c r="G55" i="3" a="1"/>
  <c r="G55" i="3" s="1"/>
  <c r="F55" i="3" a="1"/>
  <c r="F55" i="3" s="1"/>
  <c r="E55" i="3" a="1"/>
  <c r="E55" i="3" s="1"/>
  <c r="M55" i="3" s="1"/>
  <c r="I55" i="3" a="1"/>
  <c r="I55" i="3" s="1"/>
  <c r="C55" i="3" a="1"/>
  <c r="C55" i="3" s="1"/>
  <c r="K55" i="3" a="1"/>
  <c r="K55" i="3" s="1"/>
  <c r="H54" i="3"/>
  <c r="G56" i="3" l="1" a="1"/>
  <c r="G56" i="3" s="1"/>
  <c r="J56" i="3" a="1"/>
  <c r="J56" i="3" s="1"/>
  <c r="B57" i="3"/>
  <c r="A57" i="3"/>
  <c r="D56" i="3" a="1"/>
  <c r="D56" i="3" s="1"/>
  <c r="L56" i="3" a="1"/>
  <c r="L56" i="3" s="1"/>
  <c r="C56" i="3" a="1"/>
  <c r="C56" i="3" s="1"/>
  <c r="K56" i="3" a="1"/>
  <c r="K56" i="3" s="1"/>
  <c r="F56" i="3" a="1"/>
  <c r="F56" i="3" s="1"/>
  <c r="E56" i="3" a="1"/>
  <c r="E56" i="3" s="1"/>
  <c r="M56" i="3" s="1"/>
  <c r="I56" i="3" a="1"/>
  <c r="I56" i="3" s="1"/>
  <c r="H55" i="3"/>
  <c r="C57" i="3" l="1" a="1"/>
  <c r="C57" i="3" s="1"/>
  <c r="K57" i="3" a="1"/>
  <c r="K57" i="3" s="1"/>
  <c r="F57" i="3" a="1"/>
  <c r="F57" i="3" s="1"/>
  <c r="E57" i="3" a="1"/>
  <c r="E57" i="3" s="1"/>
  <c r="M57" i="3" s="1"/>
  <c r="I57" i="3" a="1"/>
  <c r="I57" i="3" s="1"/>
  <c r="H56" i="3"/>
  <c r="D57" i="3" a="1"/>
  <c r="D57" i="3" s="1"/>
  <c r="L57" i="3" a="1"/>
  <c r="L57" i="3" s="1"/>
  <c r="G57" i="3" a="1"/>
  <c r="G57" i="3" s="1"/>
  <c r="J57" i="3" a="1"/>
  <c r="J57" i="3" s="1"/>
  <c r="B58" i="3"/>
  <c r="A58" i="3"/>
  <c r="H57" i="3" l="1"/>
  <c r="E58" i="3" a="1"/>
  <c r="E58" i="3" s="1"/>
  <c r="M58" i="3" s="1"/>
  <c r="I58" i="3" a="1"/>
  <c r="I58" i="3" s="1"/>
  <c r="C58" i="3" a="1"/>
  <c r="C58" i="3" s="1"/>
  <c r="K58" i="3" a="1"/>
  <c r="K58" i="3" s="1"/>
  <c r="F58" i="3" a="1"/>
  <c r="F58" i="3" s="1"/>
  <c r="B59" i="3"/>
  <c r="A59" i="3"/>
  <c r="D58" i="3" a="1"/>
  <c r="D58" i="3" s="1"/>
  <c r="L58" i="3" a="1"/>
  <c r="L58" i="3" s="1"/>
  <c r="G58" i="3" a="1"/>
  <c r="G58" i="3" s="1"/>
  <c r="J58" i="3" a="1"/>
  <c r="J58" i="3" s="1"/>
  <c r="J59" i="3" l="1" a="1"/>
  <c r="J59" i="3" s="1"/>
  <c r="B60" i="3"/>
  <c r="A60" i="3"/>
  <c r="D59" i="3" a="1"/>
  <c r="D59" i="3" s="1"/>
  <c r="L59" i="3" a="1"/>
  <c r="L59" i="3" s="1"/>
  <c r="G59" i="3" a="1"/>
  <c r="G59" i="3" s="1"/>
  <c r="H58" i="3"/>
  <c r="F59" i="3" a="1"/>
  <c r="F59" i="3" s="1"/>
  <c r="E59" i="3" a="1"/>
  <c r="E59" i="3" s="1"/>
  <c r="M59" i="3" s="1"/>
  <c r="I59" i="3" a="1"/>
  <c r="I59" i="3" s="1"/>
  <c r="C59" i="3" a="1"/>
  <c r="C59" i="3" s="1"/>
  <c r="K59" i="3" a="1"/>
  <c r="K59" i="3" s="1"/>
  <c r="C60" i="3" l="1" a="1"/>
  <c r="C60" i="3" s="1"/>
  <c r="K60" i="3" a="1"/>
  <c r="K60" i="3" s="1"/>
  <c r="F60" i="3" a="1"/>
  <c r="F60" i="3" s="1"/>
  <c r="E60" i="3" a="1"/>
  <c r="E60" i="3" s="1"/>
  <c r="M60" i="3" s="1"/>
  <c r="I60" i="3" a="1"/>
  <c r="I60" i="3" s="1"/>
  <c r="G60" i="3" a="1"/>
  <c r="G60" i="3" s="1"/>
  <c r="J60" i="3" a="1"/>
  <c r="J60" i="3" s="1"/>
  <c r="B61" i="3"/>
  <c r="A61" i="3"/>
  <c r="D60" i="3" a="1"/>
  <c r="D60" i="3" s="1"/>
  <c r="L60" i="3" a="1"/>
  <c r="L60" i="3" s="1"/>
  <c r="H59" i="3"/>
  <c r="H60" i="3" l="1"/>
  <c r="D61" i="3" a="1"/>
  <c r="D61" i="3" s="1"/>
  <c r="L61" i="3" a="1"/>
  <c r="L61" i="3" s="1"/>
  <c r="G61" i="3" a="1"/>
  <c r="G61" i="3" s="1"/>
  <c r="J61" i="3" a="1"/>
  <c r="J61" i="3" s="1"/>
  <c r="B62" i="3"/>
  <c r="A62" i="3"/>
  <c r="C61" i="3" a="1"/>
  <c r="C61" i="3" s="1"/>
  <c r="K61" i="3" a="1"/>
  <c r="K61" i="3" s="1"/>
  <c r="F61" i="3" a="1"/>
  <c r="F61" i="3" s="1"/>
  <c r="E61" i="3" a="1"/>
  <c r="E61" i="3" s="1"/>
  <c r="M61" i="3" s="1"/>
  <c r="I61" i="3" a="1"/>
  <c r="I61" i="3" s="1"/>
  <c r="H61" i="3" l="1"/>
  <c r="E62" i="3" a="1"/>
  <c r="E62" i="3" s="1"/>
  <c r="M62" i="3" s="1"/>
  <c r="I62" i="3" a="1"/>
  <c r="I62" i="3" s="1"/>
  <c r="C62" i="3" a="1"/>
  <c r="C62" i="3" s="1"/>
  <c r="K62" i="3" a="1"/>
  <c r="K62" i="3" s="1"/>
  <c r="F62" i="3" a="1"/>
  <c r="F62" i="3" s="1"/>
  <c r="B63" i="3"/>
  <c r="A63" i="3"/>
  <c r="D62" i="3" a="1"/>
  <c r="D62" i="3" s="1"/>
  <c r="L62" i="3" a="1"/>
  <c r="L62" i="3" s="1"/>
  <c r="G62" i="3" a="1"/>
  <c r="G62" i="3" s="1"/>
  <c r="J62" i="3" a="1"/>
  <c r="J62" i="3" s="1"/>
  <c r="H62" i="3" l="1"/>
  <c r="F63" i="3" a="1"/>
  <c r="F63" i="3" s="1"/>
  <c r="E63" i="3" a="1"/>
  <c r="E63" i="3" s="1"/>
  <c r="M63" i="3" s="1"/>
  <c r="I63" i="3" a="1"/>
  <c r="I63" i="3" s="1"/>
  <c r="C63" i="3" a="1"/>
  <c r="C63" i="3" s="1"/>
  <c r="K63" i="3" a="1"/>
  <c r="K63" i="3" s="1"/>
  <c r="J63" i="3" a="1"/>
  <c r="J63" i="3" s="1"/>
  <c r="B64" i="3"/>
  <c r="A64" i="3"/>
  <c r="D63" i="3" a="1"/>
  <c r="D63" i="3" s="1"/>
  <c r="L63" i="3" a="1"/>
  <c r="L63" i="3" s="1"/>
  <c r="G63" i="3" a="1"/>
  <c r="G63" i="3" s="1"/>
  <c r="G64" i="3" l="1" a="1"/>
  <c r="G64" i="3" s="1"/>
  <c r="J64" i="3" a="1"/>
  <c r="J64" i="3" s="1"/>
  <c r="B65" i="3"/>
  <c r="A65" i="3"/>
  <c r="D64" i="3" a="1"/>
  <c r="D64" i="3" s="1"/>
  <c r="L64" i="3" a="1"/>
  <c r="L64" i="3" s="1"/>
  <c r="H63" i="3"/>
  <c r="C64" i="3" a="1"/>
  <c r="C64" i="3" s="1"/>
  <c r="K64" i="3" a="1"/>
  <c r="K64" i="3" s="1"/>
  <c r="F64" i="3" a="1"/>
  <c r="F64" i="3" s="1"/>
  <c r="E64" i="3" a="1"/>
  <c r="E64" i="3" s="1"/>
  <c r="M64" i="3" s="1"/>
  <c r="I64" i="3" a="1"/>
  <c r="I64" i="3" s="1"/>
  <c r="H64" i="3" s="1"/>
  <c r="C65" i="3" l="1" a="1"/>
  <c r="C65" i="3" s="1"/>
  <c r="K65" i="3" a="1"/>
  <c r="K65" i="3" s="1"/>
  <c r="F65" i="3" a="1"/>
  <c r="F65" i="3" s="1"/>
  <c r="E65" i="3" a="1"/>
  <c r="E65" i="3" s="1"/>
  <c r="M65" i="3" s="1"/>
  <c r="I65" i="3" a="1"/>
  <c r="I65" i="3" s="1"/>
  <c r="D65" i="3" a="1"/>
  <c r="D65" i="3" s="1"/>
  <c r="L65" i="3" a="1"/>
  <c r="L65" i="3" s="1"/>
  <c r="G65" i="3" a="1"/>
  <c r="G65" i="3" s="1"/>
  <c r="J65" i="3" a="1"/>
  <c r="J65" i="3" s="1"/>
  <c r="B66" i="3"/>
  <c r="A66" i="3"/>
  <c r="H65" i="3" l="1"/>
  <c r="E66" i="3" a="1"/>
  <c r="E66" i="3" s="1"/>
  <c r="M66" i="3" s="1"/>
  <c r="I66" i="3" a="1"/>
  <c r="I66" i="3" s="1"/>
  <c r="C66" i="3" a="1"/>
  <c r="C66" i="3" s="1"/>
  <c r="K66" i="3" a="1"/>
  <c r="K66" i="3" s="1"/>
  <c r="F66" i="3" a="1"/>
  <c r="F66" i="3" s="1"/>
  <c r="B67" i="3"/>
  <c r="A67" i="3"/>
  <c r="D66" i="3" a="1"/>
  <c r="D66" i="3" s="1"/>
  <c r="L66" i="3" a="1"/>
  <c r="L66" i="3" s="1"/>
  <c r="G66" i="3" a="1"/>
  <c r="G66" i="3" s="1"/>
  <c r="J66" i="3" a="1"/>
  <c r="J66" i="3" s="1"/>
  <c r="F67" i="3" l="1" a="1"/>
  <c r="F67" i="3" s="1"/>
  <c r="E67" i="3" a="1"/>
  <c r="E67" i="3" s="1"/>
  <c r="M67" i="3" s="1"/>
  <c r="I67" i="3" a="1"/>
  <c r="I67" i="3" s="1"/>
  <c r="C67" i="3" a="1"/>
  <c r="C67" i="3" s="1"/>
  <c r="K67" i="3" a="1"/>
  <c r="K67" i="3" s="1"/>
  <c r="J67" i="3" a="1"/>
  <c r="J67" i="3" s="1"/>
  <c r="B68" i="3"/>
  <c r="A68" i="3"/>
  <c r="D67" i="3" a="1"/>
  <c r="D67" i="3" s="1"/>
  <c r="L67" i="3" a="1"/>
  <c r="L67" i="3" s="1"/>
  <c r="G67" i="3" a="1"/>
  <c r="G67" i="3" s="1"/>
  <c r="H66" i="3"/>
  <c r="H67" i="3" l="1"/>
  <c r="C68" i="3" a="1"/>
  <c r="C68" i="3" s="1"/>
  <c r="K68" i="3" a="1"/>
  <c r="K68" i="3" s="1"/>
  <c r="F68" i="3" a="1"/>
  <c r="F68" i="3" s="1"/>
  <c r="E68" i="3" a="1"/>
  <c r="E68" i="3" s="1"/>
  <c r="M68" i="3" s="1"/>
  <c r="I68" i="3" a="1"/>
  <c r="I68" i="3" s="1"/>
  <c r="G68" i="3" a="1"/>
  <c r="G68" i="3" s="1"/>
  <c r="J68" i="3" a="1"/>
  <c r="J68" i="3" s="1"/>
  <c r="B69" i="3"/>
  <c r="A69" i="3"/>
  <c r="D68" i="3" a="1"/>
  <c r="D68" i="3" s="1"/>
  <c r="L68" i="3" a="1"/>
  <c r="L68" i="3" s="1"/>
  <c r="H68" i="3" l="1"/>
  <c r="C69" i="3" a="1"/>
  <c r="C69" i="3" s="1"/>
  <c r="K69" i="3" a="1"/>
  <c r="K69" i="3" s="1"/>
  <c r="F69" i="3" a="1"/>
  <c r="F69" i="3" s="1"/>
  <c r="E69" i="3" a="1"/>
  <c r="E69" i="3" s="1"/>
  <c r="M69" i="3" s="1"/>
  <c r="I69" i="3" a="1"/>
  <c r="I69" i="3" s="1"/>
  <c r="D69" i="3" a="1"/>
  <c r="D69" i="3" s="1"/>
  <c r="L69" i="3" a="1"/>
  <c r="L69" i="3" s="1"/>
  <c r="G69" i="3" a="1"/>
  <c r="G69" i="3" s="1"/>
  <c r="J69" i="3" a="1"/>
  <c r="J69" i="3" s="1"/>
  <c r="B70" i="3"/>
  <c r="A70" i="3"/>
  <c r="H69" i="3" l="1"/>
  <c r="E70" i="3" a="1"/>
  <c r="E70" i="3" s="1"/>
  <c r="M70" i="3" s="1"/>
  <c r="I70" i="3" a="1"/>
  <c r="I70" i="3" s="1"/>
  <c r="C70" i="3" a="1"/>
  <c r="C70" i="3" s="1"/>
  <c r="K70" i="3" a="1"/>
  <c r="K70" i="3" s="1"/>
  <c r="F70" i="3" a="1"/>
  <c r="F70" i="3" s="1"/>
  <c r="B71" i="3"/>
  <c r="A71" i="3"/>
  <c r="D70" i="3" a="1"/>
  <c r="D70" i="3" s="1"/>
  <c r="L70" i="3" a="1"/>
  <c r="L70" i="3" s="1"/>
  <c r="G70" i="3" a="1"/>
  <c r="G70" i="3" s="1"/>
  <c r="J70" i="3" a="1"/>
  <c r="J70" i="3" s="1"/>
  <c r="F71" i="3" l="1" a="1"/>
  <c r="F71" i="3" s="1"/>
  <c r="E71" i="3" a="1"/>
  <c r="E71" i="3" s="1"/>
  <c r="M71" i="3" s="1"/>
  <c r="I71" i="3" a="1"/>
  <c r="I71" i="3" s="1"/>
  <c r="C71" i="3" a="1"/>
  <c r="C71" i="3" s="1"/>
  <c r="K71" i="3" a="1"/>
  <c r="K71" i="3" s="1"/>
  <c r="H70" i="3"/>
  <c r="J71" i="3" a="1"/>
  <c r="J71" i="3" s="1"/>
  <c r="B72" i="3"/>
  <c r="A72" i="3"/>
  <c r="D71" i="3" a="1"/>
  <c r="D71" i="3" s="1"/>
  <c r="L71" i="3" a="1"/>
  <c r="L71" i="3" s="1"/>
  <c r="G71" i="3" a="1"/>
  <c r="G71" i="3" s="1"/>
  <c r="H71" i="3" l="1"/>
  <c r="G72" i="3" a="1"/>
  <c r="G72" i="3" s="1"/>
  <c r="J72" i="3" a="1"/>
  <c r="J72" i="3" s="1"/>
  <c r="B73" i="3"/>
  <c r="A73" i="3"/>
  <c r="D72" i="3" a="1"/>
  <c r="D72" i="3" s="1"/>
  <c r="L72" i="3" a="1"/>
  <c r="L72" i="3" s="1"/>
  <c r="C72" i="3" a="1"/>
  <c r="C72" i="3" s="1"/>
  <c r="K72" i="3" a="1"/>
  <c r="K72" i="3" s="1"/>
  <c r="F72" i="3" a="1"/>
  <c r="F72" i="3" s="1"/>
  <c r="E72" i="3" a="1"/>
  <c r="E72" i="3" s="1"/>
  <c r="M72" i="3" s="1"/>
  <c r="I72" i="3" a="1"/>
  <c r="I72" i="3" s="1"/>
  <c r="D73" i="3" l="1" a="1"/>
  <c r="D73" i="3" s="1"/>
  <c r="L73" i="3" a="1"/>
  <c r="L73" i="3" s="1"/>
  <c r="G73" i="3" a="1"/>
  <c r="G73" i="3" s="1"/>
  <c r="J73" i="3" a="1"/>
  <c r="J73" i="3" s="1"/>
  <c r="B74" i="3"/>
  <c r="A74" i="3"/>
  <c r="C73" i="3" a="1"/>
  <c r="C73" i="3" s="1"/>
  <c r="K73" i="3" a="1"/>
  <c r="K73" i="3" s="1"/>
  <c r="F73" i="3" a="1"/>
  <c r="F73" i="3" s="1"/>
  <c r="E73" i="3" a="1"/>
  <c r="E73" i="3" s="1"/>
  <c r="M73" i="3" s="1"/>
  <c r="I73" i="3" a="1"/>
  <c r="I73" i="3" s="1"/>
  <c r="H72" i="3"/>
  <c r="E74" i="3" l="1" a="1"/>
  <c r="E74" i="3" s="1"/>
  <c r="M74" i="3" s="1"/>
  <c r="I74" i="3" a="1"/>
  <c r="I74" i="3" s="1"/>
  <c r="C74" i="3" a="1"/>
  <c r="C74" i="3" s="1"/>
  <c r="K74" i="3" a="1"/>
  <c r="K74" i="3" s="1"/>
  <c r="F74" i="3" a="1"/>
  <c r="F74" i="3" s="1"/>
  <c r="H73" i="3"/>
  <c r="B75" i="3"/>
  <c r="A75" i="3"/>
  <c r="D74" i="3" a="1"/>
  <c r="D74" i="3" s="1"/>
  <c r="L74" i="3" a="1"/>
  <c r="L74" i="3" s="1"/>
  <c r="G74" i="3" a="1"/>
  <c r="G74" i="3" s="1"/>
  <c r="J74" i="3" a="1"/>
  <c r="J74" i="3" s="1"/>
  <c r="F75" i="3" l="1" a="1"/>
  <c r="F75" i="3" s="1"/>
  <c r="E75" i="3" a="1"/>
  <c r="E75" i="3" s="1"/>
  <c r="M75" i="3" s="1"/>
  <c r="I75" i="3" a="1"/>
  <c r="I75" i="3" s="1"/>
  <c r="C75" i="3" a="1"/>
  <c r="C75" i="3" s="1"/>
  <c r="K75" i="3" a="1"/>
  <c r="K75" i="3" s="1"/>
  <c r="J75" i="3" a="1"/>
  <c r="J75" i="3" s="1"/>
  <c r="B76" i="3"/>
  <c r="A76" i="3"/>
  <c r="D75" i="3" a="1"/>
  <c r="D75" i="3" s="1"/>
  <c r="L75" i="3" a="1"/>
  <c r="L75" i="3" s="1"/>
  <c r="G75" i="3" a="1"/>
  <c r="G75" i="3" s="1"/>
  <c r="H74" i="3"/>
  <c r="C76" i="3" l="1" a="1"/>
  <c r="C76" i="3" s="1"/>
  <c r="K76" i="3" a="1"/>
  <c r="K76" i="3" s="1"/>
  <c r="F76" i="3" a="1"/>
  <c r="F76" i="3" s="1"/>
  <c r="E76" i="3" a="1"/>
  <c r="E76" i="3" s="1"/>
  <c r="M76" i="3" s="1"/>
  <c r="I76" i="3" a="1"/>
  <c r="I76" i="3" s="1"/>
  <c r="H75" i="3"/>
  <c r="G76" i="3" a="1"/>
  <c r="G76" i="3" s="1"/>
  <c r="J76" i="3" a="1"/>
  <c r="J76" i="3" s="1"/>
  <c r="B77" i="3"/>
  <c r="A77" i="3"/>
  <c r="D76" i="3" a="1"/>
  <c r="D76" i="3" s="1"/>
  <c r="L76" i="3" a="1"/>
  <c r="L76" i="3" s="1"/>
  <c r="H76" i="3" l="1"/>
  <c r="C77" i="3" a="1"/>
  <c r="C77" i="3" s="1"/>
  <c r="K77" i="3" a="1"/>
  <c r="K77" i="3" s="1"/>
  <c r="F77" i="3" a="1"/>
  <c r="F77" i="3" s="1"/>
  <c r="E77" i="3" a="1"/>
  <c r="E77" i="3" s="1"/>
  <c r="M77" i="3" s="1"/>
  <c r="I77" i="3" a="1"/>
  <c r="I77" i="3" s="1"/>
  <c r="D77" i="3" a="1"/>
  <c r="D77" i="3" s="1"/>
  <c r="L77" i="3" a="1"/>
  <c r="L77" i="3" s="1"/>
  <c r="G77" i="3" a="1"/>
  <c r="G77" i="3" s="1"/>
  <c r="J77" i="3" a="1"/>
  <c r="J77" i="3" s="1"/>
  <c r="B78" i="3"/>
  <c r="A78" i="3"/>
  <c r="H77" i="3" l="1"/>
  <c r="E78" i="3" a="1"/>
  <c r="E78" i="3" s="1"/>
  <c r="M78" i="3" s="1"/>
  <c r="I78" i="3" a="1"/>
  <c r="I78" i="3" s="1"/>
  <c r="C78" i="3" a="1"/>
  <c r="C78" i="3" s="1"/>
  <c r="K78" i="3" a="1"/>
  <c r="K78" i="3" s="1"/>
  <c r="F78" i="3" a="1"/>
  <c r="F78" i="3" s="1"/>
  <c r="B79" i="3"/>
  <c r="A79" i="3"/>
  <c r="D78" i="3" a="1"/>
  <c r="D78" i="3" s="1"/>
  <c r="L78" i="3" a="1"/>
  <c r="L78" i="3" s="1"/>
  <c r="G78" i="3" a="1"/>
  <c r="G78" i="3" s="1"/>
  <c r="J78" i="3" a="1"/>
  <c r="J78" i="3" s="1"/>
  <c r="J79" i="3" l="1" a="1"/>
  <c r="J79" i="3" s="1"/>
  <c r="B80" i="3"/>
  <c r="A80" i="3"/>
  <c r="D79" i="3" a="1"/>
  <c r="D79" i="3" s="1"/>
  <c r="L79" i="3" a="1"/>
  <c r="L79" i="3" s="1"/>
  <c r="G79" i="3" a="1"/>
  <c r="G79" i="3" s="1"/>
  <c r="F79" i="3" a="1"/>
  <c r="F79" i="3" s="1"/>
  <c r="E79" i="3" a="1"/>
  <c r="E79" i="3" s="1"/>
  <c r="M79" i="3" s="1"/>
  <c r="I79" i="3" a="1"/>
  <c r="I79" i="3" s="1"/>
  <c r="C79" i="3" a="1"/>
  <c r="C79" i="3" s="1"/>
  <c r="K79" i="3" a="1"/>
  <c r="K79" i="3" s="1"/>
  <c r="H78" i="3"/>
  <c r="C80" i="3" l="1" a="1"/>
  <c r="C80" i="3" s="1"/>
  <c r="K80" i="3" a="1"/>
  <c r="K80" i="3" s="1"/>
  <c r="F80" i="3" a="1"/>
  <c r="F80" i="3" s="1"/>
  <c r="E80" i="3" a="1"/>
  <c r="E80" i="3" s="1"/>
  <c r="M80" i="3" s="1"/>
  <c r="I80" i="3" a="1"/>
  <c r="I80" i="3" s="1"/>
  <c r="G80" i="3" a="1"/>
  <c r="G80" i="3" s="1"/>
  <c r="J80" i="3" a="1"/>
  <c r="J80" i="3" s="1"/>
  <c r="B81" i="3"/>
  <c r="A81" i="3"/>
  <c r="D80" i="3" a="1"/>
  <c r="D80" i="3" s="1"/>
  <c r="L80" i="3" a="1"/>
  <c r="L80" i="3" s="1"/>
  <c r="H79" i="3"/>
  <c r="D81" i="3" l="1" a="1"/>
  <c r="D81" i="3" s="1"/>
  <c r="L81" i="3" a="1"/>
  <c r="L81" i="3" s="1"/>
  <c r="G81" i="3" a="1"/>
  <c r="G81" i="3" s="1"/>
  <c r="J81" i="3" a="1"/>
  <c r="J81" i="3" s="1"/>
  <c r="B82" i="3"/>
  <c r="A82" i="3"/>
  <c r="H80" i="3"/>
  <c r="C81" i="3" a="1"/>
  <c r="C81" i="3" s="1"/>
  <c r="K81" i="3" a="1"/>
  <c r="K81" i="3" s="1"/>
  <c r="F81" i="3" a="1"/>
  <c r="F81" i="3" s="1"/>
  <c r="E81" i="3" a="1"/>
  <c r="E81" i="3" s="1"/>
  <c r="M81" i="3" s="1"/>
  <c r="I81" i="3" a="1"/>
  <c r="I81" i="3" s="1"/>
  <c r="B83" i="3" l="1"/>
  <c r="A83" i="3"/>
  <c r="D82" i="3" a="1"/>
  <c r="D82" i="3" s="1"/>
  <c r="L82" i="3" a="1"/>
  <c r="L82" i="3" s="1"/>
  <c r="G82" i="3" a="1"/>
  <c r="G82" i="3" s="1"/>
  <c r="J82" i="3" a="1"/>
  <c r="J82" i="3" s="1"/>
  <c r="H81" i="3"/>
  <c r="E82" i="3" a="1"/>
  <c r="E82" i="3" s="1"/>
  <c r="M82" i="3" s="1"/>
  <c r="I82" i="3" a="1"/>
  <c r="I82" i="3" s="1"/>
  <c r="C82" i="3" a="1"/>
  <c r="C82" i="3" s="1"/>
  <c r="K82" i="3" a="1"/>
  <c r="K82" i="3" s="1"/>
  <c r="F82" i="3" a="1"/>
  <c r="F82" i="3" s="1"/>
  <c r="F83" i="3" l="1" a="1"/>
  <c r="F83" i="3" s="1"/>
  <c r="E83" i="3" a="1"/>
  <c r="E83" i="3" s="1"/>
  <c r="M83" i="3" s="1"/>
  <c r="I83" i="3" a="1"/>
  <c r="I83" i="3" s="1"/>
  <c r="C83" i="3" a="1"/>
  <c r="C83" i="3" s="1"/>
  <c r="K83" i="3" a="1"/>
  <c r="K83" i="3" s="1"/>
  <c r="H82" i="3"/>
  <c r="J83" i="3" a="1"/>
  <c r="J83" i="3" s="1"/>
  <c r="B84" i="3"/>
  <c r="A84" i="3"/>
  <c r="D83" i="3" a="1"/>
  <c r="D83" i="3" s="1"/>
  <c r="L83" i="3" a="1"/>
  <c r="L83" i="3" s="1"/>
  <c r="G83" i="3" a="1"/>
  <c r="G83" i="3" s="1"/>
  <c r="G84" i="3" l="1" a="1"/>
  <c r="G84" i="3" s="1"/>
  <c r="J84" i="3" a="1"/>
  <c r="J84" i="3" s="1"/>
  <c r="B85" i="3"/>
  <c r="A85" i="3"/>
  <c r="D84" i="3" a="1"/>
  <c r="D84" i="3" s="1"/>
  <c r="L84" i="3" a="1"/>
  <c r="L84" i="3" s="1"/>
  <c r="H83" i="3"/>
  <c r="C84" i="3" a="1"/>
  <c r="C84" i="3" s="1"/>
  <c r="K84" i="3" a="1"/>
  <c r="K84" i="3" s="1"/>
  <c r="F84" i="3" a="1"/>
  <c r="F84" i="3" s="1"/>
  <c r="E84" i="3" a="1"/>
  <c r="E84" i="3" s="1"/>
  <c r="M84" i="3" s="1"/>
  <c r="I84" i="3" a="1"/>
  <c r="I84" i="3" s="1"/>
  <c r="H84" i="3" l="1"/>
  <c r="C85" i="3" a="1"/>
  <c r="C85" i="3" s="1"/>
  <c r="K85" i="3" a="1"/>
  <c r="K85" i="3" s="1"/>
  <c r="F85" i="3" a="1"/>
  <c r="F85" i="3" s="1"/>
  <c r="E85" i="3" a="1"/>
  <c r="E85" i="3" s="1"/>
  <c r="M85" i="3" s="1"/>
  <c r="I85" i="3" a="1"/>
  <c r="I85" i="3" s="1"/>
  <c r="D85" i="3" a="1"/>
  <c r="D85" i="3" s="1"/>
  <c r="L85" i="3" a="1"/>
  <c r="L85" i="3" s="1"/>
  <c r="G85" i="3" a="1"/>
  <c r="G85" i="3" s="1"/>
  <c r="J85" i="3" a="1"/>
  <c r="J85" i="3" s="1"/>
  <c r="B86" i="3"/>
  <c r="A86" i="3"/>
  <c r="H85" i="3" l="1"/>
  <c r="E86" i="3" a="1"/>
  <c r="E86" i="3" s="1"/>
  <c r="M86" i="3" s="1"/>
  <c r="I86" i="3" a="1"/>
  <c r="I86" i="3" s="1"/>
  <c r="C86" i="3" a="1"/>
  <c r="C86" i="3" s="1"/>
  <c r="K86" i="3" a="1"/>
  <c r="K86" i="3" s="1"/>
  <c r="F86" i="3" a="1"/>
  <c r="F86" i="3" s="1"/>
  <c r="B87" i="3"/>
  <c r="A87" i="3"/>
  <c r="D86" i="3" a="1"/>
  <c r="D86" i="3" s="1"/>
  <c r="L86" i="3" a="1"/>
  <c r="L86" i="3" s="1"/>
  <c r="G86" i="3" a="1"/>
  <c r="G86" i="3" s="1"/>
  <c r="J86" i="3" a="1"/>
  <c r="J86" i="3" s="1"/>
  <c r="F87" i="3" l="1" a="1"/>
  <c r="F87" i="3" s="1"/>
  <c r="E87" i="3" a="1"/>
  <c r="E87" i="3" s="1"/>
  <c r="M87" i="3" s="1"/>
  <c r="I87" i="3" a="1"/>
  <c r="I87" i="3" s="1"/>
  <c r="C87" i="3" a="1"/>
  <c r="C87" i="3" s="1"/>
  <c r="K87" i="3" a="1"/>
  <c r="K87" i="3" s="1"/>
  <c r="H86" i="3"/>
  <c r="J87" i="3" a="1"/>
  <c r="J87" i="3" s="1"/>
  <c r="B88" i="3"/>
  <c r="A88" i="3"/>
  <c r="D87" i="3" a="1"/>
  <c r="D87" i="3" s="1"/>
  <c r="L87" i="3" a="1"/>
  <c r="L87" i="3" s="1"/>
  <c r="G87" i="3" a="1"/>
  <c r="G87" i="3" s="1"/>
  <c r="H87" i="3" l="1"/>
  <c r="G88" i="3" a="1"/>
  <c r="G88" i="3" s="1"/>
  <c r="J88" i="3" a="1"/>
  <c r="J88" i="3" s="1"/>
  <c r="B89" i="3"/>
  <c r="A89" i="3"/>
  <c r="D88" i="3" a="1"/>
  <c r="D88" i="3" s="1"/>
  <c r="L88" i="3" a="1"/>
  <c r="L88" i="3" s="1"/>
  <c r="C88" i="3" a="1"/>
  <c r="C88" i="3" s="1"/>
  <c r="K88" i="3" a="1"/>
  <c r="K88" i="3" s="1"/>
  <c r="F88" i="3" a="1"/>
  <c r="F88" i="3" s="1"/>
  <c r="E88" i="3" a="1"/>
  <c r="E88" i="3" s="1"/>
  <c r="M88" i="3" s="1"/>
  <c r="I88" i="3" a="1"/>
  <c r="I88" i="3" s="1"/>
  <c r="C89" i="3" l="1" a="1"/>
  <c r="C89" i="3" s="1"/>
  <c r="K89" i="3" a="1"/>
  <c r="K89" i="3" s="1"/>
  <c r="F89" i="3" a="1"/>
  <c r="F89" i="3" s="1"/>
  <c r="E89" i="3" a="1"/>
  <c r="E89" i="3" s="1"/>
  <c r="M89" i="3" s="1"/>
  <c r="I89" i="3" a="1"/>
  <c r="I89" i="3" s="1"/>
  <c r="D89" i="3" a="1"/>
  <c r="D89" i="3" s="1"/>
  <c r="L89" i="3" a="1"/>
  <c r="L89" i="3" s="1"/>
  <c r="G89" i="3" a="1"/>
  <c r="G89" i="3" s="1"/>
  <c r="J89" i="3" a="1"/>
  <c r="J89" i="3" s="1"/>
  <c r="B90" i="3"/>
  <c r="A90" i="3"/>
  <c r="H88" i="3"/>
  <c r="H89" i="3" l="1"/>
  <c r="E90" i="3" a="1"/>
  <c r="E90" i="3" s="1"/>
  <c r="M90" i="3" s="1"/>
  <c r="I90" i="3" a="1"/>
  <c r="I90" i="3" s="1"/>
  <c r="C90" i="3" a="1"/>
  <c r="C90" i="3" s="1"/>
  <c r="K90" i="3" a="1"/>
  <c r="K90" i="3" s="1"/>
  <c r="F90" i="3" a="1"/>
  <c r="F90" i="3" s="1"/>
  <c r="B91" i="3"/>
  <c r="A91" i="3"/>
  <c r="D90" i="3" a="1"/>
  <c r="D90" i="3" s="1"/>
  <c r="L90" i="3" a="1"/>
  <c r="L90" i="3" s="1"/>
  <c r="G90" i="3" a="1"/>
  <c r="G90" i="3" s="1"/>
  <c r="J90" i="3" a="1"/>
  <c r="J90" i="3" s="1"/>
  <c r="F91" i="3" l="1" a="1"/>
  <c r="F91" i="3" s="1"/>
  <c r="E91" i="3" a="1"/>
  <c r="E91" i="3" s="1"/>
  <c r="M91" i="3" s="1"/>
  <c r="I91" i="3" a="1"/>
  <c r="I91" i="3" s="1"/>
  <c r="C91" i="3" a="1"/>
  <c r="C91" i="3" s="1"/>
  <c r="K91" i="3" a="1"/>
  <c r="K91" i="3" s="1"/>
  <c r="J91" i="3" a="1"/>
  <c r="J91" i="3" s="1"/>
  <c r="B92" i="3"/>
  <c r="A92" i="3"/>
  <c r="D91" i="3" a="1"/>
  <c r="D91" i="3" s="1"/>
  <c r="L91" i="3" a="1"/>
  <c r="L91" i="3" s="1"/>
  <c r="G91" i="3" a="1"/>
  <c r="G91" i="3" s="1"/>
  <c r="H90" i="3"/>
  <c r="H91" i="3" l="1"/>
  <c r="C92" i="3" a="1"/>
  <c r="C92" i="3" s="1"/>
  <c r="K92" i="3" a="1"/>
  <c r="K92" i="3" s="1"/>
  <c r="F92" i="3" a="1"/>
  <c r="F92" i="3" s="1"/>
  <c r="E92" i="3" a="1"/>
  <c r="E92" i="3" s="1"/>
  <c r="M92" i="3" s="1"/>
  <c r="I92" i="3" a="1"/>
  <c r="I92" i="3" s="1"/>
  <c r="G92" i="3" a="1"/>
  <c r="G92" i="3" s="1"/>
  <c r="J92" i="3" a="1"/>
  <c r="J92" i="3" s="1"/>
  <c r="B93" i="3"/>
  <c r="A93" i="3"/>
  <c r="D92" i="3" a="1"/>
  <c r="D92" i="3" s="1"/>
  <c r="L92" i="3" a="1"/>
  <c r="L92" i="3" s="1"/>
  <c r="H92" i="3" l="1"/>
  <c r="C93" i="3" a="1"/>
  <c r="C93" i="3" s="1"/>
  <c r="K93" i="3" a="1"/>
  <c r="K93" i="3" s="1"/>
  <c r="F93" i="3" a="1"/>
  <c r="F93" i="3" s="1"/>
  <c r="E93" i="3" a="1"/>
  <c r="E93" i="3" s="1"/>
  <c r="M93" i="3" s="1"/>
  <c r="I93" i="3" a="1"/>
  <c r="I93" i="3" s="1"/>
  <c r="D93" i="3" a="1"/>
  <c r="D93" i="3" s="1"/>
  <c r="L93" i="3" a="1"/>
  <c r="L93" i="3" s="1"/>
  <c r="G93" i="3" a="1"/>
  <c r="G93" i="3" s="1"/>
  <c r="J93" i="3" a="1"/>
  <c r="J93" i="3" s="1"/>
  <c r="B94" i="3"/>
  <c r="A94" i="3"/>
  <c r="H93" i="3" l="1"/>
  <c r="E94" i="3" a="1"/>
  <c r="E94" i="3" s="1"/>
  <c r="M94" i="3" s="1"/>
  <c r="I94" i="3" a="1"/>
  <c r="I94" i="3" s="1"/>
  <c r="C94" i="3" a="1"/>
  <c r="C94" i="3" s="1"/>
  <c r="K94" i="3" a="1"/>
  <c r="K94" i="3" s="1"/>
  <c r="F94" i="3" a="1"/>
  <c r="F94" i="3" s="1"/>
  <c r="B95" i="3"/>
  <c r="A95" i="3"/>
  <c r="D94" i="3" a="1"/>
  <c r="D94" i="3" s="1"/>
  <c r="L94" i="3" a="1"/>
  <c r="L94" i="3" s="1"/>
  <c r="G94" i="3" a="1"/>
  <c r="G94" i="3" s="1"/>
  <c r="J94" i="3" a="1"/>
  <c r="J94" i="3" s="1"/>
  <c r="J95" i="3" l="1" a="1"/>
  <c r="J95" i="3" s="1"/>
  <c r="B96" i="3"/>
  <c r="A96" i="3"/>
  <c r="D95" i="3" a="1"/>
  <c r="D95" i="3" s="1"/>
  <c r="L95" i="3" a="1"/>
  <c r="L95" i="3" s="1"/>
  <c r="G95" i="3" a="1"/>
  <c r="G95" i="3" s="1"/>
  <c r="F95" i="3" a="1"/>
  <c r="F95" i="3" s="1"/>
  <c r="E95" i="3" a="1"/>
  <c r="E95" i="3" s="1"/>
  <c r="M95" i="3" s="1"/>
  <c r="I95" i="3" a="1"/>
  <c r="I95" i="3" s="1"/>
  <c r="C95" i="3" a="1"/>
  <c r="C95" i="3" s="1"/>
  <c r="K95" i="3" a="1"/>
  <c r="K95" i="3" s="1"/>
  <c r="H94" i="3"/>
  <c r="G96" i="3" l="1" a="1"/>
  <c r="G96" i="3" s="1"/>
  <c r="J96" i="3" a="1"/>
  <c r="J96" i="3" s="1"/>
  <c r="B97" i="3"/>
  <c r="A97" i="3"/>
  <c r="D96" i="3" a="1"/>
  <c r="D96" i="3" s="1"/>
  <c r="L96" i="3" a="1"/>
  <c r="L96" i="3" s="1"/>
  <c r="C96" i="3" a="1"/>
  <c r="C96" i="3" s="1"/>
  <c r="K96" i="3" a="1"/>
  <c r="K96" i="3" s="1"/>
  <c r="F96" i="3" a="1"/>
  <c r="F96" i="3" s="1"/>
  <c r="E96" i="3" a="1"/>
  <c r="E96" i="3" s="1"/>
  <c r="M96" i="3" s="1"/>
  <c r="I96" i="3" a="1"/>
  <c r="I96" i="3" s="1"/>
  <c r="H95" i="3"/>
  <c r="D97" i="3" l="1" a="1"/>
  <c r="D97" i="3" s="1"/>
  <c r="L97" i="3" a="1"/>
  <c r="L97" i="3" s="1"/>
  <c r="G97" i="3" a="1"/>
  <c r="G97" i="3" s="1"/>
  <c r="J97" i="3" a="1"/>
  <c r="J97" i="3" s="1"/>
  <c r="B98" i="3"/>
  <c r="A98" i="3"/>
  <c r="C97" i="3" a="1"/>
  <c r="C97" i="3" s="1"/>
  <c r="K97" i="3" a="1"/>
  <c r="K97" i="3" s="1"/>
  <c r="F97" i="3" a="1"/>
  <c r="F97" i="3" s="1"/>
  <c r="E97" i="3" a="1"/>
  <c r="E97" i="3" s="1"/>
  <c r="M97" i="3" s="1"/>
  <c r="I97" i="3" a="1"/>
  <c r="I97" i="3" s="1"/>
  <c r="H96" i="3"/>
  <c r="E98" i="3" l="1" a="1"/>
  <c r="E98" i="3" s="1"/>
  <c r="M98" i="3" s="1"/>
  <c r="I98" i="3" a="1"/>
  <c r="I98" i="3" s="1"/>
  <c r="C98" i="3" a="1"/>
  <c r="C98" i="3" s="1"/>
  <c r="K98" i="3" a="1"/>
  <c r="K98" i="3" s="1"/>
  <c r="F98" i="3" a="1"/>
  <c r="F98" i="3" s="1"/>
  <c r="B99" i="3"/>
  <c r="A99" i="3"/>
  <c r="D98" i="3" a="1"/>
  <c r="D98" i="3" s="1"/>
  <c r="L98" i="3" a="1"/>
  <c r="L98" i="3" s="1"/>
  <c r="G98" i="3" a="1"/>
  <c r="G98" i="3" s="1"/>
  <c r="J98" i="3" a="1"/>
  <c r="J98" i="3" s="1"/>
  <c r="H97" i="3"/>
  <c r="J99" i="3" l="1" a="1"/>
  <c r="J99" i="3" s="1"/>
  <c r="B100" i="3"/>
  <c r="A100" i="3"/>
  <c r="D99" i="3" a="1"/>
  <c r="D99" i="3" s="1"/>
  <c r="L99" i="3" a="1"/>
  <c r="L99" i="3" s="1"/>
  <c r="G99" i="3" a="1"/>
  <c r="G99" i="3" s="1"/>
  <c r="H98" i="3"/>
  <c r="F99" i="3" a="1"/>
  <c r="F99" i="3" s="1"/>
  <c r="E99" i="3" a="1"/>
  <c r="E99" i="3" s="1"/>
  <c r="M99" i="3" s="1"/>
  <c r="I99" i="3" a="1"/>
  <c r="I99" i="3" s="1"/>
  <c r="C99" i="3" a="1"/>
  <c r="C99" i="3" s="1"/>
  <c r="K99" i="3" a="1"/>
  <c r="K99" i="3" s="1"/>
  <c r="C100" i="3" l="1" a="1"/>
  <c r="C100" i="3" s="1"/>
  <c r="K100" i="3" a="1"/>
  <c r="K100" i="3" s="1"/>
  <c r="F100" i="3" a="1"/>
  <c r="F100" i="3" s="1"/>
  <c r="E100" i="3" a="1"/>
  <c r="E100" i="3" s="1"/>
  <c r="M100" i="3" s="1"/>
  <c r="I100" i="3" a="1"/>
  <c r="I100" i="3" s="1"/>
  <c r="G100" i="3" a="1"/>
  <c r="G100" i="3" s="1"/>
  <c r="J100" i="3" a="1"/>
  <c r="J100" i="3" s="1"/>
  <c r="B101" i="3"/>
  <c r="A101" i="3"/>
  <c r="D100" i="3" a="1"/>
  <c r="D100" i="3" s="1"/>
  <c r="L100" i="3" a="1"/>
  <c r="L100" i="3" s="1"/>
  <c r="H99" i="3"/>
  <c r="H100" i="3" l="1"/>
  <c r="D101" i="3" a="1"/>
  <c r="D101" i="3" s="1"/>
  <c r="L101" i="3" a="1"/>
  <c r="L101" i="3" s="1"/>
  <c r="G101" i="3" a="1"/>
  <c r="G101" i="3" s="1"/>
  <c r="J101" i="3" a="1"/>
  <c r="J101" i="3" s="1"/>
  <c r="B102" i="3"/>
  <c r="A102" i="3"/>
  <c r="C101" i="3" a="1"/>
  <c r="C101" i="3" s="1"/>
  <c r="K101" i="3" a="1"/>
  <c r="K101" i="3" s="1"/>
  <c r="F101" i="3" a="1"/>
  <c r="F101" i="3" s="1"/>
  <c r="E101" i="3" a="1"/>
  <c r="E101" i="3" s="1"/>
  <c r="M101" i="3" s="1"/>
  <c r="I101" i="3" a="1"/>
  <c r="I101" i="3" s="1"/>
  <c r="E102" i="3" l="1" a="1"/>
  <c r="E102" i="3" s="1"/>
  <c r="M102" i="3" s="1"/>
  <c r="I102" i="3" a="1"/>
  <c r="I102" i="3" s="1"/>
  <c r="C102" i="3" a="1"/>
  <c r="C102" i="3" s="1"/>
  <c r="K102" i="3" a="1"/>
  <c r="K102" i="3" s="1"/>
  <c r="F102" i="3" a="1"/>
  <c r="F102" i="3" s="1"/>
  <c r="B103" i="3"/>
  <c r="A103" i="3"/>
  <c r="D102" i="3" a="1"/>
  <c r="D102" i="3" s="1"/>
  <c r="L102" i="3" a="1"/>
  <c r="L102" i="3" s="1"/>
  <c r="G102" i="3" a="1"/>
  <c r="G102" i="3" s="1"/>
  <c r="J102" i="3" a="1"/>
  <c r="J102" i="3" s="1"/>
  <c r="H101" i="3"/>
  <c r="J103" i="3" l="1" a="1"/>
  <c r="J103" i="3" s="1"/>
  <c r="B104" i="3"/>
  <c r="A104" i="3"/>
  <c r="D103" i="3" a="1"/>
  <c r="D103" i="3" s="1"/>
  <c r="L103" i="3" a="1"/>
  <c r="L103" i="3" s="1"/>
  <c r="G103" i="3" a="1"/>
  <c r="G103" i="3" s="1"/>
  <c r="F103" i="3" a="1"/>
  <c r="F103" i="3" s="1"/>
  <c r="E103" i="3" a="1"/>
  <c r="E103" i="3" s="1"/>
  <c r="M103" i="3" s="1"/>
  <c r="I103" i="3" a="1"/>
  <c r="I103" i="3" s="1"/>
  <c r="C103" i="3" a="1"/>
  <c r="C103" i="3" s="1"/>
  <c r="K103" i="3" a="1"/>
  <c r="K103" i="3" s="1"/>
  <c r="H102" i="3"/>
  <c r="C104" i="3" l="1" a="1"/>
  <c r="C104" i="3" s="1"/>
  <c r="K104" i="3" a="1"/>
  <c r="K104" i="3" s="1"/>
  <c r="F104" i="3" a="1"/>
  <c r="F104" i="3" s="1"/>
  <c r="E104" i="3" a="1"/>
  <c r="E104" i="3" s="1"/>
  <c r="M104" i="3" s="1"/>
  <c r="I104" i="3" a="1"/>
  <c r="I104" i="3" s="1"/>
  <c r="H104" i="3" s="1"/>
  <c r="G104" i="3" a="1"/>
  <c r="G104" i="3" s="1"/>
  <c r="J104" i="3" a="1"/>
  <c r="J104" i="3" s="1"/>
  <c r="B105" i="3"/>
  <c r="A105" i="3"/>
  <c r="D104" i="3" a="1"/>
  <c r="D104" i="3" s="1"/>
  <c r="L104" i="3" a="1"/>
  <c r="L104" i="3" s="1"/>
  <c r="H103" i="3"/>
  <c r="D105" i="3" l="1" a="1"/>
  <c r="D105" i="3" s="1"/>
  <c r="L105" i="3" a="1"/>
  <c r="L105" i="3" s="1"/>
  <c r="G105" i="3" a="1"/>
  <c r="G105" i="3" s="1"/>
  <c r="J105" i="3" a="1"/>
  <c r="J105" i="3" s="1"/>
  <c r="B106" i="3"/>
  <c r="A106" i="3"/>
  <c r="C105" i="3" a="1"/>
  <c r="C105" i="3" s="1"/>
  <c r="K105" i="3" a="1"/>
  <c r="K105" i="3" s="1"/>
  <c r="F105" i="3" a="1"/>
  <c r="F105" i="3" s="1"/>
  <c r="E105" i="3" a="1"/>
  <c r="E105" i="3" s="1"/>
  <c r="M105" i="3" s="1"/>
  <c r="I105" i="3" a="1"/>
  <c r="I105" i="3" s="1"/>
  <c r="E106" i="3" l="1" a="1"/>
  <c r="E106" i="3" s="1"/>
  <c r="M106" i="3" s="1"/>
  <c r="I106" i="3" a="1"/>
  <c r="I106" i="3" s="1"/>
  <c r="C106" i="3" a="1"/>
  <c r="C106" i="3" s="1"/>
  <c r="K106" i="3" a="1"/>
  <c r="K106" i="3" s="1"/>
  <c r="F106" i="3" a="1"/>
  <c r="F106" i="3" s="1"/>
  <c r="H105" i="3"/>
  <c r="B107" i="3"/>
  <c r="A107" i="3"/>
  <c r="D106" i="3" a="1"/>
  <c r="D106" i="3" s="1"/>
  <c r="L106" i="3" a="1"/>
  <c r="L106" i="3" s="1"/>
  <c r="G106" i="3" a="1"/>
  <c r="G106" i="3" s="1"/>
  <c r="J106" i="3" a="1"/>
  <c r="J106" i="3" s="1"/>
  <c r="F107" i="3" l="1" a="1"/>
  <c r="F107" i="3" s="1"/>
  <c r="E107" i="3" a="1"/>
  <c r="E107" i="3" s="1"/>
  <c r="M107" i="3" s="1"/>
  <c r="I107" i="3" a="1"/>
  <c r="I107" i="3" s="1"/>
  <c r="C107" i="3" a="1"/>
  <c r="C107" i="3" s="1"/>
  <c r="K107" i="3" a="1"/>
  <c r="K107" i="3" s="1"/>
  <c r="J107" i="3" a="1"/>
  <c r="J107" i="3" s="1"/>
  <c r="B108" i="3"/>
  <c r="A108" i="3"/>
  <c r="D107" i="3" a="1"/>
  <c r="D107" i="3" s="1"/>
  <c r="L107" i="3" a="1"/>
  <c r="L107" i="3" s="1"/>
  <c r="G107" i="3" a="1"/>
  <c r="G107" i="3" s="1"/>
  <c r="H106" i="3"/>
  <c r="G108" i="3" l="1" a="1"/>
  <c r="G108" i="3" s="1"/>
  <c r="J108" i="3" a="1"/>
  <c r="J108" i="3" s="1"/>
  <c r="B109" i="3"/>
  <c r="A109" i="3"/>
  <c r="D108" i="3" a="1"/>
  <c r="D108" i="3" s="1"/>
  <c r="L108" i="3" a="1"/>
  <c r="L108" i="3" s="1"/>
  <c r="C108" i="3" a="1"/>
  <c r="C108" i="3" s="1"/>
  <c r="K108" i="3" a="1"/>
  <c r="K108" i="3" s="1"/>
  <c r="F108" i="3" a="1"/>
  <c r="F108" i="3" s="1"/>
  <c r="E108" i="3" a="1"/>
  <c r="E108" i="3" s="1"/>
  <c r="M108" i="3" s="1"/>
  <c r="I108" i="3" a="1"/>
  <c r="I108" i="3" s="1"/>
  <c r="H107" i="3"/>
  <c r="C109" i="3" l="1" a="1"/>
  <c r="C109" i="3" s="1"/>
  <c r="K109" i="3" a="1"/>
  <c r="K109" i="3" s="1"/>
  <c r="F109" i="3" a="1"/>
  <c r="F109" i="3" s="1"/>
  <c r="E109" i="3" a="1"/>
  <c r="E109" i="3" s="1"/>
  <c r="M109" i="3" s="1"/>
  <c r="I109" i="3" a="1"/>
  <c r="I109" i="3" s="1"/>
  <c r="H108" i="3"/>
  <c r="D109" i="3" a="1"/>
  <c r="D109" i="3" s="1"/>
  <c r="L109" i="3" a="1"/>
  <c r="L109" i="3" s="1"/>
  <c r="G109" i="3" a="1"/>
  <c r="G109" i="3" s="1"/>
  <c r="J109" i="3" a="1"/>
  <c r="J109" i="3" s="1"/>
  <c r="B110" i="3"/>
  <c r="A110" i="3"/>
  <c r="H109" i="3" l="1"/>
  <c r="E110" i="3" a="1"/>
  <c r="E110" i="3" s="1"/>
  <c r="M110" i="3" s="1"/>
  <c r="I110" i="3" a="1"/>
  <c r="I110" i="3" s="1"/>
  <c r="C110" i="3" a="1"/>
  <c r="C110" i="3" s="1"/>
  <c r="K110" i="3" a="1"/>
  <c r="K110" i="3" s="1"/>
  <c r="F110" i="3" a="1"/>
  <c r="F110" i="3" s="1"/>
  <c r="B111" i="3"/>
  <c r="A111" i="3"/>
  <c r="D110" i="3" a="1"/>
  <c r="D110" i="3" s="1"/>
  <c r="L110" i="3" a="1"/>
  <c r="L110" i="3" s="1"/>
  <c r="G110" i="3" a="1"/>
  <c r="G110" i="3" s="1"/>
  <c r="J110" i="3" a="1"/>
  <c r="J110" i="3" s="1"/>
  <c r="J111" i="3" l="1" a="1"/>
  <c r="J111" i="3" s="1"/>
  <c r="B112" i="3"/>
  <c r="A112" i="3"/>
  <c r="D111" i="3" a="1"/>
  <c r="D111" i="3" s="1"/>
  <c r="L111" i="3" a="1"/>
  <c r="L111" i="3" s="1"/>
  <c r="G111" i="3" a="1"/>
  <c r="G111" i="3" s="1"/>
  <c r="F111" i="3" a="1"/>
  <c r="F111" i="3" s="1"/>
  <c r="E111" i="3" a="1"/>
  <c r="E111" i="3" s="1"/>
  <c r="M111" i="3" s="1"/>
  <c r="I111" i="3" a="1"/>
  <c r="I111" i="3" s="1"/>
  <c r="C111" i="3" a="1"/>
  <c r="C111" i="3" s="1"/>
  <c r="K111" i="3" a="1"/>
  <c r="K111" i="3" s="1"/>
  <c r="H110" i="3"/>
  <c r="C112" i="3" l="1" a="1"/>
  <c r="C112" i="3" s="1"/>
  <c r="K112" i="3" a="1"/>
  <c r="K112" i="3" s="1"/>
  <c r="F112" i="3" a="1"/>
  <c r="F112" i="3" s="1"/>
  <c r="E112" i="3" a="1"/>
  <c r="E112" i="3" s="1"/>
  <c r="M112" i="3" s="1"/>
  <c r="I112" i="3" a="1"/>
  <c r="I112" i="3" s="1"/>
  <c r="H112" i="3" s="1"/>
  <c r="G112" i="3" a="1"/>
  <c r="G112" i="3" s="1"/>
  <c r="J112" i="3" a="1"/>
  <c r="J112" i="3" s="1"/>
  <c r="B113" i="3"/>
  <c r="A113" i="3"/>
  <c r="D112" i="3" a="1"/>
  <c r="D112" i="3" s="1"/>
  <c r="L112" i="3" a="1"/>
  <c r="L112" i="3" s="1"/>
  <c r="H111" i="3"/>
  <c r="D113" i="3" l="1" a="1"/>
  <c r="D113" i="3" s="1"/>
  <c r="L113" i="3" a="1"/>
  <c r="L113" i="3" s="1"/>
  <c r="G113" i="3" a="1"/>
  <c r="G113" i="3" s="1"/>
  <c r="J113" i="3" a="1"/>
  <c r="J113" i="3" s="1"/>
  <c r="B114" i="3"/>
  <c r="A114" i="3"/>
  <c r="C113" i="3" a="1"/>
  <c r="C113" i="3" s="1"/>
  <c r="K113" i="3" a="1"/>
  <c r="K113" i="3" s="1"/>
  <c r="F113" i="3" a="1"/>
  <c r="F113" i="3" s="1"/>
  <c r="E113" i="3" a="1"/>
  <c r="E113" i="3" s="1"/>
  <c r="M113" i="3" s="1"/>
  <c r="I113" i="3" a="1"/>
  <c r="I113" i="3" s="1"/>
  <c r="H113" i="3" l="1"/>
  <c r="E114" i="3" a="1"/>
  <c r="E114" i="3" s="1"/>
  <c r="M114" i="3" s="1"/>
  <c r="I114" i="3" a="1"/>
  <c r="I114" i="3" s="1"/>
  <c r="C114" i="3" a="1"/>
  <c r="C114" i="3" s="1"/>
  <c r="K114" i="3" a="1"/>
  <c r="K114" i="3" s="1"/>
  <c r="F114" i="3" a="1"/>
  <c r="F114" i="3" s="1"/>
  <c r="B115" i="3"/>
  <c r="A115" i="3"/>
  <c r="D114" i="3" a="1"/>
  <c r="D114" i="3" s="1"/>
  <c r="L114" i="3" a="1"/>
  <c r="L114" i="3" s="1"/>
  <c r="G114" i="3" a="1"/>
  <c r="G114" i="3" s="1"/>
  <c r="J114" i="3" a="1"/>
  <c r="J114" i="3" s="1"/>
  <c r="J115" i="3" l="1" a="1"/>
  <c r="J115" i="3" s="1"/>
  <c r="B116" i="3"/>
  <c r="A116" i="3"/>
  <c r="D115" i="3" a="1"/>
  <c r="D115" i="3" s="1"/>
  <c r="L115" i="3" a="1"/>
  <c r="L115" i="3" s="1"/>
  <c r="G115" i="3" a="1"/>
  <c r="G115" i="3" s="1"/>
  <c r="F115" i="3" a="1"/>
  <c r="F115" i="3" s="1"/>
  <c r="E115" i="3" a="1"/>
  <c r="E115" i="3" s="1"/>
  <c r="M115" i="3" s="1"/>
  <c r="I115" i="3" a="1"/>
  <c r="I115" i="3" s="1"/>
  <c r="C115" i="3" a="1"/>
  <c r="C115" i="3" s="1"/>
  <c r="K115" i="3" a="1"/>
  <c r="K115" i="3" s="1"/>
  <c r="H114" i="3"/>
  <c r="G116" i="3" l="1" a="1"/>
  <c r="G116" i="3" s="1"/>
  <c r="J116" i="3" a="1"/>
  <c r="J116" i="3" s="1"/>
  <c r="B117" i="3"/>
  <c r="A117" i="3"/>
  <c r="D116" i="3" a="1"/>
  <c r="D116" i="3" s="1"/>
  <c r="L116" i="3" a="1"/>
  <c r="L116" i="3" s="1"/>
  <c r="C116" i="3" a="1"/>
  <c r="C116" i="3" s="1"/>
  <c r="K116" i="3" a="1"/>
  <c r="K116" i="3" s="1"/>
  <c r="F116" i="3" a="1"/>
  <c r="F116" i="3" s="1"/>
  <c r="E116" i="3" a="1"/>
  <c r="E116" i="3" s="1"/>
  <c r="M116" i="3" s="1"/>
  <c r="I116" i="3" a="1"/>
  <c r="I116" i="3" s="1"/>
  <c r="H115" i="3"/>
  <c r="C117" i="3" l="1" a="1"/>
  <c r="C117" i="3" s="1"/>
  <c r="K117" i="3" a="1"/>
  <c r="K117" i="3" s="1"/>
  <c r="F117" i="3" a="1"/>
  <c r="F117" i="3" s="1"/>
  <c r="E117" i="3" a="1"/>
  <c r="E117" i="3" s="1"/>
  <c r="M117" i="3" s="1"/>
  <c r="I117" i="3" a="1"/>
  <c r="I117" i="3" s="1"/>
  <c r="H116" i="3"/>
  <c r="D117" i="3" a="1"/>
  <c r="D117" i="3" s="1"/>
  <c r="L117" i="3" a="1"/>
  <c r="L117" i="3" s="1"/>
  <c r="G117" i="3" a="1"/>
  <c r="G117" i="3" s="1"/>
  <c r="J117" i="3" a="1"/>
  <c r="J117" i="3" s="1"/>
  <c r="B118" i="3"/>
  <c r="A118" i="3"/>
  <c r="E118" i="3" l="1" a="1"/>
  <c r="E118" i="3" s="1"/>
  <c r="M118" i="3" s="1"/>
  <c r="I118" i="3" a="1"/>
  <c r="I118" i="3" s="1"/>
  <c r="C118" i="3" a="1"/>
  <c r="C118" i="3" s="1"/>
  <c r="K118" i="3" a="1"/>
  <c r="K118" i="3" s="1"/>
  <c r="F118" i="3" a="1"/>
  <c r="F118" i="3" s="1"/>
  <c r="H117" i="3"/>
  <c r="B119" i="3"/>
  <c r="A119" i="3"/>
  <c r="D118" i="3" a="1"/>
  <c r="D118" i="3" s="1"/>
  <c r="L118" i="3" a="1"/>
  <c r="L118" i="3" s="1"/>
  <c r="G118" i="3" a="1"/>
  <c r="G118" i="3" s="1"/>
  <c r="J118" i="3" a="1"/>
  <c r="J118" i="3" s="1"/>
  <c r="J119" i="3" l="1" a="1"/>
  <c r="J119" i="3" s="1"/>
  <c r="B120" i="3"/>
  <c r="A120" i="3"/>
  <c r="D119" i="3" a="1"/>
  <c r="D119" i="3" s="1"/>
  <c r="L119" i="3" a="1"/>
  <c r="L119" i="3" s="1"/>
  <c r="G119" i="3" a="1"/>
  <c r="G119" i="3" s="1"/>
  <c r="H118" i="3"/>
  <c r="F119" i="3" a="1"/>
  <c r="F119" i="3" s="1"/>
  <c r="E119" i="3" a="1"/>
  <c r="E119" i="3" s="1"/>
  <c r="M119" i="3" s="1"/>
  <c r="I119" i="3" a="1"/>
  <c r="I119" i="3" s="1"/>
  <c r="C119" i="3" a="1"/>
  <c r="C119" i="3" s="1"/>
  <c r="K119" i="3" a="1"/>
  <c r="K119" i="3" s="1"/>
  <c r="H119" i="3" l="1"/>
  <c r="G120" i="3" a="1"/>
  <c r="G120" i="3" s="1"/>
  <c r="J120" i="3" a="1"/>
  <c r="J120" i="3" s="1"/>
  <c r="B121" i="3"/>
  <c r="A121" i="3"/>
  <c r="D120" i="3" a="1"/>
  <c r="D120" i="3" s="1"/>
  <c r="L120" i="3" a="1"/>
  <c r="L120" i="3" s="1"/>
  <c r="C120" i="3" a="1"/>
  <c r="C120" i="3" s="1"/>
  <c r="K120" i="3" a="1"/>
  <c r="K120" i="3" s="1"/>
  <c r="F120" i="3" a="1"/>
  <c r="F120" i="3" s="1"/>
  <c r="E120" i="3" a="1"/>
  <c r="E120" i="3" s="1"/>
  <c r="M120" i="3" s="1"/>
  <c r="I120" i="3" a="1"/>
  <c r="I120" i="3" s="1"/>
  <c r="C121" i="3" l="1" a="1"/>
  <c r="C121" i="3" s="1"/>
  <c r="K121" i="3" a="1"/>
  <c r="K121" i="3" s="1"/>
  <c r="F121" i="3" a="1"/>
  <c r="F121" i="3" s="1"/>
  <c r="E121" i="3" a="1"/>
  <c r="E121" i="3" s="1"/>
  <c r="M121" i="3" s="1"/>
  <c r="I121" i="3" a="1"/>
  <c r="I121" i="3" s="1"/>
  <c r="H120" i="3"/>
  <c r="D121" i="3" a="1"/>
  <c r="D121" i="3" s="1"/>
  <c r="L121" i="3" a="1"/>
  <c r="L121" i="3" s="1"/>
  <c r="G121" i="3" a="1"/>
  <c r="G121" i="3" s="1"/>
  <c r="J121" i="3" a="1"/>
  <c r="J121" i="3" s="1"/>
  <c r="B122" i="3"/>
  <c r="A122" i="3"/>
  <c r="H121" i="3" l="1"/>
  <c r="E122" i="3" a="1"/>
  <c r="E122" i="3" s="1"/>
  <c r="M122" i="3" s="1"/>
  <c r="I122" i="3" a="1"/>
  <c r="I122" i="3" s="1"/>
  <c r="C122" i="3" a="1"/>
  <c r="C122" i="3" s="1"/>
  <c r="K122" i="3" a="1"/>
  <c r="K122" i="3" s="1"/>
  <c r="F122" i="3" a="1"/>
  <c r="F122" i="3" s="1"/>
  <c r="B123" i="3"/>
  <c r="A123" i="3"/>
  <c r="D122" i="3" a="1"/>
  <c r="D122" i="3" s="1"/>
  <c r="L122" i="3" a="1"/>
  <c r="L122" i="3" s="1"/>
  <c r="G122" i="3" a="1"/>
  <c r="G122" i="3" s="1"/>
  <c r="J122" i="3" a="1"/>
  <c r="J122" i="3" s="1"/>
  <c r="F123" i="3" l="1" a="1"/>
  <c r="F123" i="3" s="1"/>
  <c r="E123" i="3" a="1"/>
  <c r="E123" i="3" s="1"/>
  <c r="M123" i="3" s="1"/>
  <c r="I123" i="3" a="1"/>
  <c r="I123" i="3" s="1"/>
  <c r="C123" i="3" a="1"/>
  <c r="C123" i="3" s="1"/>
  <c r="K123" i="3" a="1"/>
  <c r="K123" i="3" s="1"/>
  <c r="J123" i="3" a="1"/>
  <c r="J123" i="3" s="1"/>
  <c r="B124" i="3"/>
  <c r="A124" i="3"/>
  <c r="D123" i="3" a="1"/>
  <c r="D123" i="3" s="1"/>
  <c r="L123" i="3" a="1"/>
  <c r="L123" i="3" s="1"/>
  <c r="G123" i="3" a="1"/>
  <c r="G123" i="3" s="1"/>
  <c r="H122" i="3"/>
  <c r="C124" i="3" l="1" a="1"/>
  <c r="C124" i="3" s="1"/>
  <c r="K124" i="3" a="1"/>
  <c r="K124" i="3" s="1"/>
  <c r="F124" i="3" a="1"/>
  <c r="F124" i="3" s="1"/>
  <c r="E124" i="3" a="1"/>
  <c r="E124" i="3" s="1"/>
  <c r="M124" i="3" s="1"/>
  <c r="I124" i="3" a="1"/>
  <c r="I124" i="3" s="1"/>
  <c r="G124" i="3" a="1"/>
  <c r="G124" i="3" s="1"/>
  <c r="J124" i="3" a="1"/>
  <c r="J124" i="3" s="1"/>
  <c r="B125" i="3"/>
  <c r="A125" i="3"/>
  <c r="D124" i="3" a="1"/>
  <c r="D124" i="3" s="1"/>
  <c r="L124" i="3" a="1"/>
  <c r="L124" i="3" s="1"/>
  <c r="H123" i="3"/>
  <c r="D125" i="3" l="1" a="1"/>
  <c r="D125" i="3" s="1"/>
  <c r="L125" i="3" a="1"/>
  <c r="L125" i="3" s="1"/>
  <c r="G125" i="3" a="1"/>
  <c r="G125" i="3" s="1"/>
  <c r="J125" i="3" a="1"/>
  <c r="J125" i="3" s="1"/>
  <c r="B126" i="3"/>
  <c r="A126" i="3"/>
  <c r="H124" i="3"/>
  <c r="C125" i="3" a="1"/>
  <c r="C125" i="3" s="1"/>
  <c r="K125" i="3" a="1"/>
  <c r="K125" i="3" s="1"/>
  <c r="F125" i="3" a="1"/>
  <c r="F125" i="3" s="1"/>
  <c r="E125" i="3" a="1"/>
  <c r="E125" i="3" s="1"/>
  <c r="M125" i="3" s="1"/>
  <c r="I125" i="3" a="1"/>
  <c r="I125" i="3" s="1"/>
  <c r="H125" i="3" s="1"/>
  <c r="E126" i="3" l="1" a="1"/>
  <c r="E126" i="3" s="1"/>
  <c r="M126" i="3" s="1"/>
  <c r="I126" i="3" a="1"/>
  <c r="I126" i="3" s="1"/>
  <c r="C126" i="3" a="1"/>
  <c r="C126" i="3" s="1"/>
  <c r="K126" i="3" a="1"/>
  <c r="K126" i="3" s="1"/>
  <c r="F126" i="3" a="1"/>
  <c r="F126" i="3" s="1"/>
  <c r="B127" i="3"/>
  <c r="A127" i="3"/>
  <c r="D126" i="3" a="1"/>
  <c r="D126" i="3" s="1"/>
  <c r="L126" i="3" a="1"/>
  <c r="L126" i="3" s="1"/>
  <c r="G126" i="3" a="1"/>
  <c r="G126" i="3" s="1"/>
  <c r="J126" i="3" a="1"/>
  <c r="J126" i="3" s="1"/>
  <c r="F127" i="3" l="1" a="1"/>
  <c r="F127" i="3" s="1"/>
  <c r="E127" i="3" a="1"/>
  <c r="E127" i="3" s="1"/>
  <c r="M127" i="3" s="1"/>
  <c r="I127" i="3" a="1"/>
  <c r="I127" i="3" s="1"/>
  <c r="C127" i="3" a="1"/>
  <c r="C127" i="3" s="1"/>
  <c r="K127" i="3" a="1"/>
  <c r="K127" i="3" s="1"/>
  <c r="H126" i="3"/>
  <c r="J127" i="3" a="1"/>
  <c r="J127" i="3" s="1"/>
  <c r="B128" i="3"/>
  <c r="A128" i="3"/>
  <c r="D127" i="3" a="1"/>
  <c r="D127" i="3" s="1"/>
  <c r="L127" i="3" a="1"/>
  <c r="L127" i="3" s="1"/>
  <c r="G127" i="3" a="1"/>
  <c r="G127" i="3" s="1"/>
  <c r="G128" i="3" l="1" a="1"/>
  <c r="G128" i="3" s="1"/>
  <c r="J128" i="3" a="1"/>
  <c r="J128" i="3" s="1"/>
  <c r="B129" i="3"/>
  <c r="A129" i="3"/>
  <c r="D128" i="3" a="1"/>
  <c r="D128" i="3" s="1"/>
  <c r="L128" i="3" a="1"/>
  <c r="L128" i="3" s="1"/>
  <c r="H127" i="3"/>
  <c r="C128" i="3" a="1"/>
  <c r="C128" i="3" s="1"/>
  <c r="K128" i="3" a="1"/>
  <c r="K128" i="3" s="1"/>
  <c r="F128" i="3" a="1"/>
  <c r="F128" i="3" s="1"/>
  <c r="E128" i="3" a="1"/>
  <c r="E128" i="3" s="1"/>
  <c r="M128" i="3" s="1"/>
  <c r="I128" i="3" a="1"/>
  <c r="I128" i="3" s="1"/>
  <c r="H128" i="3" l="1"/>
  <c r="C129" i="3" a="1"/>
  <c r="C129" i="3" s="1"/>
  <c r="K129" i="3" a="1"/>
  <c r="K129" i="3" s="1"/>
  <c r="F129" i="3" a="1"/>
  <c r="F129" i="3" s="1"/>
  <c r="E129" i="3" a="1"/>
  <c r="E129" i="3" s="1"/>
  <c r="M129" i="3" s="1"/>
  <c r="I129" i="3" a="1"/>
  <c r="I129" i="3" s="1"/>
  <c r="D129" i="3" a="1"/>
  <c r="D129" i="3" s="1"/>
  <c r="L129" i="3" a="1"/>
  <c r="L129" i="3" s="1"/>
  <c r="G129" i="3" a="1"/>
  <c r="G129" i="3" s="1"/>
  <c r="J129" i="3" a="1"/>
  <c r="J129" i="3" s="1"/>
  <c r="B130" i="3"/>
  <c r="A130" i="3"/>
  <c r="H129" i="3" l="1"/>
  <c r="E130" i="3" a="1"/>
  <c r="E130" i="3" s="1"/>
  <c r="M130" i="3" s="1"/>
  <c r="I130" i="3" a="1"/>
  <c r="I130" i="3" s="1"/>
  <c r="C130" i="3" a="1"/>
  <c r="C130" i="3" s="1"/>
  <c r="K130" i="3" a="1"/>
  <c r="K130" i="3" s="1"/>
  <c r="F130" i="3" a="1"/>
  <c r="F130" i="3" s="1"/>
  <c r="B131" i="3"/>
  <c r="A131" i="3"/>
  <c r="D130" i="3" a="1"/>
  <c r="D130" i="3" s="1"/>
  <c r="L130" i="3" a="1"/>
  <c r="L130" i="3" s="1"/>
  <c r="G130" i="3" a="1"/>
  <c r="G130" i="3" s="1"/>
  <c r="J130" i="3" a="1"/>
  <c r="J130" i="3" s="1"/>
  <c r="H130" i="3" l="1"/>
  <c r="J131" i="3" a="1"/>
  <c r="J131" i="3" s="1"/>
  <c r="B132" i="3"/>
  <c r="A132" i="3"/>
  <c r="D131" i="3" a="1"/>
  <c r="D131" i="3" s="1"/>
  <c r="L131" i="3" a="1"/>
  <c r="L131" i="3" s="1"/>
  <c r="G131" i="3" a="1"/>
  <c r="G131" i="3" s="1"/>
  <c r="F131" i="3" a="1"/>
  <c r="F131" i="3" s="1"/>
  <c r="E131" i="3" a="1"/>
  <c r="E131" i="3" s="1"/>
  <c r="M131" i="3" s="1"/>
  <c r="I131" i="3" a="1"/>
  <c r="I131" i="3" s="1"/>
  <c r="C131" i="3" a="1"/>
  <c r="C131" i="3" s="1"/>
  <c r="K131" i="3" a="1"/>
  <c r="K131" i="3" s="1"/>
  <c r="C132" i="3" l="1" a="1"/>
  <c r="C132" i="3" s="1"/>
  <c r="K132" i="3" a="1"/>
  <c r="K132" i="3" s="1"/>
  <c r="F132" i="3" a="1"/>
  <c r="F132" i="3" s="1"/>
  <c r="E132" i="3" a="1"/>
  <c r="E132" i="3" s="1"/>
  <c r="M132" i="3" s="1"/>
  <c r="I132" i="3" a="1"/>
  <c r="I132" i="3" s="1"/>
  <c r="G132" i="3" a="1"/>
  <c r="G132" i="3" s="1"/>
  <c r="J132" i="3" a="1"/>
  <c r="J132" i="3" s="1"/>
  <c r="B133" i="3"/>
  <c r="A133" i="3"/>
  <c r="D132" i="3" a="1"/>
  <c r="D132" i="3" s="1"/>
  <c r="L132" i="3" a="1"/>
  <c r="L132" i="3" s="1"/>
  <c r="H131" i="3"/>
  <c r="H132" i="3" l="1"/>
  <c r="D133" i="3" a="1"/>
  <c r="D133" i="3" s="1"/>
  <c r="L133" i="3" a="1"/>
  <c r="L133" i="3" s="1"/>
  <c r="G133" i="3" a="1"/>
  <c r="G133" i="3" s="1"/>
  <c r="J133" i="3" a="1"/>
  <c r="J133" i="3" s="1"/>
  <c r="B134" i="3"/>
  <c r="A134" i="3"/>
  <c r="C133" i="3" a="1"/>
  <c r="C133" i="3" s="1"/>
  <c r="K133" i="3" a="1"/>
  <c r="K133" i="3" s="1"/>
  <c r="F133" i="3" a="1"/>
  <c r="F133" i="3" s="1"/>
  <c r="E133" i="3" a="1"/>
  <c r="E133" i="3" s="1"/>
  <c r="M133" i="3" s="1"/>
  <c r="I133" i="3" a="1"/>
  <c r="I133" i="3" s="1"/>
  <c r="H133" i="3" s="1"/>
  <c r="B135" i="3" l="1"/>
  <c r="A135" i="3"/>
  <c r="D134" i="3" a="1"/>
  <c r="D134" i="3" s="1"/>
  <c r="L134" i="3" a="1"/>
  <c r="L134" i="3" s="1"/>
  <c r="G134" i="3" a="1"/>
  <c r="G134" i="3" s="1"/>
  <c r="J134" i="3" a="1"/>
  <c r="J134" i="3" s="1"/>
  <c r="E134" i="3" a="1"/>
  <c r="E134" i="3" s="1"/>
  <c r="M134" i="3" s="1"/>
  <c r="I134" i="3" a="1"/>
  <c r="I134" i="3" s="1"/>
  <c r="H134" i="3" s="1"/>
  <c r="C134" i="3" a="1"/>
  <c r="C134" i="3" s="1"/>
  <c r="K134" i="3" a="1"/>
  <c r="K134" i="3" s="1"/>
  <c r="F134" i="3" a="1"/>
  <c r="F134" i="3" s="1"/>
  <c r="F135" i="3" l="1" a="1"/>
  <c r="F135" i="3" s="1"/>
  <c r="E135" i="3" a="1"/>
  <c r="E135" i="3" s="1"/>
  <c r="M135" i="3" s="1"/>
  <c r="I135" i="3" a="1"/>
  <c r="I135" i="3" s="1"/>
  <c r="C135" i="3" a="1"/>
  <c r="C135" i="3" s="1"/>
  <c r="K135" i="3" a="1"/>
  <c r="K135" i="3" s="1"/>
  <c r="J135" i="3" a="1"/>
  <c r="J135" i="3" s="1"/>
  <c r="B136" i="3"/>
  <c r="A136" i="3"/>
  <c r="D135" i="3" a="1"/>
  <c r="D135" i="3" s="1"/>
  <c r="L135" i="3" a="1"/>
  <c r="L135" i="3" s="1"/>
  <c r="G135" i="3" a="1"/>
  <c r="G135" i="3" s="1"/>
  <c r="C136" i="3" l="1" a="1"/>
  <c r="C136" i="3" s="1"/>
  <c r="K136" i="3" a="1"/>
  <c r="K136" i="3" s="1"/>
  <c r="F136" i="3" a="1"/>
  <c r="F136" i="3" s="1"/>
  <c r="E136" i="3" a="1"/>
  <c r="E136" i="3" s="1"/>
  <c r="M136" i="3" s="1"/>
  <c r="I136" i="3" a="1"/>
  <c r="I136" i="3" s="1"/>
  <c r="H135" i="3"/>
  <c r="G136" i="3" a="1"/>
  <c r="G136" i="3" s="1"/>
  <c r="J136" i="3" a="1"/>
  <c r="J136" i="3" s="1"/>
  <c r="B137" i="3"/>
  <c r="A137" i="3"/>
  <c r="D136" i="3" a="1"/>
  <c r="D136" i="3" s="1"/>
  <c r="L136" i="3" a="1"/>
  <c r="L136" i="3" s="1"/>
  <c r="H136" i="3" l="1"/>
  <c r="C137" i="3" a="1"/>
  <c r="C137" i="3" s="1"/>
  <c r="K137" i="3" a="1"/>
  <c r="K137" i="3" s="1"/>
  <c r="F137" i="3" a="1"/>
  <c r="F137" i="3" s="1"/>
  <c r="E137" i="3" a="1"/>
  <c r="E137" i="3" s="1"/>
  <c r="M137" i="3" s="1"/>
  <c r="I137" i="3" a="1"/>
  <c r="I137" i="3" s="1"/>
  <c r="D137" i="3" a="1"/>
  <c r="D137" i="3" s="1"/>
  <c r="L137" i="3" a="1"/>
  <c r="L137" i="3" s="1"/>
  <c r="G137" i="3" a="1"/>
  <c r="G137" i="3" s="1"/>
  <c r="J137" i="3" a="1"/>
  <c r="J137" i="3" s="1"/>
  <c r="B138" i="3"/>
  <c r="A138" i="3"/>
  <c r="H137" i="3" l="1"/>
  <c r="E138" i="3" a="1"/>
  <c r="E138" i="3" s="1"/>
  <c r="M138" i="3" s="1"/>
  <c r="I138" i="3" a="1"/>
  <c r="I138" i="3" s="1"/>
  <c r="C138" i="3" a="1"/>
  <c r="C138" i="3" s="1"/>
  <c r="K138" i="3" a="1"/>
  <c r="K138" i="3" s="1"/>
  <c r="F138" i="3" a="1"/>
  <c r="F138" i="3" s="1"/>
  <c r="B139" i="3"/>
  <c r="A139" i="3"/>
  <c r="D138" i="3" a="1"/>
  <c r="D138" i="3" s="1"/>
  <c r="L138" i="3" a="1"/>
  <c r="L138" i="3" s="1"/>
  <c r="G138" i="3" a="1"/>
  <c r="G138" i="3" s="1"/>
  <c r="J138" i="3" a="1"/>
  <c r="J138" i="3" s="1"/>
  <c r="F139" i="3" l="1" a="1"/>
  <c r="F139" i="3" s="1"/>
  <c r="E139" i="3" a="1"/>
  <c r="E139" i="3" s="1"/>
  <c r="M139" i="3" s="1"/>
  <c r="I139" i="3" a="1"/>
  <c r="I139" i="3" s="1"/>
  <c r="C139" i="3" a="1"/>
  <c r="C139" i="3" s="1"/>
  <c r="K139" i="3" a="1"/>
  <c r="K139" i="3" s="1"/>
  <c r="H138" i="3"/>
  <c r="J139" i="3" a="1"/>
  <c r="J139" i="3" s="1"/>
  <c r="B140" i="3"/>
  <c r="A140" i="3"/>
  <c r="D139" i="3" a="1"/>
  <c r="D139" i="3" s="1"/>
  <c r="L139" i="3" a="1"/>
  <c r="L139" i="3" s="1"/>
  <c r="G139" i="3" a="1"/>
  <c r="G139" i="3" s="1"/>
  <c r="G140" i="3" l="1" a="1"/>
  <c r="G140" i="3" s="1"/>
  <c r="J140" i="3" a="1"/>
  <c r="J140" i="3" s="1"/>
  <c r="B141" i="3"/>
  <c r="A141" i="3"/>
  <c r="D140" i="3" a="1"/>
  <c r="D140" i="3" s="1"/>
  <c r="L140" i="3" a="1"/>
  <c r="L140" i="3" s="1"/>
  <c r="H139" i="3"/>
  <c r="C140" i="3" a="1"/>
  <c r="C140" i="3" s="1"/>
  <c r="K140" i="3" a="1"/>
  <c r="K140" i="3" s="1"/>
  <c r="F140" i="3" a="1"/>
  <c r="F140" i="3" s="1"/>
  <c r="E140" i="3" a="1"/>
  <c r="E140" i="3" s="1"/>
  <c r="M140" i="3" s="1"/>
  <c r="I140" i="3" a="1"/>
  <c r="I140" i="3" s="1"/>
  <c r="D141" i="3" l="1" a="1"/>
  <c r="D141" i="3" s="1"/>
  <c r="L141" i="3" a="1"/>
  <c r="L141" i="3" s="1"/>
  <c r="G141" i="3" a="1"/>
  <c r="G141" i="3" s="1"/>
  <c r="J141" i="3" a="1"/>
  <c r="J141" i="3" s="1"/>
  <c r="B142" i="3"/>
  <c r="A142" i="3"/>
  <c r="H140" i="3"/>
  <c r="C141" i="3" a="1"/>
  <c r="C141" i="3" s="1"/>
  <c r="K141" i="3" a="1"/>
  <c r="K141" i="3" s="1"/>
  <c r="F141" i="3" a="1"/>
  <c r="F141" i="3" s="1"/>
  <c r="E141" i="3" a="1"/>
  <c r="E141" i="3" s="1"/>
  <c r="M141" i="3" s="1"/>
  <c r="I141" i="3" a="1"/>
  <c r="I141" i="3" s="1"/>
  <c r="H141" i="3" s="1"/>
  <c r="B143" i="3" l="1"/>
  <c r="A143" i="3"/>
  <c r="D142" i="3" a="1"/>
  <c r="D142" i="3" s="1"/>
  <c r="L142" i="3" a="1"/>
  <c r="L142" i="3" s="1"/>
  <c r="G142" i="3" a="1"/>
  <c r="G142" i="3" s="1"/>
  <c r="J142" i="3" a="1"/>
  <c r="J142" i="3" s="1"/>
  <c r="E142" i="3" a="1"/>
  <c r="E142" i="3" s="1"/>
  <c r="M142" i="3" s="1"/>
  <c r="I142" i="3" a="1"/>
  <c r="I142" i="3" s="1"/>
  <c r="H142" i="3" s="1"/>
  <c r="C142" i="3" a="1"/>
  <c r="C142" i="3" s="1"/>
  <c r="K142" i="3" a="1"/>
  <c r="K142" i="3" s="1"/>
  <c r="F142" i="3" a="1"/>
  <c r="F142" i="3" s="1"/>
  <c r="F143" i="3" l="1" a="1"/>
  <c r="F143" i="3" s="1"/>
  <c r="E143" i="3" a="1"/>
  <c r="E143" i="3" s="1"/>
  <c r="M143" i="3" s="1"/>
  <c r="I143" i="3" a="1"/>
  <c r="I143" i="3" s="1"/>
  <c r="C143" i="3" a="1"/>
  <c r="C143" i="3" s="1"/>
  <c r="K143" i="3" a="1"/>
  <c r="K143" i="3" s="1"/>
  <c r="J143" i="3" a="1"/>
  <c r="J143" i="3" s="1"/>
  <c r="B144" i="3"/>
  <c r="A144" i="3"/>
  <c r="D143" i="3" a="1"/>
  <c r="D143" i="3" s="1"/>
  <c r="L143" i="3" a="1"/>
  <c r="L143" i="3" s="1"/>
  <c r="G143" i="3" a="1"/>
  <c r="G143" i="3" s="1"/>
  <c r="G144" i="3" l="1" a="1"/>
  <c r="G144" i="3" s="1"/>
  <c r="J144" i="3" a="1"/>
  <c r="J144" i="3" s="1"/>
  <c r="B145" i="3"/>
  <c r="A145" i="3"/>
  <c r="D144" i="3" a="1"/>
  <c r="D144" i="3" s="1"/>
  <c r="L144" i="3" a="1"/>
  <c r="L144" i="3" s="1"/>
  <c r="C144" i="3" a="1"/>
  <c r="C144" i="3" s="1"/>
  <c r="K144" i="3" a="1"/>
  <c r="K144" i="3" s="1"/>
  <c r="F144" i="3" a="1"/>
  <c r="F144" i="3" s="1"/>
  <c r="E144" i="3" a="1"/>
  <c r="E144" i="3" s="1"/>
  <c r="M144" i="3" s="1"/>
  <c r="I144" i="3" a="1"/>
  <c r="I144" i="3" s="1"/>
  <c r="H143" i="3"/>
  <c r="C145" i="3" l="1" a="1"/>
  <c r="C145" i="3" s="1"/>
  <c r="K145" i="3" a="1"/>
  <c r="K145" i="3" s="1"/>
  <c r="F145" i="3" a="1"/>
  <c r="F145" i="3" s="1"/>
  <c r="E145" i="3" a="1"/>
  <c r="E145" i="3" s="1"/>
  <c r="M145" i="3" s="1"/>
  <c r="I145" i="3" a="1"/>
  <c r="I145" i="3" s="1"/>
  <c r="H144" i="3"/>
  <c r="D145" i="3" a="1"/>
  <c r="D145" i="3" s="1"/>
  <c r="L145" i="3" a="1"/>
  <c r="L145" i="3" s="1"/>
  <c r="G145" i="3" a="1"/>
  <c r="G145" i="3" s="1"/>
  <c r="J145" i="3" a="1"/>
  <c r="J145" i="3" s="1"/>
  <c r="B146" i="3"/>
  <c r="A146" i="3"/>
  <c r="H145" i="3" l="1"/>
  <c r="E146" i="3" a="1"/>
  <c r="E146" i="3" s="1"/>
  <c r="M146" i="3" s="1"/>
  <c r="I146" i="3" a="1"/>
  <c r="I146" i="3" s="1"/>
  <c r="C146" i="3" a="1"/>
  <c r="C146" i="3" s="1"/>
  <c r="K146" i="3" a="1"/>
  <c r="K146" i="3" s="1"/>
  <c r="F146" i="3" a="1"/>
  <c r="F146" i="3" s="1"/>
  <c r="B147" i="3"/>
  <c r="A147" i="3"/>
  <c r="D146" i="3" a="1"/>
  <c r="D146" i="3" s="1"/>
  <c r="L146" i="3" a="1"/>
  <c r="L146" i="3" s="1"/>
  <c r="G146" i="3" a="1"/>
  <c r="G146" i="3" s="1"/>
  <c r="J146" i="3" a="1"/>
  <c r="J146" i="3" s="1"/>
  <c r="J147" i="3" l="1" a="1"/>
  <c r="J147" i="3" s="1"/>
  <c r="B148" i="3"/>
  <c r="A148" i="3"/>
  <c r="D147" i="3" a="1"/>
  <c r="D147" i="3" s="1"/>
  <c r="L147" i="3" a="1"/>
  <c r="L147" i="3" s="1"/>
  <c r="G147" i="3" a="1"/>
  <c r="G147" i="3" s="1"/>
  <c r="F147" i="3" a="1"/>
  <c r="F147" i="3" s="1"/>
  <c r="E147" i="3" a="1"/>
  <c r="E147" i="3" s="1"/>
  <c r="M147" i="3" s="1"/>
  <c r="I147" i="3" a="1"/>
  <c r="I147" i="3" s="1"/>
  <c r="C147" i="3" a="1"/>
  <c r="C147" i="3" s="1"/>
  <c r="K147" i="3" a="1"/>
  <c r="K147" i="3" s="1"/>
  <c r="H146" i="3"/>
  <c r="C148" i="3" l="1" a="1"/>
  <c r="C148" i="3" s="1"/>
  <c r="K148" i="3" a="1"/>
  <c r="K148" i="3" s="1"/>
  <c r="F148" i="3" a="1"/>
  <c r="F148" i="3" s="1"/>
  <c r="E148" i="3" a="1"/>
  <c r="E148" i="3" s="1"/>
  <c r="M148" i="3" s="1"/>
  <c r="I148" i="3" a="1"/>
  <c r="I148" i="3" s="1"/>
  <c r="H148" i="3" s="1"/>
  <c r="G148" i="3" a="1"/>
  <c r="G148" i="3" s="1"/>
  <c r="J148" i="3" a="1"/>
  <c r="J148" i="3" s="1"/>
  <c r="B149" i="3"/>
  <c r="A149" i="3"/>
  <c r="D148" i="3" a="1"/>
  <c r="D148" i="3" s="1"/>
  <c r="L148" i="3" a="1"/>
  <c r="L148" i="3" s="1"/>
  <c r="H147" i="3"/>
  <c r="D149" i="3" l="1" a="1"/>
  <c r="D149" i="3" s="1"/>
  <c r="L149" i="3" a="1"/>
  <c r="L149" i="3" s="1"/>
  <c r="G149" i="3" a="1"/>
  <c r="G149" i="3" s="1"/>
  <c r="J149" i="3" a="1"/>
  <c r="J149" i="3" s="1"/>
  <c r="B150" i="3"/>
  <c r="A150" i="3"/>
  <c r="C149" i="3" a="1"/>
  <c r="C149" i="3" s="1"/>
  <c r="K149" i="3" a="1"/>
  <c r="K149" i="3" s="1"/>
  <c r="F149" i="3" a="1"/>
  <c r="F149" i="3" s="1"/>
  <c r="E149" i="3" a="1"/>
  <c r="E149" i="3" s="1"/>
  <c r="M149" i="3" s="1"/>
  <c r="I149" i="3" a="1"/>
  <c r="I149" i="3" s="1"/>
  <c r="B151" i="3" l="1"/>
  <c r="A151" i="3"/>
  <c r="D150" i="3" a="1"/>
  <c r="D150" i="3" s="1"/>
  <c r="L150" i="3" a="1"/>
  <c r="L150" i="3" s="1"/>
  <c r="G150" i="3" a="1"/>
  <c r="G150" i="3" s="1"/>
  <c r="J150" i="3" a="1"/>
  <c r="J150" i="3" s="1"/>
  <c r="H149" i="3"/>
  <c r="E150" i="3" a="1"/>
  <c r="E150" i="3" s="1"/>
  <c r="M150" i="3" s="1"/>
  <c r="I150" i="3" a="1"/>
  <c r="I150" i="3" s="1"/>
  <c r="C150" i="3" a="1"/>
  <c r="C150" i="3" s="1"/>
  <c r="K150" i="3" a="1"/>
  <c r="K150" i="3" s="1"/>
  <c r="F150" i="3" a="1"/>
  <c r="F150" i="3" s="1"/>
  <c r="F151" i="3" l="1" a="1"/>
  <c r="F151" i="3" s="1"/>
  <c r="E151" i="3" a="1"/>
  <c r="E151" i="3" s="1"/>
  <c r="M151" i="3" s="1"/>
  <c r="I151" i="3" a="1"/>
  <c r="I151" i="3" s="1"/>
  <c r="C151" i="3" a="1"/>
  <c r="C151" i="3" s="1"/>
  <c r="K151" i="3" a="1"/>
  <c r="K151" i="3" s="1"/>
  <c r="H150" i="3"/>
  <c r="J151" i="3" a="1"/>
  <c r="J151" i="3" s="1"/>
  <c r="B152" i="3"/>
  <c r="A152" i="3"/>
  <c r="D151" i="3" a="1"/>
  <c r="D151" i="3" s="1"/>
  <c r="L151" i="3" a="1"/>
  <c r="L151" i="3" s="1"/>
  <c r="G151" i="3" a="1"/>
  <c r="G151" i="3" s="1"/>
  <c r="G152" i="3" l="1" a="1"/>
  <c r="G152" i="3" s="1"/>
  <c r="J152" i="3" a="1"/>
  <c r="J152" i="3" s="1"/>
  <c r="B153" i="3"/>
  <c r="A153" i="3"/>
  <c r="D152" i="3" a="1"/>
  <c r="D152" i="3" s="1"/>
  <c r="L152" i="3" a="1"/>
  <c r="L152" i="3" s="1"/>
  <c r="H151" i="3"/>
  <c r="C152" i="3" a="1"/>
  <c r="C152" i="3" s="1"/>
  <c r="K152" i="3" a="1"/>
  <c r="K152" i="3" s="1"/>
  <c r="F152" i="3" a="1"/>
  <c r="F152" i="3" s="1"/>
  <c r="E152" i="3" a="1"/>
  <c r="E152" i="3" s="1"/>
  <c r="M152" i="3" s="1"/>
  <c r="I152" i="3" a="1"/>
  <c r="I152" i="3" s="1"/>
  <c r="C153" i="3" l="1" a="1"/>
  <c r="C153" i="3" s="1"/>
  <c r="K153" i="3" a="1"/>
  <c r="K153" i="3" s="1"/>
  <c r="F153" i="3" a="1"/>
  <c r="F153" i="3" s="1"/>
  <c r="E153" i="3" a="1"/>
  <c r="E153" i="3" s="1"/>
  <c r="M153" i="3" s="1"/>
  <c r="I153" i="3" a="1"/>
  <c r="I153" i="3" s="1"/>
  <c r="H152" i="3"/>
  <c r="D153" i="3" a="1"/>
  <c r="D153" i="3" s="1"/>
  <c r="L153" i="3" a="1"/>
  <c r="L153" i="3" s="1"/>
  <c r="G153" i="3" a="1"/>
  <c r="G153" i="3" s="1"/>
  <c r="J153" i="3" a="1"/>
  <c r="J153" i="3" s="1"/>
  <c r="B154" i="3"/>
  <c r="A154" i="3"/>
  <c r="H153" i="3" l="1"/>
  <c r="E154" i="3" a="1"/>
  <c r="E154" i="3" s="1"/>
  <c r="M154" i="3" s="1"/>
  <c r="I154" i="3" a="1"/>
  <c r="I154" i="3" s="1"/>
  <c r="C154" i="3" a="1"/>
  <c r="C154" i="3" s="1"/>
  <c r="K154" i="3" a="1"/>
  <c r="K154" i="3" s="1"/>
  <c r="F154" i="3" a="1"/>
  <c r="F154" i="3" s="1"/>
  <c r="B155" i="3"/>
  <c r="A155" i="3"/>
  <c r="D154" i="3" a="1"/>
  <c r="D154" i="3" s="1"/>
  <c r="L154" i="3" a="1"/>
  <c r="L154" i="3" s="1"/>
  <c r="G154" i="3" a="1"/>
  <c r="G154" i="3" s="1"/>
  <c r="J154" i="3" a="1"/>
  <c r="J154" i="3" s="1"/>
  <c r="F155" i="3" l="1" a="1"/>
  <c r="F155" i="3" s="1"/>
  <c r="E155" i="3" a="1"/>
  <c r="E155" i="3" s="1"/>
  <c r="M155" i="3" s="1"/>
  <c r="I155" i="3" a="1"/>
  <c r="I155" i="3" s="1"/>
  <c r="C155" i="3" a="1"/>
  <c r="C155" i="3" s="1"/>
  <c r="K155" i="3" a="1"/>
  <c r="K155" i="3" s="1"/>
  <c r="H154" i="3"/>
  <c r="J155" i="3" a="1"/>
  <c r="J155" i="3" s="1"/>
  <c r="B156" i="3"/>
  <c r="A156" i="3"/>
  <c r="D155" i="3" a="1"/>
  <c r="D155" i="3" s="1"/>
  <c r="L155" i="3" a="1"/>
  <c r="L155" i="3" s="1"/>
  <c r="G155" i="3" a="1"/>
  <c r="G155" i="3" s="1"/>
  <c r="H155" i="3" l="1"/>
  <c r="G156" i="3" a="1"/>
  <c r="G156" i="3" s="1"/>
  <c r="J156" i="3" a="1"/>
  <c r="J156" i="3" s="1"/>
  <c r="B157" i="3"/>
  <c r="A157" i="3"/>
  <c r="D156" i="3" a="1"/>
  <c r="D156" i="3" s="1"/>
  <c r="L156" i="3" a="1"/>
  <c r="L156" i="3" s="1"/>
  <c r="C156" i="3" a="1"/>
  <c r="C156" i="3" s="1"/>
  <c r="K156" i="3" a="1"/>
  <c r="K156" i="3" s="1"/>
  <c r="F156" i="3" a="1"/>
  <c r="F156" i="3" s="1"/>
  <c r="E156" i="3" a="1"/>
  <c r="E156" i="3" s="1"/>
  <c r="M156" i="3" s="1"/>
  <c r="I156" i="3" a="1"/>
  <c r="I156" i="3" s="1"/>
  <c r="H156" i="3" l="1"/>
  <c r="D157" i="3" a="1"/>
  <c r="D157" i="3" s="1"/>
  <c r="L157" i="3" a="1"/>
  <c r="L157" i="3" s="1"/>
  <c r="G157" i="3" a="1"/>
  <c r="G157" i="3" s="1"/>
  <c r="J157" i="3" a="1"/>
  <c r="J157" i="3" s="1"/>
  <c r="B158" i="3"/>
  <c r="A158" i="3"/>
  <c r="C157" i="3" a="1"/>
  <c r="C157" i="3" s="1"/>
  <c r="K157" i="3" a="1"/>
  <c r="K157" i="3" s="1"/>
  <c r="F157" i="3" a="1"/>
  <c r="F157" i="3" s="1"/>
  <c r="E157" i="3" a="1"/>
  <c r="E157" i="3" s="1"/>
  <c r="M157" i="3" s="1"/>
  <c r="I157" i="3" a="1"/>
  <c r="I157" i="3" s="1"/>
  <c r="E158" i="3" l="1" a="1"/>
  <c r="E158" i="3" s="1"/>
  <c r="M158" i="3" s="1"/>
  <c r="I158" i="3" a="1"/>
  <c r="I158" i="3" s="1"/>
  <c r="C158" i="3" a="1"/>
  <c r="C158" i="3" s="1"/>
  <c r="K158" i="3" a="1"/>
  <c r="K158" i="3" s="1"/>
  <c r="F158" i="3" a="1"/>
  <c r="F158" i="3" s="1"/>
  <c r="B159" i="3"/>
  <c r="A159" i="3"/>
  <c r="D158" i="3" a="1"/>
  <c r="D158" i="3" s="1"/>
  <c r="L158" i="3" a="1"/>
  <c r="L158" i="3" s="1"/>
  <c r="G158" i="3" a="1"/>
  <c r="G158" i="3" s="1"/>
  <c r="J158" i="3" a="1"/>
  <c r="J158" i="3" s="1"/>
  <c r="H157" i="3"/>
  <c r="J159" i="3" l="1" a="1"/>
  <c r="J159" i="3" s="1"/>
  <c r="B160" i="3"/>
  <c r="A160" i="3"/>
  <c r="D159" i="3" a="1"/>
  <c r="D159" i="3" s="1"/>
  <c r="L159" i="3" a="1"/>
  <c r="L159" i="3" s="1"/>
  <c r="G159" i="3" a="1"/>
  <c r="G159" i="3" s="1"/>
  <c r="F159" i="3" a="1"/>
  <c r="F159" i="3" s="1"/>
  <c r="E159" i="3" a="1"/>
  <c r="E159" i="3" s="1"/>
  <c r="M159" i="3" s="1"/>
  <c r="I159" i="3" a="1"/>
  <c r="I159" i="3" s="1"/>
  <c r="C159" i="3" a="1"/>
  <c r="C159" i="3" s="1"/>
  <c r="K159" i="3" a="1"/>
  <c r="K159" i="3" s="1"/>
  <c r="H158" i="3"/>
  <c r="C160" i="3" l="1" a="1"/>
  <c r="C160" i="3" s="1"/>
  <c r="K160" i="3" a="1"/>
  <c r="K160" i="3" s="1"/>
  <c r="F160" i="3" a="1"/>
  <c r="F160" i="3" s="1"/>
  <c r="E160" i="3" a="1"/>
  <c r="E160" i="3" s="1"/>
  <c r="M160" i="3" s="1"/>
  <c r="I160" i="3" a="1"/>
  <c r="I160" i="3" s="1"/>
  <c r="G160" i="3" a="1"/>
  <c r="G160" i="3" s="1"/>
  <c r="J160" i="3" a="1"/>
  <c r="J160" i="3" s="1"/>
  <c r="B161" i="3"/>
  <c r="A161" i="3"/>
  <c r="D160" i="3" a="1"/>
  <c r="D160" i="3" s="1"/>
  <c r="L160" i="3" a="1"/>
  <c r="L160" i="3" s="1"/>
  <c r="H159" i="3"/>
  <c r="H160" i="3" l="1"/>
  <c r="D161" i="3" a="1"/>
  <c r="D161" i="3" s="1"/>
  <c r="L161" i="3" a="1"/>
  <c r="L161" i="3" s="1"/>
  <c r="G161" i="3" a="1"/>
  <c r="G161" i="3" s="1"/>
  <c r="J161" i="3" a="1"/>
  <c r="J161" i="3" s="1"/>
  <c r="B162" i="3"/>
  <c r="A162" i="3"/>
  <c r="C161" i="3" a="1"/>
  <c r="C161" i="3" s="1"/>
  <c r="K161" i="3" a="1"/>
  <c r="K161" i="3" s="1"/>
  <c r="F161" i="3" a="1"/>
  <c r="F161" i="3" s="1"/>
  <c r="E161" i="3" a="1"/>
  <c r="E161" i="3" s="1"/>
  <c r="M161" i="3" s="1"/>
  <c r="I161" i="3" a="1"/>
  <c r="I161" i="3" s="1"/>
  <c r="H161" i="3" l="1"/>
  <c r="E162" i="3" a="1"/>
  <c r="E162" i="3" s="1"/>
  <c r="M162" i="3" s="1"/>
  <c r="I162" i="3" a="1"/>
  <c r="I162" i="3" s="1"/>
  <c r="C162" i="3" a="1"/>
  <c r="C162" i="3" s="1"/>
  <c r="K162" i="3" a="1"/>
  <c r="K162" i="3" s="1"/>
  <c r="F162" i="3" a="1"/>
  <c r="F162" i="3" s="1"/>
  <c r="B163" i="3"/>
  <c r="A163" i="3"/>
  <c r="D162" i="3" a="1"/>
  <c r="D162" i="3" s="1"/>
  <c r="L162" i="3" a="1"/>
  <c r="L162" i="3" s="1"/>
  <c r="G162" i="3" a="1"/>
  <c r="G162" i="3" s="1"/>
  <c r="J162" i="3" a="1"/>
  <c r="J162" i="3" s="1"/>
  <c r="H162" i="3" l="1"/>
  <c r="J163" i="3" a="1"/>
  <c r="J163" i="3" s="1"/>
  <c r="B164" i="3"/>
  <c r="A164" i="3"/>
  <c r="D163" i="3" a="1"/>
  <c r="D163" i="3" s="1"/>
  <c r="L163" i="3" a="1"/>
  <c r="L163" i="3" s="1"/>
  <c r="G163" i="3" a="1"/>
  <c r="G163" i="3" s="1"/>
  <c r="F163" i="3" a="1"/>
  <c r="F163" i="3" s="1"/>
  <c r="E163" i="3" a="1"/>
  <c r="E163" i="3" s="1"/>
  <c r="M163" i="3" s="1"/>
  <c r="I163" i="3" a="1"/>
  <c r="I163" i="3" s="1"/>
  <c r="C163" i="3" a="1"/>
  <c r="C163" i="3" s="1"/>
  <c r="K163" i="3" a="1"/>
  <c r="K163" i="3" s="1"/>
  <c r="C164" i="3" l="1" a="1"/>
  <c r="C164" i="3" s="1"/>
  <c r="K164" i="3" a="1"/>
  <c r="K164" i="3" s="1"/>
  <c r="F164" i="3" a="1"/>
  <c r="F164" i="3" s="1"/>
  <c r="E164" i="3" a="1"/>
  <c r="E164" i="3" s="1"/>
  <c r="M164" i="3" s="1"/>
  <c r="I164" i="3" a="1"/>
  <c r="I164" i="3" s="1"/>
  <c r="G164" i="3" a="1"/>
  <c r="G164" i="3" s="1"/>
  <c r="J164" i="3" a="1"/>
  <c r="J164" i="3" s="1"/>
  <c r="B165" i="3"/>
  <c r="A165" i="3"/>
  <c r="D164" i="3" a="1"/>
  <c r="D164" i="3" s="1"/>
  <c r="L164" i="3" a="1"/>
  <c r="L164" i="3" s="1"/>
  <c r="H163" i="3"/>
  <c r="D165" i="3" l="1" a="1"/>
  <c r="D165" i="3" s="1"/>
  <c r="L165" i="3" a="1"/>
  <c r="L165" i="3" s="1"/>
  <c r="G165" i="3" a="1"/>
  <c r="G165" i="3" s="1"/>
  <c r="J165" i="3" a="1"/>
  <c r="J165" i="3" s="1"/>
  <c r="B166" i="3"/>
  <c r="A166" i="3"/>
  <c r="H164" i="3"/>
  <c r="C165" i="3" a="1"/>
  <c r="C165" i="3" s="1"/>
  <c r="K165" i="3" a="1"/>
  <c r="K165" i="3" s="1"/>
  <c r="F165" i="3" a="1"/>
  <c r="F165" i="3" s="1"/>
  <c r="E165" i="3" a="1"/>
  <c r="E165" i="3" s="1"/>
  <c r="M165" i="3" s="1"/>
  <c r="I165" i="3" a="1"/>
  <c r="I165" i="3" s="1"/>
  <c r="H165" i="3" s="1"/>
  <c r="B167" i="3" l="1"/>
  <c r="A167" i="3"/>
  <c r="D166" i="3" a="1"/>
  <c r="D166" i="3" s="1"/>
  <c r="L166" i="3" a="1"/>
  <c r="L166" i="3" s="1"/>
  <c r="G166" i="3" a="1"/>
  <c r="G166" i="3" s="1"/>
  <c r="J166" i="3" a="1"/>
  <c r="J166" i="3" s="1"/>
  <c r="E166" i="3" a="1"/>
  <c r="E166" i="3" s="1"/>
  <c r="M166" i="3" s="1"/>
  <c r="I166" i="3" a="1"/>
  <c r="I166" i="3" s="1"/>
  <c r="C166" i="3" a="1"/>
  <c r="C166" i="3" s="1"/>
  <c r="K166" i="3" a="1"/>
  <c r="K166" i="3" s="1"/>
  <c r="F166" i="3" a="1"/>
  <c r="F166" i="3" s="1"/>
  <c r="H166" i="3" l="1"/>
  <c r="F167" i="3" a="1"/>
  <c r="F167" i="3" s="1"/>
  <c r="E167" i="3" a="1"/>
  <c r="E167" i="3" s="1"/>
  <c r="M167" i="3" s="1"/>
  <c r="I167" i="3" a="1"/>
  <c r="I167" i="3" s="1"/>
  <c r="C167" i="3" a="1"/>
  <c r="C167" i="3" s="1"/>
  <c r="K167" i="3" a="1"/>
  <c r="K167" i="3" s="1"/>
  <c r="J167" i="3" a="1"/>
  <c r="J167" i="3" s="1"/>
  <c r="B168" i="3"/>
  <c r="A168" i="3"/>
  <c r="D167" i="3" a="1"/>
  <c r="D167" i="3" s="1"/>
  <c r="L167" i="3" a="1"/>
  <c r="L167" i="3" s="1"/>
  <c r="G167" i="3" a="1"/>
  <c r="G167" i="3" s="1"/>
  <c r="C168" i="3" l="1" a="1"/>
  <c r="C168" i="3" s="1"/>
  <c r="K168" i="3" a="1"/>
  <c r="K168" i="3" s="1"/>
  <c r="F168" i="3" a="1"/>
  <c r="F168" i="3" s="1"/>
  <c r="E168" i="3" a="1"/>
  <c r="E168" i="3" s="1"/>
  <c r="M168" i="3" s="1"/>
  <c r="I168" i="3" a="1"/>
  <c r="I168" i="3" s="1"/>
  <c r="G168" i="3" a="1"/>
  <c r="G168" i="3" s="1"/>
  <c r="J168" i="3" a="1"/>
  <c r="J168" i="3" s="1"/>
  <c r="B169" i="3"/>
  <c r="A169" i="3"/>
  <c r="D168" i="3" a="1"/>
  <c r="D168" i="3" s="1"/>
  <c r="L168" i="3" a="1"/>
  <c r="L168" i="3" s="1"/>
  <c r="H167" i="3"/>
  <c r="D169" i="3" l="1" a="1"/>
  <c r="D169" i="3" s="1"/>
  <c r="L169" i="3" a="1"/>
  <c r="L169" i="3" s="1"/>
  <c r="G169" i="3" a="1"/>
  <c r="G169" i="3" s="1"/>
  <c r="J169" i="3" a="1"/>
  <c r="J169" i="3" s="1"/>
  <c r="B170" i="3"/>
  <c r="A170" i="3"/>
  <c r="H168" i="3"/>
  <c r="C169" i="3" a="1"/>
  <c r="C169" i="3" s="1"/>
  <c r="K169" i="3" a="1"/>
  <c r="K169" i="3" s="1"/>
  <c r="F169" i="3" a="1"/>
  <c r="F169" i="3" s="1"/>
  <c r="E169" i="3" a="1"/>
  <c r="E169" i="3" s="1"/>
  <c r="M169" i="3" s="1"/>
  <c r="I169" i="3" a="1"/>
  <c r="I169" i="3" s="1"/>
  <c r="B171" i="3" l="1"/>
  <c r="A171" i="3"/>
  <c r="D170" i="3" a="1"/>
  <c r="D170" i="3" s="1"/>
  <c r="L170" i="3" a="1"/>
  <c r="L170" i="3" s="1"/>
  <c r="G170" i="3" a="1"/>
  <c r="G170" i="3" s="1"/>
  <c r="J170" i="3" a="1"/>
  <c r="J170" i="3" s="1"/>
  <c r="H169" i="3"/>
  <c r="E170" i="3" a="1"/>
  <c r="E170" i="3" s="1"/>
  <c r="M170" i="3" s="1"/>
  <c r="I170" i="3" a="1"/>
  <c r="I170" i="3" s="1"/>
  <c r="C170" i="3" a="1"/>
  <c r="C170" i="3" s="1"/>
  <c r="K170" i="3" a="1"/>
  <c r="K170" i="3" s="1"/>
  <c r="F170" i="3" a="1"/>
  <c r="F170" i="3" s="1"/>
  <c r="F171" i="3" l="1" a="1"/>
  <c r="F171" i="3" s="1"/>
  <c r="E171" i="3" a="1"/>
  <c r="E171" i="3" s="1"/>
  <c r="M171" i="3" s="1"/>
  <c r="I171" i="3" a="1"/>
  <c r="I171" i="3" s="1"/>
  <c r="C171" i="3" a="1"/>
  <c r="C171" i="3" s="1"/>
  <c r="K171" i="3" a="1"/>
  <c r="K171" i="3" s="1"/>
  <c r="H170" i="3"/>
  <c r="J171" i="3" a="1"/>
  <c r="J171" i="3" s="1"/>
  <c r="B172" i="3"/>
  <c r="A172" i="3"/>
  <c r="D171" i="3" a="1"/>
  <c r="D171" i="3" s="1"/>
  <c r="L171" i="3" a="1"/>
  <c r="L171" i="3" s="1"/>
  <c r="G171" i="3" a="1"/>
  <c r="G171" i="3" s="1"/>
  <c r="G172" i="3" l="1" a="1"/>
  <c r="G172" i="3" s="1"/>
  <c r="J172" i="3" a="1"/>
  <c r="J172" i="3" s="1"/>
  <c r="B173" i="3"/>
  <c r="A173" i="3"/>
  <c r="D172" i="3" a="1"/>
  <c r="D172" i="3" s="1"/>
  <c r="L172" i="3" a="1"/>
  <c r="L172" i="3" s="1"/>
  <c r="H171" i="3"/>
  <c r="C172" i="3" a="1"/>
  <c r="C172" i="3" s="1"/>
  <c r="K172" i="3" a="1"/>
  <c r="K172" i="3" s="1"/>
  <c r="F172" i="3" a="1"/>
  <c r="F172" i="3" s="1"/>
  <c r="E172" i="3" a="1"/>
  <c r="E172" i="3" s="1"/>
  <c r="M172" i="3" s="1"/>
  <c r="I172" i="3" a="1"/>
  <c r="I172" i="3" s="1"/>
  <c r="H172" i="3" l="1"/>
  <c r="D173" i="3" a="1"/>
  <c r="D173" i="3" s="1"/>
  <c r="L173" i="3" a="1"/>
  <c r="L173" i="3" s="1"/>
  <c r="G173" i="3" a="1"/>
  <c r="G173" i="3" s="1"/>
  <c r="J173" i="3" a="1"/>
  <c r="J173" i="3" s="1"/>
  <c r="B174" i="3"/>
  <c r="A174" i="3"/>
  <c r="C173" i="3" a="1"/>
  <c r="C173" i="3" s="1"/>
  <c r="K173" i="3" a="1"/>
  <c r="K173" i="3" s="1"/>
  <c r="F173" i="3" a="1"/>
  <c r="F173" i="3" s="1"/>
  <c r="E173" i="3" a="1"/>
  <c r="E173" i="3" s="1"/>
  <c r="M173" i="3" s="1"/>
  <c r="I173" i="3" a="1"/>
  <c r="I173" i="3" s="1"/>
  <c r="H173" i="3" s="1"/>
  <c r="B175" i="3" l="1"/>
  <c r="A175" i="3"/>
  <c r="D174" i="3" a="1"/>
  <c r="D174" i="3" s="1"/>
  <c r="L174" i="3" a="1"/>
  <c r="L174" i="3" s="1"/>
  <c r="G174" i="3" a="1"/>
  <c r="G174" i="3" s="1"/>
  <c r="J174" i="3" a="1"/>
  <c r="J174" i="3" s="1"/>
  <c r="E174" i="3" a="1"/>
  <c r="E174" i="3" s="1"/>
  <c r="M174" i="3" s="1"/>
  <c r="I174" i="3" a="1"/>
  <c r="I174" i="3" s="1"/>
  <c r="C174" i="3" a="1"/>
  <c r="C174" i="3" s="1"/>
  <c r="K174" i="3" a="1"/>
  <c r="K174" i="3" s="1"/>
  <c r="F174" i="3" a="1"/>
  <c r="F174" i="3" s="1"/>
  <c r="H174" i="3" l="1"/>
  <c r="F175" i="3" a="1"/>
  <c r="F175" i="3" s="1"/>
  <c r="E175" i="3" a="1"/>
  <c r="E175" i="3" s="1"/>
  <c r="M175" i="3" s="1"/>
  <c r="I175" i="3" a="1"/>
  <c r="I175" i="3" s="1"/>
  <c r="C175" i="3" a="1"/>
  <c r="C175" i="3" s="1"/>
  <c r="K175" i="3" a="1"/>
  <c r="K175" i="3" s="1"/>
  <c r="J175" i="3" a="1"/>
  <c r="J175" i="3" s="1"/>
  <c r="B176" i="3"/>
  <c r="A176" i="3"/>
  <c r="D175" i="3" a="1"/>
  <c r="D175" i="3" s="1"/>
  <c r="L175" i="3" a="1"/>
  <c r="L175" i="3" s="1"/>
  <c r="G175" i="3" a="1"/>
  <c r="G175" i="3" s="1"/>
  <c r="H175" i="3" l="1"/>
  <c r="C176" i="3" a="1"/>
  <c r="C176" i="3" s="1"/>
  <c r="K176" i="3" a="1"/>
  <c r="K176" i="3" s="1"/>
  <c r="F176" i="3" a="1"/>
  <c r="F176" i="3" s="1"/>
  <c r="E176" i="3" a="1"/>
  <c r="E176" i="3" s="1"/>
  <c r="M176" i="3" s="1"/>
  <c r="I176" i="3" a="1"/>
  <c r="I176" i="3" s="1"/>
  <c r="G176" i="3" a="1"/>
  <c r="G176" i="3" s="1"/>
  <c r="J176" i="3" a="1"/>
  <c r="J176" i="3" s="1"/>
  <c r="B177" i="3"/>
  <c r="A177" i="3"/>
  <c r="D176" i="3" a="1"/>
  <c r="D176" i="3" s="1"/>
  <c r="L176" i="3" a="1"/>
  <c r="L176" i="3" s="1"/>
  <c r="C177" i="3" l="1" a="1"/>
  <c r="C177" i="3" s="1"/>
  <c r="K177" i="3" a="1"/>
  <c r="K177" i="3" s="1"/>
  <c r="F177" i="3" a="1"/>
  <c r="F177" i="3" s="1"/>
  <c r="E177" i="3" a="1"/>
  <c r="E177" i="3" s="1"/>
  <c r="M177" i="3" s="1"/>
  <c r="I177" i="3" a="1"/>
  <c r="I177" i="3" s="1"/>
  <c r="H176" i="3"/>
  <c r="D177" i="3" a="1"/>
  <c r="D177" i="3" s="1"/>
  <c r="L177" i="3" a="1"/>
  <c r="L177" i="3" s="1"/>
  <c r="G177" i="3" a="1"/>
  <c r="G177" i="3" s="1"/>
  <c r="J177" i="3" a="1"/>
  <c r="J177" i="3" s="1"/>
  <c r="B178" i="3"/>
  <c r="A178" i="3"/>
  <c r="H177" i="3" l="1"/>
  <c r="B179" i="3"/>
  <c r="A179" i="3"/>
  <c r="D178" i="3" a="1"/>
  <c r="D178" i="3" s="1"/>
  <c r="L178" i="3" a="1"/>
  <c r="L178" i="3" s="1"/>
  <c r="G178" i="3" a="1"/>
  <c r="G178" i="3" s="1"/>
  <c r="J178" i="3" a="1"/>
  <c r="J178" i="3" s="1"/>
  <c r="E178" i="3" a="1"/>
  <c r="E178" i="3" s="1"/>
  <c r="M178" i="3" s="1"/>
  <c r="I178" i="3" a="1"/>
  <c r="I178" i="3" s="1"/>
  <c r="C178" i="3" a="1"/>
  <c r="C178" i="3" s="1"/>
  <c r="K178" i="3" a="1"/>
  <c r="K178" i="3" s="1"/>
  <c r="F178" i="3" a="1"/>
  <c r="F178" i="3" s="1"/>
  <c r="F179" i="3" l="1" a="1"/>
  <c r="F179" i="3" s="1"/>
  <c r="E179" i="3" a="1"/>
  <c r="E179" i="3" s="1"/>
  <c r="M179" i="3" s="1"/>
  <c r="I179" i="3" a="1"/>
  <c r="I179" i="3" s="1"/>
  <c r="C179" i="3" a="1"/>
  <c r="C179" i="3" s="1"/>
  <c r="K179" i="3" a="1"/>
  <c r="K179" i="3" s="1"/>
  <c r="J179" i="3" a="1"/>
  <c r="J179" i="3" s="1"/>
  <c r="B180" i="3"/>
  <c r="A180" i="3"/>
  <c r="D179" i="3" a="1"/>
  <c r="D179" i="3" s="1"/>
  <c r="L179" i="3" a="1"/>
  <c r="L179" i="3" s="1"/>
  <c r="G179" i="3" a="1"/>
  <c r="G179" i="3" s="1"/>
  <c r="H178" i="3"/>
  <c r="G180" i="3" l="1" a="1"/>
  <c r="G180" i="3" s="1"/>
  <c r="J180" i="3" a="1"/>
  <c r="J180" i="3" s="1"/>
  <c r="B181" i="3"/>
  <c r="A181" i="3"/>
  <c r="D180" i="3" a="1"/>
  <c r="D180" i="3" s="1"/>
  <c r="L180" i="3" a="1"/>
  <c r="L180" i="3" s="1"/>
  <c r="H179" i="3"/>
  <c r="C180" i="3" a="1"/>
  <c r="C180" i="3" s="1"/>
  <c r="K180" i="3" a="1"/>
  <c r="K180" i="3" s="1"/>
  <c r="F180" i="3" a="1"/>
  <c r="F180" i="3" s="1"/>
  <c r="E180" i="3" a="1"/>
  <c r="E180" i="3" s="1"/>
  <c r="M180" i="3" s="1"/>
  <c r="I180" i="3" a="1"/>
  <c r="I180" i="3" s="1"/>
  <c r="C181" i="3" l="1" a="1"/>
  <c r="C181" i="3" s="1"/>
  <c r="K181" i="3" a="1"/>
  <c r="K181" i="3" s="1"/>
  <c r="F181" i="3" a="1"/>
  <c r="F181" i="3" s="1"/>
  <c r="E181" i="3" a="1"/>
  <c r="E181" i="3" s="1"/>
  <c r="M181" i="3" s="1"/>
  <c r="I181" i="3" a="1"/>
  <c r="I181" i="3" s="1"/>
  <c r="H180" i="3"/>
  <c r="D181" i="3" a="1"/>
  <c r="D181" i="3" s="1"/>
  <c r="L181" i="3" a="1"/>
  <c r="L181" i="3" s="1"/>
  <c r="G181" i="3" a="1"/>
  <c r="G181" i="3" s="1"/>
  <c r="J181" i="3" a="1"/>
  <c r="J181" i="3" s="1"/>
  <c r="B182" i="3"/>
  <c r="A182" i="3"/>
  <c r="H181" i="3" l="1"/>
  <c r="E182" i="3" a="1"/>
  <c r="E182" i="3" s="1"/>
  <c r="M182" i="3" s="1"/>
  <c r="I182" i="3" a="1"/>
  <c r="I182" i="3" s="1"/>
  <c r="H182" i="3" s="1"/>
  <c r="C182" i="3" a="1"/>
  <c r="C182" i="3" s="1"/>
  <c r="K182" i="3" a="1"/>
  <c r="K182" i="3" s="1"/>
  <c r="F182" i="3" a="1"/>
  <c r="F182" i="3" s="1"/>
  <c r="B183" i="3"/>
  <c r="A183" i="3"/>
  <c r="D182" i="3" a="1"/>
  <c r="D182" i="3" s="1"/>
  <c r="L182" i="3" a="1"/>
  <c r="L182" i="3" s="1"/>
  <c r="G182" i="3" a="1"/>
  <c r="G182" i="3" s="1"/>
  <c r="J182" i="3" a="1"/>
  <c r="J182" i="3" s="1"/>
  <c r="F183" i="3" l="1" a="1"/>
  <c r="F183" i="3" s="1"/>
  <c r="E183" i="3" a="1"/>
  <c r="E183" i="3" s="1"/>
  <c r="M183" i="3" s="1"/>
  <c r="I183" i="3" a="1"/>
  <c r="I183" i="3" s="1"/>
  <c r="C183" i="3" a="1"/>
  <c r="C183" i="3" s="1"/>
  <c r="K183" i="3" a="1"/>
  <c r="K183" i="3" s="1"/>
  <c r="J183" i="3" a="1"/>
  <c r="J183" i="3" s="1"/>
  <c r="B184" i="3"/>
  <c r="A184" i="3"/>
  <c r="D183" i="3" a="1"/>
  <c r="D183" i="3" s="1"/>
  <c r="L183" i="3" a="1"/>
  <c r="L183" i="3" s="1"/>
  <c r="G183" i="3" a="1"/>
  <c r="G183" i="3" s="1"/>
  <c r="C184" i="3" l="1" a="1"/>
  <c r="C184" i="3" s="1"/>
  <c r="K184" i="3" a="1"/>
  <c r="K184" i="3" s="1"/>
  <c r="F184" i="3" a="1"/>
  <c r="F184" i="3" s="1"/>
  <c r="E184" i="3" a="1"/>
  <c r="E184" i="3" s="1"/>
  <c r="M184" i="3" s="1"/>
  <c r="I184" i="3" a="1"/>
  <c r="I184" i="3" s="1"/>
  <c r="G184" i="3" a="1"/>
  <c r="G184" i="3" s="1"/>
  <c r="J184" i="3" a="1"/>
  <c r="J184" i="3" s="1"/>
  <c r="B185" i="3"/>
  <c r="A185" i="3"/>
  <c r="D184" i="3" a="1"/>
  <c r="D184" i="3" s="1"/>
  <c r="L184" i="3" a="1"/>
  <c r="L184" i="3" s="1"/>
  <c r="H183" i="3"/>
  <c r="H184" i="3" l="1"/>
  <c r="D185" i="3" a="1"/>
  <c r="D185" i="3" s="1"/>
  <c r="L185" i="3" a="1"/>
  <c r="L185" i="3" s="1"/>
  <c r="G185" i="3" a="1"/>
  <c r="G185" i="3" s="1"/>
  <c r="J185" i="3" a="1"/>
  <c r="J185" i="3" s="1"/>
  <c r="B186" i="3"/>
  <c r="A186" i="3"/>
  <c r="C185" i="3" a="1"/>
  <c r="C185" i="3" s="1"/>
  <c r="K185" i="3" a="1"/>
  <c r="K185" i="3" s="1"/>
  <c r="F185" i="3" a="1"/>
  <c r="F185" i="3" s="1"/>
  <c r="E185" i="3" a="1"/>
  <c r="E185" i="3" s="1"/>
  <c r="M185" i="3" s="1"/>
  <c r="I185" i="3" a="1"/>
  <c r="I185" i="3" s="1"/>
  <c r="E186" i="3" l="1" a="1"/>
  <c r="E186" i="3" s="1"/>
  <c r="M186" i="3" s="1"/>
  <c r="I186" i="3" a="1"/>
  <c r="I186" i="3" s="1"/>
  <c r="C186" i="3" a="1"/>
  <c r="C186" i="3" s="1"/>
  <c r="K186" i="3" a="1"/>
  <c r="K186" i="3" s="1"/>
  <c r="F186" i="3" a="1"/>
  <c r="F186" i="3" s="1"/>
  <c r="H185" i="3"/>
  <c r="B187" i="3"/>
  <c r="A187" i="3"/>
  <c r="D186" i="3" a="1"/>
  <c r="D186" i="3" s="1"/>
  <c r="L186" i="3" a="1"/>
  <c r="L186" i="3" s="1"/>
  <c r="G186" i="3" a="1"/>
  <c r="G186" i="3" s="1"/>
  <c r="J186" i="3" a="1"/>
  <c r="J186" i="3" s="1"/>
  <c r="F187" i="3" l="1" a="1"/>
  <c r="F187" i="3" s="1"/>
  <c r="E187" i="3" a="1"/>
  <c r="E187" i="3" s="1"/>
  <c r="M187" i="3" s="1"/>
  <c r="I187" i="3" a="1"/>
  <c r="I187" i="3" s="1"/>
  <c r="C187" i="3" a="1"/>
  <c r="C187" i="3" s="1"/>
  <c r="K187" i="3" a="1"/>
  <c r="K187" i="3" s="1"/>
  <c r="J187" i="3" a="1"/>
  <c r="J187" i="3" s="1"/>
  <c r="B188" i="3"/>
  <c r="A188" i="3"/>
  <c r="D187" i="3" a="1"/>
  <c r="D187" i="3" s="1"/>
  <c r="L187" i="3" a="1"/>
  <c r="L187" i="3" s="1"/>
  <c r="G187" i="3" a="1"/>
  <c r="G187" i="3" s="1"/>
  <c r="H186" i="3"/>
  <c r="G188" i="3" l="1" a="1"/>
  <c r="G188" i="3" s="1"/>
  <c r="J188" i="3" a="1"/>
  <c r="J188" i="3" s="1"/>
  <c r="B189" i="3"/>
  <c r="A189" i="3"/>
  <c r="D188" i="3" a="1"/>
  <c r="D188" i="3" s="1"/>
  <c r="L188" i="3" a="1"/>
  <c r="L188" i="3" s="1"/>
  <c r="H187" i="3"/>
  <c r="C188" i="3" a="1"/>
  <c r="C188" i="3" s="1"/>
  <c r="K188" i="3" a="1"/>
  <c r="K188" i="3" s="1"/>
  <c r="F188" i="3" a="1"/>
  <c r="F188" i="3" s="1"/>
  <c r="E188" i="3" a="1"/>
  <c r="E188" i="3" s="1"/>
  <c r="M188" i="3" s="1"/>
  <c r="I188" i="3" a="1"/>
  <c r="I188" i="3" s="1"/>
  <c r="C189" i="3" l="1" a="1"/>
  <c r="C189" i="3" s="1"/>
  <c r="K189" i="3" a="1"/>
  <c r="K189" i="3" s="1"/>
  <c r="F189" i="3" a="1"/>
  <c r="F189" i="3" s="1"/>
  <c r="E189" i="3" a="1"/>
  <c r="E189" i="3" s="1"/>
  <c r="M189" i="3" s="1"/>
  <c r="I189" i="3" a="1"/>
  <c r="I189" i="3" s="1"/>
  <c r="D189" i="3" a="1"/>
  <c r="D189" i="3" s="1"/>
  <c r="L189" i="3" a="1"/>
  <c r="L189" i="3" s="1"/>
  <c r="G189" i="3" a="1"/>
  <c r="G189" i="3" s="1"/>
  <c r="J189" i="3" a="1"/>
  <c r="J189" i="3" s="1"/>
  <c r="B190" i="3"/>
  <c r="A190" i="3"/>
  <c r="H188" i="3"/>
  <c r="H189" i="3" l="1"/>
  <c r="E190" i="3" a="1"/>
  <c r="E190" i="3" s="1"/>
  <c r="M190" i="3" s="1"/>
  <c r="I190" i="3" a="1"/>
  <c r="I190" i="3" s="1"/>
  <c r="C190" i="3" a="1"/>
  <c r="C190" i="3" s="1"/>
  <c r="K190" i="3" a="1"/>
  <c r="K190" i="3" s="1"/>
  <c r="F190" i="3" a="1"/>
  <c r="F190" i="3" s="1"/>
  <c r="B191" i="3"/>
  <c r="A191" i="3"/>
  <c r="D190" i="3" a="1"/>
  <c r="D190" i="3" s="1"/>
  <c r="L190" i="3" a="1"/>
  <c r="L190" i="3" s="1"/>
  <c r="G190" i="3" a="1"/>
  <c r="G190" i="3" s="1"/>
  <c r="J190" i="3" a="1"/>
  <c r="J190" i="3" s="1"/>
  <c r="F191" i="3" l="1" a="1"/>
  <c r="F191" i="3" s="1"/>
  <c r="E191" i="3" a="1"/>
  <c r="E191" i="3" s="1"/>
  <c r="M191" i="3" s="1"/>
  <c r="I191" i="3" a="1"/>
  <c r="I191" i="3" s="1"/>
  <c r="C191" i="3" a="1"/>
  <c r="C191" i="3" s="1"/>
  <c r="K191" i="3" a="1"/>
  <c r="K191" i="3" s="1"/>
  <c r="J191" i="3" a="1"/>
  <c r="J191" i="3" s="1"/>
  <c r="B192" i="3"/>
  <c r="A192" i="3"/>
  <c r="D191" i="3" a="1"/>
  <c r="D191" i="3" s="1"/>
  <c r="L191" i="3" a="1"/>
  <c r="L191" i="3" s="1"/>
  <c r="G191" i="3" a="1"/>
  <c r="G191" i="3" s="1"/>
  <c r="H190" i="3"/>
  <c r="G192" i="3" l="1" a="1"/>
  <c r="G192" i="3" s="1"/>
  <c r="J192" i="3" a="1"/>
  <c r="J192" i="3" s="1"/>
  <c r="B193" i="3"/>
  <c r="A193" i="3"/>
  <c r="D192" i="3" a="1"/>
  <c r="D192" i="3" s="1"/>
  <c r="L192" i="3" a="1"/>
  <c r="L192" i="3" s="1"/>
  <c r="H191" i="3"/>
  <c r="C192" i="3" a="1"/>
  <c r="C192" i="3" s="1"/>
  <c r="K192" i="3" a="1"/>
  <c r="K192" i="3" s="1"/>
  <c r="F192" i="3" a="1"/>
  <c r="F192" i="3" s="1"/>
  <c r="E192" i="3" a="1"/>
  <c r="E192" i="3" s="1"/>
  <c r="M192" i="3" s="1"/>
  <c r="I192" i="3" a="1"/>
  <c r="I192" i="3" s="1"/>
  <c r="C193" i="3" l="1" a="1"/>
  <c r="C193" i="3" s="1"/>
  <c r="K193" i="3" a="1"/>
  <c r="K193" i="3" s="1"/>
  <c r="F193" i="3" a="1"/>
  <c r="F193" i="3" s="1"/>
  <c r="E193" i="3" a="1"/>
  <c r="E193" i="3" s="1"/>
  <c r="M193" i="3" s="1"/>
  <c r="I193" i="3" a="1"/>
  <c r="I193" i="3" s="1"/>
  <c r="D193" i="3" a="1"/>
  <c r="D193" i="3" s="1"/>
  <c r="L193" i="3" a="1"/>
  <c r="L193" i="3" s="1"/>
  <c r="G193" i="3" a="1"/>
  <c r="G193" i="3" s="1"/>
  <c r="J193" i="3" a="1"/>
  <c r="J193" i="3" s="1"/>
  <c r="B194" i="3"/>
  <c r="A194" i="3"/>
  <c r="H192" i="3"/>
  <c r="B195" i="3" l="1"/>
  <c r="A195" i="3"/>
  <c r="D194" i="3" a="1"/>
  <c r="D194" i="3" s="1"/>
  <c r="L194" i="3" a="1"/>
  <c r="L194" i="3" s="1"/>
  <c r="G194" i="3" a="1"/>
  <c r="G194" i="3" s="1"/>
  <c r="J194" i="3" a="1"/>
  <c r="J194" i="3" s="1"/>
  <c r="H193" i="3"/>
  <c r="E194" i="3" a="1"/>
  <c r="E194" i="3" s="1"/>
  <c r="M194" i="3" s="1"/>
  <c r="I194" i="3" a="1"/>
  <c r="I194" i="3" s="1"/>
  <c r="C194" i="3" a="1"/>
  <c r="C194" i="3" s="1"/>
  <c r="K194" i="3" a="1"/>
  <c r="K194" i="3" s="1"/>
  <c r="F194" i="3" a="1"/>
  <c r="F194" i="3" s="1"/>
  <c r="F195" i="3" l="1" a="1"/>
  <c r="F195" i="3" s="1"/>
  <c r="E195" i="3" a="1"/>
  <c r="E195" i="3" s="1"/>
  <c r="M195" i="3" s="1"/>
  <c r="I195" i="3" a="1"/>
  <c r="I195" i="3" s="1"/>
  <c r="C195" i="3" a="1"/>
  <c r="C195" i="3" s="1"/>
  <c r="K195" i="3" a="1"/>
  <c r="K195" i="3" s="1"/>
  <c r="H194" i="3"/>
  <c r="J195" i="3" a="1"/>
  <c r="J195" i="3" s="1"/>
  <c r="B196" i="3"/>
  <c r="A196" i="3"/>
  <c r="D195" i="3" a="1"/>
  <c r="D195" i="3" s="1"/>
  <c r="L195" i="3" a="1"/>
  <c r="L195" i="3" s="1"/>
  <c r="G195" i="3" a="1"/>
  <c r="G195" i="3" s="1"/>
  <c r="H195" i="3" l="1"/>
  <c r="G196" i="3" a="1"/>
  <c r="G196" i="3" s="1"/>
  <c r="J196" i="3" a="1"/>
  <c r="J196" i="3" s="1"/>
  <c r="B197" i="3"/>
  <c r="A197" i="3"/>
  <c r="D196" i="3" a="1"/>
  <c r="D196" i="3" s="1"/>
  <c r="L196" i="3" a="1"/>
  <c r="L196" i="3" s="1"/>
  <c r="C196" i="3" a="1"/>
  <c r="C196" i="3" s="1"/>
  <c r="K196" i="3" a="1"/>
  <c r="K196" i="3" s="1"/>
  <c r="F196" i="3" a="1"/>
  <c r="F196" i="3" s="1"/>
  <c r="E196" i="3" a="1"/>
  <c r="E196" i="3" s="1"/>
  <c r="M196" i="3" s="1"/>
  <c r="I196" i="3" a="1"/>
  <c r="I196" i="3" s="1"/>
  <c r="D197" i="3" l="1" a="1"/>
  <c r="D197" i="3" s="1"/>
  <c r="L197" i="3" a="1"/>
  <c r="L197" i="3" s="1"/>
  <c r="G197" i="3" a="1"/>
  <c r="G197" i="3" s="1"/>
  <c r="J197" i="3" a="1"/>
  <c r="J197" i="3" s="1"/>
  <c r="B198" i="3"/>
  <c r="A198" i="3"/>
  <c r="C197" i="3" a="1"/>
  <c r="C197" i="3" s="1"/>
  <c r="K197" i="3" a="1"/>
  <c r="K197" i="3" s="1"/>
  <c r="F197" i="3" a="1"/>
  <c r="F197" i="3" s="1"/>
  <c r="E197" i="3" a="1"/>
  <c r="E197" i="3" s="1"/>
  <c r="M197" i="3" s="1"/>
  <c r="I197" i="3" a="1"/>
  <c r="I197" i="3" s="1"/>
  <c r="H196" i="3"/>
  <c r="E198" i="3" l="1" a="1"/>
  <c r="E198" i="3" s="1"/>
  <c r="M198" i="3" s="1"/>
  <c r="I198" i="3" a="1"/>
  <c r="I198" i="3" s="1"/>
  <c r="C198" i="3" a="1"/>
  <c r="C198" i="3" s="1"/>
  <c r="K198" i="3" a="1"/>
  <c r="K198" i="3" s="1"/>
  <c r="F198" i="3" a="1"/>
  <c r="F198" i="3" s="1"/>
  <c r="B199" i="3"/>
  <c r="A199" i="3"/>
  <c r="D198" i="3" a="1"/>
  <c r="D198" i="3" s="1"/>
  <c r="L198" i="3" a="1"/>
  <c r="L198" i="3" s="1"/>
  <c r="G198" i="3" a="1"/>
  <c r="G198" i="3" s="1"/>
  <c r="J198" i="3" a="1"/>
  <c r="J198" i="3" s="1"/>
  <c r="H197" i="3"/>
  <c r="H198" i="3" l="1"/>
  <c r="F199" i="3" a="1"/>
  <c r="F199" i="3" s="1"/>
  <c r="E199" i="3" a="1"/>
  <c r="E199" i="3" s="1"/>
  <c r="M199" i="3" s="1"/>
  <c r="I199" i="3" a="1"/>
  <c r="I199" i="3" s="1"/>
  <c r="C199" i="3" a="1"/>
  <c r="C199" i="3" s="1"/>
  <c r="K199" i="3" a="1"/>
  <c r="K199" i="3" s="1"/>
  <c r="J199" i="3" a="1"/>
  <c r="J199" i="3" s="1"/>
  <c r="B200" i="3"/>
  <c r="A200" i="3"/>
  <c r="D199" i="3" a="1"/>
  <c r="D199" i="3" s="1"/>
  <c r="L199" i="3" a="1"/>
  <c r="L199" i="3" s="1"/>
  <c r="G199" i="3" a="1"/>
  <c r="G199" i="3" s="1"/>
  <c r="H199" i="3" l="1"/>
  <c r="G200" i="3" a="1"/>
  <c r="G200" i="3" s="1"/>
  <c r="J200" i="3" a="1"/>
  <c r="J200" i="3" s="1"/>
  <c r="B201" i="3"/>
  <c r="A201" i="3"/>
  <c r="D200" i="3" a="1"/>
  <c r="D200" i="3" s="1"/>
  <c r="L200" i="3" a="1"/>
  <c r="L200" i="3" s="1"/>
  <c r="C200" i="3" a="1"/>
  <c r="C200" i="3" s="1"/>
  <c r="K200" i="3" a="1"/>
  <c r="K200" i="3" s="1"/>
  <c r="F200" i="3" a="1"/>
  <c r="F200" i="3" s="1"/>
  <c r="E200" i="3" a="1"/>
  <c r="E200" i="3" s="1"/>
  <c r="M200" i="3" s="1"/>
  <c r="I200" i="3" a="1"/>
  <c r="I200" i="3" s="1"/>
  <c r="D201" i="3" l="1" a="1"/>
  <c r="D201" i="3" s="1"/>
  <c r="L201" i="3" a="1"/>
  <c r="L201" i="3" s="1"/>
  <c r="G201" i="3" a="1"/>
  <c r="G201" i="3" s="1"/>
  <c r="J201" i="3" a="1"/>
  <c r="J201" i="3" s="1"/>
  <c r="B202" i="3"/>
  <c r="A202" i="3"/>
  <c r="C201" i="3" a="1"/>
  <c r="C201" i="3" s="1"/>
  <c r="K201" i="3" a="1"/>
  <c r="K201" i="3" s="1"/>
  <c r="F201" i="3" a="1"/>
  <c r="F201" i="3" s="1"/>
  <c r="E201" i="3" a="1"/>
  <c r="E201" i="3" s="1"/>
  <c r="M201" i="3" s="1"/>
  <c r="I201" i="3" a="1"/>
  <c r="I201" i="3" s="1"/>
  <c r="H200" i="3"/>
  <c r="E202" i="3" l="1" a="1"/>
  <c r="E202" i="3" s="1"/>
  <c r="M202" i="3" s="1"/>
  <c r="I202" i="3" a="1"/>
  <c r="I202" i="3" s="1"/>
  <c r="C202" i="3" a="1"/>
  <c r="C202" i="3" s="1"/>
  <c r="K202" i="3" a="1"/>
  <c r="K202" i="3" s="1"/>
  <c r="F202" i="3" a="1"/>
  <c r="F202" i="3" s="1"/>
  <c r="B203" i="3"/>
  <c r="A203" i="3"/>
  <c r="D202" i="3" a="1"/>
  <c r="D202" i="3" s="1"/>
  <c r="L202" i="3" a="1"/>
  <c r="L202" i="3" s="1"/>
  <c r="G202" i="3" a="1"/>
  <c r="G202" i="3" s="1"/>
  <c r="J202" i="3" a="1"/>
  <c r="J202" i="3" s="1"/>
  <c r="H201" i="3"/>
  <c r="F203" i="3" l="1" a="1"/>
  <c r="F203" i="3" s="1"/>
  <c r="E203" i="3" a="1"/>
  <c r="E203" i="3" s="1"/>
  <c r="M203" i="3" s="1"/>
  <c r="I203" i="3" a="1"/>
  <c r="I203" i="3" s="1"/>
  <c r="C203" i="3" a="1"/>
  <c r="C203" i="3" s="1"/>
  <c r="K203" i="3" a="1"/>
  <c r="K203" i="3" s="1"/>
  <c r="H202" i="3"/>
  <c r="J203" i="3" a="1"/>
  <c r="J203" i="3" s="1"/>
  <c r="B204" i="3"/>
  <c r="A204" i="3"/>
  <c r="D203" i="3" a="1"/>
  <c r="D203" i="3" s="1"/>
  <c r="L203" i="3" a="1"/>
  <c r="L203" i="3" s="1"/>
  <c r="G203" i="3" a="1"/>
  <c r="G203" i="3" s="1"/>
  <c r="H203" i="3" l="1"/>
  <c r="G204" i="3" a="1"/>
  <c r="G204" i="3" s="1"/>
  <c r="J204" i="3" a="1"/>
  <c r="J204" i="3" s="1"/>
  <c r="B205" i="3"/>
  <c r="A205" i="3"/>
  <c r="D204" i="3" a="1"/>
  <c r="D204" i="3" s="1"/>
  <c r="L204" i="3" a="1"/>
  <c r="L204" i="3" s="1"/>
  <c r="C204" i="3" a="1"/>
  <c r="C204" i="3" s="1"/>
  <c r="K204" i="3" a="1"/>
  <c r="K204" i="3" s="1"/>
  <c r="F204" i="3" a="1"/>
  <c r="F204" i="3" s="1"/>
  <c r="E204" i="3" a="1"/>
  <c r="E204" i="3" s="1"/>
  <c r="M204" i="3" s="1"/>
  <c r="I204" i="3" a="1"/>
  <c r="I204" i="3" s="1"/>
  <c r="D205" i="3" l="1" a="1"/>
  <c r="D205" i="3" s="1"/>
  <c r="L205" i="3" a="1"/>
  <c r="L205" i="3" s="1"/>
  <c r="G205" i="3" a="1"/>
  <c r="G205" i="3" s="1"/>
  <c r="J205" i="3" a="1"/>
  <c r="J205" i="3" s="1"/>
  <c r="B206" i="3"/>
  <c r="A206" i="3"/>
  <c r="C205" i="3" a="1"/>
  <c r="C205" i="3" s="1"/>
  <c r="K205" i="3" a="1"/>
  <c r="K205" i="3" s="1"/>
  <c r="F205" i="3" a="1"/>
  <c r="F205" i="3" s="1"/>
  <c r="E205" i="3" a="1"/>
  <c r="E205" i="3" s="1"/>
  <c r="M205" i="3" s="1"/>
  <c r="I205" i="3" a="1"/>
  <c r="I205" i="3" s="1"/>
  <c r="H204" i="3"/>
  <c r="E206" i="3" l="1" a="1"/>
  <c r="E206" i="3" s="1"/>
  <c r="M206" i="3" s="1"/>
  <c r="I206" i="3" a="1"/>
  <c r="I206" i="3" s="1"/>
  <c r="C206" i="3" a="1"/>
  <c r="C206" i="3" s="1"/>
  <c r="K206" i="3" a="1"/>
  <c r="K206" i="3" s="1"/>
  <c r="F206" i="3" a="1"/>
  <c r="F206" i="3" s="1"/>
  <c r="H205" i="3"/>
  <c r="B207" i="3"/>
  <c r="A207" i="3"/>
  <c r="D206" i="3" a="1"/>
  <c r="D206" i="3" s="1"/>
  <c r="L206" i="3" a="1"/>
  <c r="L206" i="3" s="1"/>
  <c r="G206" i="3" a="1"/>
  <c r="G206" i="3" s="1"/>
  <c r="J206" i="3" a="1"/>
  <c r="J206" i="3" s="1"/>
  <c r="A208" i="3" l="1"/>
  <c r="J207" i="3" a="1"/>
  <c r="J207" i="3" s="1"/>
  <c r="B208" i="3"/>
  <c r="D207" i="3" a="1"/>
  <c r="D207" i="3" s="1"/>
  <c r="L207" i="3" a="1"/>
  <c r="L207" i="3" s="1"/>
  <c r="G207" i="3" a="1"/>
  <c r="G207" i="3" s="1"/>
  <c r="H206" i="3"/>
  <c r="F207" i="3" a="1"/>
  <c r="F207" i="3" s="1"/>
  <c r="E207" i="3" a="1"/>
  <c r="E207" i="3" s="1"/>
  <c r="M207" i="3" s="1"/>
  <c r="I207" i="3" a="1"/>
  <c r="I207" i="3" s="1"/>
  <c r="C207" i="3" a="1"/>
  <c r="C207" i="3" s="1"/>
  <c r="K207" i="3" a="1"/>
  <c r="K207" i="3" s="1"/>
  <c r="J208" i="3" l="1" a="1"/>
  <c r="J208" i="3" s="1"/>
  <c r="A209" i="3"/>
  <c r="L208" i="3" a="1"/>
  <c r="L208" i="3" s="1"/>
  <c r="B209" i="3"/>
  <c r="G208" i="3" a="1"/>
  <c r="G208" i="3" s="1"/>
  <c r="D208" i="3" a="1"/>
  <c r="D208" i="3" s="1"/>
  <c r="H207" i="3"/>
  <c r="K208" i="3" a="1"/>
  <c r="K208" i="3" s="1"/>
  <c r="C208" i="3" a="1"/>
  <c r="C208" i="3" s="1"/>
  <c r="F208" i="3" a="1"/>
  <c r="F208" i="3" s="1"/>
  <c r="E208" i="3" a="1"/>
  <c r="E208" i="3" s="1"/>
  <c r="M208" i="3" s="1"/>
  <c r="I208" i="3" a="1"/>
  <c r="I208" i="3" s="1"/>
  <c r="H208" i="3" l="1"/>
  <c r="J209" i="3" a="1"/>
  <c r="J209" i="3" s="1"/>
  <c r="A210" i="3"/>
  <c r="L209" i="3" a="1"/>
  <c r="L209" i="3" s="1"/>
  <c r="D209" i="3" a="1"/>
  <c r="D209" i="3" s="1"/>
  <c r="G209" i="3" a="1"/>
  <c r="G209" i="3" s="1"/>
  <c r="B210" i="3"/>
  <c r="K209" i="3" a="1"/>
  <c r="K209" i="3" s="1"/>
  <c r="I209" i="3" a="1"/>
  <c r="I209" i="3" s="1"/>
  <c r="H209" i="3" s="1"/>
  <c r="C209" i="3" a="1"/>
  <c r="C209" i="3" s="1"/>
  <c r="F209" i="3" a="1"/>
  <c r="F209" i="3" s="1"/>
  <c r="E209" i="3" a="1"/>
  <c r="E209" i="3" s="1"/>
  <c r="M209" i="3" s="1"/>
  <c r="C210" i="3" l="1" a="1"/>
  <c r="C210" i="3" s="1"/>
  <c r="K210" i="3" a="1"/>
  <c r="K210" i="3" s="1"/>
  <c r="I210" i="3" a="1"/>
  <c r="I210" i="3" s="1"/>
  <c r="F210" i="3" a="1"/>
  <c r="F210" i="3" s="1"/>
  <c r="E210" i="3" a="1"/>
  <c r="E210" i="3" s="1"/>
  <c r="M210" i="3" s="1"/>
  <c r="L210" i="3" a="1"/>
  <c r="L210" i="3" s="1"/>
  <c r="G210" i="3" a="1"/>
  <c r="G210" i="3" s="1"/>
  <c r="J210" i="3" a="1"/>
  <c r="J210" i="3" s="1"/>
  <c r="A211" i="3"/>
  <c r="D210" i="3" a="1"/>
  <c r="D210" i="3" s="1"/>
  <c r="B211" i="3"/>
  <c r="H210" i="3" l="1"/>
  <c r="A212" i="3"/>
  <c r="D211" i="3" a="1"/>
  <c r="D211" i="3" s="1"/>
  <c r="L211" i="3" a="1"/>
  <c r="L211" i="3" s="1"/>
  <c r="J211" i="3" a="1"/>
  <c r="J211" i="3" s="1"/>
  <c r="G211" i="3" a="1"/>
  <c r="G211" i="3" s="1"/>
  <c r="B212" i="3"/>
  <c r="I211" i="3" a="1"/>
  <c r="I211" i="3" s="1"/>
  <c r="K211" i="3" a="1"/>
  <c r="K211" i="3" s="1"/>
  <c r="F211" i="3" a="1"/>
  <c r="F211" i="3" s="1"/>
  <c r="E211" i="3" a="1"/>
  <c r="E211" i="3" s="1"/>
  <c r="M211" i="3" s="1"/>
  <c r="C211" i="3" a="1"/>
  <c r="C211" i="3" s="1"/>
  <c r="H211" i="3" l="1"/>
  <c r="J212" i="3" a="1"/>
  <c r="J212" i="3" s="1"/>
  <c r="B213" i="3"/>
  <c r="A213" i="3"/>
  <c r="D212" i="3" a="1"/>
  <c r="D212" i="3" s="1"/>
  <c r="L212" i="3" a="1"/>
  <c r="L212" i="3" s="1"/>
  <c r="G212" i="3" a="1"/>
  <c r="G212" i="3" s="1"/>
  <c r="E212" i="3" a="1"/>
  <c r="E212" i="3" s="1"/>
  <c r="M212" i="3" s="1"/>
  <c r="I212" i="3" a="1"/>
  <c r="I212" i="3" s="1"/>
  <c r="H212" i="3" s="1"/>
  <c r="K212" i="3" a="1"/>
  <c r="K212" i="3" s="1"/>
  <c r="F212" i="3" a="1"/>
  <c r="F212" i="3" s="1"/>
  <c r="C212" i="3" a="1"/>
  <c r="C212" i="3" s="1"/>
  <c r="K213" i="3" l="1" a="1"/>
  <c r="K213" i="3" s="1"/>
  <c r="F213" i="3" a="1"/>
  <c r="F213" i="3" s="1"/>
  <c r="E213" i="3" a="1"/>
  <c r="E213" i="3" s="1"/>
  <c r="M213" i="3" s="1"/>
  <c r="I213" i="3" a="1"/>
  <c r="I213" i="3" s="1"/>
  <c r="H213" i="3" s="1"/>
  <c r="C213" i="3" a="1"/>
  <c r="C213" i="3" s="1"/>
  <c r="J213" i="3" a="1"/>
  <c r="J213" i="3" s="1"/>
  <c r="B214" i="3"/>
  <c r="A214" i="3"/>
  <c r="L213" i="3" a="1"/>
  <c r="L213" i="3" s="1"/>
  <c r="D213" i="3" a="1"/>
  <c r="D213" i="3" s="1"/>
  <c r="G213" i="3" a="1"/>
  <c r="G213" i="3" s="1"/>
  <c r="C214" i="3" l="1" a="1"/>
  <c r="C214" i="3" s="1"/>
  <c r="K214" i="3" a="1"/>
  <c r="K214" i="3" s="1"/>
  <c r="F214" i="3" a="1"/>
  <c r="F214" i="3" s="1"/>
  <c r="I214" i="3" a="1"/>
  <c r="I214" i="3" s="1"/>
  <c r="E214" i="3" a="1"/>
  <c r="E214" i="3" s="1"/>
  <c r="M214" i="3" s="1"/>
  <c r="L214" i="3" a="1"/>
  <c r="L214" i="3" s="1"/>
  <c r="G214" i="3" a="1"/>
  <c r="G214" i="3" s="1"/>
  <c r="J214" i="3" a="1"/>
  <c r="J214" i="3" s="1"/>
  <c r="A215" i="3"/>
  <c r="D214" i="3" a="1"/>
  <c r="D214" i="3" s="1"/>
  <c r="B215" i="3"/>
  <c r="H214" i="3" l="1"/>
  <c r="A216" i="3"/>
  <c r="D215" i="3" a="1"/>
  <c r="D215" i="3" s="1"/>
  <c r="L215" i="3" a="1"/>
  <c r="L215" i="3" s="1"/>
  <c r="G215" i="3" a="1"/>
  <c r="G215" i="3" s="1"/>
  <c r="J215" i="3" a="1"/>
  <c r="J215" i="3" s="1"/>
  <c r="B216" i="3"/>
  <c r="I215" i="3" a="1"/>
  <c r="I215" i="3" s="1"/>
  <c r="C215" i="3" a="1"/>
  <c r="C215" i="3" s="1"/>
  <c r="K215" i="3" a="1"/>
  <c r="K215" i="3" s="1"/>
  <c r="F215" i="3" a="1"/>
  <c r="F215" i="3" s="1"/>
  <c r="E215" i="3" a="1"/>
  <c r="E215" i="3" s="1"/>
  <c r="M215" i="3" s="1"/>
  <c r="J216" i="3" l="1" a="1"/>
  <c r="J216" i="3" s="1"/>
  <c r="B217" i="3"/>
  <c r="A217" i="3"/>
  <c r="D216" i="3" a="1"/>
  <c r="D216" i="3" s="1"/>
  <c r="L216" i="3" a="1"/>
  <c r="L216" i="3" s="1"/>
  <c r="G216" i="3" a="1"/>
  <c r="G216" i="3" s="1"/>
  <c r="H215" i="3"/>
  <c r="E216" i="3" a="1"/>
  <c r="E216" i="3" s="1"/>
  <c r="M216" i="3" s="1"/>
  <c r="I216" i="3" a="1"/>
  <c r="I216" i="3" s="1"/>
  <c r="K216" i="3" a="1"/>
  <c r="K216" i="3" s="1"/>
  <c r="C216" i="3" a="1"/>
  <c r="C216" i="3" s="1"/>
  <c r="F216" i="3" a="1"/>
  <c r="F216" i="3" s="1"/>
  <c r="K217" i="3" l="1" a="1"/>
  <c r="K217" i="3" s="1"/>
  <c r="F217" i="3" a="1"/>
  <c r="F217" i="3" s="1"/>
  <c r="E217" i="3" a="1"/>
  <c r="E217" i="3" s="1"/>
  <c r="M217" i="3" s="1"/>
  <c r="I217" i="3" a="1"/>
  <c r="I217" i="3" s="1"/>
  <c r="C217" i="3" a="1"/>
  <c r="C217" i="3" s="1"/>
  <c r="J217" i="3" a="1"/>
  <c r="J217" i="3" s="1"/>
  <c r="B218" i="3"/>
  <c r="A218" i="3"/>
  <c r="L217" i="3" a="1"/>
  <c r="L217" i="3" s="1"/>
  <c r="G217" i="3" a="1"/>
  <c r="G217" i="3" s="1"/>
  <c r="D217" i="3" a="1"/>
  <c r="D217" i="3" s="1"/>
  <c r="H216" i="3"/>
  <c r="C218" i="3" l="1" a="1"/>
  <c r="C218" i="3" s="1"/>
  <c r="K218" i="3" a="1"/>
  <c r="K218" i="3" s="1"/>
  <c r="F218" i="3" a="1"/>
  <c r="F218" i="3" s="1"/>
  <c r="I218" i="3" a="1"/>
  <c r="I218" i="3" s="1"/>
  <c r="E218" i="3" a="1"/>
  <c r="E218" i="3" s="1"/>
  <c r="M218" i="3" s="1"/>
  <c r="H217" i="3"/>
  <c r="L218" i="3" a="1"/>
  <c r="L218" i="3" s="1"/>
  <c r="G218" i="3" a="1"/>
  <c r="G218" i="3" s="1"/>
  <c r="J218" i="3" a="1"/>
  <c r="J218" i="3" s="1"/>
  <c r="A219" i="3"/>
  <c r="B219" i="3"/>
  <c r="D218" i="3" a="1"/>
  <c r="D218" i="3" s="1"/>
  <c r="H218" i="3" l="1"/>
  <c r="A220" i="3"/>
  <c r="D219" i="3" a="1"/>
  <c r="D219" i="3" s="1"/>
  <c r="L219" i="3" a="1"/>
  <c r="L219" i="3" s="1"/>
  <c r="G219" i="3" a="1"/>
  <c r="G219" i="3" s="1"/>
  <c r="J219" i="3" a="1"/>
  <c r="J219" i="3" s="1"/>
  <c r="B220" i="3"/>
  <c r="I219" i="3" a="1"/>
  <c r="I219" i="3" s="1"/>
  <c r="C219" i="3" a="1"/>
  <c r="C219" i="3" s="1"/>
  <c r="K219" i="3" a="1"/>
  <c r="K219" i="3" s="1"/>
  <c r="F219" i="3" a="1"/>
  <c r="F219" i="3" s="1"/>
  <c r="E219" i="3" a="1"/>
  <c r="E219" i="3" s="1"/>
  <c r="M219" i="3" s="1"/>
  <c r="J220" i="3" l="1" a="1"/>
  <c r="J220" i="3" s="1"/>
  <c r="B221" i="3"/>
  <c r="A221" i="3"/>
  <c r="D220" i="3" a="1"/>
  <c r="D220" i="3" s="1"/>
  <c r="L220" i="3" a="1"/>
  <c r="L220" i="3" s="1"/>
  <c r="G220" i="3" a="1"/>
  <c r="G220" i="3" s="1"/>
  <c r="E220" i="3" a="1"/>
  <c r="E220" i="3" s="1"/>
  <c r="M220" i="3" s="1"/>
  <c r="I220" i="3" a="1"/>
  <c r="I220" i="3" s="1"/>
  <c r="K220" i="3" a="1"/>
  <c r="K220" i="3" s="1"/>
  <c r="F220" i="3" a="1"/>
  <c r="F220" i="3" s="1"/>
  <c r="C220" i="3" a="1"/>
  <c r="C220" i="3" s="1"/>
  <c r="H219" i="3"/>
  <c r="H220" i="3" l="1"/>
  <c r="K221" i="3" a="1"/>
  <c r="K221" i="3" s="1"/>
  <c r="F221" i="3" a="1"/>
  <c r="F221" i="3" s="1"/>
  <c r="E221" i="3" a="1"/>
  <c r="E221" i="3" s="1"/>
  <c r="M221" i="3" s="1"/>
  <c r="I221" i="3" a="1"/>
  <c r="I221" i="3" s="1"/>
  <c r="C221" i="3" a="1"/>
  <c r="C221" i="3" s="1"/>
  <c r="J221" i="3" a="1"/>
  <c r="J221" i="3" s="1"/>
  <c r="B222" i="3"/>
  <c r="A222" i="3"/>
  <c r="D221" i="3" a="1"/>
  <c r="D221" i="3" s="1"/>
  <c r="L221" i="3" a="1"/>
  <c r="L221" i="3" s="1"/>
  <c r="G221" i="3" a="1"/>
  <c r="G221" i="3" s="1"/>
  <c r="H221" i="3" l="1"/>
  <c r="C222" i="3" a="1"/>
  <c r="C222" i="3" s="1"/>
  <c r="K222" i="3" a="1"/>
  <c r="K222" i="3" s="1"/>
  <c r="F222" i="3" a="1"/>
  <c r="F222" i="3" s="1"/>
  <c r="E222" i="3" a="1"/>
  <c r="E222" i="3" s="1"/>
  <c r="M222" i="3" s="1"/>
  <c r="I222" i="3" a="1"/>
  <c r="I222" i="3" s="1"/>
  <c r="L222" i="3" a="1"/>
  <c r="L222" i="3" s="1"/>
  <c r="G222" i="3" a="1"/>
  <c r="G222" i="3" s="1"/>
  <c r="J222" i="3" a="1"/>
  <c r="J222" i="3" s="1"/>
  <c r="B223" i="3"/>
  <c r="A223" i="3"/>
  <c r="D222" i="3" a="1"/>
  <c r="D222" i="3" s="1"/>
  <c r="H222" i="3" l="1"/>
  <c r="I223" i="3" a="1"/>
  <c r="I223" i="3" s="1"/>
  <c r="C223" i="3" a="1"/>
  <c r="C223" i="3" s="1"/>
  <c r="K223" i="3" a="1"/>
  <c r="K223" i="3" s="1"/>
  <c r="F223" i="3" a="1"/>
  <c r="F223" i="3" s="1"/>
  <c r="E223" i="3" a="1"/>
  <c r="E223" i="3" s="1"/>
  <c r="M223" i="3" s="1"/>
  <c r="A224" i="3"/>
  <c r="D223" i="3" a="1"/>
  <c r="D223" i="3" s="1"/>
  <c r="L223" i="3" a="1"/>
  <c r="L223" i="3" s="1"/>
  <c r="G223" i="3" a="1"/>
  <c r="G223" i="3" s="1"/>
  <c r="J223" i="3" a="1"/>
  <c r="J223" i="3" s="1"/>
  <c r="B224" i="3"/>
  <c r="E224" i="3" l="1" a="1"/>
  <c r="E224" i="3" s="1"/>
  <c r="M224" i="3" s="1"/>
  <c r="I224" i="3" a="1"/>
  <c r="I224" i="3" s="1"/>
  <c r="C224" i="3" a="1"/>
  <c r="C224" i="3" s="1"/>
  <c r="K224" i="3" a="1"/>
  <c r="K224" i="3" s="1"/>
  <c r="F224" i="3" a="1"/>
  <c r="F224" i="3" s="1"/>
  <c r="J224" i="3" a="1"/>
  <c r="J224" i="3" s="1"/>
  <c r="B225" i="3"/>
  <c r="A225" i="3"/>
  <c r="D224" i="3" a="1"/>
  <c r="D224" i="3" s="1"/>
  <c r="L224" i="3" a="1"/>
  <c r="L224" i="3" s="1"/>
  <c r="G224" i="3" a="1"/>
  <c r="G224" i="3" s="1"/>
  <c r="H223" i="3"/>
  <c r="K225" i="3" l="1" a="1"/>
  <c r="K225" i="3" s="1"/>
  <c r="F225" i="3" a="1"/>
  <c r="F225" i="3" s="1"/>
  <c r="E225" i="3" a="1"/>
  <c r="E225" i="3" s="1"/>
  <c r="M225" i="3" s="1"/>
  <c r="I225" i="3" a="1"/>
  <c r="I225" i="3" s="1"/>
  <c r="C225" i="3" a="1"/>
  <c r="C225" i="3" s="1"/>
  <c r="J225" i="3" a="1"/>
  <c r="J225" i="3" s="1"/>
  <c r="B226" i="3"/>
  <c r="A226" i="3"/>
  <c r="D225" i="3" a="1"/>
  <c r="D225" i="3" s="1"/>
  <c r="L225" i="3" a="1"/>
  <c r="L225" i="3" s="1"/>
  <c r="G225" i="3" a="1"/>
  <c r="G225" i="3" s="1"/>
  <c r="H224" i="3"/>
  <c r="C226" i="3" l="1" a="1"/>
  <c r="C226" i="3" s="1"/>
  <c r="K226" i="3" a="1"/>
  <c r="K226" i="3" s="1"/>
  <c r="F226" i="3" a="1"/>
  <c r="F226" i="3" s="1"/>
  <c r="E226" i="3" a="1"/>
  <c r="E226" i="3" s="1"/>
  <c r="M226" i="3" s="1"/>
  <c r="I226" i="3" a="1"/>
  <c r="I226" i="3" s="1"/>
  <c r="L226" i="3" a="1"/>
  <c r="L226" i="3" s="1"/>
  <c r="G226" i="3" a="1"/>
  <c r="G226" i="3" s="1"/>
  <c r="J226" i="3" a="1"/>
  <c r="J226" i="3" s="1"/>
  <c r="B227" i="3"/>
  <c r="A227" i="3"/>
  <c r="D226" i="3" a="1"/>
  <c r="D226" i="3" s="1"/>
  <c r="H225" i="3"/>
  <c r="H226" i="3" l="1"/>
  <c r="I227" i="3" a="1"/>
  <c r="I227" i="3" s="1"/>
  <c r="C227" i="3" a="1"/>
  <c r="C227" i="3" s="1"/>
  <c r="K227" i="3" a="1"/>
  <c r="K227" i="3" s="1"/>
  <c r="F227" i="3" a="1"/>
  <c r="F227" i="3" s="1"/>
  <c r="E227" i="3" a="1"/>
  <c r="E227" i="3" s="1"/>
  <c r="M227" i="3" s="1"/>
  <c r="A228" i="3"/>
  <c r="D227" i="3" a="1"/>
  <c r="D227" i="3" s="1"/>
  <c r="L227" i="3" a="1"/>
  <c r="L227" i="3" s="1"/>
  <c r="G227" i="3" a="1"/>
  <c r="G227" i="3" s="1"/>
  <c r="J227" i="3" a="1"/>
  <c r="J227" i="3" s="1"/>
  <c r="B228" i="3"/>
  <c r="E228" i="3" l="1" a="1"/>
  <c r="E228" i="3" s="1"/>
  <c r="M228" i="3" s="1"/>
  <c r="I228" i="3" a="1"/>
  <c r="I228" i="3" s="1"/>
  <c r="C228" i="3" a="1"/>
  <c r="C228" i="3" s="1"/>
  <c r="K228" i="3" a="1"/>
  <c r="K228" i="3" s="1"/>
  <c r="F228" i="3" a="1"/>
  <c r="F228" i="3" s="1"/>
  <c r="J228" i="3" a="1"/>
  <c r="J228" i="3" s="1"/>
  <c r="B229" i="3"/>
  <c r="A229" i="3"/>
  <c r="D228" i="3" a="1"/>
  <c r="D228" i="3" s="1"/>
  <c r="L228" i="3" a="1"/>
  <c r="L228" i="3" s="1"/>
  <c r="G228" i="3" a="1"/>
  <c r="G228" i="3" s="1"/>
  <c r="H227" i="3"/>
  <c r="K229" i="3" l="1" a="1"/>
  <c r="K229" i="3" s="1"/>
  <c r="F229" i="3" a="1"/>
  <c r="F229" i="3" s="1"/>
  <c r="E229" i="3" a="1"/>
  <c r="E229" i="3" s="1"/>
  <c r="M229" i="3" s="1"/>
  <c r="I229" i="3" a="1"/>
  <c r="I229" i="3" s="1"/>
  <c r="C229" i="3" a="1"/>
  <c r="C229" i="3" s="1"/>
  <c r="J229" i="3" a="1"/>
  <c r="J229" i="3" s="1"/>
  <c r="B230" i="3"/>
  <c r="A230" i="3"/>
  <c r="D229" i="3" a="1"/>
  <c r="D229" i="3" s="1"/>
  <c r="L229" i="3" a="1"/>
  <c r="L229" i="3" s="1"/>
  <c r="G229" i="3" a="1"/>
  <c r="G229" i="3" s="1"/>
  <c r="H228" i="3"/>
  <c r="C230" i="3" l="1" a="1"/>
  <c r="C230" i="3" s="1"/>
  <c r="K230" i="3" a="1"/>
  <c r="K230" i="3" s="1"/>
  <c r="F230" i="3" a="1"/>
  <c r="F230" i="3" s="1"/>
  <c r="E230" i="3" a="1"/>
  <c r="E230" i="3" s="1"/>
  <c r="M230" i="3" s="1"/>
  <c r="I230" i="3" a="1"/>
  <c r="I230" i="3" s="1"/>
  <c r="L230" i="3" a="1"/>
  <c r="L230" i="3" s="1"/>
  <c r="G230" i="3" a="1"/>
  <c r="G230" i="3" s="1"/>
  <c r="J230" i="3" a="1"/>
  <c r="J230" i="3" s="1"/>
  <c r="B231" i="3"/>
  <c r="A231" i="3"/>
  <c r="D230" i="3" a="1"/>
  <c r="D230" i="3" s="1"/>
  <c r="H229" i="3"/>
  <c r="H230" i="3" l="1"/>
  <c r="I231" i="3" a="1"/>
  <c r="I231" i="3" s="1"/>
  <c r="C231" i="3" a="1"/>
  <c r="C231" i="3" s="1"/>
  <c r="K231" i="3" a="1"/>
  <c r="K231" i="3" s="1"/>
  <c r="F231" i="3" a="1"/>
  <c r="F231" i="3" s="1"/>
  <c r="E231" i="3" a="1"/>
  <c r="E231" i="3" s="1"/>
  <c r="M231" i="3" s="1"/>
  <c r="A232" i="3"/>
  <c r="D231" i="3" a="1"/>
  <c r="D231" i="3" s="1"/>
  <c r="L231" i="3" a="1"/>
  <c r="L231" i="3" s="1"/>
  <c r="G231" i="3" a="1"/>
  <c r="G231" i="3" s="1"/>
  <c r="J231" i="3" a="1"/>
  <c r="J231" i="3" s="1"/>
  <c r="B232" i="3"/>
  <c r="H231" i="3" l="1"/>
  <c r="E232" i="3" a="1"/>
  <c r="E232" i="3" s="1"/>
  <c r="M232" i="3" s="1"/>
  <c r="I232" i="3" a="1"/>
  <c r="I232" i="3" s="1"/>
  <c r="H232" i="3" s="1"/>
  <c r="C232" i="3" a="1"/>
  <c r="C232" i="3" s="1"/>
  <c r="K232" i="3" a="1"/>
  <c r="K232" i="3" s="1"/>
  <c r="F232" i="3" a="1"/>
  <c r="F232" i="3" s="1"/>
  <c r="J232" i="3" a="1"/>
  <c r="J232" i="3" s="1"/>
  <c r="B233" i="3"/>
  <c r="A233" i="3"/>
  <c r="D232" i="3" a="1"/>
  <c r="D232" i="3" s="1"/>
  <c r="L232" i="3" a="1"/>
  <c r="L232" i="3" s="1"/>
  <c r="G232" i="3" a="1"/>
  <c r="G232" i="3" s="1"/>
  <c r="J233" i="3" l="1" a="1"/>
  <c r="J233" i="3" s="1"/>
  <c r="B234" i="3"/>
  <c r="A234" i="3"/>
  <c r="D233" i="3" a="1"/>
  <c r="D233" i="3" s="1"/>
  <c r="L233" i="3" a="1"/>
  <c r="L233" i="3" s="1"/>
  <c r="G233" i="3" a="1"/>
  <c r="G233" i="3" s="1"/>
  <c r="K233" i="3" a="1"/>
  <c r="K233" i="3" s="1"/>
  <c r="F233" i="3" a="1"/>
  <c r="F233" i="3" s="1"/>
  <c r="E233" i="3" a="1"/>
  <c r="E233" i="3" s="1"/>
  <c r="M233" i="3" s="1"/>
  <c r="I233" i="3" a="1"/>
  <c r="I233" i="3" s="1"/>
  <c r="C233" i="3" a="1"/>
  <c r="C233" i="3" s="1"/>
  <c r="C234" i="3" l="1" a="1"/>
  <c r="C234" i="3" s="1"/>
  <c r="K234" i="3" a="1"/>
  <c r="K234" i="3" s="1"/>
  <c r="F234" i="3" a="1"/>
  <c r="F234" i="3" s="1"/>
  <c r="E234" i="3" a="1"/>
  <c r="E234" i="3" s="1"/>
  <c r="M234" i="3" s="1"/>
  <c r="I234" i="3" a="1"/>
  <c r="I234" i="3" s="1"/>
  <c r="L234" i="3" a="1"/>
  <c r="L234" i="3" s="1"/>
  <c r="G234" i="3" a="1"/>
  <c r="G234" i="3" s="1"/>
  <c r="J234" i="3" a="1"/>
  <c r="J234" i="3" s="1"/>
  <c r="B235" i="3"/>
  <c r="A235" i="3"/>
  <c r="D234" i="3" a="1"/>
  <c r="D234" i="3" s="1"/>
  <c r="H233" i="3"/>
  <c r="H234" i="3" l="1"/>
  <c r="I235" i="3" a="1"/>
  <c r="I235" i="3" s="1"/>
  <c r="C235" i="3" a="1"/>
  <c r="C235" i="3" s="1"/>
  <c r="K235" i="3" a="1"/>
  <c r="K235" i="3" s="1"/>
  <c r="F235" i="3" a="1"/>
  <c r="F235" i="3" s="1"/>
  <c r="E235" i="3" a="1"/>
  <c r="E235" i="3" s="1"/>
  <c r="M235" i="3" s="1"/>
  <c r="A236" i="3"/>
  <c r="D235" i="3" a="1"/>
  <c r="D235" i="3" s="1"/>
  <c r="L235" i="3" a="1"/>
  <c r="L235" i="3" s="1"/>
  <c r="G235" i="3" a="1"/>
  <c r="G235" i="3" s="1"/>
  <c r="J235" i="3" a="1"/>
  <c r="J235" i="3" s="1"/>
  <c r="B236" i="3"/>
  <c r="E236" i="3" l="1" a="1"/>
  <c r="E236" i="3" s="1"/>
  <c r="M236" i="3" s="1"/>
  <c r="I236" i="3" a="1"/>
  <c r="I236" i="3" s="1"/>
  <c r="C236" i="3" a="1"/>
  <c r="C236" i="3" s="1"/>
  <c r="K236" i="3" a="1"/>
  <c r="K236" i="3" s="1"/>
  <c r="F236" i="3" a="1"/>
  <c r="F236" i="3" s="1"/>
  <c r="J236" i="3" a="1"/>
  <c r="J236" i="3" s="1"/>
  <c r="B237" i="3"/>
  <c r="A237" i="3"/>
  <c r="D236" i="3" a="1"/>
  <c r="D236" i="3" s="1"/>
  <c r="L236" i="3" a="1"/>
  <c r="L236" i="3" s="1"/>
  <c r="G236" i="3" a="1"/>
  <c r="G236" i="3" s="1"/>
  <c r="H235" i="3"/>
  <c r="K237" i="3" l="1" a="1"/>
  <c r="K237" i="3" s="1"/>
  <c r="F237" i="3" a="1"/>
  <c r="F237" i="3" s="1"/>
  <c r="E237" i="3" a="1"/>
  <c r="E237" i="3" s="1"/>
  <c r="M237" i="3" s="1"/>
  <c r="I237" i="3" a="1"/>
  <c r="I237" i="3" s="1"/>
  <c r="C237" i="3" a="1"/>
  <c r="C237" i="3" s="1"/>
  <c r="J237" i="3" a="1"/>
  <c r="J237" i="3" s="1"/>
  <c r="B238" i="3"/>
  <c r="A238" i="3"/>
  <c r="D237" i="3" a="1"/>
  <c r="D237" i="3" s="1"/>
  <c r="L237" i="3" a="1"/>
  <c r="L237" i="3" s="1"/>
  <c r="G237" i="3" a="1"/>
  <c r="G237" i="3" s="1"/>
  <c r="H236" i="3"/>
  <c r="C238" i="3" l="1" a="1"/>
  <c r="C238" i="3" s="1"/>
  <c r="K238" i="3" a="1"/>
  <c r="K238" i="3" s="1"/>
  <c r="F238" i="3" a="1"/>
  <c r="F238" i="3" s="1"/>
  <c r="E238" i="3" a="1"/>
  <c r="E238" i="3" s="1"/>
  <c r="M238" i="3" s="1"/>
  <c r="I238" i="3" a="1"/>
  <c r="I238" i="3" s="1"/>
  <c r="L238" i="3" a="1"/>
  <c r="L238" i="3" s="1"/>
  <c r="G238" i="3" a="1"/>
  <c r="G238" i="3" s="1"/>
  <c r="J238" i="3" a="1"/>
  <c r="J238" i="3" s="1"/>
  <c r="B239" i="3"/>
  <c r="A239" i="3"/>
  <c r="D238" i="3" a="1"/>
  <c r="D238" i="3" s="1"/>
  <c r="H237" i="3"/>
  <c r="H238" i="3" l="1"/>
  <c r="A240" i="3"/>
  <c r="D239" i="3" a="1"/>
  <c r="D239" i="3" s="1"/>
  <c r="L239" i="3" a="1"/>
  <c r="L239" i="3" s="1"/>
  <c r="G239" i="3" a="1"/>
  <c r="G239" i="3" s="1"/>
  <c r="J239" i="3" a="1"/>
  <c r="J239" i="3" s="1"/>
  <c r="B240" i="3"/>
  <c r="I239" i="3" a="1"/>
  <c r="I239" i="3" s="1"/>
  <c r="C239" i="3" a="1"/>
  <c r="C239" i="3" s="1"/>
  <c r="K239" i="3" a="1"/>
  <c r="K239" i="3" s="1"/>
  <c r="F239" i="3" a="1"/>
  <c r="F239" i="3" s="1"/>
  <c r="E239" i="3" a="1"/>
  <c r="E239" i="3" s="1"/>
  <c r="M239" i="3" s="1"/>
  <c r="H239" i="3" l="1"/>
  <c r="E240" i="3" a="1"/>
  <c r="E240" i="3" s="1"/>
  <c r="M240" i="3" s="1"/>
  <c r="I240" i="3" a="1"/>
  <c r="I240" i="3" s="1"/>
  <c r="C240" i="3" a="1"/>
  <c r="C240" i="3" s="1"/>
  <c r="K240" i="3" a="1"/>
  <c r="K240" i="3" s="1"/>
  <c r="F240" i="3" a="1"/>
  <c r="F240" i="3" s="1"/>
  <c r="J240" i="3" a="1"/>
  <c r="J240" i="3" s="1"/>
  <c r="B241" i="3"/>
  <c r="A241" i="3"/>
  <c r="D240" i="3" a="1"/>
  <c r="D240" i="3" s="1"/>
  <c r="L240" i="3" a="1"/>
  <c r="L240" i="3" s="1"/>
  <c r="G240" i="3" a="1"/>
  <c r="G240" i="3" s="1"/>
  <c r="H240" i="3" l="1"/>
  <c r="J241" i="3" a="1"/>
  <c r="J241" i="3" s="1"/>
  <c r="B242" i="3"/>
  <c r="A242" i="3"/>
  <c r="D241" i="3" a="1"/>
  <c r="D241" i="3" s="1"/>
  <c r="L241" i="3" a="1"/>
  <c r="L241" i="3" s="1"/>
  <c r="G241" i="3" a="1"/>
  <c r="G241" i="3" s="1"/>
  <c r="K241" i="3" a="1"/>
  <c r="K241" i="3" s="1"/>
  <c r="F241" i="3" a="1"/>
  <c r="F241" i="3" s="1"/>
  <c r="E241" i="3" a="1"/>
  <c r="E241" i="3" s="1"/>
  <c r="M241" i="3" s="1"/>
  <c r="I241" i="3" a="1"/>
  <c r="I241" i="3" s="1"/>
  <c r="C241" i="3" a="1"/>
  <c r="C241" i="3" s="1"/>
  <c r="C242" i="3" l="1" a="1"/>
  <c r="C242" i="3" s="1"/>
  <c r="K242" i="3" a="1"/>
  <c r="K242" i="3" s="1"/>
  <c r="F242" i="3" a="1"/>
  <c r="F242" i="3" s="1"/>
  <c r="E242" i="3" a="1"/>
  <c r="E242" i="3" s="1"/>
  <c r="M242" i="3" s="1"/>
  <c r="I242" i="3" a="1"/>
  <c r="I242" i="3" s="1"/>
  <c r="L242" i="3" a="1"/>
  <c r="L242" i="3" s="1"/>
  <c r="G242" i="3" a="1"/>
  <c r="G242" i="3" s="1"/>
  <c r="J242" i="3" a="1"/>
  <c r="J242" i="3" s="1"/>
  <c r="B243" i="3"/>
  <c r="A243" i="3"/>
  <c r="D242" i="3" a="1"/>
  <c r="D242" i="3" s="1"/>
  <c r="H241" i="3"/>
  <c r="H242" i="3" l="1"/>
  <c r="I243" i="3" a="1"/>
  <c r="I243" i="3" s="1"/>
  <c r="C243" i="3" a="1"/>
  <c r="C243" i="3" s="1"/>
  <c r="K243" i="3" a="1"/>
  <c r="K243" i="3" s="1"/>
  <c r="F243" i="3" a="1"/>
  <c r="F243" i="3" s="1"/>
  <c r="E243" i="3" a="1"/>
  <c r="E243" i="3" s="1"/>
  <c r="M243" i="3" s="1"/>
  <c r="A244" i="3"/>
  <c r="D243" i="3" a="1"/>
  <c r="D243" i="3" s="1"/>
  <c r="L243" i="3" a="1"/>
  <c r="L243" i="3" s="1"/>
  <c r="G243" i="3" a="1"/>
  <c r="G243" i="3" s="1"/>
  <c r="J243" i="3" a="1"/>
  <c r="J243" i="3" s="1"/>
  <c r="B244" i="3"/>
  <c r="E244" i="3" l="1" a="1"/>
  <c r="E244" i="3" s="1"/>
  <c r="M244" i="3" s="1"/>
  <c r="I244" i="3" a="1"/>
  <c r="I244" i="3" s="1"/>
  <c r="C244" i="3" a="1"/>
  <c r="C244" i="3" s="1"/>
  <c r="K244" i="3" a="1"/>
  <c r="K244" i="3" s="1"/>
  <c r="F244" i="3" a="1"/>
  <c r="F244" i="3" s="1"/>
  <c r="J244" i="3" a="1"/>
  <c r="J244" i="3" s="1"/>
  <c r="B245" i="3"/>
  <c r="A245" i="3"/>
  <c r="D244" i="3" a="1"/>
  <c r="D244" i="3" s="1"/>
  <c r="L244" i="3" a="1"/>
  <c r="L244" i="3" s="1"/>
  <c r="G244" i="3" a="1"/>
  <c r="G244" i="3" s="1"/>
  <c r="H243" i="3"/>
  <c r="J245" i="3" l="1" a="1"/>
  <c r="J245" i="3" s="1"/>
  <c r="B246" i="3"/>
  <c r="A246" i="3"/>
  <c r="D245" i="3" a="1"/>
  <c r="D245" i="3" s="1"/>
  <c r="L245" i="3" a="1"/>
  <c r="L245" i="3" s="1"/>
  <c r="G245" i="3" a="1"/>
  <c r="G245" i="3" s="1"/>
  <c r="K245" i="3" a="1"/>
  <c r="K245" i="3" s="1"/>
  <c r="F245" i="3" a="1"/>
  <c r="F245" i="3" s="1"/>
  <c r="E245" i="3" a="1"/>
  <c r="E245" i="3" s="1"/>
  <c r="M245" i="3" s="1"/>
  <c r="I245" i="3" a="1"/>
  <c r="I245" i="3" s="1"/>
  <c r="C245" i="3" a="1"/>
  <c r="C245" i="3" s="1"/>
  <c r="H244" i="3"/>
  <c r="C246" i="3" l="1" a="1"/>
  <c r="C246" i="3" s="1"/>
  <c r="K246" i="3" a="1"/>
  <c r="K246" i="3" s="1"/>
  <c r="F246" i="3" a="1"/>
  <c r="F246" i="3" s="1"/>
  <c r="E246" i="3" a="1"/>
  <c r="E246" i="3" s="1"/>
  <c r="M246" i="3" s="1"/>
  <c r="I246" i="3" a="1"/>
  <c r="I246" i="3" s="1"/>
  <c r="H245" i="3"/>
  <c r="L246" i="3" a="1"/>
  <c r="L246" i="3" s="1"/>
  <c r="G246" i="3" a="1"/>
  <c r="G246" i="3" s="1"/>
  <c r="J246" i="3" a="1"/>
  <c r="J246" i="3" s="1"/>
  <c r="B247" i="3"/>
  <c r="A247" i="3"/>
  <c r="D246" i="3" a="1"/>
  <c r="D246" i="3" s="1"/>
  <c r="H246" i="3" l="1"/>
  <c r="I247" i="3" a="1"/>
  <c r="I247" i="3" s="1"/>
  <c r="C247" i="3" a="1"/>
  <c r="C247" i="3" s="1"/>
  <c r="K247" i="3" a="1"/>
  <c r="K247" i="3" s="1"/>
  <c r="F247" i="3" a="1"/>
  <c r="F247" i="3" s="1"/>
  <c r="E247" i="3" a="1"/>
  <c r="E247" i="3" s="1"/>
  <c r="M247" i="3" s="1"/>
  <c r="A248" i="3"/>
  <c r="D247" i="3" a="1"/>
  <c r="D247" i="3" s="1"/>
  <c r="L247" i="3" a="1"/>
  <c r="L247" i="3" s="1"/>
  <c r="G247" i="3" a="1"/>
  <c r="G247" i="3" s="1"/>
  <c r="J247" i="3" a="1"/>
  <c r="J247" i="3" s="1"/>
  <c r="B248" i="3"/>
  <c r="E248" i="3" l="1" a="1"/>
  <c r="E248" i="3" s="1"/>
  <c r="M248" i="3" s="1"/>
  <c r="I248" i="3" a="1"/>
  <c r="I248" i="3" s="1"/>
  <c r="C248" i="3" a="1"/>
  <c r="C248" i="3" s="1"/>
  <c r="K248" i="3" a="1"/>
  <c r="K248" i="3" s="1"/>
  <c r="F248" i="3" a="1"/>
  <c r="F248" i="3" s="1"/>
  <c r="H247" i="3"/>
  <c r="J248" i="3" a="1"/>
  <c r="J248" i="3" s="1"/>
  <c r="B249" i="3"/>
  <c r="A249" i="3"/>
  <c r="D248" i="3" a="1"/>
  <c r="D248" i="3" s="1"/>
  <c r="L248" i="3" a="1"/>
  <c r="L248" i="3" s="1"/>
  <c r="G248" i="3" a="1"/>
  <c r="G248" i="3" s="1"/>
  <c r="J249" i="3" l="1" a="1"/>
  <c r="J249" i="3" s="1"/>
  <c r="B250" i="3"/>
  <c r="A250" i="3"/>
  <c r="D249" i="3" a="1"/>
  <c r="D249" i="3" s="1"/>
  <c r="L249" i="3" a="1"/>
  <c r="L249" i="3" s="1"/>
  <c r="G249" i="3" a="1"/>
  <c r="G249" i="3" s="1"/>
  <c r="H248" i="3"/>
  <c r="K249" i="3" a="1"/>
  <c r="K249" i="3" s="1"/>
  <c r="F249" i="3" a="1"/>
  <c r="F249" i="3" s="1"/>
  <c r="E249" i="3" a="1"/>
  <c r="E249" i="3" s="1"/>
  <c r="M249" i="3" s="1"/>
  <c r="I249" i="3" a="1"/>
  <c r="I249" i="3" s="1"/>
  <c r="H249" i="3" s="1"/>
  <c r="C249" i="3" a="1"/>
  <c r="C249" i="3" s="1"/>
  <c r="C250" i="3" l="1" a="1"/>
  <c r="C250" i="3" s="1"/>
  <c r="K250" i="3" a="1"/>
  <c r="K250" i="3" s="1"/>
  <c r="F250" i="3" a="1"/>
  <c r="F250" i="3" s="1"/>
  <c r="E250" i="3" a="1"/>
  <c r="E250" i="3" s="1"/>
  <c r="M250" i="3" s="1"/>
  <c r="I250" i="3" a="1"/>
  <c r="I250" i="3" s="1"/>
  <c r="L250" i="3" a="1"/>
  <c r="L250" i="3" s="1"/>
  <c r="G250" i="3" a="1"/>
  <c r="G250" i="3" s="1"/>
  <c r="J250" i="3" a="1"/>
  <c r="J250" i="3" s="1"/>
  <c r="B251" i="3"/>
  <c r="A251" i="3"/>
  <c r="D250" i="3" a="1"/>
  <c r="D250" i="3" s="1"/>
  <c r="H250" i="3" l="1"/>
  <c r="I251" i="3" a="1"/>
  <c r="I251" i="3" s="1"/>
  <c r="C251" i="3" a="1"/>
  <c r="C251" i="3" s="1"/>
  <c r="K251" i="3" a="1"/>
  <c r="K251" i="3" s="1"/>
  <c r="F251" i="3" a="1"/>
  <c r="F251" i="3" s="1"/>
  <c r="E251" i="3" a="1"/>
  <c r="E251" i="3" s="1"/>
  <c r="M251" i="3" s="1"/>
  <c r="A252" i="3"/>
  <c r="D251" i="3" a="1"/>
  <c r="D251" i="3" s="1"/>
  <c r="L251" i="3" a="1"/>
  <c r="L251" i="3" s="1"/>
  <c r="G251" i="3" a="1"/>
  <c r="G251" i="3" s="1"/>
  <c r="J251" i="3" a="1"/>
  <c r="J251" i="3" s="1"/>
  <c r="B252" i="3"/>
  <c r="H251" i="3" l="1"/>
  <c r="E252" i="3" a="1"/>
  <c r="E252" i="3" s="1"/>
  <c r="M252" i="3" s="1"/>
  <c r="I252" i="3" a="1"/>
  <c r="I252" i="3" s="1"/>
  <c r="C252" i="3" a="1"/>
  <c r="C252" i="3" s="1"/>
  <c r="K252" i="3" a="1"/>
  <c r="K252" i="3" s="1"/>
  <c r="F252" i="3" a="1"/>
  <c r="F252" i="3" s="1"/>
  <c r="J252" i="3" a="1"/>
  <c r="J252" i="3" s="1"/>
  <c r="B253" i="3"/>
  <c r="A253" i="3"/>
  <c r="D252" i="3" a="1"/>
  <c r="D252" i="3" s="1"/>
  <c r="L252" i="3" a="1"/>
  <c r="L252" i="3" s="1"/>
  <c r="G252" i="3" a="1"/>
  <c r="G252" i="3" s="1"/>
  <c r="K253" i="3" l="1" a="1"/>
  <c r="K253" i="3" s="1"/>
  <c r="F253" i="3" a="1"/>
  <c r="F253" i="3" s="1"/>
  <c r="E253" i="3" a="1"/>
  <c r="E253" i="3" s="1"/>
  <c r="M253" i="3" s="1"/>
  <c r="I253" i="3" a="1"/>
  <c r="I253" i="3" s="1"/>
  <c r="H253" i="3" s="1"/>
  <c r="C253" i="3" a="1"/>
  <c r="C253" i="3" s="1"/>
  <c r="H252" i="3"/>
  <c r="J253" i="3" a="1"/>
  <c r="J253" i="3" s="1"/>
  <c r="B254" i="3"/>
  <c r="A254" i="3"/>
  <c r="D253" i="3" a="1"/>
  <c r="D253" i="3" s="1"/>
  <c r="L253" i="3" a="1"/>
  <c r="L253" i="3" s="1"/>
  <c r="G253" i="3" a="1"/>
  <c r="G253" i="3" s="1"/>
  <c r="C254" i="3" l="1" a="1"/>
  <c r="C254" i="3" s="1"/>
  <c r="K254" i="3" a="1"/>
  <c r="K254" i="3" s="1"/>
  <c r="F254" i="3" a="1"/>
  <c r="F254" i="3" s="1"/>
  <c r="E254" i="3" a="1"/>
  <c r="E254" i="3" s="1"/>
  <c r="M254" i="3" s="1"/>
  <c r="I254" i="3" a="1"/>
  <c r="I254" i="3" s="1"/>
  <c r="L254" i="3" a="1"/>
  <c r="L254" i="3" s="1"/>
  <c r="G254" i="3" a="1"/>
  <c r="G254" i="3" s="1"/>
  <c r="J254" i="3" a="1"/>
  <c r="J254" i="3" s="1"/>
  <c r="B255" i="3"/>
  <c r="A255" i="3"/>
  <c r="D254" i="3" a="1"/>
  <c r="D254" i="3" s="1"/>
  <c r="H254" i="3" l="1"/>
  <c r="I255" i="3" a="1"/>
  <c r="I255" i="3" s="1"/>
  <c r="C255" i="3" a="1"/>
  <c r="C255" i="3" s="1"/>
  <c r="K255" i="3" a="1"/>
  <c r="K255" i="3" s="1"/>
  <c r="F255" i="3" a="1"/>
  <c r="F255" i="3" s="1"/>
  <c r="E255" i="3" a="1"/>
  <c r="E255" i="3" s="1"/>
  <c r="M255" i="3" s="1"/>
  <c r="A256" i="3"/>
  <c r="D255" i="3" a="1"/>
  <c r="D255" i="3" s="1"/>
  <c r="L255" i="3" a="1"/>
  <c r="L255" i="3" s="1"/>
  <c r="G255" i="3" a="1"/>
  <c r="G255" i="3" s="1"/>
  <c r="J255" i="3" a="1"/>
  <c r="J255" i="3" s="1"/>
  <c r="B256" i="3"/>
  <c r="J256" i="3" l="1" a="1"/>
  <c r="J256" i="3" s="1"/>
  <c r="B257" i="3"/>
  <c r="A257" i="3"/>
  <c r="D256" i="3" a="1"/>
  <c r="D256" i="3" s="1"/>
  <c r="L256" i="3" a="1"/>
  <c r="L256" i="3" s="1"/>
  <c r="G256" i="3" a="1"/>
  <c r="G256" i="3" s="1"/>
  <c r="H255" i="3"/>
  <c r="E256" i="3" a="1"/>
  <c r="E256" i="3" s="1"/>
  <c r="M256" i="3" s="1"/>
  <c r="I256" i="3" a="1"/>
  <c r="I256" i="3" s="1"/>
  <c r="C256" i="3" a="1"/>
  <c r="C256" i="3" s="1"/>
  <c r="K256" i="3" a="1"/>
  <c r="K256" i="3" s="1"/>
  <c r="F256" i="3" a="1"/>
  <c r="F256" i="3" s="1"/>
  <c r="J257" i="3" l="1" a="1"/>
  <c r="J257" i="3" s="1"/>
  <c r="B258" i="3"/>
  <c r="A258" i="3"/>
  <c r="D257" i="3" a="1"/>
  <c r="D257" i="3" s="1"/>
  <c r="L257" i="3" a="1"/>
  <c r="L257" i="3" s="1"/>
  <c r="G257" i="3" a="1"/>
  <c r="G257" i="3" s="1"/>
  <c r="K257" i="3" a="1"/>
  <c r="K257" i="3" s="1"/>
  <c r="F257" i="3" a="1"/>
  <c r="F257" i="3" s="1"/>
  <c r="E257" i="3" a="1"/>
  <c r="E257" i="3" s="1"/>
  <c r="M257" i="3" s="1"/>
  <c r="I257" i="3" a="1"/>
  <c r="I257" i="3" s="1"/>
  <c r="C257" i="3" a="1"/>
  <c r="C257" i="3" s="1"/>
  <c r="H256" i="3"/>
  <c r="C258" i="3" l="1" a="1"/>
  <c r="C258" i="3" s="1"/>
  <c r="K258" i="3" a="1"/>
  <c r="K258" i="3" s="1"/>
  <c r="F258" i="3" a="1"/>
  <c r="F258" i="3" s="1"/>
  <c r="E258" i="3" a="1"/>
  <c r="E258" i="3" s="1"/>
  <c r="M258" i="3" s="1"/>
  <c r="I258" i="3" a="1"/>
  <c r="I258" i="3" s="1"/>
  <c r="H257" i="3"/>
  <c r="L258" i="3" a="1"/>
  <c r="L258" i="3" s="1"/>
  <c r="G258" i="3" a="1"/>
  <c r="G258" i="3" s="1"/>
  <c r="J258" i="3" a="1"/>
  <c r="J258" i="3" s="1"/>
  <c r="B259" i="3"/>
  <c r="A259" i="3"/>
  <c r="D258" i="3" a="1"/>
  <c r="D258" i="3" s="1"/>
  <c r="H258" i="3" l="1"/>
  <c r="I259" i="3" a="1"/>
  <c r="I259" i="3" s="1"/>
  <c r="C259" i="3" a="1"/>
  <c r="C259" i="3" s="1"/>
  <c r="K259" i="3" a="1"/>
  <c r="K259" i="3" s="1"/>
  <c r="F259" i="3" a="1"/>
  <c r="F259" i="3" s="1"/>
  <c r="E259" i="3" a="1"/>
  <c r="E259" i="3" s="1"/>
  <c r="M259" i="3" s="1"/>
  <c r="A260" i="3"/>
  <c r="D259" i="3" a="1"/>
  <c r="D259" i="3" s="1"/>
  <c r="L259" i="3" a="1"/>
  <c r="L259" i="3" s="1"/>
  <c r="G259" i="3" a="1"/>
  <c r="G259" i="3" s="1"/>
  <c r="J259" i="3" a="1"/>
  <c r="J259" i="3" s="1"/>
  <c r="B260" i="3"/>
  <c r="E260" i="3" l="1" a="1"/>
  <c r="E260" i="3" s="1"/>
  <c r="M260" i="3" s="1"/>
  <c r="I260" i="3" a="1"/>
  <c r="I260" i="3" s="1"/>
  <c r="C260" i="3" a="1"/>
  <c r="C260" i="3" s="1"/>
  <c r="K260" i="3" a="1"/>
  <c r="K260" i="3" s="1"/>
  <c r="F260" i="3" a="1"/>
  <c r="F260" i="3" s="1"/>
  <c r="H259" i="3"/>
  <c r="J260" i="3" a="1"/>
  <c r="J260" i="3" s="1"/>
  <c r="B261" i="3"/>
  <c r="A261" i="3"/>
  <c r="D260" i="3" a="1"/>
  <c r="D260" i="3" s="1"/>
  <c r="L260" i="3" a="1"/>
  <c r="L260" i="3" s="1"/>
  <c r="G260" i="3" a="1"/>
  <c r="G260" i="3" s="1"/>
  <c r="J261" i="3" l="1" a="1"/>
  <c r="J261" i="3" s="1"/>
  <c r="B262" i="3"/>
  <c r="A262" i="3"/>
  <c r="D261" i="3" a="1"/>
  <c r="D261" i="3" s="1"/>
  <c r="L261" i="3" a="1"/>
  <c r="L261" i="3" s="1"/>
  <c r="G261" i="3" a="1"/>
  <c r="G261" i="3" s="1"/>
  <c r="H260" i="3"/>
  <c r="K261" i="3" a="1"/>
  <c r="K261" i="3" s="1"/>
  <c r="F261" i="3" a="1"/>
  <c r="F261" i="3" s="1"/>
  <c r="E261" i="3" a="1"/>
  <c r="E261" i="3" s="1"/>
  <c r="M261" i="3" s="1"/>
  <c r="I261" i="3" a="1"/>
  <c r="I261" i="3" s="1"/>
  <c r="C261" i="3" a="1"/>
  <c r="C261" i="3" s="1"/>
  <c r="C262" i="3" l="1" a="1"/>
  <c r="C262" i="3" s="1"/>
  <c r="K262" i="3" a="1"/>
  <c r="K262" i="3" s="1"/>
  <c r="F262" i="3" a="1"/>
  <c r="F262" i="3" s="1"/>
  <c r="E262" i="3" a="1"/>
  <c r="E262" i="3" s="1"/>
  <c r="M262" i="3" s="1"/>
  <c r="I262" i="3" a="1"/>
  <c r="I262" i="3" s="1"/>
  <c r="H261" i="3"/>
  <c r="L262" i="3" a="1"/>
  <c r="L262" i="3" s="1"/>
  <c r="G262" i="3" a="1"/>
  <c r="G262" i="3" s="1"/>
  <c r="J262" i="3" a="1"/>
  <c r="J262" i="3" s="1"/>
  <c r="B263" i="3"/>
  <c r="A263" i="3"/>
  <c r="D262" i="3" a="1"/>
  <c r="D262" i="3" s="1"/>
  <c r="I263" i="3" l="1" a="1"/>
  <c r="I263" i="3" s="1"/>
  <c r="C263" i="3" a="1"/>
  <c r="C263" i="3" s="1"/>
  <c r="K263" i="3" a="1"/>
  <c r="K263" i="3" s="1"/>
  <c r="F263" i="3" a="1"/>
  <c r="F263" i="3" s="1"/>
  <c r="E263" i="3" a="1"/>
  <c r="E263" i="3" s="1"/>
  <c r="M263" i="3" s="1"/>
  <c r="H262" i="3"/>
  <c r="A264" i="3"/>
  <c r="D263" i="3" a="1"/>
  <c r="D263" i="3" s="1"/>
  <c r="L263" i="3" a="1"/>
  <c r="L263" i="3" s="1"/>
  <c r="G263" i="3" a="1"/>
  <c r="G263" i="3" s="1"/>
  <c r="J263" i="3" a="1"/>
  <c r="J263" i="3" s="1"/>
  <c r="B264" i="3"/>
  <c r="E264" i="3" l="1" a="1"/>
  <c r="E264" i="3" s="1"/>
  <c r="M264" i="3" s="1"/>
  <c r="I264" i="3" a="1"/>
  <c r="I264" i="3" s="1"/>
  <c r="C264" i="3" a="1"/>
  <c r="C264" i="3" s="1"/>
  <c r="K264" i="3" a="1"/>
  <c r="K264" i="3" s="1"/>
  <c r="F264" i="3" a="1"/>
  <c r="F264" i="3" s="1"/>
  <c r="J264" i="3" a="1"/>
  <c r="J264" i="3" s="1"/>
  <c r="B265" i="3"/>
  <c r="A265" i="3"/>
  <c r="D264" i="3" a="1"/>
  <c r="D264" i="3" s="1"/>
  <c r="L264" i="3" a="1"/>
  <c r="L264" i="3" s="1"/>
  <c r="G264" i="3" a="1"/>
  <c r="G264" i="3" s="1"/>
  <c r="H263" i="3"/>
  <c r="K265" i="3" l="1" a="1"/>
  <c r="K265" i="3" s="1"/>
  <c r="F265" i="3" a="1"/>
  <c r="F265" i="3" s="1"/>
  <c r="E265" i="3" a="1"/>
  <c r="E265" i="3" s="1"/>
  <c r="M265" i="3" s="1"/>
  <c r="I265" i="3" a="1"/>
  <c r="I265" i="3" s="1"/>
  <c r="H265" i="3" s="1"/>
  <c r="C265" i="3" a="1"/>
  <c r="C265" i="3" s="1"/>
  <c r="J265" i="3" a="1"/>
  <c r="J265" i="3" s="1"/>
  <c r="B266" i="3"/>
  <c r="A266" i="3"/>
  <c r="D265" i="3" a="1"/>
  <c r="D265" i="3" s="1"/>
  <c r="L265" i="3" a="1"/>
  <c r="L265" i="3" s="1"/>
  <c r="G265" i="3" a="1"/>
  <c r="G265" i="3" s="1"/>
  <c r="H264" i="3"/>
  <c r="C266" i="3" l="1" a="1"/>
  <c r="C266" i="3" s="1"/>
  <c r="K266" i="3" a="1"/>
  <c r="K266" i="3" s="1"/>
  <c r="F266" i="3" a="1"/>
  <c r="F266" i="3" s="1"/>
  <c r="E266" i="3" a="1"/>
  <c r="E266" i="3" s="1"/>
  <c r="M266" i="3" s="1"/>
  <c r="I266" i="3" a="1"/>
  <c r="I266" i="3" s="1"/>
  <c r="L266" i="3" a="1"/>
  <c r="L266" i="3" s="1"/>
  <c r="G266" i="3" a="1"/>
  <c r="G266" i="3" s="1"/>
  <c r="J266" i="3" a="1"/>
  <c r="J266" i="3" s="1"/>
  <c r="B267" i="3"/>
  <c r="A267" i="3"/>
  <c r="D266" i="3" a="1"/>
  <c r="D266" i="3" s="1"/>
  <c r="H266" i="3" l="1"/>
  <c r="I267" i="3" a="1"/>
  <c r="I267" i="3" s="1"/>
  <c r="C267" i="3" a="1"/>
  <c r="C267" i="3" s="1"/>
  <c r="K267" i="3" a="1"/>
  <c r="K267" i="3" s="1"/>
  <c r="F267" i="3" a="1"/>
  <c r="F267" i="3" s="1"/>
  <c r="E267" i="3" a="1"/>
  <c r="E267" i="3" s="1"/>
  <c r="M267" i="3" s="1"/>
  <c r="A268" i="3"/>
  <c r="D267" i="3" a="1"/>
  <c r="D267" i="3" s="1"/>
  <c r="L267" i="3" a="1"/>
  <c r="L267" i="3" s="1"/>
  <c r="G267" i="3" a="1"/>
  <c r="G267" i="3" s="1"/>
  <c r="J267" i="3" a="1"/>
  <c r="J267" i="3" s="1"/>
  <c r="B268" i="3"/>
  <c r="E268" i="3" l="1" a="1"/>
  <c r="E268" i="3" s="1"/>
  <c r="M268" i="3" s="1"/>
  <c r="I268" i="3" a="1"/>
  <c r="I268" i="3" s="1"/>
  <c r="C268" i="3" a="1"/>
  <c r="C268" i="3" s="1"/>
  <c r="K268" i="3" a="1"/>
  <c r="K268" i="3" s="1"/>
  <c r="F268" i="3" a="1"/>
  <c r="F268" i="3" s="1"/>
  <c r="H267" i="3"/>
  <c r="J268" i="3" a="1"/>
  <c r="J268" i="3" s="1"/>
  <c r="B269" i="3"/>
  <c r="A269" i="3"/>
  <c r="D268" i="3" a="1"/>
  <c r="D268" i="3" s="1"/>
  <c r="L268" i="3" a="1"/>
  <c r="L268" i="3" s="1"/>
  <c r="G268" i="3" a="1"/>
  <c r="G268" i="3" s="1"/>
  <c r="J269" i="3" l="1" a="1"/>
  <c r="J269" i="3" s="1"/>
  <c r="B270" i="3"/>
  <c r="A270" i="3"/>
  <c r="D269" i="3" a="1"/>
  <c r="D269" i="3" s="1"/>
  <c r="L269" i="3" a="1"/>
  <c r="L269" i="3" s="1"/>
  <c r="G269" i="3" a="1"/>
  <c r="G269" i="3" s="1"/>
  <c r="H268" i="3"/>
  <c r="K269" i="3" a="1"/>
  <c r="K269" i="3" s="1"/>
  <c r="F269" i="3" a="1"/>
  <c r="F269" i="3" s="1"/>
  <c r="E269" i="3" a="1"/>
  <c r="E269" i="3" s="1"/>
  <c r="M269" i="3" s="1"/>
  <c r="I269" i="3" a="1"/>
  <c r="I269" i="3" s="1"/>
  <c r="C269" i="3" a="1"/>
  <c r="C269" i="3" s="1"/>
  <c r="C270" i="3" l="1" a="1"/>
  <c r="C270" i="3" s="1"/>
  <c r="K270" i="3" a="1"/>
  <c r="K270" i="3" s="1"/>
  <c r="F270" i="3" a="1"/>
  <c r="F270" i="3" s="1"/>
  <c r="E270" i="3" a="1"/>
  <c r="E270" i="3" s="1"/>
  <c r="M270" i="3" s="1"/>
  <c r="I270" i="3" a="1"/>
  <c r="I270" i="3" s="1"/>
  <c r="H269" i="3"/>
  <c r="L270" i="3" a="1"/>
  <c r="L270" i="3" s="1"/>
  <c r="G270" i="3" a="1"/>
  <c r="G270" i="3" s="1"/>
  <c r="J270" i="3" a="1"/>
  <c r="J270" i="3" s="1"/>
  <c r="B271" i="3"/>
  <c r="A271" i="3"/>
  <c r="D270" i="3" a="1"/>
  <c r="D270" i="3" s="1"/>
  <c r="H270" i="3" l="1"/>
  <c r="A272" i="3"/>
  <c r="D271" i="3" a="1"/>
  <c r="D271" i="3" s="1"/>
  <c r="L271" i="3" a="1"/>
  <c r="L271" i="3" s="1"/>
  <c r="G271" i="3" a="1"/>
  <c r="G271" i="3" s="1"/>
  <c r="J271" i="3" a="1"/>
  <c r="J271" i="3" s="1"/>
  <c r="B272" i="3"/>
  <c r="I271" i="3" a="1"/>
  <c r="I271" i="3" s="1"/>
  <c r="C271" i="3" a="1"/>
  <c r="C271" i="3" s="1"/>
  <c r="K271" i="3" a="1"/>
  <c r="K271" i="3" s="1"/>
  <c r="F271" i="3" a="1"/>
  <c r="F271" i="3" s="1"/>
  <c r="E271" i="3" a="1"/>
  <c r="E271" i="3" s="1"/>
  <c r="M271" i="3" s="1"/>
  <c r="H271" i="3" l="1"/>
  <c r="E272" i="3" a="1"/>
  <c r="E272" i="3" s="1"/>
  <c r="M272" i="3" s="1"/>
  <c r="I272" i="3" a="1"/>
  <c r="I272" i="3" s="1"/>
  <c r="C272" i="3" a="1"/>
  <c r="C272" i="3" s="1"/>
  <c r="K272" i="3" a="1"/>
  <c r="K272" i="3" s="1"/>
  <c r="F272" i="3" a="1"/>
  <c r="F272" i="3" s="1"/>
  <c r="J272" i="3" a="1"/>
  <c r="J272" i="3" s="1"/>
  <c r="B273" i="3"/>
  <c r="A273" i="3"/>
  <c r="D272" i="3" a="1"/>
  <c r="D272" i="3" s="1"/>
  <c r="L272" i="3" a="1"/>
  <c r="L272" i="3" s="1"/>
  <c r="G272" i="3" a="1"/>
  <c r="G272" i="3" s="1"/>
  <c r="H272" i="3" l="1"/>
  <c r="K273" i="3" a="1"/>
  <c r="K273" i="3" s="1"/>
  <c r="F273" i="3" a="1"/>
  <c r="F273" i="3" s="1"/>
  <c r="E273" i="3" a="1"/>
  <c r="E273" i="3" s="1"/>
  <c r="M273" i="3" s="1"/>
  <c r="I273" i="3" a="1"/>
  <c r="I273" i="3" s="1"/>
  <c r="C273" i="3" a="1"/>
  <c r="C273" i="3" s="1"/>
  <c r="J273" i="3" a="1"/>
  <c r="J273" i="3" s="1"/>
  <c r="B274" i="3"/>
  <c r="A274" i="3"/>
  <c r="D273" i="3" a="1"/>
  <c r="D273" i="3" s="1"/>
  <c r="L273" i="3" a="1"/>
  <c r="L273" i="3" s="1"/>
  <c r="G273" i="3" a="1"/>
  <c r="G273" i="3" s="1"/>
  <c r="H273" i="3" l="1"/>
  <c r="L274" i="3" a="1"/>
  <c r="L274" i="3" s="1"/>
  <c r="G274" i="3" a="1"/>
  <c r="G274" i="3" s="1"/>
  <c r="J274" i="3" a="1"/>
  <c r="J274" i="3" s="1"/>
  <c r="B275" i="3"/>
  <c r="A275" i="3"/>
  <c r="D274" i="3" a="1"/>
  <c r="D274" i="3" s="1"/>
  <c r="C274" i="3" a="1"/>
  <c r="C274" i="3" s="1"/>
  <c r="K274" i="3" a="1"/>
  <c r="K274" i="3" s="1"/>
  <c r="F274" i="3" a="1"/>
  <c r="F274" i="3" s="1"/>
  <c r="E274" i="3" a="1"/>
  <c r="E274" i="3" s="1"/>
  <c r="M274" i="3" s="1"/>
  <c r="I274" i="3" a="1"/>
  <c r="I274" i="3" s="1"/>
  <c r="H274" i="3" s="1"/>
  <c r="I275" i="3" l="1" a="1"/>
  <c r="I275" i="3" s="1"/>
  <c r="C275" i="3" a="1"/>
  <c r="C275" i="3" s="1"/>
  <c r="K275" i="3" a="1"/>
  <c r="K275" i="3" s="1"/>
  <c r="F275" i="3" a="1"/>
  <c r="F275" i="3" s="1"/>
  <c r="E275" i="3" a="1"/>
  <c r="E275" i="3" s="1"/>
  <c r="M275" i="3" s="1"/>
  <c r="A276" i="3"/>
  <c r="D275" i="3" a="1"/>
  <c r="D275" i="3" s="1"/>
  <c r="L275" i="3" a="1"/>
  <c r="L275" i="3" s="1"/>
  <c r="G275" i="3" a="1"/>
  <c r="G275" i="3" s="1"/>
  <c r="J275" i="3" a="1"/>
  <c r="J275" i="3" s="1"/>
  <c r="B276" i="3"/>
  <c r="E276" i="3" l="1" a="1"/>
  <c r="E276" i="3" s="1"/>
  <c r="M276" i="3" s="1"/>
  <c r="I276" i="3" a="1"/>
  <c r="I276" i="3" s="1"/>
  <c r="C276" i="3" a="1"/>
  <c r="C276" i="3" s="1"/>
  <c r="K276" i="3" a="1"/>
  <c r="K276" i="3" s="1"/>
  <c r="F276" i="3" a="1"/>
  <c r="F276" i="3" s="1"/>
  <c r="J276" i="3" a="1"/>
  <c r="J276" i="3" s="1"/>
  <c r="B277" i="3"/>
  <c r="A277" i="3"/>
  <c r="D276" i="3" a="1"/>
  <c r="D276" i="3" s="1"/>
  <c r="L276" i="3" a="1"/>
  <c r="L276" i="3" s="1"/>
  <c r="G276" i="3" a="1"/>
  <c r="G276" i="3" s="1"/>
  <c r="H275" i="3"/>
  <c r="H276" i="3" l="1"/>
  <c r="K277" i="3" a="1"/>
  <c r="K277" i="3" s="1"/>
  <c r="F277" i="3" a="1"/>
  <c r="F277" i="3" s="1"/>
  <c r="E277" i="3" a="1"/>
  <c r="E277" i="3" s="1"/>
  <c r="M277" i="3" s="1"/>
  <c r="I277" i="3" a="1"/>
  <c r="I277" i="3" s="1"/>
  <c r="C277" i="3" a="1"/>
  <c r="C277" i="3" s="1"/>
  <c r="J277" i="3" a="1"/>
  <c r="J277" i="3" s="1"/>
  <c r="B278" i="3"/>
  <c r="A278" i="3"/>
  <c r="D277" i="3" a="1"/>
  <c r="D277" i="3" s="1"/>
  <c r="L277" i="3" a="1"/>
  <c r="L277" i="3" s="1"/>
  <c r="G277" i="3" a="1"/>
  <c r="G277" i="3" s="1"/>
  <c r="H277" i="3" l="1"/>
  <c r="L278" i="3" a="1"/>
  <c r="L278" i="3" s="1"/>
  <c r="G278" i="3" a="1"/>
  <c r="G278" i="3" s="1"/>
  <c r="J278" i="3" a="1"/>
  <c r="J278" i="3" s="1"/>
  <c r="B279" i="3"/>
  <c r="A279" i="3"/>
  <c r="D278" i="3" a="1"/>
  <c r="D278" i="3" s="1"/>
  <c r="C278" i="3" a="1"/>
  <c r="C278" i="3" s="1"/>
  <c r="K278" i="3" a="1"/>
  <c r="K278" i="3" s="1"/>
  <c r="F278" i="3" a="1"/>
  <c r="F278" i="3" s="1"/>
  <c r="E278" i="3" a="1"/>
  <c r="E278" i="3" s="1"/>
  <c r="M278" i="3" s="1"/>
  <c r="I278" i="3" a="1"/>
  <c r="I278" i="3" s="1"/>
  <c r="I279" i="3" l="1" a="1"/>
  <c r="I279" i="3" s="1"/>
  <c r="C279" i="3" a="1"/>
  <c r="C279" i="3" s="1"/>
  <c r="K279" i="3" a="1"/>
  <c r="K279" i="3" s="1"/>
  <c r="F279" i="3" a="1"/>
  <c r="F279" i="3" s="1"/>
  <c r="E279" i="3" a="1"/>
  <c r="E279" i="3" s="1"/>
  <c r="M279" i="3" s="1"/>
  <c r="A280" i="3"/>
  <c r="D279" i="3" a="1"/>
  <c r="D279" i="3" s="1"/>
  <c r="L279" i="3" a="1"/>
  <c r="L279" i="3" s="1"/>
  <c r="G279" i="3" a="1"/>
  <c r="G279" i="3" s="1"/>
  <c r="J279" i="3" a="1"/>
  <c r="J279" i="3" s="1"/>
  <c r="B280" i="3"/>
  <c r="H278" i="3"/>
  <c r="E280" i="3" l="1" a="1"/>
  <c r="E280" i="3" s="1"/>
  <c r="M280" i="3" s="1"/>
  <c r="I280" i="3" a="1"/>
  <c r="I280" i="3" s="1"/>
  <c r="C280" i="3" a="1"/>
  <c r="C280" i="3" s="1"/>
  <c r="K280" i="3" a="1"/>
  <c r="K280" i="3" s="1"/>
  <c r="F280" i="3" a="1"/>
  <c r="F280" i="3" s="1"/>
  <c r="J280" i="3" a="1"/>
  <c r="J280" i="3" s="1"/>
  <c r="B281" i="3"/>
  <c r="A281" i="3"/>
  <c r="D280" i="3" a="1"/>
  <c r="D280" i="3" s="1"/>
  <c r="L280" i="3" a="1"/>
  <c r="L280" i="3" s="1"/>
  <c r="G280" i="3" a="1"/>
  <c r="G280" i="3" s="1"/>
  <c r="H279" i="3"/>
  <c r="K281" i="3" l="1" a="1"/>
  <c r="K281" i="3" s="1"/>
  <c r="F281" i="3" a="1"/>
  <c r="F281" i="3" s="1"/>
  <c r="E281" i="3" a="1"/>
  <c r="E281" i="3" s="1"/>
  <c r="M281" i="3" s="1"/>
  <c r="I281" i="3" a="1"/>
  <c r="I281" i="3" s="1"/>
  <c r="H281" i="3" s="1"/>
  <c r="C281" i="3" a="1"/>
  <c r="C281" i="3" s="1"/>
  <c r="J281" i="3" a="1"/>
  <c r="J281" i="3" s="1"/>
  <c r="B282" i="3"/>
  <c r="A282" i="3"/>
  <c r="D281" i="3" a="1"/>
  <c r="D281" i="3" s="1"/>
  <c r="L281" i="3" a="1"/>
  <c r="L281" i="3" s="1"/>
  <c r="G281" i="3" a="1"/>
  <c r="G281" i="3" s="1"/>
  <c r="H280" i="3"/>
  <c r="C282" i="3" l="1" a="1"/>
  <c r="C282" i="3" s="1"/>
  <c r="K282" i="3" a="1"/>
  <c r="K282" i="3" s="1"/>
  <c r="F282" i="3" a="1"/>
  <c r="F282" i="3" s="1"/>
  <c r="E282" i="3" a="1"/>
  <c r="E282" i="3" s="1"/>
  <c r="M282" i="3" s="1"/>
  <c r="I282" i="3" a="1"/>
  <c r="I282" i="3" s="1"/>
  <c r="L282" i="3" a="1"/>
  <c r="L282" i="3" s="1"/>
  <c r="G282" i="3" a="1"/>
  <c r="G282" i="3" s="1"/>
  <c r="J282" i="3" a="1"/>
  <c r="J282" i="3" s="1"/>
  <c r="B283" i="3"/>
  <c r="A283" i="3"/>
  <c r="D282" i="3" a="1"/>
  <c r="D282" i="3" s="1"/>
  <c r="H282" i="3" l="1"/>
  <c r="I283" i="3" a="1"/>
  <c r="I283" i="3" s="1"/>
  <c r="C283" i="3" a="1"/>
  <c r="C283" i="3" s="1"/>
  <c r="K283" i="3" a="1"/>
  <c r="K283" i="3" s="1"/>
  <c r="F283" i="3" a="1"/>
  <c r="F283" i="3" s="1"/>
  <c r="E283" i="3" a="1"/>
  <c r="E283" i="3" s="1"/>
  <c r="M283" i="3" s="1"/>
  <c r="A284" i="3"/>
  <c r="D283" i="3" a="1"/>
  <c r="D283" i="3" s="1"/>
  <c r="L283" i="3" a="1"/>
  <c r="L283" i="3" s="1"/>
  <c r="G283" i="3" a="1"/>
  <c r="G283" i="3" s="1"/>
  <c r="J283" i="3" a="1"/>
  <c r="J283" i="3" s="1"/>
  <c r="B284" i="3"/>
  <c r="E284" i="3" l="1" a="1"/>
  <c r="E284" i="3" s="1"/>
  <c r="M284" i="3" s="1"/>
  <c r="I284" i="3" a="1"/>
  <c r="I284" i="3" s="1"/>
  <c r="C284" i="3" a="1"/>
  <c r="C284" i="3" s="1"/>
  <c r="K284" i="3" a="1"/>
  <c r="K284" i="3" s="1"/>
  <c r="F284" i="3" a="1"/>
  <c r="F284" i="3" s="1"/>
  <c r="J284" i="3" a="1"/>
  <c r="J284" i="3" s="1"/>
  <c r="B285" i="3"/>
  <c r="A285" i="3"/>
  <c r="D284" i="3" a="1"/>
  <c r="D284" i="3" s="1"/>
  <c r="L284" i="3" a="1"/>
  <c r="L284" i="3" s="1"/>
  <c r="G284" i="3" a="1"/>
  <c r="G284" i="3" s="1"/>
  <c r="H283" i="3"/>
  <c r="K285" i="3" l="1" a="1"/>
  <c r="K285" i="3" s="1"/>
  <c r="F285" i="3" a="1"/>
  <c r="F285" i="3" s="1"/>
  <c r="E285" i="3" a="1"/>
  <c r="E285" i="3" s="1"/>
  <c r="M285" i="3" s="1"/>
  <c r="I285" i="3" a="1"/>
  <c r="I285" i="3" s="1"/>
  <c r="C285" i="3" a="1"/>
  <c r="C285" i="3" s="1"/>
  <c r="J285" i="3" a="1"/>
  <c r="J285" i="3" s="1"/>
  <c r="B286" i="3"/>
  <c r="A286" i="3"/>
  <c r="D285" i="3" a="1"/>
  <c r="D285" i="3" s="1"/>
  <c r="L285" i="3" a="1"/>
  <c r="L285" i="3" s="1"/>
  <c r="G285" i="3" a="1"/>
  <c r="G285" i="3" s="1"/>
  <c r="H284" i="3"/>
  <c r="C286" i="3" l="1" a="1"/>
  <c r="C286" i="3" s="1"/>
  <c r="K286" i="3" a="1"/>
  <c r="K286" i="3" s="1"/>
  <c r="F286" i="3" a="1"/>
  <c r="F286" i="3" s="1"/>
  <c r="E286" i="3" a="1"/>
  <c r="E286" i="3" s="1"/>
  <c r="M286" i="3" s="1"/>
  <c r="I286" i="3" a="1"/>
  <c r="I286" i="3" s="1"/>
  <c r="L286" i="3" a="1"/>
  <c r="L286" i="3" s="1"/>
  <c r="G286" i="3" a="1"/>
  <c r="G286" i="3" s="1"/>
  <c r="J286" i="3" a="1"/>
  <c r="J286" i="3" s="1"/>
  <c r="B287" i="3"/>
  <c r="A287" i="3"/>
  <c r="D286" i="3" a="1"/>
  <c r="D286" i="3" s="1"/>
  <c r="H285" i="3"/>
  <c r="H286" i="3" l="1"/>
  <c r="I287" i="3" a="1"/>
  <c r="I287" i="3" s="1"/>
  <c r="C287" i="3" a="1"/>
  <c r="C287" i="3" s="1"/>
  <c r="K287" i="3" a="1"/>
  <c r="K287" i="3" s="1"/>
  <c r="F287" i="3" a="1"/>
  <c r="F287" i="3" s="1"/>
  <c r="E287" i="3" a="1"/>
  <c r="E287" i="3" s="1"/>
  <c r="M287" i="3" s="1"/>
  <c r="A288" i="3"/>
  <c r="D287" i="3" a="1"/>
  <c r="D287" i="3" s="1"/>
  <c r="L287" i="3" a="1"/>
  <c r="L287" i="3" s="1"/>
  <c r="G287" i="3" a="1"/>
  <c r="G287" i="3" s="1"/>
  <c r="J287" i="3" a="1"/>
  <c r="J287" i="3" s="1"/>
  <c r="B288" i="3"/>
  <c r="E288" i="3" l="1" a="1"/>
  <c r="E288" i="3" s="1"/>
  <c r="M288" i="3" s="1"/>
  <c r="I288" i="3" a="1"/>
  <c r="I288" i="3" s="1"/>
  <c r="C288" i="3" a="1"/>
  <c r="C288" i="3" s="1"/>
  <c r="K288" i="3" a="1"/>
  <c r="K288" i="3" s="1"/>
  <c r="F288" i="3" a="1"/>
  <c r="F288" i="3" s="1"/>
  <c r="H287" i="3"/>
  <c r="J288" i="3" a="1"/>
  <c r="J288" i="3" s="1"/>
  <c r="B289" i="3"/>
  <c r="A289" i="3"/>
  <c r="D288" i="3" a="1"/>
  <c r="D288" i="3" s="1"/>
  <c r="L288" i="3" a="1"/>
  <c r="L288" i="3" s="1"/>
  <c r="G288" i="3" a="1"/>
  <c r="G288" i="3" s="1"/>
  <c r="J289" i="3" l="1" a="1"/>
  <c r="J289" i="3" s="1"/>
  <c r="B290" i="3"/>
  <c r="A290" i="3"/>
  <c r="D289" i="3" a="1"/>
  <c r="D289" i="3" s="1"/>
  <c r="L289" i="3" a="1"/>
  <c r="L289" i="3" s="1"/>
  <c r="G289" i="3" a="1"/>
  <c r="G289" i="3" s="1"/>
  <c r="H288" i="3"/>
  <c r="K289" i="3" a="1"/>
  <c r="K289" i="3" s="1"/>
  <c r="F289" i="3" a="1"/>
  <c r="F289" i="3" s="1"/>
  <c r="E289" i="3" a="1"/>
  <c r="E289" i="3" s="1"/>
  <c r="M289" i="3" s="1"/>
  <c r="I289" i="3" a="1"/>
  <c r="I289" i="3" s="1"/>
  <c r="C289" i="3" a="1"/>
  <c r="C289" i="3" s="1"/>
  <c r="C290" i="3" l="1" a="1"/>
  <c r="C290" i="3" s="1"/>
  <c r="K290" i="3" a="1"/>
  <c r="K290" i="3" s="1"/>
  <c r="F290" i="3" a="1"/>
  <c r="F290" i="3" s="1"/>
  <c r="E290" i="3" a="1"/>
  <c r="E290" i="3" s="1"/>
  <c r="M290" i="3" s="1"/>
  <c r="I290" i="3" a="1"/>
  <c r="I290" i="3" s="1"/>
  <c r="L290" i="3" a="1"/>
  <c r="L290" i="3" s="1"/>
  <c r="G290" i="3" a="1"/>
  <c r="G290" i="3" s="1"/>
  <c r="J290" i="3" a="1"/>
  <c r="J290" i="3" s="1"/>
  <c r="B291" i="3"/>
  <c r="A291" i="3"/>
  <c r="D290" i="3" a="1"/>
  <c r="D290" i="3" s="1"/>
  <c r="H289" i="3"/>
  <c r="H290" i="3" l="1"/>
  <c r="I291" i="3" a="1"/>
  <c r="I291" i="3" s="1"/>
  <c r="C291" i="3" a="1"/>
  <c r="C291" i="3" s="1"/>
  <c r="K291" i="3" a="1"/>
  <c r="K291" i="3" s="1"/>
  <c r="F291" i="3" a="1"/>
  <c r="F291" i="3" s="1"/>
  <c r="E291" i="3" a="1"/>
  <c r="E291" i="3" s="1"/>
  <c r="M291" i="3" s="1"/>
  <c r="A292" i="3"/>
  <c r="D291" i="3" a="1"/>
  <c r="D291" i="3" s="1"/>
  <c r="L291" i="3" a="1"/>
  <c r="L291" i="3" s="1"/>
  <c r="G291" i="3" a="1"/>
  <c r="G291" i="3" s="1"/>
  <c r="J291" i="3" a="1"/>
  <c r="J291" i="3" s="1"/>
  <c r="B292" i="3"/>
  <c r="E292" i="3" l="1" a="1"/>
  <c r="E292" i="3" s="1"/>
  <c r="M292" i="3" s="1"/>
  <c r="I292" i="3" a="1"/>
  <c r="I292" i="3" s="1"/>
  <c r="C292" i="3" a="1"/>
  <c r="C292" i="3" s="1"/>
  <c r="K292" i="3" a="1"/>
  <c r="K292" i="3" s="1"/>
  <c r="F292" i="3" a="1"/>
  <c r="F292" i="3" s="1"/>
  <c r="J292" i="3" a="1"/>
  <c r="J292" i="3" s="1"/>
  <c r="B293" i="3"/>
  <c r="A293" i="3"/>
  <c r="D292" i="3" a="1"/>
  <c r="D292" i="3" s="1"/>
  <c r="L292" i="3" a="1"/>
  <c r="L292" i="3" s="1"/>
  <c r="G292" i="3" a="1"/>
  <c r="G292" i="3" s="1"/>
  <c r="H291" i="3"/>
  <c r="K293" i="3" l="1" a="1"/>
  <c r="K293" i="3" s="1"/>
  <c r="F293" i="3" a="1"/>
  <c r="F293" i="3" s="1"/>
  <c r="E293" i="3" a="1"/>
  <c r="E293" i="3" s="1"/>
  <c r="M293" i="3" s="1"/>
  <c r="I293" i="3" a="1"/>
  <c r="I293" i="3" s="1"/>
  <c r="C293" i="3" a="1"/>
  <c r="C293" i="3" s="1"/>
  <c r="H292" i="3"/>
  <c r="J293" i="3" a="1"/>
  <c r="J293" i="3" s="1"/>
  <c r="B294" i="3"/>
  <c r="A294" i="3"/>
  <c r="D293" i="3" a="1"/>
  <c r="D293" i="3" s="1"/>
  <c r="L293" i="3" a="1"/>
  <c r="L293" i="3" s="1"/>
  <c r="G293" i="3" a="1"/>
  <c r="G293" i="3" s="1"/>
  <c r="L294" i="3" l="1" a="1"/>
  <c r="L294" i="3" s="1"/>
  <c r="G294" i="3" a="1"/>
  <c r="G294" i="3" s="1"/>
  <c r="J294" i="3" a="1"/>
  <c r="J294" i="3" s="1"/>
  <c r="B295" i="3"/>
  <c r="A295" i="3"/>
  <c r="D294" i="3" a="1"/>
  <c r="D294" i="3" s="1"/>
  <c r="H293" i="3"/>
  <c r="C294" i="3" a="1"/>
  <c r="C294" i="3" s="1"/>
  <c r="K294" i="3" a="1"/>
  <c r="K294" i="3" s="1"/>
  <c r="F294" i="3" a="1"/>
  <c r="F294" i="3" s="1"/>
  <c r="E294" i="3" a="1"/>
  <c r="E294" i="3" s="1"/>
  <c r="M294" i="3" s="1"/>
  <c r="I294" i="3" a="1"/>
  <c r="I294" i="3" s="1"/>
  <c r="H294" i="3" s="1"/>
  <c r="I295" i="3" l="1" a="1"/>
  <c r="I295" i="3" s="1"/>
  <c r="C295" i="3" a="1"/>
  <c r="C295" i="3" s="1"/>
  <c r="K295" i="3" a="1"/>
  <c r="K295" i="3" s="1"/>
  <c r="F295" i="3" a="1"/>
  <c r="F295" i="3" s="1"/>
  <c r="E295" i="3" a="1"/>
  <c r="E295" i="3" s="1"/>
  <c r="M295" i="3" s="1"/>
  <c r="A296" i="3"/>
  <c r="D295" i="3" a="1"/>
  <c r="D295" i="3" s="1"/>
  <c r="L295" i="3" a="1"/>
  <c r="L295" i="3" s="1"/>
  <c r="G295" i="3" a="1"/>
  <c r="G295" i="3" s="1"/>
  <c r="J295" i="3" a="1"/>
  <c r="J295" i="3" s="1"/>
  <c r="B296" i="3"/>
  <c r="E296" i="3" l="1" a="1"/>
  <c r="E296" i="3" s="1"/>
  <c r="M296" i="3" s="1"/>
  <c r="I296" i="3" a="1"/>
  <c r="I296" i="3" s="1"/>
  <c r="C296" i="3" a="1"/>
  <c r="C296" i="3" s="1"/>
  <c r="K296" i="3" a="1"/>
  <c r="K296" i="3" s="1"/>
  <c r="F296" i="3" a="1"/>
  <c r="F296" i="3" s="1"/>
  <c r="J296" i="3" a="1"/>
  <c r="J296" i="3" s="1"/>
  <c r="B297" i="3"/>
  <c r="A297" i="3"/>
  <c r="D296" i="3" a="1"/>
  <c r="D296" i="3" s="1"/>
  <c r="L296" i="3" a="1"/>
  <c r="L296" i="3" s="1"/>
  <c r="G296" i="3" a="1"/>
  <c r="G296" i="3" s="1"/>
  <c r="H295" i="3"/>
  <c r="J297" i="3" l="1" a="1"/>
  <c r="J297" i="3" s="1"/>
  <c r="B298" i="3"/>
  <c r="A298" i="3"/>
  <c r="D297" i="3" a="1"/>
  <c r="D297" i="3" s="1"/>
  <c r="L297" i="3" a="1"/>
  <c r="L297" i="3" s="1"/>
  <c r="G297" i="3" a="1"/>
  <c r="G297" i="3" s="1"/>
  <c r="H296" i="3"/>
  <c r="K297" i="3" a="1"/>
  <c r="K297" i="3" s="1"/>
  <c r="F297" i="3" a="1"/>
  <c r="F297" i="3" s="1"/>
  <c r="E297" i="3" a="1"/>
  <c r="E297" i="3" s="1"/>
  <c r="M297" i="3" s="1"/>
  <c r="I297" i="3" a="1"/>
  <c r="I297" i="3" s="1"/>
  <c r="C297" i="3" a="1"/>
  <c r="C297" i="3" s="1"/>
  <c r="C298" i="3" l="1" a="1"/>
  <c r="C298" i="3" s="1"/>
  <c r="K298" i="3" a="1"/>
  <c r="K298" i="3" s="1"/>
  <c r="F298" i="3" a="1"/>
  <c r="F298" i="3" s="1"/>
  <c r="E298" i="3" a="1"/>
  <c r="E298" i="3" s="1"/>
  <c r="M298" i="3" s="1"/>
  <c r="I298" i="3" a="1"/>
  <c r="I298" i="3" s="1"/>
  <c r="L298" i="3" a="1"/>
  <c r="L298" i="3" s="1"/>
  <c r="G298" i="3" a="1"/>
  <c r="G298" i="3" s="1"/>
  <c r="J298" i="3" a="1"/>
  <c r="J298" i="3" s="1"/>
  <c r="B299" i="3"/>
  <c r="A299" i="3"/>
  <c r="D298" i="3" a="1"/>
  <c r="D298" i="3" s="1"/>
  <c r="H297" i="3"/>
  <c r="H298" i="3" l="1"/>
  <c r="I299" i="3" a="1"/>
  <c r="I299" i="3" s="1"/>
  <c r="C299" i="3" a="1"/>
  <c r="C299" i="3" s="1"/>
  <c r="K299" i="3" a="1"/>
  <c r="K299" i="3" s="1"/>
  <c r="F299" i="3" a="1"/>
  <c r="F299" i="3" s="1"/>
  <c r="E299" i="3" a="1"/>
  <c r="E299" i="3" s="1"/>
  <c r="M299" i="3" s="1"/>
  <c r="A300" i="3"/>
  <c r="D299" i="3" a="1"/>
  <c r="D299" i="3" s="1"/>
  <c r="L299" i="3" a="1"/>
  <c r="L299" i="3" s="1"/>
  <c r="G299" i="3" a="1"/>
  <c r="G299" i="3" s="1"/>
  <c r="J299" i="3" a="1"/>
  <c r="J299" i="3" s="1"/>
  <c r="B300" i="3"/>
  <c r="E300" i="3" l="1" a="1"/>
  <c r="E300" i="3" s="1"/>
  <c r="M300" i="3" s="1"/>
  <c r="I300" i="3" a="1"/>
  <c r="I300" i="3" s="1"/>
  <c r="C300" i="3" a="1"/>
  <c r="C300" i="3" s="1"/>
  <c r="K300" i="3" a="1"/>
  <c r="K300" i="3" s="1"/>
  <c r="F300" i="3" a="1"/>
  <c r="F300" i="3" s="1"/>
  <c r="H299" i="3"/>
  <c r="J300" i="3" a="1"/>
  <c r="J300" i="3" s="1"/>
  <c r="B301" i="3"/>
  <c r="A301" i="3"/>
  <c r="D300" i="3" a="1"/>
  <c r="D300" i="3" s="1"/>
  <c r="L300" i="3" a="1"/>
  <c r="L300" i="3" s="1"/>
  <c r="G300" i="3" a="1"/>
  <c r="G300" i="3" s="1"/>
  <c r="H300" i="3" l="1"/>
  <c r="J301" i="3" a="1"/>
  <c r="J301" i="3" s="1"/>
  <c r="B302" i="3"/>
  <c r="A302" i="3"/>
  <c r="D301" i="3" a="1"/>
  <c r="D301" i="3" s="1"/>
  <c r="L301" i="3" a="1"/>
  <c r="L301" i="3" s="1"/>
  <c r="G301" i="3" a="1"/>
  <c r="G301" i="3" s="1"/>
  <c r="K301" i="3" a="1"/>
  <c r="K301" i="3" s="1"/>
  <c r="F301" i="3" a="1"/>
  <c r="F301" i="3" s="1"/>
  <c r="E301" i="3" a="1"/>
  <c r="E301" i="3" s="1"/>
  <c r="M301" i="3" s="1"/>
  <c r="I301" i="3" a="1"/>
  <c r="I301" i="3" s="1"/>
  <c r="C301" i="3" a="1"/>
  <c r="C301" i="3" s="1"/>
  <c r="C302" i="3" l="1" a="1"/>
  <c r="C302" i="3" s="1"/>
  <c r="K302" i="3" a="1"/>
  <c r="K302" i="3" s="1"/>
  <c r="F302" i="3" a="1"/>
  <c r="F302" i="3" s="1"/>
  <c r="E302" i="3" a="1"/>
  <c r="E302" i="3" s="1"/>
  <c r="M302" i="3" s="1"/>
  <c r="I302" i="3" a="1"/>
  <c r="I302" i="3" s="1"/>
  <c r="H301" i="3"/>
  <c r="L302" i="3" a="1"/>
  <c r="L302" i="3" s="1"/>
  <c r="G302" i="3" a="1"/>
  <c r="G302" i="3" s="1"/>
  <c r="J302" i="3" a="1"/>
  <c r="J302" i="3" s="1"/>
  <c r="B303" i="3"/>
  <c r="A303" i="3"/>
  <c r="D302" i="3" a="1"/>
  <c r="D302" i="3" s="1"/>
  <c r="H302" i="3" l="1"/>
  <c r="I303" i="3" a="1"/>
  <c r="I303" i="3" s="1"/>
  <c r="C303" i="3" a="1"/>
  <c r="C303" i="3" s="1"/>
  <c r="K303" i="3" a="1"/>
  <c r="K303" i="3" s="1"/>
  <c r="F303" i="3" a="1"/>
  <c r="F303" i="3" s="1"/>
  <c r="E303" i="3" a="1"/>
  <c r="E303" i="3" s="1"/>
  <c r="M303" i="3" s="1"/>
  <c r="A304" i="3"/>
  <c r="D303" i="3" a="1"/>
  <c r="D303" i="3" s="1"/>
  <c r="L303" i="3" a="1"/>
  <c r="L303" i="3" s="1"/>
  <c r="G303" i="3" a="1"/>
  <c r="G303" i="3" s="1"/>
  <c r="J303" i="3" a="1"/>
  <c r="J303" i="3" s="1"/>
  <c r="B304" i="3"/>
  <c r="J304" i="3" l="1" a="1"/>
  <c r="J304" i="3" s="1"/>
  <c r="B305" i="3"/>
  <c r="A305" i="3"/>
  <c r="D304" i="3" a="1"/>
  <c r="D304" i="3" s="1"/>
  <c r="L304" i="3" a="1"/>
  <c r="L304" i="3" s="1"/>
  <c r="G304" i="3" a="1"/>
  <c r="G304" i="3" s="1"/>
  <c r="H303" i="3"/>
  <c r="E304" i="3" a="1"/>
  <c r="E304" i="3" s="1"/>
  <c r="M304" i="3" s="1"/>
  <c r="I304" i="3" a="1"/>
  <c r="I304" i="3" s="1"/>
  <c r="C304" i="3" a="1"/>
  <c r="C304" i="3" s="1"/>
  <c r="K304" i="3" a="1"/>
  <c r="K304" i="3" s="1"/>
  <c r="F304" i="3" a="1"/>
  <c r="F304" i="3" s="1"/>
  <c r="K305" i="3" l="1" a="1"/>
  <c r="K305" i="3" s="1"/>
  <c r="F305" i="3" a="1"/>
  <c r="F305" i="3" s="1"/>
  <c r="E305" i="3" a="1"/>
  <c r="E305" i="3" s="1"/>
  <c r="M305" i="3" s="1"/>
  <c r="I305" i="3" a="1"/>
  <c r="I305" i="3" s="1"/>
  <c r="C305" i="3" a="1"/>
  <c r="C305" i="3" s="1"/>
  <c r="J305" i="3" a="1"/>
  <c r="J305" i="3" s="1"/>
  <c r="B306" i="3"/>
  <c r="A306" i="3"/>
  <c r="D305" i="3" a="1"/>
  <c r="D305" i="3" s="1"/>
  <c r="L305" i="3" a="1"/>
  <c r="L305" i="3" s="1"/>
  <c r="G305" i="3" a="1"/>
  <c r="G305" i="3" s="1"/>
  <c r="H304" i="3"/>
  <c r="C306" i="3" l="1" a="1"/>
  <c r="C306" i="3" s="1"/>
  <c r="K306" i="3" a="1"/>
  <c r="K306" i="3" s="1"/>
  <c r="F306" i="3" a="1"/>
  <c r="F306" i="3" s="1"/>
  <c r="E306" i="3" a="1"/>
  <c r="E306" i="3" s="1"/>
  <c r="M306" i="3" s="1"/>
  <c r="I306" i="3" a="1"/>
  <c r="I306" i="3" s="1"/>
  <c r="L306" i="3" a="1"/>
  <c r="L306" i="3" s="1"/>
  <c r="G306" i="3" a="1"/>
  <c r="G306" i="3" s="1"/>
  <c r="J306" i="3" a="1"/>
  <c r="J306" i="3" s="1"/>
  <c r="B307" i="3"/>
  <c r="A307" i="3"/>
  <c r="D306" i="3" a="1"/>
  <c r="D306" i="3" s="1"/>
  <c r="H305" i="3"/>
  <c r="H306" i="3" l="1"/>
  <c r="I307" i="3" a="1"/>
  <c r="I307" i="3" s="1"/>
  <c r="C307" i="3" a="1"/>
  <c r="C307" i="3" s="1"/>
  <c r="K307" i="3" a="1"/>
  <c r="K307" i="3" s="1"/>
  <c r="F307" i="3" a="1"/>
  <c r="F307" i="3" s="1"/>
  <c r="E307" i="3" a="1"/>
  <c r="E307" i="3" s="1"/>
  <c r="M307" i="3" s="1"/>
  <c r="A308" i="3"/>
  <c r="D307" i="3" a="1"/>
  <c r="D307" i="3" s="1"/>
  <c r="L307" i="3" a="1"/>
  <c r="L307" i="3" s="1"/>
  <c r="G307" i="3" a="1"/>
  <c r="G307" i="3" s="1"/>
  <c r="J307" i="3" a="1"/>
  <c r="J307" i="3" s="1"/>
  <c r="B308" i="3"/>
  <c r="E308" i="3" l="1" a="1"/>
  <c r="E308" i="3" s="1"/>
  <c r="M308" i="3" s="1"/>
  <c r="I308" i="3" a="1"/>
  <c r="I308" i="3" s="1"/>
  <c r="C308" i="3" a="1"/>
  <c r="C308" i="3" s="1"/>
  <c r="K308" i="3" a="1"/>
  <c r="K308" i="3" s="1"/>
  <c r="F308" i="3" a="1"/>
  <c r="F308" i="3" s="1"/>
  <c r="H307" i="3"/>
  <c r="J308" i="3" a="1"/>
  <c r="J308" i="3" s="1"/>
  <c r="B309" i="3"/>
  <c r="A309" i="3"/>
  <c r="D308" i="3" a="1"/>
  <c r="D308" i="3" s="1"/>
  <c r="L308" i="3" a="1"/>
  <c r="L308" i="3" s="1"/>
  <c r="G308" i="3" a="1"/>
  <c r="G308" i="3" s="1"/>
  <c r="H308" i="3" l="1"/>
  <c r="J309" i="3" a="1"/>
  <c r="J309" i="3" s="1"/>
  <c r="B310" i="3"/>
  <c r="A310" i="3"/>
  <c r="D309" i="3" a="1"/>
  <c r="D309" i="3" s="1"/>
  <c r="L309" i="3" a="1"/>
  <c r="L309" i="3" s="1"/>
  <c r="G309" i="3" a="1"/>
  <c r="G309" i="3" s="1"/>
  <c r="K309" i="3" a="1"/>
  <c r="K309" i="3" s="1"/>
  <c r="F309" i="3" a="1"/>
  <c r="F309" i="3" s="1"/>
  <c r="E309" i="3" a="1"/>
  <c r="E309" i="3" s="1"/>
  <c r="M309" i="3" s="1"/>
  <c r="I309" i="3" a="1"/>
  <c r="I309" i="3" s="1"/>
  <c r="H309" i="3" s="1"/>
  <c r="C309" i="3" a="1"/>
  <c r="C309" i="3" s="1"/>
  <c r="C310" i="3" l="1" a="1"/>
  <c r="C310" i="3" s="1"/>
  <c r="K310" i="3" a="1"/>
  <c r="K310" i="3" s="1"/>
  <c r="F310" i="3" a="1"/>
  <c r="F310" i="3" s="1"/>
  <c r="E310" i="3" a="1"/>
  <c r="E310" i="3" s="1"/>
  <c r="M310" i="3" s="1"/>
  <c r="I310" i="3" a="1"/>
  <c r="I310" i="3" s="1"/>
  <c r="L310" i="3" a="1"/>
  <c r="L310" i="3" s="1"/>
  <c r="G310" i="3" a="1"/>
  <c r="G310" i="3" s="1"/>
  <c r="J310" i="3" a="1"/>
  <c r="J310" i="3" s="1"/>
  <c r="B311" i="3"/>
  <c r="A311" i="3"/>
  <c r="D310" i="3" a="1"/>
  <c r="D310" i="3" s="1"/>
  <c r="H310" i="3" l="1"/>
  <c r="I311" i="3" a="1"/>
  <c r="I311" i="3" s="1"/>
  <c r="C311" i="3" a="1"/>
  <c r="C311" i="3" s="1"/>
  <c r="K311" i="3" a="1"/>
  <c r="K311" i="3" s="1"/>
  <c r="F311" i="3" a="1"/>
  <c r="F311" i="3" s="1"/>
  <c r="E311" i="3" a="1"/>
  <c r="E311" i="3" s="1"/>
  <c r="M311" i="3" s="1"/>
  <c r="A312" i="3"/>
  <c r="D311" i="3" a="1"/>
  <c r="D311" i="3" s="1"/>
  <c r="L311" i="3" a="1"/>
  <c r="L311" i="3" s="1"/>
  <c r="G311" i="3" a="1"/>
  <c r="G311" i="3" s="1"/>
  <c r="J311" i="3" a="1"/>
  <c r="J311" i="3" s="1"/>
  <c r="B312" i="3"/>
  <c r="E312" i="3" l="1" a="1"/>
  <c r="E312" i="3" s="1"/>
  <c r="M312" i="3" s="1"/>
  <c r="I312" i="3" a="1"/>
  <c r="I312" i="3" s="1"/>
  <c r="C312" i="3" a="1"/>
  <c r="C312" i="3" s="1"/>
  <c r="K312" i="3" a="1"/>
  <c r="K312" i="3" s="1"/>
  <c r="F312" i="3" a="1"/>
  <c r="F312" i="3" s="1"/>
  <c r="J312" i="3" a="1"/>
  <c r="J312" i="3" s="1"/>
  <c r="B313" i="3"/>
  <c r="A313" i="3"/>
  <c r="D312" i="3" a="1"/>
  <c r="D312" i="3" s="1"/>
  <c r="L312" i="3" a="1"/>
  <c r="L312" i="3" s="1"/>
  <c r="G312" i="3" a="1"/>
  <c r="G312" i="3" s="1"/>
  <c r="H311" i="3"/>
  <c r="K313" i="3" l="1" a="1"/>
  <c r="K313" i="3" s="1"/>
  <c r="F313" i="3" a="1"/>
  <c r="F313" i="3" s="1"/>
  <c r="E313" i="3" a="1"/>
  <c r="E313" i="3" s="1"/>
  <c r="M313" i="3" s="1"/>
  <c r="I313" i="3" a="1"/>
  <c r="I313" i="3" s="1"/>
  <c r="C313" i="3" a="1"/>
  <c r="C313" i="3" s="1"/>
  <c r="H312" i="3"/>
  <c r="J313" i="3" a="1"/>
  <c r="J313" i="3" s="1"/>
  <c r="B314" i="3"/>
  <c r="A314" i="3"/>
  <c r="D313" i="3" a="1"/>
  <c r="D313" i="3" s="1"/>
  <c r="L313" i="3" a="1"/>
  <c r="L313" i="3" s="1"/>
  <c r="G313" i="3" a="1"/>
  <c r="G313" i="3" s="1"/>
  <c r="L314" i="3" l="1" a="1"/>
  <c r="L314" i="3" s="1"/>
  <c r="G314" i="3" a="1"/>
  <c r="G314" i="3" s="1"/>
  <c r="J314" i="3" a="1"/>
  <c r="J314" i="3" s="1"/>
  <c r="B315" i="3"/>
  <c r="A315" i="3"/>
  <c r="D314" i="3" a="1"/>
  <c r="D314" i="3" s="1"/>
  <c r="H313" i="3"/>
  <c r="C314" i="3" a="1"/>
  <c r="C314" i="3" s="1"/>
  <c r="K314" i="3" a="1"/>
  <c r="K314" i="3" s="1"/>
  <c r="F314" i="3" a="1"/>
  <c r="F314" i="3" s="1"/>
  <c r="E314" i="3" a="1"/>
  <c r="E314" i="3" s="1"/>
  <c r="M314" i="3" s="1"/>
  <c r="I314" i="3" a="1"/>
  <c r="I314" i="3" s="1"/>
  <c r="I315" i="3" l="1" a="1"/>
  <c r="I315" i="3" s="1"/>
  <c r="C315" i="3" a="1"/>
  <c r="C315" i="3" s="1"/>
  <c r="K315" i="3" a="1"/>
  <c r="K315" i="3" s="1"/>
  <c r="F315" i="3" a="1"/>
  <c r="F315" i="3" s="1"/>
  <c r="E315" i="3" a="1"/>
  <c r="E315" i="3" s="1"/>
  <c r="M315" i="3" s="1"/>
  <c r="H314" i="3"/>
  <c r="A316" i="3"/>
  <c r="D315" i="3" a="1"/>
  <c r="D315" i="3" s="1"/>
  <c r="L315" i="3" a="1"/>
  <c r="L315" i="3" s="1"/>
  <c r="G315" i="3" a="1"/>
  <c r="G315" i="3" s="1"/>
  <c r="J315" i="3" a="1"/>
  <c r="J315" i="3" s="1"/>
  <c r="B316" i="3"/>
  <c r="E316" i="3" l="1" a="1"/>
  <c r="E316" i="3" s="1"/>
  <c r="M316" i="3" s="1"/>
  <c r="I316" i="3" a="1"/>
  <c r="I316" i="3" s="1"/>
  <c r="C316" i="3" a="1"/>
  <c r="C316" i="3" s="1"/>
  <c r="K316" i="3" a="1"/>
  <c r="K316" i="3" s="1"/>
  <c r="F316" i="3" a="1"/>
  <c r="F316" i="3" s="1"/>
  <c r="J316" i="3" a="1"/>
  <c r="J316" i="3" s="1"/>
  <c r="B317" i="3"/>
  <c r="A317" i="3"/>
  <c r="D316" i="3" a="1"/>
  <c r="D316" i="3" s="1"/>
  <c r="L316" i="3" a="1"/>
  <c r="L316" i="3" s="1"/>
  <c r="G316" i="3" a="1"/>
  <c r="G316" i="3" s="1"/>
  <c r="H315" i="3"/>
  <c r="H316" i="3" l="1"/>
  <c r="K317" i="3" a="1"/>
  <c r="K317" i="3" s="1"/>
  <c r="F317" i="3" a="1"/>
  <c r="F317" i="3" s="1"/>
  <c r="E317" i="3" a="1"/>
  <c r="E317" i="3" s="1"/>
  <c r="M317" i="3" s="1"/>
  <c r="I317" i="3" a="1"/>
  <c r="I317" i="3" s="1"/>
  <c r="C317" i="3" a="1"/>
  <c r="C317" i="3" s="1"/>
  <c r="J317" i="3" a="1"/>
  <c r="J317" i="3" s="1"/>
  <c r="B318" i="3"/>
  <c r="A318" i="3"/>
  <c r="D317" i="3" a="1"/>
  <c r="D317" i="3" s="1"/>
  <c r="L317" i="3" a="1"/>
  <c r="L317" i="3" s="1"/>
  <c r="G317" i="3" a="1"/>
  <c r="G317" i="3" s="1"/>
  <c r="L318" i="3" l="1" a="1"/>
  <c r="L318" i="3" s="1"/>
  <c r="G318" i="3" a="1"/>
  <c r="G318" i="3" s="1"/>
  <c r="J318" i="3" a="1"/>
  <c r="J318" i="3" s="1"/>
  <c r="B319" i="3"/>
  <c r="A319" i="3"/>
  <c r="D318" i="3" a="1"/>
  <c r="D318" i="3" s="1"/>
  <c r="H317" i="3"/>
  <c r="C318" i="3" a="1"/>
  <c r="C318" i="3" s="1"/>
  <c r="K318" i="3" a="1"/>
  <c r="K318" i="3" s="1"/>
  <c r="F318" i="3" a="1"/>
  <c r="F318" i="3" s="1"/>
  <c r="E318" i="3" a="1"/>
  <c r="E318" i="3" s="1"/>
  <c r="M318" i="3" s="1"/>
  <c r="I318" i="3" a="1"/>
  <c r="I318" i="3" s="1"/>
  <c r="H318" i="3" s="1"/>
  <c r="A320" i="3" l="1"/>
  <c r="D319" i="3" a="1"/>
  <c r="D319" i="3" s="1"/>
  <c r="L319" i="3" a="1"/>
  <c r="L319" i="3" s="1"/>
  <c r="G319" i="3" a="1"/>
  <c r="G319" i="3" s="1"/>
  <c r="J319" i="3" a="1"/>
  <c r="J319" i="3" s="1"/>
  <c r="B320" i="3"/>
  <c r="I319" i="3" a="1"/>
  <c r="I319" i="3" s="1"/>
  <c r="C319" i="3" a="1"/>
  <c r="C319" i="3" s="1"/>
  <c r="K319" i="3" a="1"/>
  <c r="K319" i="3" s="1"/>
  <c r="F319" i="3" a="1"/>
  <c r="F319" i="3" s="1"/>
  <c r="E319" i="3" a="1"/>
  <c r="E319" i="3" s="1"/>
  <c r="M319" i="3" s="1"/>
  <c r="J320" i="3" l="1" a="1"/>
  <c r="J320" i="3" s="1"/>
  <c r="B321" i="3"/>
  <c r="A321" i="3"/>
  <c r="D320" i="3" a="1"/>
  <c r="D320" i="3" s="1"/>
  <c r="L320" i="3" a="1"/>
  <c r="L320" i="3" s="1"/>
  <c r="G320" i="3" a="1"/>
  <c r="G320" i="3" s="1"/>
  <c r="H319" i="3"/>
  <c r="E320" i="3" a="1"/>
  <c r="E320" i="3" s="1"/>
  <c r="M320" i="3" s="1"/>
  <c r="I320" i="3" a="1"/>
  <c r="I320" i="3" s="1"/>
  <c r="C320" i="3" a="1"/>
  <c r="C320" i="3" s="1"/>
  <c r="K320" i="3" a="1"/>
  <c r="K320" i="3" s="1"/>
  <c r="F320" i="3" a="1"/>
  <c r="F320" i="3" s="1"/>
  <c r="K321" i="3" l="1" a="1"/>
  <c r="K321" i="3" s="1"/>
  <c r="F321" i="3" a="1"/>
  <c r="F321" i="3" s="1"/>
  <c r="E321" i="3" a="1"/>
  <c r="E321" i="3" s="1"/>
  <c r="M321" i="3" s="1"/>
  <c r="I321" i="3" a="1"/>
  <c r="I321" i="3" s="1"/>
  <c r="C321" i="3" a="1"/>
  <c r="C321" i="3" s="1"/>
  <c r="J321" i="3" a="1"/>
  <c r="J321" i="3" s="1"/>
  <c r="B322" i="3"/>
  <c r="A322" i="3"/>
  <c r="D321" i="3" a="1"/>
  <c r="D321" i="3" s="1"/>
  <c r="L321" i="3" a="1"/>
  <c r="L321" i="3" s="1"/>
  <c r="G321" i="3" a="1"/>
  <c r="G321" i="3" s="1"/>
  <c r="H320" i="3"/>
  <c r="C322" i="3" l="1" a="1"/>
  <c r="C322" i="3" s="1"/>
  <c r="K322" i="3" a="1"/>
  <c r="K322" i="3" s="1"/>
  <c r="F322" i="3" a="1"/>
  <c r="F322" i="3" s="1"/>
  <c r="E322" i="3" a="1"/>
  <c r="E322" i="3" s="1"/>
  <c r="M322" i="3" s="1"/>
  <c r="I322" i="3" a="1"/>
  <c r="I322" i="3" s="1"/>
  <c r="L322" i="3" a="1"/>
  <c r="L322" i="3" s="1"/>
  <c r="G322" i="3" a="1"/>
  <c r="G322" i="3" s="1"/>
  <c r="J322" i="3" a="1"/>
  <c r="J322" i="3" s="1"/>
  <c r="B323" i="3"/>
  <c r="A323" i="3"/>
  <c r="D322" i="3" a="1"/>
  <c r="D322" i="3" s="1"/>
  <c r="H321" i="3"/>
  <c r="H322" i="3" l="1"/>
  <c r="I323" i="3" a="1"/>
  <c r="I323" i="3" s="1"/>
  <c r="C323" i="3" a="1"/>
  <c r="C323" i="3" s="1"/>
  <c r="K323" i="3" a="1"/>
  <c r="K323" i="3" s="1"/>
  <c r="F323" i="3" a="1"/>
  <c r="F323" i="3" s="1"/>
  <c r="E323" i="3" a="1"/>
  <c r="E323" i="3" s="1"/>
  <c r="M323" i="3" s="1"/>
  <c r="A324" i="3"/>
  <c r="D323" i="3" a="1"/>
  <c r="D323" i="3" s="1"/>
  <c r="L323" i="3" a="1"/>
  <c r="L323" i="3" s="1"/>
  <c r="G323" i="3" a="1"/>
  <c r="G323" i="3" s="1"/>
  <c r="J323" i="3" a="1"/>
  <c r="J323" i="3" s="1"/>
  <c r="B324" i="3"/>
  <c r="J324" i="3" l="1" a="1"/>
  <c r="J324" i="3" s="1"/>
  <c r="B325" i="3"/>
  <c r="A325" i="3"/>
  <c r="D324" i="3" a="1"/>
  <c r="D324" i="3" s="1"/>
  <c r="L324" i="3" a="1"/>
  <c r="L324" i="3" s="1"/>
  <c r="G324" i="3" a="1"/>
  <c r="G324" i="3" s="1"/>
  <c r="E324" i="3" a="1"/>
  <c r="E324" i="3" s="1"/>
  <c r="M324" i="3" s="1"/>
  <c r="I324" i="3" a="1"/>
  <c r="I324" i="3" s="1"/>
  <c r="H324" i="3" s="1"/>
  <c r="C324" i="3" a="1"/>
  <c r="C324" i="3" s="1"/>
  <c r="K324" i="3" a="1"/>
  <c r="K324" i="3" s="1"/>
  <c r="F324" i="3" a="1"/>
  <c r="F324" i="3" s="1"/>
  <c r="H323" i="3"/>
  <c r="K325" i="3" l="1" a="1"/>
  <c r="K325" i="3" s="1"/>
  <c r="F325" i="3" a="1"/>
  <c r="F325" i="3" s="1"/>
  <c r="E325" i="3" a="1"/>
  <c r="E325" i="3" s="1"/>
  <c r="M325" i="3" s="1"/>
  <c r="I325" i="3" a="1"/>
  <c r="I325" i="3" s="1"/>
  <c r="H325" i="3" s="1"/>
  <c r="C325" i="3" a="1"/>
  <c r="C325" i="3" s="1"/>
  <c r="J325" i="3" a="1"/>
  <c r="J325" i="3" s="1"/>
  <c r="B326" i="3"/>
  <c r="A326" i="3"/>
  <c r="D325" i="3" a="1"/>
  <c r="D325" i="3" s="1"/>
  <c r="L325" i="3" a="1"/>
  <c r="L325" i="3" s="1"/>
  <c r="G325" i="3" a="1"/>
  <c r="G325" i="3" s="1"/>
  <c r="C326" i="3" l="1" a="1"/>
  <c r="C326" i="3" s="1"/>
  <c r="K326" i="3" a="1"/>
  <c r="K326" i="3" s="1"/>
  <c r="F326" i="3" a="1"/>
  <c r="F326" i="3" s="1"/>
  <c r="E326" i="3" a="1"/>
  <c r="E326" i="3" s="1"/>
  <c r="M326" i="3" s="1"/>
  <c r="I326" i="3" a="1"/>
  <c r="I326" i="3" s="1"/>
  <c r="H326" i="3" s="1"/>
  <c r="L326" i="3" a="1"/>
  <c r="L326" i="3" s="1"/>
  <c r="G326" i="3" a="1"/>
  <c r="G326" i="3" s="1"/>
  <c r="J326" i="3" a="1"/>
  <c r="J326" i="3" s="1"/>
  <c r="B327" i="3"/>
  <c r="A327" i="3"/>
  <c r="D326" i="3" a="1"/>
  <c r="D326" i="3" s="1"/>
  <c r="I327" i="3" l="1" a="1"/>
  <c r="I327" i="3" s="1"/>
  <c r="C327" i="3" a="1"/>
  <c r="C327" i="3" s="1"/>
  <c r="K327" i="3" a="1"/>
  <c r="K327" i="3" s="1"/>
  <c r="F327" i="3" a="1"/>
  <c r="F327" i="3" s="1"/>
  <c r="E327" i="3" a="1"/>
  <c r="E327" i="3" s="1"/>
  <c r="M327" i="3" s="1"/>
  <c r="A328" i="3"/>
  <c r="D327" i="3" a="1"/>
  <c r="D327" i="3" s="1"/>
  <c r="L327" i="3" a="1"/>
  <c r="L327" i="3" s="1"/>
  <c r="G327" i="3" a="1"/>
  <c r="G327" i="3" s="1"/>
  <c r="J327" i="3" a="1"/>
  <c r="J327" i="3" s="1"/>
  <c r="B328" i="3"/>
  <c r="E328" i="3" l="1" a="1"/>
  <c r="E328" i="3" s="1"/>
  <c r="M328" i="3" s="1"/>
  <c r="I328" i="3" a="1"/>
  <c r="I328" i="3" s="1"/>
  <c r="C328" i="3" a="1"/>
  <c r="C328" i="3" s="1"/>
  <c r="K328" i="3" a="1"/>
  <c r="K328" i="3" s="1"/>
  <c r="F328" i="3" a="1"/>
  <c r="F328" i="3" s="1"/>
  <c r="J328" i="3" a="1"/>
  <c r="J328" i="3" s="1"/>
  <c r="B329" i="3"/>
  <c r="A329" i="3"/>
  <c r="D328" i="3" a="1"/>
  <c r="D328" i="3" s="1"/>
  <c r="L328" i="3" a="1"/>
  <c r="L328" i="3" s="1"/>
  <c r="G328" i="3" a="1"/>
  <c r="G328" i="3" s="1"/>
  <c r="H327" i="3"/>
  <c r="J329" i="3" l="1" a="1"/>
  <c r="J329" i="3" s="1"/>
  <c r="B330" i="3"/>
  <c r="A330" i="3"/>
  <c r="D329" i="3" a="1"/>
  <c r="D329" i="3" s="1"/>
  <c r="L329" i="3" a="1"/>
  <c r="L329" i="3" s="1"/>
  <c r="G329" i="3" a="1"/>
  <c r="G329" i="3" s="1"/>
  <c r="K329" i="3" a="1"/>
  <c r="K329" i="3" s="1"/>
  <c r="F329" i="3" a="1"/>
  <c r="F329" i="3" s="1"/>
  <c r="E329" i="3" a="1"/>
  <c r="E329" i="3" s="1"/>
  <c r="M329" i="3" s="1"/>
  <c r="I329" i="3" a="1"/>
  <c r="I329" i="3" s="1"/>
  <c r="C329" i="3" a="1"/>
  <c r="C329" i="3" s="1"/>
  <c r="H328" i="3"/>
  <c r="C330" i="3" l="1" a="1"/>
  <c r="C330" i="3" s="1"/>
  <c r="K330" i="3" a="1"/>
  <c r="K330" i="3" s="1"/>
  <c r="F330" i="3" a="1"/>
  <c r="F330" i="3" s="1"/>
  <c r="E330" i="3" a="1"/>
  <c r="E330" i="3" s="1"/>
  <c r="M330" i="3" s="1"/>
  <c r="I330" i="3" a="1"/>
  <c r="I330" i="3" s="1"/>
  <c r="H329" i="3"/>
  <c r="L330" i="3" a="1"/>
  <c r="L330" i="3" s="1"/>
  <c r="G330" i="3" a="1"/>
  <c r="G330" i="3" s="1"/>
  <c r="J330" i="3" a="1"/>
  <c r="J330" i="3" s="1"/>
  <c r="B331" i="3"/>
  <c r="A331" i="3"/>
  <c r="D330" i="3" a="1"/>
  <c r="D330" i="3" s="1"/>
  <c r="H330" i="3" l="1"/>
  <c r="I331" i="3" a="1"/>
  <c r="I331" i="3" s="1"/>
  <c r="C331" i="3" a="1"/>
  <c r="C331" i="3" s="1"/>
  <c r="K331" i="3" a="1"/>
  <c r="K331" i="3" s="1"/>
  <c r="F331" i="3" a="1"/>
  <c r="F331" i="3" s="1"/>
  <c r="E331" i="3" a="1"/>
  <c r="E331" i="3" s="1"/>
  <c r="M331" i="3" s="1"/>
  <c r="A332" i="3"/>
  <c r="D331" i="3" a="1"/>
  <c r="D331" i="3" s="1"/>
  <c r="L331" i="3" a="1"/>
  <c r="L331" i="3" s="1"/>
  <c r="G331" i="3" a="1"/>
  <c r="G331" i="3" s="1"/>
  <c r="J331" i="3" a="1"/>
  <c r="J331" i="3" s="1"/>
  <c r="B332" i="3"/>
  <c r="E332" i="3" l="1" a="1"/>
  <c r="E332" i="3" s="1"/>
  <c r="M332" i="3" s="1"/>
  <c r="I332" i="3" a="1"/>
  <c r="I332" i="3" s="1"/>
  <c r="C332" i="3" a="1"/>
  <c r="C332" i="3" s="1"/>
  <c r="K332" i="3" a="1"/>
  <c r="K332" i="3" s="1"/>
  <c r="F332" i="3" a="1"/>
  <c r="F332" i="3" s="1"/>
  <c r="J332" i="3" a="1"/>
  <c r="J332" i="3" s="1"/>
  <c r="B333" i="3"/>
  <c r="A333" i="3"/>
  <c r="D332" i="3" a="1"/>
  <c r="D332" i="3" s="1"/>
  <c r="L332" i="3" a="1"/>
  <c r="L332" i="3" s="1"/>
  <c r="G332" i="3" a="1"/>
  <c r="G332" i="3" s="1"/>
  <c r="H331" i="3"/>
  <c r="K333" i="3" l="1" a="1"/>
  <c r="K333" i="3" s="1"/>
  <c r="F333" i="3" a="1"/>
  <c r="F333" i="3" s="1"/>
  <c r="E333" i="3" a="1"/>
  <c r="E333" i="3" s="1"/>
  <c r="M333" i="3" s="1"/>
  <c r="I333" i="3" a="1"/>
  <c r="I333" i="3" s="1"/>
  <c r="C333" i="3" a="1"/>
  <c r="C333" i="3" s="1"/>
  <c r="H332" i="3"/>
  <c r="J333" i="3" a="1"/>
  <c r="J333" i="3" s="1"/>
  <c r="B334" i="3"/>
  <c r="A334" i="3"/>
  <c r="D333" i="3" a="1"/>
  <c r="D333" i="3" s="1"/>
  <c r="L333" i="3" a="1"/>
  <c r="L333" i="3" s="1"/>
  <c r="G333" i="3" a="1"/>
  <c r="G333" i="3" s="1"/>
  <c r="L334" i="3" l="1" a="1"/>
  <c r="L334" i="3" s="1"/>
  <c r="G334" i="3" a="1"/>
  <c r="G334" i="3" s="1"/>
  <c r="J334" i="3" a="1"/>
  <c r="J334" i="3" s="1"/>
  <c r="B335" i="3"/>
  <c r="A335" i="3"/>
  <c r="D334" i="3" a="1"/>
  <c r="D334" i="3" s="1"/>
  <c r="H333" i="3"/>
  <c r="C334" i="3" a="1"/>
  <c r="C334" i="3" s="1"/>
  <c r="K334" i="3" a="1"/>
  <c r="K334" i="3" s="1"/>
  <c r="F334" i="3" a="1"/>
  <c r="F334" i="3" s="1"/>
  <c r="E334" i="3" a="1"/>
  <c r="E334" i="3" s="1"/>
  <c r="M334" i="3" s="1"/>
  <c r="I334" i="3" a="1"/>
  <c r="I334" i="3" s="1"/>
  <c r="H334" i="3" l="1"/>
  <c r="A336" i="3"/>
  <c r="D335" i="3" a="1"/>
  <c r="D335" i="3" s="1"/>
  <c r="L335" i="3" a="1"/>
  <c r="L335" i="3" s="1"/>
  <c r="G335" i="3" a="1"/>
  <c r="G335" i="3" s="1"/>
  <c r="J335" i="3" a="1"/>
  <c r="J335" i="3" s="1"/>
  <c r="B336" i="3"/>
  <c r="I335" i="3" a="1"/>
  <c r="I335" i="3" s="1"/>
  <c r="C335" i="3" a="1"/>
  <c r="C335" i="3" s="1"/>
  <c r="K335" i="3" a="1"/>
  <c r="K335" i="3" s="1"/>
  <c r="F335" i="3" a="1"/>
  <c r="F335" i="3" s="1"/>
  <c r="E335" i="3" a="1"/>
  <c r="E335" i="3" s="1"/>
  <c r="M335" i="3" s="1"/>
  <c r="H335" i="3" l="1"/>
  <c r="J336" i="3" a="1"/>
  <c r="J336" i="3" s="1"/>
  <c r="B337" i="3"/>
  <c r="A337" i="3"/>
  <c r="D336" i="3" a="1"/>
  <c r="D336" i="3" s="1"/>
  <c r="L336" i="3" a="1"/>
  <c r="L336" i="3" s="1"/>
  <c r="G336" i="3" a="1"/>
  <c r="G336" i="3" s="1"/>
  <c r="E336" i="3" a="1"/>
  <c r="E336" i="3" s="1"/>
  <c r="M336" i="3" s="1"/>
  <c r="I336" i="3" a="1"/>
  <c r="I336" i="3" s="1"/>
  <c r="C336" i="3" a="1"/>
  <c r="C336" i="3" s="1"/>
  <c r="K336" i="3" a="1"/>
  <c r="K336" i="3" s="1"/>
  <c r="F336" i="3" a="1"/>
  <c r="F336" i="3" s="1"/>
  <c r="H336" i="3" l="1"/>
  <c r="K337" i="3" a="1"/>
  <c r="K337" i="3" s="1"/>
  <c r="F337" i="3" a="1"/>
  <c r="F337" i="3" s="1"/>
  <c r="E337" i="3" a="1"/>
  <c r="E337" i="3" s="1"/>
  <c r="M337" i="3" s="1"/>
  <c r="I337" i="3" a="1"/>
  <c r="I337" i="3" s="1"/>
  <c r="C337" i="3" a="1"/>
  <c r="C337" i="3" s="1"/>
  <c r="J337" i="3" a="1"/>
  <c r="J337" i="3" s="1"/>
  <c r="B338" i="3"/>
  <c r="A338" i="3"/>
  <c r="D337" i="3" a="1"/>
  <c r="D337" i="3" s="1"/>
  <c r="L337" i="3" a="1"/>
  <c r="L337" i="3" s="1"/>
  <c r="G337" i="3" a="1"/>
  <c r="G337" i="3" s="1"/>
  <c r="C338" i="3" l="1" a="1"/>
  <c r="C338" i="3" s="1"/>
  <c r="K338" i="3" a="1"/>
  <c r="K338" i="3" s="1"/>
  <c r="F338" i="3" a="1"/>
  <c r="F338" i="3" s="1"/>
  <c r="E338" i="3" a="1"/>
  <c r="E338" i="3" s="1"/>
  <c r="M338" i="3" s="1"/>
  <c r="I338" i="3" a="1"/>
  <c r="I338" i="3" s="1"/>
  <c r="L338" i="3" a="1"/>
  <c r="L338" i="3" s="1"/>
  <c r="G338" i="3" a="1"/>
  <c r="G338" i="3" s="1"/>
  <c r="J338" i="3" a="1"/>
  <c r="J338" i="3" s="1"/>
  <c r="B339" i="3"/>
  <c r="A339" i="3"/>
  <c r="D338" i="3" a="1"/>
  <c r="D338" i="3" s="1"/>
  <c r="H337" i="3"/>
  <c r="H338" i="3" l="1"/>
  <c r="I339" i="3" a="1"/>
  <c r="I339" i="3" s="1"/>
  <c r="C339" i="3" a="1"/>
  <c r="C339" i="3" s="1"/>
  <c r="K339" i="3" a="1"/>
  <c r="K339" i="3" s="1"/>
  <c r="F339" i="3" a="1"/>
  <c r="F339" i="3" s="1"/>
  <c r="E339" i="3" a="1"/>
  <c r="E339" i="3" s="1"/>
  <c r="M339" i="3" s="1"/>
  <c r="A340" i="3"/>
  <c r="D339" i="3" a="1"/>
  <c r="D339" i="3" s="1"/>
  <c r="L339" i="3" a="1"/>
  <c r="L339" i="3" s="1"/>
  <c r="G339" i="3" a="1"/>
  <c r="G339" i="3" s="1"/>
  <c r="J339" i="3" a="1"/>
  <c r="J339" i="3" s="1"/>
  <c r="B340" i="3"/>
  <c r="E340" i="3" l="1" a="1"/>
  <c r="E340" i="3" s="1"/>
  <c r="M340" i="3" s="1"/>
  <c r="I340" i="3" a="1"/>
  <c r="I340" i="3" s="1"/>
  <c r="C340" i="3" a="1"/>
  <c r="C340" i="3" s="1"/>
  <c r="K340" i="3" a="1"/>
  <c r="K340" i="3" s="1"/>
  <c r="F340" i="3" a="1"/>
  <c r="F340" i="3" s="1"/>
  <c r="J340" i="3" a="1"/>
  <c r="J340" i="3" s="1"/>
  <c r="B341" i="3"/>
  <c r="A341" i="3"/>
  <c r="D340" i="3" a="1"/>
  <c r="D340" i="3" s="1"/>
  <c r="L340" i="3" a="1"/>
  <c r="L340" i="3" s="1"/>
  <c r="G340" i="3" a="1"/>
  <c r="G340" i="3" s="1"/>
  <c r="H339" i="3"/>
  <c r="K341" i="3" l="1" a="1"/>
  <c r="K341" i="3" s="1"/>
  <c r="F341" i="3" a="1"/>
  <c r="F341" i="3" s="1"/>
  <c r="E341" i="3" a="1"/>
  <c r="E341" i="3" s="1"/>
  <c r="M341" i="3" s="1"/>
  <c r="I341" i="3" a="1"/>
  <c r="I341" i="3" s="1"/>
  <c r="C341" i="3" a="1"/>
  <c r="C341" i="3" s="1"/>
  <c r="J341" i="3" a="1"/>
  <c r="J341" i="3" s="1"/>
  <c r="B342" i="3"/>
  <c r="A342" i="3"/>
  <c r="D341" i="3" a="1"/>
  <c r="D341" i="3" s="1"/>
  <c r="L341" i="3" a="1"/>
  <c r="L341" i="3" s="1"/>
  <c r="G341" i="3" a="1"/>
  <c r="G341" i="3" s="1"/>
  <c r="H340" i="3"/>
  <c r="C342" i="3" l="1" a="1"/>
  <c r="C342" i="3" s="1"/>
  <c r="K342" i="3" a="1"/>
  <c r="K342" i="3" s="1"/>
  <c r="F342" i="3" a="1"/>
  <c r="F342" i="3" s="1"/>
  <c r="E342" i="3" a="1"/>
  <c r="E342" i="3" s="1"/>
  <c r="M342" i="3" s="1"/>
  <c r="I342" i="3" a="1"/>
  <c r="I342" i="3" s="1"/>
  <c r="L342" i="3" a="1"/>
  <c r="L342" i="3" s="1"/>
  <c r="G342" i="3" a="1"/>
  <c r="G342" i="3" s="1"/>
  <c r="J342" i="3" a="1"/>
  <c r="J342" i="3" s="1"/>
  <c r="B343" i="3"/>
  <c r="A343" i="3"/>
  <c r="D342" i="3" a="1"/>
  <c r="D342" i="3" s="1"/>
  <c r="H341" i="3"/>
  <c r="H342" i="3" l="1"/>
  <c r="I343" i="3" a="1"/>
  <c r="I343" i="3" s="1"/>
  <c r="C343" i="3" a="1"/>
  <c r="C343" i="3" s="1"/>
  <c r="K343" i="3" a="1"/>
  <c r="K343" i="3" s="1"/>
  <c r="F343" i="3" a="1"/>
  <c r="F343" i="3" s="1"/>
  <c r="E343" i="3" a="1"/>
  <c r="E343" i="3" s="1"/>
  <c r="M343" i="3" s="1"/>
  <c r="A344" i="3"/>
  <c r="D343" i="3" a="1"/>
  <c r="D343" i="3" s="1"/>
  <c r="L343" i="3" a="1"/>
  <c r="L343" i="3" s="1"/>
  <c r="G343" i="3" a="1"/>
  <c r="G343" i="3" s="1"/>
  <c r="J343" i="3" a="1"/>
  <c r="J343" i="3" s="1"/>
  <c r="B344" i="3"/>
  <c r="J344" i="3" l="1" a="1"/>
  <c r="J344" i="3" s="1"/>
  <c r="B345" i="3"/>
  <c r="A345" i="3"/>
  <c r="D344" i="3" a="1"/>
  <c r="D344" i="3" s="1"/>
  <c r="L344" i="3" a="1"/>
  <c r="L344" i="3" s="1"/>
  <c r="G344" i="3" a="1"/>
  <c r="G344" i="3" s="1"/>
  <c r="H343" i="3"/>
  <c r="E344" i="3" a="1"/>
  <c r="E344" i="3" s="1"/>
  <c r="M344" i="3" s="1"/>
  <c r="I344" i="3" a="1"/>
  <c r="I344" i="3" s="1"/>
  <c r="C344" i="3" a="1"/>
  <c r="C344" i="3" s="1"/>
  <c r="K344" i="3" a="1"/>
  <c r="K344" i="3" s="1"/>
  <c r="F344" i="3" a="1"/>
  <c r="F344" i="3" s="1"/>
  <c r="K345" i="3" l="1" a="1"/>
  <c r="K345" i="3" s="1"/>
  <c r="F345" i="3" a="1"/>
  <c r="F345" i="3" s="1"/>
  <c r="E345" i="3" a="1"/>
  <c r="E345" i="3" s="1"/>
  <c r="M345" i="3" s="1"/>
  <c r="I345" i="3" a="1"/>
  <c r="I345" i="3" s="1"/>
  <c r="H345" i="3" s="1"/>
  <c r="C345" i="3" a="1"/>
  <c r="C345" i="3" s="1"/>
  <c r="J345" i="3" a="1"/>
  <c r="J345" i="3" s="1"/>
  <c r="B346" i="3"/>
  <c r="A346" i="3"/>
  <c r="D345" i="3" a="1"/>
  <c r="D345" i="3" s="1"/>
  <c r="L345" i="3" a="1"/>
  <c r="L345" i="3" s="1"/>
  <c r="G345" i="3" a="1"/>
  <c r="G345" i="3" s="1"/>
  <c r="H344" i="3"/>
  <c r="E346" i="3" l="1" a="1"/>
  <c r="E346" i="3" s="1"/>
  <c r="M346" i="3" s="1"/>
  <c r="I346" i="3" a="1"/>
  <c r="I346" i="3" s="1"/>
  <c r="K346" i="3" a="1"/>
  <c r="K346" i="3" s="1"/>
  <c r="C346" i="3" a="1"/>
  <c r="C346" i="3" s="1"/>
  <c r="F346" i="3" a="1"/>
  <c r="F346" i="3" s="1"/>
  <c r="B347" i="3"/>
  <c r="A347" i="3"/>
  <c r="L346" i="3" a="1"/>
  <c r="L346" i="3" s="1"/>
  <c r="D346" i="3" a="1"/>
  <c r="D346" i="3" s="1"/>
  <c r="J346" i="3" a="1"/>
  <c r="J346" i="3" s="1"/>
  <c r="G346" i="3" a="1"/>
  <c r="G346" i="3" s="1"/>
  <c r="F347" i="3" l="1" a="1"/>
  <c r="F347" i="3" s="1"/>
  <c r="E347" i="3" a="1"/>
  <c r="E347" i="3" s="1"/>
  <c r="M347" i="3" s="1"/>
  <c r="C347" i="3" a="1"/>
  <c r="C347" i="3" s="1"/>
  <c r="K347" i="3" a="1"/>
  <c r="K347" i="3" s="1"/>
  <c r="I347" i="3" a="1"/>
  <c r="I347" i="3" s="1"/>
  <c r="J347" i="3" a="1"/>
  <c r="J347" i="3" s="1"/>
  <c r="B348" i="3"/>
  <c r="L347" i="3" a="1"/>
  <c r="L347" i="3" s="1"/>
  <c r="G347" i="3" a="1"/>
  <c r="G347" i="3" s="1"/>
  <c r="A348" i="3"/>
  <c r="D347" i="3" a="1"/>
  <c r="D347" i="3" s="1"/>
  <c r="H346" i="3"/>
  <c r="G348" i="3" l="1" a="1"/>
  <c r="G348" i="3" s="1"/>
  <c r="A349" i="3"/>
  <c r="B349" i="3"/>
  <c r="D348" i="3" a="1"/>
  <c r="D348" i="3" s="1"/>
  <c r="L348" i="3" a="1"/>
  <c r="L348" i="3" s="1"/>
  <c r="J348" i="3" a="1"/>
  <c r="J348" i="3" s="1"/>
  <c r="H347" i="3"/>
  <c r="C348" i="3" a="1"/>
  <c r="C348" i="3" s="1"/>
  <c r="K348" i="3" a="1"/>
  <c r="K348" i="3" s="1"/>
  <c r="F348" i="3" a="1"/>
  <c r="F348" i="3" s="1"/>
  <c r="I348" i="3" a="1"/>
  <c r="I348" i="3" s="1"/>
  <c r="E348" i="3" a="1"/>
  <c r="E348" i="3" s="1"/>
  <c r="M348" i="3" s="1"/>
  <c r="D349" i="3" l="1" a="1"/>
  <c r="D349" i="3" s="1"/>
  <c r="L349" i="3" a="1"/>
  <c r="L349" i="3" s="1"/>
  <c r="G349" i="3" a="1"/>
  <c r="G349" i="3" s="1"/>
  <c r="J349" i="3" a="1"/>
  <c r="J349" i="3" s="1"/>
  <c r="B350" i="3"/>
  <c r="A350" i="3"/>
  <c r="H348" i="3"/>
  <c r="C349" i="3" a="1"/>
  <c r="C349" i="3" s="1"/>
  <c r="I349" i="3" a="1"/>
  <c r="I349" i="3" s="1"/>
  <c r="F349" i="3" a="1"/>
  <c r="F349" i="3" s="1"/>
  <c r="E349" i="3" a="1"/>
  <c r="E349" i="3" s="1"/>
  <c r="M349" i="3" s="1"/>
  <c r="K349" i="3" a="1"/>
  <c r="K349" i="3" s="1"/>
  <c r="E350" i="3" l="1" a="1"/>
  <c r="E350" i="3" s="1"/>
  <c r="M350" i="3" s="1"/>
  <c r="I350" i="3" a="1"/>
  <c r="I350" i="3" s="1"/>
  <c r="K350" i="3" a="1"/>
  <c r="K350" i="3" s="1"/>
  <c r="F350" i="3" a="1"/>
  <c r="F350" i="3" s="1"/>
  <c r="C350" i="3" a="1"/>
  <c r="C350" i="3" s="1"/>
  <c r="B351" i="3"/>
  <c r="A351" i="3"/>
  <c r="D350" i="3" a="1"/>
  <c r="D350" i="3" s="1"/>
  <c r="G350" i="3" a="1"/>
  <c r="G350" i="3" s="1"/>
  <c r="L350" i="3" a="1"/>
  <c r="L350" i="3" s="1"/>
  <c r="J350" i="3" a="1"/>
  <c r="J350" i="3" s="1"/>
  <c r="H349" i="3"/>
  <c r="J351" i="3" l="1" a="1"/>
  <c r="J351" i="3" s="1"/>
  <c r="B352" i="3"/>
  <c r="L351" i="3" a="1"/>
  <c r="L351" i="3" s="1"/>
  <c r="D351" i="3" a="1"/>
  <c r="D351" i="3" s="1"/>
  <c r="G351" i="3" a="1"/>
  <c r="G351" i="3" s="1"/>
  <c r="A352" i="3"/>
  <c r="F351" i="3" a="1"/>
  <c r="F351" i="3" s="1"/>
  <c r="E351" i="3" a="1"/>
  <c r="E351" i="3" s="1"/>
  <c r="M351" i="3" s="1"/>
  <c r="C351" i="3" a="1"/>
  <c r="C351" i="3" s="1"/>
  <c r="K351" i="3" a="1"/>
  <c r="K351" i="3" s="1"/>
  <c r="I351" i="3" a="1"/>
  <c r="I351" i="3" s="1"/>
  <c r="H350" i="3"/>
  <c r="C352" i="3" l="1" a="1"/>
  <c r="C352" i="3" s="1"/>
  <c r="K352" i="3" a="1"/>
  <c r="K352" i="3" s="1"/>
  <c r="F352" i="3" a="1"/>
  <c r="F352" i="3" s="1"/>
  <c r="I352" i="3" a="1"/>
  <c r="I352" i="3" s="1"/>
  <c r="E352" i="3" a="1"/>
  <c r="E352" i="3" s="1"/>
  <c r="M352" i="3" s="1"/>
  <c r="G352" i="3" a="1"/>
  <c r="G352" i="3" s="1"/>
  <c r="A353" i="3"/>
  <c r="B353" i="3"/>
  <c r="D352" i="3" a="1"/>
  <c r="D352" i="3" s="1"/>
  <c r="L352" i="3" a="1"/>
  <c r="L352" i="3" s="1"/>
  <c r="J352" i="3" a="1"/>
  <c r="J352" i="3" s="1"/>
  <c r="H351" i="3"/>
  <c r="H352" i="3" l="1"/>
  <c r="D353" i="3" a="1"/>
  <c r="D353" i="3" s="1"/>
  <c r="L353" i="3" a="1"/>
  <c r="L353" i="3" s="1"/>
  <c r="G353" i="3" a="1"/>
  <c r="G353" i="3" s="1"/>
  <c r="J353" i="3" a="1"/>
  <c r="J353" i="3" s="1"/>
  <c r="B354" i="3"/>
  <c r="A354" i="3"/>
  <c r="C353" i="3" a="1"/>
  <c r="C353" i="3" s="1"/>
  <c r="K353" i="3" a="1"/>
  <c r="K353" i="3" s="1"/>
  <c r="F353" i="3" a="1"/>
  <c r="F353" i="3" s="1"/>
  <c r="E353" i="3" a="1"/>
  <c r="E353" i="3" s="1"/>
  <c r="M353" i="3" s="1"/>
  <c r="I353" i="3" a="1"/>
  <c r="I353" i="3" s="1"/>
  <c r="E354" i="3" l="1" a="1"/>
  <c r="E354" i="3" s="1"/>
  <c r="M354" i="3" s="1"/>
  <c r="I354" i="3" a="1"/>
  <c r="I354" i="3" s="1"/>
  <c r="K354" i="3" a="1"/>
  <c r="K354" i="3" s="1"/>
  <c r="C354" i="3" a="1"/>
  <c r="C354" i="3" s="1"/>
  <c r="F354" i="3" a="1"/>
  <c r="F354" i="3" s="1"/>
  <c r="H353" i="3"/>
  <c r="B355" i="3"/>
  <c r="A355" i="3"/>
  <c r="D354" i="3" a="1"/>
  <c r="D354" i="3" s="1"/>
  <c r="L354" i="3" a="1"/>
  <c r="L354" i="3" s="1"/>
  <c r="J354" i="3" a="1"/>
  <c r="J354" i="3" s="1"/>
  <c r="G354" i="3" a="1"/>
  <c r="G354" i="3" s="1"/>
  <c r="F355" i="3" l="1" a="1"/>
  <c r="F355" i="3" s="1"/>
  <c r="E355" i="3" a="1"/>
  <c r="E355" i="3" s="1"/>
  <c r="M355" i="3" s="1"/>
  <c r="I355" i="3" a="1"/>
  <c r="I355" i="3" s="1"/>
  <c r="C355" i="3" a="1"/>
  <c r="C355" i="3" s="1"/>
  <c r="K355" i="3" a="1"/>
  <c r="K355" i="3" s="1"/>
  <c r="H354" i="3"/>
  <c r="J355" i="3" a="1"/>
  <c r="J355" i="3" s="1"/>
  <c r="B356" i="3"/>
  <c r="A356" i="3"/>
  <c r="L355" i="3" a="1"/>
  <c r="L355" i="3" s="1"/>
  <c r="D355" i="3" a="1"/>
  <c r="D355" i="3" s="1"/>
  <c r="G355" i="3" a="1"/>
  <c r="G355" i="3" s="1"/>
  <c r="H355" i="3" l="1"/>
  <c r="G356" i="3" a="1"/>
  <c r="G356" i="3" s="1"/>
  <c r="J356" i="3" a="1"/>
  <c r="J356" i="3" s="1"/>
  <c r="A357" i="3"/>
  <c r="D356" i="3" a="1"/>
  <c r="D356" i="3" s="1"/>
  <c r="B357" i="3"/>
  <c r="L356" i="3" a="1"/>
  <c r="L356" i="3" s="1"/>
  <c r="C356" i="3" a="1"/>
  <c r="C356" i="3" s="1"/>
  <c r="K356" i="3" a="1"/>
  <c r="K356" i="3" s="1"/>
  <c r="F356" i="3" a="1"/>
  <c r="F356" i="3" s="1"/>
  <c r="I356" i="3" a="1"/>
  <c r="I356" i="3" s="1"/>
  <c r="E356" i="3" a="1"/>
  <c r="E356" i="3" s="1"/>
  <c r="M356" i="3" s="1"/>
  <c r="D357" i="3" l="1" a="1"/>
  <c r="D357" i="3" s="1"/>
  <c r="L357" i="3" a="1"/>
  <c r="L357" i="3" s="1"/>
  <c r="G357" i="3" a="1"/>
  <c r="G357" i="3" s="1"/>
  <c r="J357" i="3" a="1"/>
  <c r="J357" i="3" s="1"/>
  <c r="B358" i="3"/>
  <c r="A358" i="3"/>
  <c r="H356" i="3"/>
  <c r="C357" i="3" a="1"/>
  <c r="C357" i="3" s="1"/>
  <c r="K357" i="3" a="1"/>
  <c r="K357" i="3" s="1"/>
  <c r="I357" i="3" a="1"/>
  <c r="I357" i="3" s="1"/>
  <c r="F357" i="3" a="1"/>
  <c r="F357" i="3" s="1"/>
  <c r="E357" i="3" a="1"/>
  <c r="E357" i="3" s="1"/>
  <c r="M357" i="3" s="1"/>
  <c r="E358" i="3" l="1" a="1"/>
  <c r="E358" i="3" s="1"/>
  <c r="M358" i="3" s="1"/>
  <c r="I358" i="3" a="1"/>
  <c r="I358" i="3" s="1"/>
  <c r="K358" i="3" a="1"/>
  <c r="K358" i="3" s="1"/>
  <c r="C358" i="3" a="1"/>
  <c r="C358" i="3" s="1"/>
  <c r="F358" i="3" a="1"/>
  <c r="F358" i="3" s="1"/>
  <c r="B359" i="3"/>
  <c r="A359" i="3"/>
  <c r="D358" i="3" a="1"/>
  <c r="D358" i="3" s="1"/>
  <c r="L358" i="3" a="1"/>
  <c r="L358" i="3" s="1"/>
  <c r="J358" i="3" a="1"/>
  <c r="J358" i="3" s="1"/>
  <c r="G358" i="3" a="1"/>
  <c r="G358" i="3" s="1"/>
  <c r="H357" i="3"/>
  <c r="J359" i="3" l="1" a="1"/>
  <c r="J359" i="3" s="1"/>
  <c r="B360" i="3"/>
  <c r="A360" i="3"/>
  <c r="L359" i="3" a="1"/>
  <c r="L359" i="3" s="1"/>
  <c r="G359" i="3" a="1"/>
  <c r="G359" i="3" s="1"/>
  <c r="D359" i="3" a="1"/>
  <c r="D359" i="3" s="1"/>
  <c r="H358" i="3"/>
  <c r="F359" i="3" a="1"/>
  <c r="F359" i="3" s="1"/>
  <c r="E359" i="3" a="1"/>
  <c r="E359" i="3" s="1"/>
  <c r="M359" i="3" s="1"/>
  <c r="I359" i="3" a="1"/>
  <c r="I359" i="3" s="1"/>
  <c r="C359" i="3" a="1"/>
  <c r="C359" i="3" s="1"/>
  <c r="K359" i="3" a="1"/>
  <c r="K359" i="3" s="1"/>
  <c r="C360" i="3" l="1" a="1"/>
  <c r="C360" i="3" s="1"/>
  <c r="K360" i="3" a="1"/>
  <c r="K360" i="3" s="1"/>
  <c r="F360" i="3" a="1"/>
  <c r="F360" i="3" s="1"/>
  <c r="E360" i="3" a="1"/>
  <c r="E360" i="3" s="1"/>
  <c r="M360" i="3" s="1"/>
  <c r="I360" i="3" a="1"/>
  <c r="I360" i="3" s="1"/>
  <c r="H359" i="3"/>
  <c r="G360" i="3" a="1"/>
  <c r="G360" i="3" s="1"/>
  <c r="J360" i="3" a="1"/>
  <c r="J360" i="3" s="1"/>
  <c r="B361" i="3"/>
  <c r="A361" i="3"/>
  <c r="D360" i="3" a="1"/>
  <c r="D360" i="3" s="1"/>
  <c r="L360" i="3" a="1"/>
  <c r="L360" i="3" s="1"/>
  <c r="H360" i="3" l="1"/>
  <c r="C361" i="3" a="1"/>
  <c r="C361" i="3" s="1"/>
  <c r="K361" i="3" a="1"/>
  <c r="K361" i="3" s="1"/>
  <c r="F361" i="3" a="1"/>
  <c r="F361" i="3" s="1"/>
  <c r="E361" i="3" a="1"/>
  <c r="E361" i="3" s="1"/>
  <c r="M361" i="3" s="1"/>
  <c r="I361" i="3" a="1"/>
  <c r="I361" i="3" s="1"/>
  <c r="D361" i="3" a="1"/>
  <c r="D361" i="3" s="1"/>
  <c r="L361" i="3" a="1"/>
  <c r="L361" i="3" s="1"/>
  <c r="G361" i="3" a="1"/>
  <c r="G361" i="3" s="1"/>
  <c r="J361" i="3" a="1"/>
  <c r="J361" i="3" s="1"/>
  <c r="B362" i="3"/>
  <c r="A362" i="3"/>
  <c r="H361" i="3" l="1"/>
  <c r="E362" i="3" a="1"/>
  <c r="E362" i="3" s="1"/>
  <c r="M362" i="3" s="1"/>
  <c r="I362" i="3" a="1"/>
  <c r="I362" i="3" s="1"/>
  <c r="C362" i="3" a="1"/>
  <c r="C362" i="3" s="1"/>
  <c r="K362" i="3" a="1"/>
  <c r="K362" i="3" s="1"/>
  <c r="F362" i="3" a="1"/>
  <c r="F362" i="3" s="1"/>
  <c r="B363" i="3"/>
  <c r="A363" i="3"/>
  <c r="D362" i="3" a="1"/>
  <c r="D362" i="3" s="1"/>
  <c r="L362" i="3" a="1"/>
  <c r="L362" i="3" s="1"/>
  <c r="G362" i="3" a="1"/>
  <c r="G362" i="3" s="1"/>
  <c r="J362" i="3" a="1"/>
  <c r="J362" i="3" s="1"/>
  <c r="J363" i="3" l="1" a="1"/>
  <c r="J363" i="3" s="1"/>
  <c r="B364" i="3"/>
  <c r="A364" i="3"/>
  <c r="D363" i="3" a="1"/>
  <c r="D363" i="3" s="1"/>
  <c r="L363" i="3" a="1"/>
  <c r="L363" i="3" s="1"/>
  <c r="G363" i="3" a="1"/>
  <c r="G363" i="3" s="1"/>
  <c r="H362" i="3"/>
  <c r="F363" i="3" a="1"/>
  <c r="F363" i="3" s="1"/>
  <c r="E363" i="3" a="1"/>
  <c r="E363" i="3" s="1"/>
  <c r="M363" i="3" s="1"/>
  <c r="I363" i="3" a="1"/>
  <c r="I363" i="3" s="1"/>
  <c r="C363" i="3" a="1"/>
  <c r="C363" i="3" s="1"/>
  <c r="K363" i="3" a="1"/>
  <c r="K363" i="3" s="1"/>
  <c r="C364" i="3" l="1" a="1"/>
  <c r="C364" i="3" s="1"/>
  <c r="K364" i="3" a="1"/>
  <c r="K364" i="3" s="1"/>
  <c r="F364" i="3" a="1"/>
  <c r="F364" i="3" s="1"/>
  <c r="E364" i="3" a="1"/>
  <c r="E364" i="3" s="1"/>
  <c r="M364" i="3" s="1"/>
  <c r="I364" i="3" a="1"/>
  <c r="I364" i="3" s="1"/>
  <c r="H363" i="3"/>
  <c r="G364" i="3" a="1"/>
  <c r="G364" i="3" s="1"/>
  <c r="J364" i="3" a="1"/>
  <c r="J364" i="3" s="1"/>
  <c r="B365" i="3"/>
  <c r="A365" i="3"/>
  <c r="D364" i="3" a="1"/>
  <c r="D364" i="3" s="1"/>
  <c r="L364" i="3" a="1"/>
  <c r="L364" i="3" s="1"/>
  <c r="H364" i="3" l="1"/>
  <c r="C365" i="3" a="1"/>
  <c r="C365" i="3" s="1"/>
  <c r="K365" i="3" a="1"/>
  <c r="K365" i="3" s="1"/>
  <c r="F365" i="3" a="1"/>
  <c r="F365" i="3" s="1"/>
  <c r="E365" i="3" a="1"/>
  <c r="E365" i="3" s="1"/>
  <c r="M365" i="3" s="1"/>
  <c r="I365" i="3" a="1"/>
  <c r="I365" i="3" s="1"/>
  <c r="D365" i="3" a="1"/>
  <c r="D365" i="3" s="1"/>
  <c r="L365" i="3" a="1"/>
  <c r="L365" i="3" s="1"/>
  <c r="G365" i="3" a="1"/>
  <c r="G365" i="3" s="1"/>
  <c r="J365" i="3" a="1"/>
  <c r="J365" i="3" s="1"/>
  <c r="B366" i="3"/>
  <c r="A366" i="3"/>
  <c r="B367" i="3" l="1"/>
  <c r="A367" i="3"/>
  <c r="D366" i="3" a="1"/>
  <c r="D366" i="3" s="1"/>
  <c r="L366" i="3" a="1"/>
  <c r="L366" i="3" s="1"/>
  <c r="G366" i="3" a="1"/>
  <c r="G366" i="3" s="1"/>
  <c r="J366" i="3" a="1"/>
  <c r="J366" i="3" s="1"/>
  <c r="H365" i="3"/>
  <c r="E366" i="3" a="1"/>
  <c r="E366" i="3" s="1"/>
  <c r="M366" i="3" s="1"/>
  <c r="I366" i="3" a="1"/>
  <c r="I366" i="3" s="1"/>
  <c r="C366" i="3" a="1"/>
  <c r="C366" i="3" s="1"/>
  <c r="K366" i="3" a="1"/>
  <c r="K366" i="3" s="1"/>
  <c r="F366" i="3" a="1"/>
  <c r="F366" i="3" s="1"/>
  <c r="F367" i="3" l="1" a="1"/>
  <c r="F367" i="3" s="1"/>
  <c r="E367" i="3" a="1"/>
  <c r="E367" i="3" s="1"/>
  <c r="M367" i="3" s="1"/>
  <c r="I367" i="3" a="1"/>
  <c r="I367" i="3" s="1"/>
  <c r="C367" i="3" a="1"/>
  <c r="C367" i="3" s="1"/>
  <c r="K367" i="3" a="1"/>
  <c r="K367" i="3" s="1"/>
  <c r="H366" i="3"/>
  <c r="J367" i="3" a="1"/>
  <c r="J367" i="3" s="1"/>
  <c r="B368" i="3"/>
  <c r="A368" i="3"/>
  <c r="D367" i="3" a="1"/>
  <c r="D367" i="3" s="1"/>
  <c r="L367" i="3" a="1"/>
  <c r="L367" i="3" s="1"/>
  <c r="G367" i="3" a="1"/>
  <c r="G367" i="3" s="1"/>
  <c r="G368" i="3" l="1" a="1"/>
  <c r="G368" i="3" s="1"/>
  <c r="J368" i="3" a="1"/>
  <c r="J368" i="3" s="1"/>
  <c r="B369" i="3"/>
  <c r="A369" i="3"/>
  <c r="D368" i="3" a="1"/>
  <c r="D368" i="3" s="1"/>
  <c r="L368" i="3" a="1"/>
  <c r="L368" i="3" s="1"/>
  <c r="H367" i="3"/>
  <c r="C368" i="3" a="1"/>
  <c r="C368" i="3" s="1"/>
  <c r="K368" i="3" a="1"/>
  <c r="K368" i="3" s="1"/>
  <c r="F368" i="3" a="1"/>
  <c r="F368" i="3" s="1"/>
  <c r="E368" i="3" a="1"/>
  <c r="E368" i="3" s="1"/>
  <c r="M368" i="3" s="1"/>
  <c r="I368" i="3" a="1"/>
  <c r="I368" i="3" s="1"/>
  <c r="H368" i="3" s="1"/>
  <c r="C369" i="3" l="1" a="1"/>
  <c r="C369" i="3" s="1"/>
  <c r="K369" i="3" a="1"/>
  <c r="K369" i="3" s="1"/>
  <c r="F369" i="3" a="1"/>
  <c r="F369" i="3" s="1"/>
  <c r="E369" i="3" a="1"/>
  <c r="E369" i="3" s="1"/>
  <c r="M369" i="3" s="1"/>
  <c r="I369" i="3" a="1"/>
  <c r="I369" i="3" s="1"/>
  <c r="D369" i="3" a="1"/>
  <c r="D369" i="3" s="1"/>
  <c r="L369" i="3" a="1"/>
  <c r="L369" i="3" s="1"/>
  <c r="G369" i="3" a="1"/>
  <c r="G369" i="3" s="1"/>
  <c r="J369" i="3" a="1"/>
  <c r="J369" i="3" s="1"/>
  <c r="B370" i="3"/>
  <c r="A370" i="3"/>
  <c r="E370" i="3" l="1" a="1"/>
  <c r="E370" i="3" s="1"/>
  <c r="M370" i="3" s="1"/>
  <c r="I370" i="3" a="1"/>
  <c r="I370" i="3" s="1"/>
  <c r="C370" i="3" a="1"/>
  <c r="C370" i="3" s="1"/>
  <c r="K370" i="3" a="1"/>
  <c r="K370" i="3" s="1"/>
  <c r="F370" i="3" a="1"/>
  <c r="F370" i="3" s="1"/>
  <c r="H369" i="3"/>
  <c r="B371" i="3"/>
  <c r="A371" i="3"/>
  <c r="D370" i="3" a="1"/>
  <c r="D370" i="3" s="1"/>
  <c r="L370" i="3" a="1"/>
  <c r="L370" i="3" s="1"/>
  <c r="G370" i="3" a="1"/>
  <c r="G370" i="3" s="1"/>
  <c r="J370" i="3" a="1"/>
  <c r="J370" i="3" s="1"/>
  <c r="J371" i="3" l="1" a="1"/>
  <c r="J371" i="3" s="1"/>
  <c r="B372" i="3"/>
  <c r="A372" i="3"/>
  <c r="D371" i="3" a="1"/>
  <c r="D371" i="3" s="1"/>
  <c r="L371" i="3" a="1"/>
  <c r="L371" i="3" s="1"/>
  <c r="G371" i="3" a="1"/>
  <c r="G371" i="3" s="1"/>
  <c r="F371" i="3" a="1"/>
  <c r="F371" i="3" s="1"/>
  <c r="E371" i="3" a="1"/>
  <c r="E371" i="3" s="1"/>
  <c r="M371" i="3" s="1"/>
  <c r="I371" i="3" a="1"/>
  <c r="I371" i="3" s="1"/>
  <c r="C371" i="3" a="1"/>
  <c r="C371" i="3" s="1"/>
  <c r="K371" i="3" a="1"/>
  <c r="K371" i="3" s="1"/>
  <c r="H370" i="3"/>
  <c r="C372" i="3" l="1" a="1"/>
  <c r="C372" i="3" s="1"/>
  <c r="K372" i="3" a="1"/>
  <c r="K372" i="3" s="1"/>
  <c r="F372" i="3" a="1"/>
  <c r="F372" i="3" s="1"/>
  <c r="E372" i="3" a="1"/>
  <c r="E372" i="3" s="1"/>
  <c r="M372" i="3" s="1"/>
  <c r="I372" i="3" a="1"/>
  <c r="I372" i="3" s="1"/>
  <c r="G372" i="3" a="1"/>
  <c r="G372" i="3" s="1"/>
  <c r="J372" i="3" a="1"/>
  <c r="J372" i="3" s="1"/>
  <c r="B373" i="3"/>
  <c r="A373" i="3"/>
  <c r="D372" i="3" a="1"/>
  <c r="D372" i="3" s="1"/>
  <c r="L372" i="3" a="1"/>
  <c r="L372" i="3" s="1"/>
  <c r="H371" i="3"/>
  <c r="D373" i="3" l="1" a="1"/>
  <c r="D373" i="3" s="1"/>
  <c r="L373" i="3" a="1"/>
  <c r="L373" i="3" s="1"/>
  <c r="G373" i="3" a="1"/>
  <c r="G373" i="3" s="1"/>
  <c r="J373" i="3" a="1"/>
  <c r="J373" i="3" s="1"/>
  <c r="B374" i="3"/>
  <c r="A374" i="3"/>
  <c r="H372" i="3"/>
  <c r="C373" i="3" a="1"/>
  <c r="C373" i="3" s="1"/>
  <c r="K373" i="3" a="1"/>
  <c r="K373" i="3" s="1"/>
  <c r="F373" i="3" a="1"/>
  <c r="F373" i="3" s="1"/>
  <c r="E373" i="3" a="1"/>
  <c r="E373" i="3" s="1"/>
  <c r="M373" i="3" s="1"/>
  <c r="I373" i="3" a="1"/>
  <c r="I373" i="3" s="1"/>
  <c r="H373" i="3" l="1"/>
  <c r="E374" i="3" a="1"/>
  <c r="E374" i="3" s="1"/>
  <c r="M374" i="3" s="1"/>
  <c r="I374" i="3" a="1"/>
  <c r="I374" i="3" s="1"/>
  <c r="C374" i="3" a="1"/>
  <c r="C374" i="3" s="1"/>
  <c r="K374" i="3" a="1"/>
  <c r="K374" i="3" s="1"/>
  <c r="F374" i="3" a="1"/>
  <c r="F374" i="3" s="1"/>
  <c r="B375" i="3"/>
  <c r="A375" i="3"/>
  <c r="D374" i="3" a="1"/>
  <c r="D374" i="3" s="1"/>
  <c r="L374" i="3" a="1"/>
  <c r="L374" i="3" s="1"/>
  <c r="G374" i="3" a="1"/>
  <c r="G374" i="3" s="1"/>
  <c r="J374" i="3" a="1"/>
  <c r="J374" i="3" s="1"/>
  <c r="J375" i="3" l="1" a="1"/>
  <c r="J375" i="3" s="1"/>
  <c r="B376" i="3"/>
  <c r="A376" i="3"/>
  <c r="D375" i="3" a="1"/>
  <c r="D375" i="3" s="1"/>
  <c r="L375" i="3" a="1"/>
  <c r="L375" i="3" s="1"/>
  <c r="G375" i="3" a="1"/>
  <c r="G375" i="3" s="1"/>
  <c r="F375" i="3" a="1"/>
  <c r="F375" i="3" s="1"/>
  <c r="E375" i="3" a="1"/>
  <c r="E375" i="3" s="1"/>
  <c r="M375" i="3" s="1"/>
  <c r="I375" i="3" a="1"/>
  <c r="I375" i="3" s="1"/>
  <c r="C375" i="3" a="1"/>
  <c r="C375" i="3" s="1"/>
  <c r="K375" i="3" a="1"/>
  <c r="K375" i="3" s="1"/>
  <c r="H374" i="3"/>
  <c r="C376" i="3" l="1" a="1"/>
  <c r="C376" i="3" s="1"/>
  <c r="K376" i="3" a="1"/>
  <c r="K376" i="3" s="1"/>
  <c r="F376" i="3" a="1"/>
  <c r="F376" i="3" s="1"/>
  <c r="E376" i="3" a="1"/>
  <c r="E376" i="3" s="1"/>
  <c r="M376" i="3" s="1"/>
  <c r="I376" i="3" a="1"/>
  <c r="I376" i="3" s="1"/>
  <c r="G376" i="3" a="1"/>
  <c r="G376" i="3" s="1"/>
  <c r="J376" i="3" a="1"/>
  <c r="J376" i="3" s="1"/>
  <c r="B377" i="3"/>
  <c r="A377" i="3"/>
  <c r="D376" i="3" a="1"/>
  <c r="D376" i="3" s="1"/>
  <c r="L376" i="3" a="1"/>
  <c r="L376" i="3" s="1"/>
  <c r="H375" i="3"/>
  <c r="H376" i="3" l="1"/>
  <c r="D377" i="3" a="1"/>
  <c r="D377" i="3" s="1"/>
  <c r="L377" i="3" a="1"/>
  <c r="L377" i="3" s="1"/>
  <c r="G377" i="3" a="1"/>
  <c r="G377" i="3" s="1"/>
  <c r="J377" i="3" a="1"/>
  <c r="J377" i="3" s="1"/>
  <c r="B378" i="3"/>
  <c r="A378" i="3"/>
  <c r="C377" i="3" a="1"/>
  <c r="C377" i="3" s="1"/>
  <c r="K377" i="3" a="1"/>
  <c r="K377" i="3" s="1"/>
  <c r="F377" i="3" a="1"/>
  <c r="F377" i="3" s="1"/>
  <c r="E377" i="3" a="1"/>
  <c r="E377" i="3" s="1"/>
  <c r="M377" i="3" s="1"/>
  <c r="I377" i="3" a="1"/>
  <c r="I377" i="3" s="1"/>
  <c r="B379" i="3" l="1"/>
  <c r="A379" i="3"/>
  <c r="D378" i="3" a="1"/>
  <c r="D378" i="3" s="1"/>
  <c r="L378" i="3" a="1"/>
  <c r="L378" i="3" s="1"/>
  <c r="G378" i="3" a="1"/>
  <c r="G378" i="3" s="1"/>
  <c r="J378" i="3" a="1"/>
  <c r="J378" i="3" s="1"/>
  <c r="E378" i="3" a="1"/>
  <c r="E378" i="3" s="1"/>
  <c r="M378" i="3" s="1"/>
  <c r="I378" i="3" a="1"/>
  <c r="I378" i="3" s="1"/>
  <c r="C378" i="3" a="1"/>
  <c r="C378" i="3" s="1"/>
  <c r="K378" i="3" a="1"/>
  <c r="K378" i="3" s="1"/>
  <c r="F378" i="3" a="1"/>
  <c r="F378" i="3" s="1"/>
  <c r="H377" i="3"/>
  <c r="H378" i="3" l="1"/>
  <c r="F379" i="3" a="1"/>
  <c r="F379" i="3" s="1"/>
  <c r="E379" i="3" a="1"/>
  <c r="E379" i="3" s="1"/>
  <c r="M379" i="3" s="1"/>
  <c r="I379" i="3" a="1"/>
  <c r="I379" i="3" s="1"/>
  <c r="C379" i="3" a="1"/>
  <c r="C379" i="3" s="1"/>
  <c r="K379" i="3" a="1"/>
  <c r="K379" i="3" s="1"/>
  <c r="J379" i="3" a="1"/>
  <c r="J379" i="3" s="1"/>
  <c r="B380" i="3"/>
  <c r="A380" i="3"/>
  <c r="D379" i="3" a="1"/>
  <c r="D379" i="3" s="1"/>
  <c r="L379" i="3" a="1"/>
  <c r="L379" i="3" s="1"/>
  <c r="G379" i="3" a="1"/>
  <c r="G379" i="3" s="1"/>
  <c r="G380" i="3" l="1" a="1"/>
  <c r="G380" i="3" s="1"/>
  <c r="J380" i="3" a="1"/>
  <c r="J380" i="3" s="1"/>
  <c r="B381" i="3"/>
  <c r="A381" i="3"/>
  <c r="D380" i="3" a="1"/>
  <c r="D380" i="3" s="1"/>
  <c r="L380" i="3" a="1"/>
  <c r="L380" i="3" s="1"/>
  <c r="C380" i="3" a="1"/>
  <c r="C380" i="3" s="1"/>
  <c r="K380" i="3" a="1"/>
  <c r="K380" i="3" s="1"/>
  <c r="F380" i="3" a="1"/>
  <c r="F380" i="3" s="1"/>
  <c r="E380" i="3" a="1"/>
  <c r="E380" i="3" s="1"/>
  <c r="M380" i="3" s="1"/>
  <c r="I380" i="3" a="1"/>
  <c r="I380" i="3" s="1"/>
  <c r="H379" i="3"/>
  <c r="H380" i="3" l="1"/>
  <c r="D381" i="3" a="1"/>
  <c r="D381" i="3" s="1"/>
  <c r="L381" i="3" a="1"/>
  <c r="L381" i="3" s="1"/>
  <c r="G381" i="3" a="1"/>
  <c r="G381" i="3" s="1"/>
  <c r="J381" i="3" a="1"/>
  <c r="J381" i="3" s="1"/>
  <c r="B382" i="3"/>
  <c r="A382" i="3"/>
  <c r="C381" i="3" a="1"/>
  <c r="C381" i="3" s="1"/>
  <c r="K381" i="3" a="1"/>
  <c r="K381" i="3" s="1"/>
  <c r="F381" i="3" a="1"/>
  <c r="F381" i="3" s="1"/>
  <c r="E381" i="3" a="1"/>
  <c r="E381" i="3" s="1"/>
  <c r="M381" i="3" s="1"/>
  <c r="I381" i="3" a="1"/>
  <c r="I381" i="3" s="1"/>
  <c r="B383" i="3" l="1"/>
  <c r="A383" i="3"/>
  <c r="D382" i="3" a="1"/>
  <c r="D382" i="3" s="1"/>
  <c r="L382" i="3" a="1"/>
  <c r="L382" i="3" s="1"/>
  <c r="G382" i="3" a="1"/>
  <c r="G382" i="3" s="1"/>
  <c r="J382" i="3" a="1"/>
  <c r="J382" i="3" s="1"/>
  <c r="E382" i="3" a="1"/>
  <c r="E382" i="3" s="1"/>
  <c r="M382" i="3" s="1"/>
  <c r="I382" i="3" a="1"/>
  <c r="I382" i="3" s="1"/>
  <c r="C382" i="3" a="1"/>
  <c r="C382" i="3" s="1"/>
  <c r="K382" i="3" a="1"/>
  <c r="K382" i="3" s="1"/>
  <c r="F382" i="3" a="1"/>
  <c r="F382" i="3" s="1"/>
  <c r="H381" i="3"/>
  <c r="H382" i="3" l="1"/>
  <c r="F383" i="3" a="1"/>
  <c r="F383" i="3" s="1"/>
  <c r="E383" i="3" a="1"/>
  <c r="E383" i="3" s="1"/>
  <c r="M383" i="3" s="1"/>
  <c r="I383" i="3" a="1"/>
  <c r="I383" i="3" s="1"/>
  <c r="C383" i="3" a="1"/>
  <c r="C383" i="3" s="1"/>
  <c r="K383" i="3" a="1"/>
  <c r="K383" i="3" s="1"/>
  <c r="J383" i="3" a="1"/>
  <c r="J383" i="3" s="1"/>
  <c r="B384" i="3"/>
  <c r="A384" i="3"/>
  <c r="D383" i="3" a="1"/>
  <c r="D383" i="3" s="1"/>
  <c r="L383" i="3" a="1"/>
  <c r="L383" i="3" s="1"/>
  <c r="G383" i="3" a="1"/>
  <c r="G383" i="3" s="1"/>
  <c r="G384" i="3" l="1" a="1"/>
  <c r="G384" i="3" s="1"/>
  <c r="J384" i="3" a="1"/>
  <c r="J384" i="3" s="1"/>
  <c r="B385" i="3"/>
  <c r="A385" i="3"/>
  <c r="D384" i="3" a="1"/>
  <c r="D384" i="3" s="1"/>
  <c r="L384" i="3" a="1"/>
  <c r="L384" i="3" s="1"/>
  <c r="H383" i="3"/>
  <c r="C384" i="3" a="1"/>
  <c r="C384" i="3" s="1"/>
  <c r="K384" i="3" a="1"/>
  <c r="K384" i="3" s="1"/>
  <c r="F384" i="3" a="1"/>
  <c r="F384" i="3" s="1"/>
  <c r="E384" i="3" a="1"/>
  <c r="E384" i="3" s="1"/>
  <c r="M384" i="3" s="1"/>
  <c r="I384" i="3" a="1"/>
  <c r="I384" i="3" s="1"/>
  <c r="D385" i="3" l="1" a="1"/>
  <c r="D385" i="3" s="1"/>
  <c r="L385" i="3" a="1"/>
  <c r="L385" i="3" s="1"/>
  <c r="G385" i="3" a="1"/>
  <c r="G385" i="3" s="1"/>
  <c r="J385" i="3" a="1"/>
  <c r="J385" i="3" s="1"/>
  <c r="B386" i="3"/>
  <c r="A386" i="3"/>
  <c r="H384" i="3"/>
  <c r="C385" i="3" a="1"/>
  <c r="C385" i="3" s="1"/>
  <c r="K385" i="3" a="1"/>
  <c r="K385" i="3" s="1"/>
  <c r="F385" i="3" a="1"/>
  <c r="F385" i="3" s="1"/>
  <c r="E385" i="3" a="1"/>
  <c r="E385" i="3" s="1"/>
  <c r="M385" i="3" s="1"/>
  <c r="I385" i="3" a="1"/>
  <c r="I385" i="3" s="1"/>
  <c r="H385" i="3" l="1"/>
  <c r="E386" i="3" a="1"/>
  <c r="E386" i="3" s="1"/>
  <c r="M386" i="3" s="1"/>
  <c r="I386" i="3" a="1"/>
  <c r="I386" i="3" s="1"/>
  <c r="C386" i="3" a="1"/>
  <c r="C386" i="3" s="1"/>
  <c r="K386" i="3" a="1"/>
  <c r="K386" i="3" s="1"/>
  <c r="F386" i="3" a="1"/>
  <c r="F386" i="3" s="1"/>
  <c r="B387" i="3"/>
  <c r="A387" i="3"/>
  <c r="D386" i="3" a="1"/>
  <c r="D386" i="3" s="1"/>
  <c r="L386" i="3" a="1"/>
  <c r="L386" i="3" s="1"/>
  <c r="G386" i="3" a="1"/>
  <c r="G386" i="3" s="1"/>
  <c r="J386" i="3" a="1"/>
  <c r="J386" i="3" s="1"/>
  <c r="F387" i="3" l="1" a="1"/>
  <c r="F387" i="3" s="1"/>
  <c r="E387" i="3" a="1"/>
  <c r="E387" i="3" s="1"/>
  <c r="M387" i="3" s="1"/>
  <c r="I387" i="3" a="1"/>
  <c r="I387" i="3" s="1"/>
  <c r="C387" i="3" a="1"/>
  <c r="C387" i="3" s="1"/>
  <c r="K387" i="3" a="1"/>
  <c r="K387" i="3" s="1"/>
  <c r="J387" i="3" a="1"/>
  <c r="J387" i="3" s="1"/>
  <c r="B388" i="3"/>
  <c r="A388" i="3"/>
  <c r="D387" i="3" a="1"/>
  <c r="D387" i="3" s="1"/>
  <c r="L387" i="3" a="1"/>
  <c r="L387" i="3" s="1"/>
  <c r="G387" i="3" a="1"/>
  <c r="G387" i="3" s="1"/>
  <c r="H386" i="3"/>
  <c r="C388" i="3" l="1" a="1"/>
  <c r="C388" i="3" s="1"/>
  <c r="K388" i="3" a="1"/>
  <c r="K388" i="3" s="1"/>
  <c r="F388" i="3" a="1"/>
  <c r="F388" i="3" s="1"/>
  <c r="E388" i="3" a="1"/>
  <c r="E388" i="3" s="1"/>
  <c r="M388" i="3" s="1"/>
  <c r="I388" i="3" a="1"/>
  <c r="I388" i="3" s="1"/>
  <c r="H387" i="3"/>
  <c r="G388" i="3" a="1"/>
  <c r="G388" i="3" s="1"/>
  <c r="J388" i="3" a="1"/>
  <c r="J388" i="3" s="1"/>
  <c r="B389" i="3"/>
  <c r="A389" i="3"/>
  <c r="D388" i="3" a="1"/>
  <c r="D388" i="3" s="1"/>
  <c r="L388" i="3" a="1"/>
  <c r="L388" i="3" s="1"/>
  <c r="H388" i="3" l="1"/>
  <c r="C389" i="3" a="1"/>
  <c r="C389" i="3" s="1"/>
  <c r="K389" i="3" a="1"/>
  <c r="K389" i="3" s="1"/>
  <c r="F389" i="3" a="1"/>
  <c r="F389" i="3" s="1"/>
  <c r="E389" i="3" a="1"/>
  <c r="E389" i="3" s="1"/>
  <c r="M389" i="3" s="1"/>
  <c r="I389" i="3" a="1"/>
  <c r="I389" i="3" s="1"/>
  <c r="D389" i="3" a="1"/>
  <c r="D389" i="3" s="1"/>
  <c r="L389" i="3" a="1"/>
  <c r="L389" i="3" s="1"/>
  <c r="G389" i="3" a="1"/>
  <c r="G389" i="3" s="1"/>
  <c r="J389" i="3" a="1"/>
  <c r="J389" i="3" s="1"/>
  <c r="B390" i="3"/>
  <c r="A390" i="3"/>
  <c r="E390" i="3" l="1" a="1"/>
  <c r="E390" i="3" s="1"/>
  <c r="M390" i="3" s="1"/>
  <c r="I390" i="3" a="1"/>
  <c r="I390" i="3" s="1"/>
  <c r="C390" i="3" a="1"/>
  <c r="C390" i="3" s="1"/>
  <c r="K390" i="3" a="1"/>
  <c r="K390" i="3" s="1"/>
  <c r="F390" i="3" a="1"/>
  <c r="F390" i="3" s="1"/>
  <c r="H389" i="3"/>
  <c r="B391" i="3"/>
  <c r="A391" i="3"/>
  <c r="D390" i="3" a="1"/>
  <c r="D390" i="3" s="1"/>
  <c r="L390" i="3" a="1"/>
  <c r="L390" i="3" s="1"/>
  <c r="G390" i="3" a="1"/>
  <c r="G390" i="3" s="1"/>
  <c r="J390" i="3" a="1"/>
  <c r="J390" i="3" s="1"/>
  <c r="J391" i="3" l="1" a="1"/>
  <c r="J391" i="3" s="1"/>
  <c r="B392" i="3"/>
  <c r="A392" i="3"/>
  <c r="D391" i="3" a="1"/>
  <c r="D391" i="3" s="1"/>
  <c r="L391" i="3" a="1"/>
  <c r="L391" i="3" s="1"/>
  <c r="G391" i="3" a="1"/>
  <c r="G391" i="3" s="1"/>
  <c r="F391" i="3" a="1"/>
  <c r="F391" i="3" s="1"/>
  <c r="E391" i="3" a="1"/>
  <c r="E391" i="3" s="1"/>
  <c r="M391" i="3" s="1"/>
  <c r="I391" i="3" a="1"/>
  <c r="I391" i="3" s="1"/>
  <c r="C391" i="3" a="1"/>
  <c r="C391" i="3" s="1"/>
  <c r="K391" i="3" a="1"/>
  <c r="K391" i="3" s="1"/>
  <c r="H390" i="3"/>
  <c r="C392" i="3" l="1" a="1"/>
  <c r="C392" i="3" s="1"/>
  <c r="K392" i="3" a="1"/>
  <c r="K392" i="3" s="1"/>
  <c r="F392" i="3" a="1"/>
  <c r="F392" i="3" s="1"/>
  <c r="E392" i="3" a="1"/>
  <c r="E392" i="3" s="1"/>
  <c r="M392" i="3" s="1"/>
  <c r="I392" i="3" a="1"/>
  <c r="I392" i="3" s="1"/>
  <c r="H392" i="3" s="1"/>
  <c r="G392" i="3" a="1"/>
  <c r="G392" i="3" s="1"/>
  <c r="J392" i="3" a="1"/>
  <c r="J392" i="3" s="1"/>
  <c r="B393" i="3"/>
  <c r="A393" i="3"/>
  <c r="D392" i="3" a="1"/>
  <c r="D392" i="3" s="1"/>
  <c r="L392" i="3" a="1"/>
  <c r="L392" i="3" s="1"/>
  <c r="H391" i="3"/>
  <c r="D393" i="3" l="1" a="1"/>
  <c r="D393" i="3" s="1"/>
  <c r="L393" i="3" a="1"/>
  <c r="L393" i="3" s="1"/>
  <c r="G393" i="3" a="1"/>
  <c r="G393" i="3" s="1"/>
  <c r="J393" i="3" a="1"/>
  <c r="J393" i="3" s="1"/>
  <c r="B394" i="3"/>
  <c r="A394" i="3"/>
  <c r="C393" i="3" a="1"/>
  <c r="C393" i="3" s="1"/>
  <c r="K393" i="3" a="1"/>
  <c r="K393" i="3" s="1"/>
  <c r="F393" i="3" a="1"/>
  <c r="F393" i="3" s="1"/>
  <c r="E393" i="3" a="1"/>
  <c r="E393" i="3" s="1"/>
  <c r="M393" i="3" s="1"/>
  <c r="I393" i="3" a="1"/>
  <c r="I393" i="3" s="1"/>
  <c r="E394" i="3" l="1" a="1"/>
  <c r="E394" i="3" s="1"/>
  <c r="M394" i="3" s="1"/>
  <c r="I394" i="3" a="1"/>
  <c r="I394" i="3" s="1"/>
  <c r="C394" i="3" a="1"/>
  <c r="C394" i="3" s="1"/>
  <c r="K394" i="3" a="1"/>
  <c r="K394" i="3" s="1"/>
  <c r="F394" i="3" a="1"/>
  <c r="F394" i="3" s="1"/>
  <c r="B395" i="3"/>
  <c r="A395" i="3"/>
  <c r="D394" i="3" a="1"/>
  <c r="D394" i="3" s="1"/>
  <c r="L394" i="3" a="1"/>
  <c r="L394" i="3" s="1"/>
  <c r="G394" i="3" a="1"/>
  <c r="G394" i="3" s="1"/>
  <c r="J394" i="3" a="1"/>
  <c r="J394" i="3" s="1"/>
  <c r="H393" i="3"/>
  <c r="J395" i="3" l="1" a="1"/>
  <c r="J395" i="3" s="1"/>
  <c r="B396" i="3"/>
  <c r="A396" i="3"/>
  <c r="D395" i="3" a="1"/>
  <c r="D395" i="3" s="1"/>
  <c r="L395" i="3" a="1"/>
  <c r="L395" i="3" s="1"/>
  <c r="G395" i="3" a="1"/>
  <c r="G395" i="3" s="1"/>
  <c r="H394" i="3"/>
  <c r="F395" i="3" a="1"/>
  <c r="F395" i="3" s="1"/>
  <c r="E395" i="3" a="1"/>
  <c r="E395" i="3" s="1"/>
  <c r="M395" i="3" s="1"/>
  <c r="I395" i="3" a="1"/>
  <c r="I395" i="3" s="1"/>
  <c r="C395" i="3" a="1"/>
  <c r="C395" i="3" s="1"/>
  <c r="K395" i="3" a="1"/>
  <c r="K395" i="3" s="1"/>
  <c r="C396" i="3" l="1" a="1"/>
  <c r="C396" i="3" s="1"/>
  <c r="K396" i="3" a="1"/>
  <c r="K396" i="3" s="1"/>
  <c r="F396" i="3" a="1"/>
  <c r="F396" i="3" s="1"/>
  <c r="E396" i="3" a="1"/>
  <c r="E396" i="3" s="1"/>
  <c r="M396" i="3" s="1"/>
  <c r="I396" i="3" a="1"/>
  <c r="I396" i="3" s="1"/>
  <c r="H395" i="3"/>
  <c r="G396" i="3" a="1"/>
  <c r="G396" i="3" s="1"/>
  <c r="J396" i="3" a="1"/>
  <c r="J396" i="3" s="1"/>
  <c r="B397" i="3"/>
  <c r="A397" i="3"/>
  <c r="D396" i="3" a="1"/>
  <c r="D396" i="3" s="1"/>
  <c r="L396" i="3" a="1"/>
  <c r="L396" i="3" s="1"/>
  <c r="H396" i="3" l="1"/>
  <c r="C397" i="3" a="1"/>
  <c r="C397" i="3" s="1"/>
  <c r="K397" i="3" a="1"/>
  <c r="K397" i="3" s="1"/>
  <c r="F397" i="3" a="1"/>
  <c r="F397" i="3" s="1"/>
  <c r="E397" i="3" a="1"/>
  <c r="E397" i="3" s="1"/>
  <c r="M397" i="3" s="1"/>
  <c r="I397" i="3" a="1"/>
  <c r="I397" i="3" s="1"/>
  <c r="D397" i="3" a="1"/>
  <c r="D397" i="3" s="1"/>
  <c r="L397" i="3" a="1"/>
  <c r="L397" i="3" s="1"/>
  <c r="G397" i="3" a="1"/>
  <c r="G397" i="3" s="1"/>
  <c r="J397" i="3" a="1"/>
  <c r="J397" i="3" s="1"/>
  <c r="B398" i="3"/>
  <c r="A398" i="3"/>
  <c r="H397" i="3" l="1"/>
  <c r="E398" i="3" a="1"/>
  <c r="E398" i="3" s="1"/>
  <c r="M398" i="3" s="1"/>
  <c r="I398" i="3" a="1"/>
  <c r="I398" i="3" s="1"/>
  <c r="C398" i="3" a="1"/>
  <c r="C398" i="3" s="1"/>
  <c r="K398" i="3" a="1"/>
  <c r="K398" i="3" s="1"/>
  <c r="F398" i="3" a="1"/>
  <c r="F398" i="3" s="1"/>
  <c r="B399" i="3"/>
  <c r="A399" i="3"/>
  <c r="D398" i="3" a="1"/>
  <c r="D398" i="3" s="1"/>
  <c r="L398" i="3" a="1"/>
  <c r="L398" i="3" s="1"/>
  <c r="G398" i="3" a="1"/>
  <c r="G398" i="3" s="1"/>
  <c r="J398" i="3" a="1"/>
  <c r="J398" i="3" s="1"/>
  <c r="J399" i="3" l="1" a="1"/>
  <c r="J399" i="3" s="1"/>
  <c r="B400" i="3"/>
  <c r="A400" i="3"/>
  <c r="D399" i="3" a="1"/>
  <c r="D399" i="3" s="1"/>
  <c r="L399" i="3" a="1"/>
  <c r="L399" i="3" s="1"/>
  <c r="G399" i="3" a="1"/>
  <c r="G399" i="3" s="1"/>
  <c r="H398" i="3"/>
  <c r="F399" i="3" a="1"/>
  <c r="F399" i="3" s="1"/>
  <c r="E399" i="3" a="1"/>
  <c r="E399" i="3" s="1"/>
  <c r="M399" i="3" s="1"/>
  <c r="I399" i="3" a="1"/>
  <c r="I399" i="3" s="1"/>
  <c r="C399" i="3" a="1"/>
  <c r="C399" i="3" s="1"/>
  <c r="K399" i="3" a="1"/>
  <c r="K399" i="3" s="1"/>
  <c r="C400" i="3" l="1" a="1"/>
  <c r="C400" i="3" s="1"/>
  <c r="K400" i="3" a="1"/>
  <c r="K400" i="3" s="1"/>
  <c r="F400" i="3" a="1"/>
  <c r="F400" i="3" s="1"/>
  <c r="E400" i="3" a="1"/>
  <c r="E400" i="3" s="1"/>
  <c r="M400" i="3" s="1"/>
  <c r="I400" i="3" a="1"/>
  <c r="I400" i="3" s="1"/>
  <c r="H399" i="3"/>
  <c r="G400" i="3" a="1"/>
  <c r="G400" i="3" s="1"/>
  <c r="J400" i="3" a="1"/>
  <c r="J400" i="3" s="1"/>
  <c r="B401" i="3"/>
  <c r="A401" i="3"/>
  <c r="D400" i="3" a="1"/>
  <c r="D400" i="3" s="1"/>
  <c r="L400" i="3" a="1"/>
  <c r="L400" i="3" s="1"/>
  <c r="H400" i="3" l="1"/>
  <c r="C401" i="3" a="1"/>
  <c r="C401" i="3" s="1"/>
  <c r="K401" i="3" a="1"/>
  <c r="K401" i="3" s="1"/>
  <c r="F401" i="3" a="1"/>
  <c r="F401" i="3" s="1"/>
  <c r="E401" i="3" a="1"/>
  <c r="E401" i="3" s="1"/>
  <c r="M401" i="3" s="1"/>
  <c r="I401" i="3" a="1"/>
  <c r="I401" i="3" s="1"/>
  <c r="D401" i="3" a="1"/>
  <c r="D401" i="3" s="1"/>
  <c r="L401" i="3" a="1"/>
  <c r="L401" i="3" s="1"/>
  <c r="G401" i="3" a="1"/>
  <c r="G401" i="3" s="1"/>
  <c r="J401" i="3" a="1"/>
  <c r="J401" i="3" s="1"/>
  <c r="B402" i="3"/>
  <c r="A402" i="3"/>
  <c r="B403" i="3" l="1"/>
  <c r="A403" i="3"/>
  <c r="D402" i="3" a="1"/>
  <c r="D402" i="3" s="1"/>
  <c r="L402" i="3" a="1"/>
  <c r="L402" i="3" s="1"/>
  <c r="G402" i="3" a="1"/>
  <c r="G402" i="3" s="1"/>
  <c r="J402" i="3" a="1"/>
  <c r="J402" i="3" s="1"/>
  <c r="H401" i="3"/>
  <c r="E402" i="3" a="1"/>
  <c r="E402" i="3" s="1"/>
  <c r="M402" i="3" s="1"/>
  <c r="I402" i="3" a="1"/>
  <c r="I402" i="3" s="1"/>
  <c r="C402" i="3" a="1"/>
  <c r="C402" i="3" s="1"/>
  <c r="K402" i="3" a="1"/>
  <c r="K402" i="3" s="1"/>
  <c r="F402" i="3" a="1"/>
  <c r="F402" i="3" s="1"/>
  <c r="F403" i="3" l="1" a="1"/>
  <c r="F403" i="3" s="1"/>
  <c r="E403" i="3" a="1"/>
  <c r="E403" i="3" s="1"/>
  <c r="M403" i="3" s="1"/>
  <c r="I403" i="3" a="1"/>
  <c r="I403" i="3" s="1"/>
  <c r="C403" i="3" a="1"/>
  <c r="C403" i="3" s="1"/>
  <c r="K403" i="3" a="1"/>
  <c r="K403" i="3" s="1"/>
  <c r="H402" i="3"/>
  <c r="J403" i="3" a="1"/>
  <c r="J403" i="3" s="1"/>
  <c r="B404" i="3"/>
  <c r="A404" i="3"/>
  <c r="D403" i="3" a="1"/>
  <c r="D403" i="3" s="1"/>
  <c r="L403" i="3" a="1"/>
  <c r="L403" i="3" s="1"/>
  <c r="G403" i="3" a="1"/>
  <c r="G403" i="3" s="1"/>
  <c r="H403" i="3" l="1"/>
  <c r="G404" i="3" a="1"/>
  <c r="G404" i="3" s="1"/>
  <c r="J404" i="3" a="1"/>
  <c r="J404" i="3" s="1"/>
  <c r="B405" i="3"/>
  <c r="A405" i="3"/>
  <c r="D404" i="3" a="1"/>
  <c r="D404" i="3" s="1"/>
  <c r="L404" i="3" a="1"/>
  <c r="L404" i="3" s="1"/>
  <c r="C404" i="3" a="1"/>
  <c r="C404" i="3" s="1"/>
  <c r="K404" i="3" a="1"/>
  <c r="K404" i="3" s="1"/>
  <c r="F404" i="3" a="1"/>
  <c r="F404" i="3" s="1"/>
  <c r="E404" i="3" a="1"/>
  <c r="E404" i="3" s="1"/>
  <c r="M404" i="3" s="1"/>
  <c r="I404" i="3" a="1"/>
  <c r="I404" i="3" s="1"/>
  <c r="C405" i="3" l="1" a="1"/>
  <c r="C405" i="3" s="1"/>
  <c r="K405" i="3" a="1"/>
  <c r="K405" i="3" s="1"/>
  <c r="F405" i="3" a="1"/>
  <c r="F405" i="3" s="1"/>
  <c r="E405" i="3" a="1"/>
  <c r="E405" i="3" s="1"/>
  <c r="M405" i="3" s="1"/>
  <c r="I405" i="3" a="1"/>
  <c r="I405" i="3" s="1"/>
  <c r="H404" i="3"/>
  <c r="D405" i="3" a="1"/>
  <c r="D405" i="3" s="1"/>
  <c r="L405" i="3" a="1"/>
  <c r="L405" i="3" s="1"/>
  <c r="G405" i="3" a="1"/>
  <c r="G405" i="3" s="1"/>
  <c r="J405" i="3" a="1"/>
  <c r="J405" i="3" s="1"/>
  <c r="B406" i="3"/>
  <c r="A406" i="3"/>
  <c r="E406" i="3" l="1" a="1"/>
  <c r="E406" i="3" s="1"/>
  <c r="M406" i="3" s="1"/>
  <c r="I406" i="3" a="1"/>
  <c r="I406" i="3" s="1"/>
  <c r="C406" i="3" a="1"/>
  <c r="C406" i="3" s="1"/>
  <c r="K406" i="3" a="1"/>
  <c r="K406" i="3" s="1"/>
  <c r="F406" i="3" a="1"/>
  <c r="F406" i="3" s="1"/>
  <c r="H405" i="3"/>
  <c r="B407" i="3"/>
  <c r="A407" i="3"/>
  <c r="D406" i="3" a="1"/>
  <c r="D406" i="3" s="1"/>
  <c r="L406" i="3" a="1"/>
  <c r="L406" i="3" s="1"/>
  <c r="G406" i="3" a="1"/>
  <c r="G406" i="3" s="1"/>
  <c r="J406" i="3" a="1"/>
  <c r="J406" i="3" s="1"/>
  <c r="F407" i="3" l="1" a="1"/>
  <c r="F407" i="3" s="1"/>
  <c r="E407" i="3" a="1"/>
  <c r="E407" i="3" s="1"/>
  <c r="M407" i="3" s="1"/>
  <c r="I407" i="3" a="1"/>
  <c r="I407" i="3" s="1"/>
  <c r="C407" i="3" a="1"/>
  <c r="C407" i="3" s="1"/>
  <c r="K407" i="3" a="1"/>
  <c r="K407" i="3" s="1"/>
  <c r="J407" i="3" a="1"/>
  <c r="J407" i="3" s="1"/>
  <c r="B408" i="3"/>
  <c r="A408" i="3"/>
  <c r="D407" i="3" a="1"/>
  <c r="D407" i="3" s="1"/>
  <c r="L407" i="3" a="1"/>
  <c r="L407" i="3" s="1"/>
  <c r="G407" i="3" a="1"/>
  <c r="G407" i="3" s="1"/>
  <c r="H406" i="3"/>
  <c r="C408" i="3" l="1" a="1"/>
  <c r="C408" i="3" s="1"/>
  <c r="K408" i="3" a="1"/>
  <c r="K408" i="3" s="1"/>
  <c r="F408" i="3" a="1"/>
  <c r="F408" i="3" s="1"/>
  <c r="E408" i="3" a="1"/>
  <c r="E408" i="3" s="1"/>
  <c r="M408" i="3" s="1"/>
  <c r="I408" i="3" a="1"/>
  <c r="I408" i="3" s="1"/>
  <c r="G408" i="3" a="1"/>
  <c r="G408" i="3" s="1"/>
  <c r="J408" i="3" a="1"/>
  <c r="J408" i="3" s="1"/>
  <c r="B409" i="3"/>
  <c r="A409" i="3"/>
  <c r="D408" i="3" a="1"/>
  <c r="D408" i="3" s="1"/>
  <c r="L408" i="3" a="1"/>
  <c r="L408" i="3" s="1"/>
  <c r="H407" i="3"/>
  <c r="H408" i="3" l="1"/>
  <c r="D409" i="3" a="1"/>
  <c r="D409" i="3" s="1"/>
  <c r="L409" i="3" a="1"/>
  <c r="L409" i="3" s="1"/>
  <c r="G409" i="3" a="1"/>
  <c r="G409" i="3" s="1"/>
  <c r="J409" i="3" a="1"/>
  <c r="J409" i="3" s="1"/>
  <c r="B410" i="3"/>
  <c r="A410" i="3"/>
  <c r="C409" i="3" a="1"/>
  <c r="C409" i="3" s="1"/>
  <c r="K409" i="3" a="1"/>
  <c r="K409" i="3" s="1"/>
  <c r="F409" i="3" a="1"/>
  <c r="F409" i="3" s="1"/>
  <c r="E409" i="3" a="1"/>
  <c r="E409" i="3" s="1"/>
  <c r="M409" i="3" s="1"/>
  <c r="I409" i="3" a="1"/>
  <c r="I409" i="3" s="1"/>
  <c r="H409" i="3" s="1"/>
  <c r="E410" i="3" l="1" a="1"/>
  <c r="E410" i="3" s="1"/>
  <c r="M410" i="3" s="1"/>
  <c r="I410" i="3" a="1"/>
  <c r="I410" i="3" s="1"/>
  <c r="C410" i="3" a="1"/>
  <c r="C410" i="3" s="1"/>
  <c r="K410" i="3" a="1"/>
  <c r="K410" i="3" s="1"/>
  <c r="F410" i="3" a="1"/>
  <c r="F410" i="3" s="1"/>
  <c r="B411" i="3"/>
  <c r="A411" i="3"/>
  <c r="D410" i="3" a="1"/>
  <c r="D410" i="3" s="1"/>
  <c r="L410" i="3" a="1"/>
  <c r="L410" i="3" s="1"/>
  <c r="G410" i="3" a="1"/>
  <c r="G410" i="3" s="1"/>
  <c r="J410" i="3" a="1"/>
  <c r="J410" i="3" s="1"/>
  <c r="H410" i="3" l="1"/>
  <c r="F411" i="3" a="1"/>
  <c r="F411" i="3" s="1"/>
  <c r="E411" i="3" a="1"/>
  <c r="E411" i="3" s="1"/>
  <c r="M411" i="3" s="1"/>
  <c r="I411" i="3" a="1"/>
  <c r="I411" i="3" s="1"/>
  <c r="C411" i="3" a="1"/>
  <c r="C411" i="3" s="1"/>
  <c r="K411" i="3" a="1"/>
  <c r="K411" i="3" s="1"/>
  <c r="J411" i="3" a="1"/>
  <c r="J411" i="3" s="1"/>
  <c r="B412" i="3"/>
  <c r="A412" i="3"/>
  <c r="D411" i="3" a="1"/>
  <c r="D411" i="3" s="1"/>
  <c r="L411" i="3" a="1"/>
  <c r="L411" i="3" s="1"/>
  <c r="G411" i="3" a="1"/>
  <c r="G411" i="3" s="1"/>
  <c r="H411" i="3" l="1"/>
  <c r="G412" i="3" a="1"/>
  <c r="G412" i="3" s="1"/>
  <c r="J412" i="3" a="1"/>
  <c r="J412" i="3" s="1"/>
  <c r="B413" i="3"/>
  <c r="A413" i="3"/>
  <c r="D412" i="3" a="1"/>
  <c r="D412" i="3" s="1"/>
  <c r="L412" i="3" a="1"/>
  <c r="L412" i="3" s="1"/>
  <c r="C412" i="3" a="1"/>
  <c r="C412" i="3" s="1"/>
  <c r="K412" i="3" a="1"/>
  <c r="K412" i="3" s="1"/>
  <c r="F412" i="3" a="1"/>
  <c r="F412" i="3" s="1"/>
  <c r="E412" i="3" a="1"/>
  <c r="E412" i="3" s="1"/>
  <c r="M412" i="3" s="1"/>
  <c r="I412" i="3" a="1"/>
  <c r="I412" i="3" s="1"/>
  <c r="D413" i="3" l="1" a="1"/>
  <c r="D413" i="3" s="1"/>
  <c r="L413" i="3" a="1"/>
  <c r="L413" i="3" s="1"/>
  <c r="G413" i="3" a="1"/>
  <c r="G413" i="3" s="1"/>
  <c r="J413" i="3" a="1"/>
  <c r="J413" i="3" s="1"/>
  <c r="B414" i="3"/>
  <c r="A414" i="3"/>
  <c r="C413" i="3" a="1"/>
  <c r="C413" i="3" s="1"/>
  <c r="K413" i="3" a="1"/>
  <c r="K413" i="3" s="1"/>
  <c r="F413" i="3" a="1"/>
  <c r="F413" i="3" s="1"/>
  <c r="E413" i="3" a="1"/>
  <c r="E413" i="3" s="1"/>
  <c r="M413" i="3" s="1"/>
  <c r="I413" i="3" a="1"/>
  <c r="I413" i="3" s="1"/>
  <c r="H412" i="3"/>
  <c r="E414" i="3" l="1" a="1"/>
  <c r="E414" i="3" s="1"/>
  <c r="M414" i="3" s="1"/>
  <c r="I414" i="3" a="1"/>
  <c r="I414" i="3" s="1"/>
  <c r="C414" i="3" a="1"/>
  <c r="C414" i="3" s="1"/>
  <c r="K414" i="3" a="1"/>
  <c r="K414" i="3" s="1"/>
  <c r="F414" i="3" a="1"/>
  <c r="F414" i="3" s="1"/>
  <c r="B415" i="3"/>
  <c r="A415" i="3"/>
  <c r="D414" i="3" a="1"/>
  <c r="D414" i="3" s="1"/>
  <c r="L414" i="3" a="1"/>
  <c r="L414" i="3" s="1"/>
  <c r="G414" i="3" a="1"/>
  <c r="G414" i="3" s="1"/>
  <c r="J414" i="3" a="1"/>
  <c r="J414" i="3" s="1"/>
  <c r="H413" i="3"/>
  <c r="F415" i="3" l="1" a="1"/>
  <c r="F415" i="3" s="1"/>
  <c r="E415" i="3" a="1"/>
  <c r="E415" i="3" s="1"/>
  <c r="M415" i="3" s="1"/>
  <c r="I415" i="3" a="1"/>
  <c r="I415" i="3" s="1"/>
  <c r="C415" i="3" a="1"/>
  <c r="C415" i="3" s="1"/>
  <c r="K415" i="3" a="1"/>
  <c r="K415" i="3" s="1"/>
  <c r="J415" i="3" a="1"/>
  <c r="J415" i="3" s="1"/>
  <c r="B416" i="3"/>
  <c r="A416" i="3"/>
  <c r="D415" i="3" a="1"/>
  <c r="D415" i="3" s="1"/>
  <c r="L415" i="3" a="1"/>
  <c r="L415" i="3" s="1"/>
  <c r="G415" i="3" a="1"/>
  <c r="G415" i="3" s="1"/>
  <c r="H414" i="3"/>
  <c r="G416" i="3" l="1" a="1"/>
  <c r="G416" i="3" s="1"/>
  <c r="J416" i="3" a="1"/>
  <c r="J416" i="3" s="1"/>
  <c r="B417" i="3"/>
  <c r="A417" i="3"/>
  <c r="D416" i="3" a="1"/>
  <c r="D416" i="3" s="1"/>
  <c r="L416" i="3" a="1"/>
  <c r="L416" i="3" s="1"/>
  <c r="H415" i="3"/>
  <c r="C416" i="3" a="1"/>
  <c r="C416" i="3" s="1"/>
  <c r="K416" i="3" a="1"/>
  <c r="K416" i="3" s="1"/>
  <c r="F416" i="3" a="1"/>
  <c r="F416" i="3" s="1"/>
  <c r="E416" i="3" a="1"/>
  <c r="E416" i="3" s="1"/>
  <c r="M416" i="3" s="1"/>
  <c r="I416" i="3" a="1"/>
  <c r="I416" i="3" s="1"/>
  <c r="H416" i="3" s="1"/>
  <c r="D417" i="3" l="1" a="1"/>
  <c r="D417" i="3" s="1"/>
  <c r="L417" i="3" a="1"/>
  <c r="L417" i="3" s="1"/>
  <c r="G417" i="3" a="1"/>
  <c r="G417" i="3" s="1"/>
  <c r="J417" i="3" a="1"/>
  <c r="J417" i="3" s="1"/>
  <c r="B418" i="3"/>
  <c r="A418" i="3"/>
  <c r="C417" i="3" a="1"/>
  <c r="C417" i="3" s="1"/>
  <c r="K417" i="3" a="1"/>
  <c r="K417" i="3" s="1"/>
  <c r="F417" i="3" a="1"/>
  <c r="F417" i="3" s="1"/>
  <c r="E417" i="3" a="1"/>
  <c r="E417" i="3" s="1"/>
  <c r="M417" i="3" s="1"/>
  <c r="I417" i="3" a="1"/>
  <c r="I417" i="3" s="1"/>
  <c r="B419" i="3" l="1"/>
  <c r="A419" i="3"/>
  <c r="D418" i="3" a="1"/>
  <c r="D418" i="3" s="1"/>
  <c r="L418" i="3" a="1"/>
  <c r="L418" i="3" s="1"/>
  <c r="G418" i="3" a="1"/>
  <c r="G418" i="3" s="1"/>
  <c r="J418" i="3" a="1"/>
  <c r="J418" i="3" s="1"/>
  <c r="H417" i="3"/>
  <c r="E418" i="3" a="1"/>
  <c r="E418" i="3" s="1"/>
  <c r="M418" i="3" s="1"/>
  <c r="I418" i="3" a="1"/>
  <c r="I418" i="3" s="1"/>
  <c r="C418" i="3" a="1"/>
  <c r="C418" i="3" s="1"/>
  <c r="K418" i="3" a="1"/>
  <c r="K418" i="3" s="1"/>
  <c r="F418" i="3" a="1"/>
  <c r="F418" i="3" s="1"/>
  <c r="F419" i="3" l="1" a="1"/>
  <c r="F419" i="3" s="1"/>
  <c r="E419" i="3" a="1"/>
  <c r="E419" i="3" s="1"/>
  <c r="M419" i="3" s="1"/>
  <c r="I419" i="3" a="1"/>
  <c r="I419" i="3" s="1"/>
  <c r="C419" i="3" a="1"/>
  <c r="C419" i="3" s="1"/>
  <c r="K419" i="3" a="1"/>
  <c r="K419" i="3" s="1"/>
  <c r="H418" i="3"/>
  <c r="J419" i="3" a="1"/>
  <c r="J419" i="3" s="1"/>
  <c r="B420" i="3"/>
  <c r="A420" i="3"/>
  <c r="D419" i="3" a="1"/>
  <c r="D419" i="3" s="1"/>
  <c r="L419" i="3" a="1"/>
  <c r="L419" i="3" s="1"/>
  <c r="G419" i="3" a="1"/>
  <c r="G419" i="3" s="1"/>
  <c r="G420" i="3" l="1" a="1"/>
  <c r="G420" i="3" s="1"/>
  <c r="J420" i="3" a="1"/>
  <c r="J420" i="3" s="1"/>
  <c r="B421" i="3"/>
  <c r="A421" i="3"/>
  <c r="D420" i="3" a="1"/>
  <c r="D420" i="3" s="1"/>
  <c r="L420" i="3" a="1"/>
  <c r="L420" i="3" s="1"/>
  <c r="H419" i="3"/>
  <c r="C420" i="3" a="1"/>
  <c r="C420" i="3" s="1"/>
  <c r="K420" i="3" a="1"/>
  <c r="K420" i="3" s="1"/>
  <c r="F420" i="3" a="1"/>
  <c r="F420" i="3" s="1"/>
  <c r="E420" i="3" a="1"/>
  <c r="E420" i="3" s="1"/>
  <c r="M420" i="3" s="1"/>
  <c r="I420" i="3" a="1"/>
  <c r="I420" i="3" s="1"/>
  <c r="D421" i="3" l="1" a="1"/>
  <c r="D421" i="3" s="1"/>
  <c r="L421" i="3" a="1"/>
  <c r="L421" i="3" s="1"/>
  <c r="G421" i="3" a="1"/>
  <c r="G421" i="3" s="1"/>
  <c r="J421" i="3" a="1"/>
  <c r="J421" i="3" s="1"/>
  <c r="B422" i="3"/>
  <c r="A422" i="3"/>
  <c r="H420" i="3"/>
  <c r="C421" i="3" a="1"/>
  <c r="C421" i="3" s="1"/>
  <c r="K421" i="3" a="1"/>
  <c r="K421" i="3" s="1"/>
  <c r="F421" i="3" a="1"/>
  <c r="F421" i="3" s="1"/>
  <c r="E421" i="3" a="1"/>
  <c r="E421" i="3" s="1"/>
  <c r="M421" i="3" s="1"/>
  <c r="I421" i="3" a="1"/>
  <c r="I421" i="3" s="1"/>
  <c r="E422" i="3" l="1" a="1"/>
  <c r="E422" i="3" s="1"/>
  <c r="M422" i="3" s="1"/>
  <c r="I422" i="3" a="1"/>
  <c r="I422" i="3" s="1"/>
  <c r="C422" i="3" a="1"/>
  <c r="C422" i="3" s="1"/>
  <c r="K422" i="3" a="1"/>
  <c r="K422" i="3" s="1"/>
  <c r="F422" i="3" a="1"/>
  <c r="F422" i="3" s="1"/>
  <c r="B423" i="3"/>
  <c r="A423" i="3"/>
  <c r="D422" i="3" a="1"/>
  <c r="D422" i="3" s="1"/>
  <c r="L422" i="3" a="1"/>
  <c r="L422" i="3" s="1"/>
  <c r="G422" i="3" a="1"/>
  <c r="G422" i="3" s="1"/>
  <c r="J422" i="3" a="1"/>
  <c r="J422" i="3" s="1"/>
  <c r="H421" i="3"/>
  <c r="F423" i="3" l="1" a="1"/>
  <c r="F423" i="3" s="1"/>
  <c r="E423" i="3" a="1"/>
  <c r="E423" i="3" s="1"/>
  <c r="M423" i="3" s="1"/>
  <c r="I423" i="3" a="1"/>
  <c r="I423" i="3" s="1"/>
  <c r="C423" i="3" a="1"/>
  <c r="C423" i="3" s="1"/>
  <c r="K423" i="3" a="1"/>
  <c r="K423" i="3" s="1"/>
  <c r="J423" i="3" a="1"/>
  <c r="J423" i="3" s="1"/>
  <c r="B424" i="3"/>
  <c r="A424" i="3"/>
  <c r="D423" i="3" a="1"/>
  <c r="D423" i="3" s="1"/>
  <c r="L423" i="3" a="1"/>
  <c r="L423" i="3" s="1"/>
  <c r="G423" i="3" a="1"/>
  <c r="G423" i="3" s="1"/>
  <c r="H422" i="3"/>
  <c r="H423" i="3" l="1"/>
  <c r="C424" i="3" a="1"/>
  <c r="C424" i="3" s="1"/>
  <c r="K424" i="3" a="1"/>
  <c r="K424" i="3" s="1"/>
  <c r="F424" i="3" a="1"/>
  <c r="F424" i="3" s="1"/>
  <c r="E424" i="3" a="1"/>
  <c r="E424" i="3" s="1"/>
  <c r="M424" i="3" s="1"/>
  <c r="I424" i="3" a="1"/>
  <c r="I424" i="3" s="1"/>
  <c r="G424" i="3" a="1"/>
  <c r="G424" i="3" s="1"/>
  <c r="J424" i="3" a="1"/>
  <c r="J424" i="3" s="1"/>
  <c r="B425" i="3"/>
  <c r="A425" i="3"/>
  <c r="D424" i="3" a="1"/>
  <c r="D424" i="3" s="1"/>
  <c r="L424" i="3" a="1"/>
  <c r="L424" i="3" s="1"/>
  <c r="C425" i="3" l="1" a="1"/>
  <c r="C425" i="3" s="1"/>
  <c r="K425" i="3" a="1"/>
  <c r="K425" i="3" s="1"/>
  <c r="F425" i="3" a="1"/>
  <c r="F425" i="3" s="1"/>
  <c r="E425" i="3" a="1"/>
  <c r="E425" i="3" s="1"/>
  <c r="M425" i="3" s="1"/>
  <c r="I425" i="3" a="1"/>
  <c r="I425" i="3" s="1"/>
  <c r="H425" i="3" s="1"/>
  <c r="H424" i="3"/>
  <c r="D425" i="3" a="1"/>
  <c r="D425" i="3" s="1"/>
  <c r="L425" i="3" a="1"/>
  <c r="L425" i="3" s="1"/>
  <c r="G425" i="3" a="1"/>
  <c r="G425" i="3" s="1"/>
  <c r="J425" i="3" a="1"/>
  <c r="J425" i="3" s="1"/>
  <c r="B426" i="3"/>
  <c r="A426" i="3"/>
  <c r="E426" i="3" l="1" a="1"/>
  <c r="E426" i="3" s="1"/>
  <c r="M426" i="3" s="1"/>
  <c r="I426" i="3" a="1"/>
  <c r="I426" i="3" s="1"/>
  <c r="C426" i="3" a="1"/>
  <c r="C426" i="3" s="1"/>
  <c r="K426" i="3" a="1"/>
  <c r="K426" i="3" s="1"/>
  <c r="F426" i="3" a="1"/>
  <c r="F426" i="3" s="1"/>
  <c r="B427" i="3"/>
  <c r="A427" i="3"/>
  <c r="D426" i="3" a="1"/>
  <c r="D426" i="3" s="1"/>
  <c r="L426" i="3" a="1"/>
  <c r="L426" i="3" s="1"/>
  <c r="G426" i="3" a="1"/>
  <c r="G426" i="3" s="1"/>
  <c r="J426" i="3" a="1"/>
  <c r="J426" i="3" s="1"/>
  <c r="F427" i="3" l="1" a="1"/>
  <c r="F427" i="3" s="1"/>
  <c r="E427" i="3" a="1"/>
  <c r="E427" i="3" s="1"/>
  <c r="M427" i="3" s="1"/>
  <c r="I427" i="3" a="1"/>
  <c r="I427" i="3" s="1"/>
  <c r="C427" i="3" a="1"/>
  <c r="C427" i="3" s="1"/>
  <c r="K427" i="3" a="1"/>
  <c r="K427" i="3" s="1"/>
  <c r="H426" i="3"/>
  <c r="J427" i="3" a="1"/>
  <c r="J427" i="3" s="1"/>
  <c r="B428" i="3"/>
  <c r="A428" i="3"/>
  <c r="D427" i="3" a="1"/>
  <c r="D427" i="3" s="1"/>
  <c r="L427" i="3" a="1"/>
  <c r="L427" i="3" s="1"/>
  <c r="G427" i="3" a="1"/>
  <c r="G427" i="3" s="1"/>
  <c r="H427" i="3" l="1"/>
  <c r="G428" i="3" a="1"/>
  <c r="G428" i="3" s="1"/>
  <c r="J428" i="3" a="1"/>
  <c r="J428" i="3" s="1"/>
  <c r="B429" i="3"/>
  <c r="A429" i="3"/>
  <c r="D428" i="3" a="1"/>
  <c r="D428" i="3" s="1"/>
  <c r="L428" i="3" a="1"/>
  <c r="L428" i="3" s="1"/>
  <c r="C428" i="3" a="1"/>
  <c r="C428" i="3" s="1"/>
  <c r="K428" i="3" a="1"/>
  <c r="K428" i="3" s="1"/>
  <c r="F428" i="3" a="1"/>
  <c r="F428" i="3" s="1"/>
  <c r="E428" i="3" a="1"/>
  <c r="E428" i="3" s="1"/>
  <c r="M428" i="3" s="1"/>
  <c r="I428" i="3" a="1"/>
  <c r="I428" i="3" s="1"/>
  <c r="C429" i="3" l="1" a="1"/>
  <c r="C429" i="3" s="1"/>
  <c r="K429" i="3" a="1"/>
  <c r="K429" i="3" s="1"/>
  <c r="F429" i="3" a="1"/>
  <c r="F429" i="3" s="1"/>
  <c r="E429" i="3" a="1"/>
  <c r="E429" i="3" s="1"/>
  <c r="M429" i="3" s="1"/>
  <c r="I429" i="3" a="1"/>
  <c r="I429" i="3" s="1"/>
  <c r="H428" i="3"/>
  <c r="D429" i="3" a="1"/>
  <c r="D429" i="3" s="1"/>
  <c r="L429" i="3" a="1"/>
  <c r="L429" i="3" s="1"/>
  <c r="G429" i="3" a="1"/>
  <c r="G429" i="3" s="1"/>
  <c r="J429" i="3" a="1"/>
  <c r="J429" i="3" s="1"/>
  <c r="B430" i="3"/>
  <c r="A430" i="3"/>
  <c r="H429" i="3" l="1"/>
  <c r="E430" i="3" a="1"/>
  <c r="E430" i="3" s="1"/>
  <c r="M430" i="3" s="1"/>
  <c r="I430" i="3" a="1"/>
  <c r="I430" i="3" s="1"/>
  <c r="C430" i="3" a="1"/>
  <c r="C430" i="3" s="1"/>
  <c r="K430" i="3" a="1"/>
  <c r="K430" i="3" s="1"/>
  <c r="F430" i="3" a="1"/>
  <c r="F430" i="3" s="1"/>
  <c r="B431" i="3"/>
  <c r="A431" i="3"/>
  <c r="D430" i="3" a="1"/>
  <c r="D430" i="3" s="1"/>
  <c r="L430" i="3" a="1"/>
  <c r="L430" i="3" s="1"/>
  <c r="G430" i="3" a="1"/>
  <c r="G430" i="3" s="1"/>
  <c r="J430" i="3" a="1"/>
  <c r="J430" i="3" s="1"/>
  <c r="H430" i="3" l="1"/>
  <c r="F431" i="3" a="1"/>
  <c r="F431" i="3" s="1"/>
  <c r="E431" i="3" a="1"/>
  <c r="E431" i="3" s="1"/>
  <c r="M431" i="3" s="1"/>
  <c r="I431" i="3" a="1"/>
  <c r="I431" i="3" s="1"/>
  <c r="C431" i="3" a="1"/>
  <c r="C431" i="3" s="1"/>
  <c r="K431" i="3" a="1"/>
  <c r="K431" i="3" s="1"/>
  <c r="J431" i="3" a="1"/>
  <c r="J431" i="3" s="1"/>
  <c r="B432" i="3"/>
  <c r="A432" i="3"/>
  <c r="D431" i="3" a="1"/>
  <c r="D431" i="3" s="1"/>
  <c r="L431" i="3" a="1"/>
  <c r="L431" i="3" s="1"/>
  <c r="G431" i="3" a="1"/>
  <c r="G431" i="3" s="1"/>
  <c r="H431" i="3" l="1"/>
  <c r="G432" i="3" a="1"/>
  <c r="G432" i="3" s="1"/>
  <c r="J432" i="3" a="1"/>
  <c r="J432" i="3" s="1"/>
  <c r="B433" i="3"/>
  <c r="A433" i="3"/>
  <c r="D432" i="3" a="1"/>
  <c r="D432" i="3" s="1"/>
  <c r="L432" i="3" a="1"/>
  <c r="L432" i="3" s="1"/>
  <c r="C432" i="3" a="1"/>
  <c r="C432" i="3" s="1"/>
  <c r="K432" i="3" a="1"/>
  <c r="K432" i="3" s="1"/>
  <c r="F432" i="3" a="1"/>
  <c r="F432" i="3" s="1"/>
  <c r="E432" i="3" a="1"/>
  <c r="E432" i="3" s="1"/>
  <c r="M432" i="3" s="1"/>
  <c r="I432" i="3" a="1"/>
  <c r="I432" i="3" s="1"/>
  <c r="D433" i="3" l="1" a="1"/>
  <c r="D433" i="3" s="1"/>
  <c r="L433" i="3" a="1"/>
  <c r="L433" i="3" s="1"/>
  <c r="G433" i="3" a="1"/>
  <c r="G433" i="3" s="1"/>
  <c r="J433" i="3" a="1"/>
  <c r="J433" i="3" s="1"/>
  <c r="B434" i="3"/>
  <c r="A434" i="3"/>
  <c r="C433" i="3" a="1"/>
  <c r="C433" i="3" s="1"/>
  <c r="K433" i="3" a="1"/>
  <c r="K433" i="3" s="1"/>
  <c r="F433" i="3" a="1"/>
  <c r="F433" i="3" s="1"/>
  <c r="E433" i="3" a="1"/>
  <c r="E433" i="3" s="1"/>
  <c r="M433" i="3" s="1"/>
  <c r="I433" i="3" a="1"/>
  <c r="I433" i="3" s="1"/>
  <c r="H432" i="3"/>
  <c r="E434" i="3" l="1" a="1"/>
  <c r="E434" i="3" s="1"/>
  <c r="M434" i="3" s="1"/>
  <c r="I434" i="3" a="1"/>
  <c r="I434" i="3" s="1"/>
  <c r="C434" i="3" a="1"/>
  <c r="C434" i="3" s="1"/>
  <c r="K434" i="3" a="1"/>
  <c r="K434" i="3" s="1"/>
  <c r="F434" i="3" a="1"/>
  <c r="F434" i="3" s="1"/>
  <c r="B435" i="3"/>
  <c r="A435" i="3"/>
  <c r="D434" i="3" a="1"/>
  <c r="D434" i="3" s="1"/>
  <c r="L434" i="3" a="1"/>
  <c r="L434" i="3" s="1"/>
  <c r="G434" i="3" a="1"/>
  <c r="G434" i="3" s="1"/>
  <c r="J434" i="3" a="1"/>
  <c r="J434" i="3" s="1"/>
  <c r="H433" i="3"/>
  <c r="J435" i="3" l="1" a="1"/>
  <c r="J435" i="3" s="1"/>
  <c r="B436" i="3"/>
  <c r="A436" i="3"/>
  <c r="D435" i="3" a="1"/>
  <c r="D435" i="3" s="1"/>
  <c r="L435" i="3" a="1"/>
  <c r="L435" i="3" s="1"/>
  <c r="G435" i="3" a="1"/>
  <c r="G435" i="3" s="1"/>
  <c r="F435" i="3" a="1"/>
  <c r="F435" i="3" s="1"/>
  <c r="E435" i="3" a="1"/>
  <c r="E435" i="3" s="1"/>
  <c r="M435" i="3" s="1"/>
  <c r="I435" i="3" a="1"/>
  <c r="I435" i="3" s="1"/>
  <c r="C435" i="3" a="1"/>
  <c r="C435" i="3" s="1"/>
  <c r="K435" i="3" a="1"/>
  <c r="K435" i="3" s="1"/>
  <c r="H434" i="3"/>
  <c r="C436" i="3" l="1" a="1"/>
  <c r="C436" i="3" s="1"/>
  <c r="K436" i="3" a="1"/>
  <c r="K436" i="3" s="1"/>
  <c r="F436" i="3" a="1"/>
  <c r="F436" i="3" s="1"/>
  <c r="E436" i="3" a="1"/>
  <c r="E436" i="3" s="1"/>
  <c r="M436" i="3" s="1"/>
  <c r="I436" i="3" a="1"/>
  <c r="I436" i="3" s="1"/>
  <c r="G436" i="3" a="1"/>
  <c r="G436" i="3" s="1"/>
  <c r="J436" i="3" a="1"/>
  <c r="J436" i="3" s="1"/>
  <c r="B437" i="3"/>
  <c r="A437" i="3"/>
  <c r="D436" i="3" a="1"/>
  <c r="D436" i="3" s="1"/>
  <c r="L436" i="3" a="1"/>
  <c r="L436" i="3" s="1"/>
  <c r="H435" i="3"/>
  <c r="D437" i="3" l="1" a="1"/>
  <c r="D437" i="3" s="1"/>
  <c r="L437" i="3" a="1"/>
  <c r="L437" i="3" s="1"/>
  <c r="G437" i="3" a="1"/>
  <c r="G437" i="3" s="1"/>
  <c r="J437" i="3" a="1"/>
  <c r="J437" i="3" s="1"/>
  <c r="B438" i="3"/>
  <c r="A438" i="3"/>
  <c r="H436" i="3"/>
  <c r="C437" i="3" a="1"/>
  <c r="C437" i="3" s="1"/>
  <c r="K437" i="3" a="1"/>
  <c r="K437" i="3" s="1"/>
  <c r="F437" i="3" a="1"/>
  <c r="F437" i="3" s="1"/>
  <c r="E437" i="3" a="1"/>
  <c r="E437" i="3" s="1"/>
  <c r="M437" i="3" s="1"/>
  <c r="I437" i="3" a="1"/>
  <c r="I437" i="3" s="1"/>
  <c r="H437" i="3" l="1"/>
  <c r="B439" i="3"/>
  <c r="A439" i="3"/>
  <c r="D438" i="3" a="1"/>
  <c r="D438" i="3" s="1"/>
  <c r="L438" i="3" a="1"/>
  <c r="L438" i="3" s="1"/>
  <c r="G438" i="3" a="1"/>
  <c r="G438" i="3" s="1"/>
  <c r="J438" i="3" a="1"/>
  <c r="J438" i="3" s="1"/>
  <c r="E438" i="3" a="1"/>
  <c r="E438" i="3" s="1"/>
  <c r="M438" i="3" s="1"/>
  <c r="I438" i="3" a="1"/>
  <c r="I438" i="3" s="1"/>
  <c r="C438" i="3" a="1"/>
  <c r="C438" i="3" s="1"/>
  <c r="K438" i="3" a="1"/>
  <c r="K438" i="3" s="1"/>
  <c r="F438" i="3" a="1"/>
  <c r="F438" i="3" s="1"/>
  <c r="H438" i="3" l="1"/>
  <c r="F439" i="3" a="1"/>
  <c r="F439" i="3" s="1"/>
  <c r="E439" i="3" a="1"/>
  <c r="E439" i="3" s="1"/>
  <c r="M439" i="3" s="1"/>
  <c r="I439" i="3" a="1"/>
  <c r="I439" i="3" s="1"/>
  <c r="C439" i="3" a="1"/>
  <c r="C439" i="3" s="1"/>
  <c r="K439" i="3" a="1"/>
  <c r="K439" i="3" s="1"/>
  <c r="J439" i="3" a="1"/>
  <c r="J439" i="3" s="1"/>
  <c r="B440" i="3"/>
  <c r="A440" i="3"/>
  <c r="D439" i="3" a="1"/>
  <c r="D439" i="3" s="1"/>
  <c r="L439" i="3" a="1"/>
  <c r="L439" i="3" s="1"/>
  <c r="G439" i="3" a="1"/>
  <c r="G439" i="3" s="1"/>
  <c r="H439" i="3" l="1"/>
  <c r="G440" i="3" a="1"/>
  <c r="G440" i="3" s="1"/>
  <c r="J440" i="3" a="1"/>
  <c r="J440" i="3" s="1"/>
  <c r="B441" i="3"/>
  <c r="A441" i="3"/>
  <c r="D440" i="3" a="1"/>
  <c r="D440" i="3" s="1"/>
  <c r="L440" i="3" a="1"/>
  <c r="L440" i="3" s="1"/>
  <c r="C440" i="3" a="1"/>
  <c r="C440" i="3" s="1"/>
  <c r="K440" i="3" a="1"/>
  <c r="K440" i="3" s="1"/>
  <c r="F440" i="3" a="1"/>
  <c r="F440" i="3" s="1"/>
  <c r="E440" i="3" a="1"/>
  <c r="E440" i="3" s="1"/>
  <c r="M440" i="3" s="1"/>
  <c r="I440" i="3" a="1"/>
  <c r="I440" i="3" s="1"/>
  <c r="C441" i="3" l="1" a="1"/>
  <c r="C441" i="3" s="1"/>
  <c r="K441" i="3" a="1"/>
  <c r="K441" i="3" s="1"/>
  <c r="F441" i="3" a="1"/>
  <c r="F441" i="3" s="1"/>
  <c r="E441" i="3" a="1"/>
  <c r="E441" i="3" s="1"/>
  <c r="M441" i="3" s="1"/>
  <c r="I441" i="3" a="1"/>
  <c r="I441" i="3" s="1"/>
  <c r="H440" i="3"/>
  <c r="D441" i="3" a="1"/>
  <c r="D441" i="3" s="1"/>
  <c r="L441" i="3" a="1"/>
  <c r="L441" i="3" s="1"/>
  <c r="G441" i="3" a="1"/>
  <c r="G441" i="3" s="1"/>
  <c r="J441" i="3" a="1"/>
  <c r="J441" i="3" s="1"/>
  <c r="B442" i="3"/>
  <c r="A442" i="3"/>
  <c r="H441" i="3" l="1"/>
  <c r="E442" i="3" a="1"/>
  <c r="E442" i="3" s="1"/>
  <c r="M442" i="3" s="1"/>
  <c r="I442" i="3" a="1"/>
  <c r="I442" i="3" s="1"/>
  <c r="H442" i="3" s="1"/>
  <c r="C442" i="3" a="1"/>
  <c r="C442" i="3" s="1"/>
  <c r="K442" i="3" a="1"/>
  <c r="K442" i="3" s="1"/>
  <c r="F442" i="3" a="1"/>
  <c r="F442" i="3" s="1"/>
  <c r="B443" i="3"/>
  <c r="A443" i="3"/>
  <c r="D442" i="3" a="1"/>
  <c r="D442" i="3" s="1"/>
  <c r="L442" i="3" a="1"/>
  <c r="L442" i="3" s="1"/>
  <c r="G442" i="3" a="1"/>
  <c r="G442" i="3" s="1"/>
  <c r="J442" i="3" a="1"/>
  <c r="J442" i="3" s="1"/>
  <c r="F443" i="3" l="1" a="1"/>
  <c r="F443" i="3" s="1"/>
  <c r="E443" i="3" a="1"/>
  <c r="E443" i="3" s="1"/>
  <c r="M443" i="3" s="1"/>
  <c r="I443" i="3" a="1"/>
  <c r="I443" i="3" s="1"/>
  <c r="C443" i="3" a="1"/>
  <c r="C443" i="3" s="1"/>
  <c r="K443" i="3" a="1"/>
  <c r="K443" i="3" s="1"/>
  <c r="J443" i="3" a="1"/>
  <c r="J443" i="3" s="1"/>
  <c r="B444" i="3"/>
  <c r="A444" i="3"/>
  <c r="D443" i="3" a="1"/>
  <c r="D443" i="3" s="1"/>
  <c r="L443" i="3" a="1"/>
  <c r="L443" i="3" s="1"/>
  <c r="G443" i="3" a="1"/>
  <c r="G443" i="3" s="1"/>
  <c r="H443" i="3" l="1"/>
  <c r="C444" i="3" a="1"/>
  <c r="C444" i="3" s="1"/>
  <c r="K444" i="3" a="1"/>
  <c r="K444" i="3" s="1"/>
  <c r="F444" i="3" a="1"/>
  <c r="F444" i="3" s="1"/>
  <c r="E444" i="3" a="1"/>
  <c r="E444" i="3" s="1"/>
  <c r="M444" i="3" s="1"/>
  <c r="I444" i="3" a="1"/>
  <c r="I444" i="3" s="1"/>
  <c r="G444" i="3" a="1"/>
  <c r="G444" i="3" s="1"/>
  <c r="J444" i="3" a="1"/>
  <c r="J444" i="3" s="1"/>
  <c r="B445" i="3"/>
  <c r="A445" i="3"/>
  <c r="D444" i="3" a="1"/>
  <c r="D444" i="3" s="1"/>
  <c r="L444" i="3" a="1"/>
  <c r="L444" i="3" s="1"/>
  <c r="D445" i="3" l="1" a="1"/>
  <c r="D445" i="3" s="1"/>
  <c r="L445" i="3" a="1"/>
  <c r="L445" i="3" s="1"/>
  <c r="G445" i="3" a="1"/>
  <c r="G445" i="3" s="1"/>
  <c r="J445" i="3" a="1"/>
  <c r="J445" i="3" s="1"/>
  <c r="B446" i="3"/>
  <c r="A446" i="3"/>
  <c r="H444" i="3"/>
  <c r="C445" i="3" a="1"/>
  <c r="C445" i="3" s="1"/>
  <c r="K445" i="3" a="1"/>
  <c r="K445" i="3" s="1"/>
  <c r="F445" i="3" a="1"/>
  <c r="F445" i="3" s="1"/>
  <c r="E445" i="3" a="1"/>
  <c r="E445" i="3" s="1"/>
  <c r="M445" i="3" s="1"/>
  <c r="I445" i="3" a="1"/>
  <c r="I445" i="3" s="1"/>
  <c r="H445" i="3" s="1"/>
  <c r="E446" i="3" l="1" a="1"/>
  <c r="E446" i="3" s="1"/>
  <c r="M446" i="3" s="1"/>
  <c r="I446" i="3" a="1"/>
  <c r="I446" i="3" s="1"/>
  <c r="C446" i="3" a="1"/>
  <c r="C446" i="3" s="1"/>
  <c r="K446" i="3" a="1"/>
  <c r="K446" i="3" s="1"/>
  <c r="F446" i="3" a="1"/>
  <c r="F446" i="3" s="1"/>
  <c r="B447" i="3"/>
  <c r="A447" i="3"/>
  <c r="D446" i="3" a="1"/>
  <c r="D446" i="3" s="1"/>
  <c r="L446" i="3" a="1"/>
  <c r="L446" i="3" s="1"/>
  <c r="G446" i="3" a="1"/>
  <c r="G446" i="3" s="1"/>
  <c r="J446" i="3" a="1"/>
  <c r="J446" i="3" s="1"/>
  <c r="F447" i="3" l="1" a="1"/>
  <c r="F447" i="3" s="1"/>
  <c r="E447" i="3" a="1"/>
  <c r="E447" i="3" s="1"/>
  <c r="M447" i="3" s="1"/>
  <c r="I447" i="3" a="1"/>
  <c r="I447" i="3" s="1"/>
  <c r="C447" i="3" a="1"/>
  <c r="C447" i="3" s="1"/>
  <c r="K447" i="3" a="1"/>
  <c r="K447" i="3" s="1"/>
  <c r="J447" i="3" a="1"/>
  <c r="J447" i="3" s="1"/>
  <c r="B448" i="3"/>
  <c r="A448" i="3"/>
  <c r="D447" i="3" a="1"/>
  <c r="D447" i="3" s="1"/>
  <c r="L447" i="3" a="1"/>
  <c r="L447" i="3" s="1"/>
  <c r="G447" i="3" a="1"/>
  <c r="G447" i="3" s="1"/>
  <c r="H446" i="3"/>
  <c r="G448" i="3" l="1" a="1"/>
  <c r="G448" i="3" s="1"/>
  <c r="J448" i="3" a="1"/>
  <c r="J448" i="3" s="1"/>
  <c r="B449" i="3"/>
  <c r="A449" i="3"/>
  <c r="D448" i="3" a="1"/>
  <c r="D448" i="3" s="1"/>
  <c r="L448" i="3" a="1"/>
  <c r="L448" i="3" s="1"/>
  <c r="H447" i="3"/>
  <c r="C448" i="3" a="1"/>
  <c r="C448" i="3" s="1"/>
  <c r="K448" i="3" a="1"/>
  <c r="K448" i="3" s="1"/>
  <c r="F448" i="3" a="1"/>
  <c r="F448" i="3" s="1"/>
  <c r="E448" i="3" a="1"/>
  <c r="E448" i="3" s="1"/>
  <c r="M448" i="3" s="1"/>
  <c r="I448" i="3" a="1"/>
  <c r="I448" i="3" s="1"/>
  <c r="C449" i="3" l="1" a="1"/>
  <c r="C449" i="3" s="1"/>
  <c r="K449" i="3" a="1"/>
  <c r="K449" i="3" s="1"/>
  <c r="F449" i="3" a="1"/>
  <c r="F449" i="3" s="1"/>
  <c r="E449" i="3" a="1"/>
  <c r="E449" i="3" s="1"/>
  <c r="M449" i="3" s="1"/>
  <c r="I449" i="3" a="1"/>
  <c r="I449" i="3" s="1"/>
  <c r="D449" i="3" a="1"/>
  <c r="D449" i="3" s="1"/>
  <c r="L449" i="3" a="1"/>
  <c r="L449" i="3" s="1"/>
  <c r="G449" i="3" a="1"/>
  <c r="G449" i="3" s="1"/>
  <c r="J449" i="3" a="1"/>
  <c r="J449" i="3" s="1"/>
  <c r="B450" i="3"/>
  <c r="A450" i="3"/>
  <c r="H448" i="3"/>
  <c r="H449" i="3" l="1"/>
  <c r="B451" i="3"/>
  <c r="A451" i="3"/>
  <c r="D450" i="3" a="1"/>
  <c r="D450" i="3" s="1"/>
  <c r="L450" i="3" a="1"/>
  <c r="L450" i="3" s="1"/>
  <c r="G450" i="3" a="1"/>
  <c r="G450" i="3" s="1"/>
  <c r="J450" i="3" a="1"/>
  <c r="J450" i="3" s="1"/>
  <c r="E450" i="3" a="1"/>
  <c r="E450" i="3" s="1"/>
  <c r="M450" i="3" s="1"/>
  <c r="I450" i="3" a="1"/>
  <c r="I450" i="3" s="1"/>
  <c r="C450" i="3" a="1"/>
  <c r="C450" i="3" s="1"/>
  <c r="K450" i="3" a="1"/>
  <c r="K450" i="3" s="1"/>
  <c r="F450" i="3" a="1"/>
  <c r="F450" i="3" s="1"/>
  <c r="F451" i="3" l="1" a="1"/>
  <c r="F451" i="3" s="1"/>
  <c r="E451" i="3" a="1"/>
  <c r="E451" i="3" s="1"/>
  <c r="M451" i="3" s="1"/>
  <c r="I451" i="3" a="1"/>
  <c r="I451" i="3" s="1"/>
  <c r="C451" i="3" a="1"/>
  <c r="C451" i="3" s="1"/>
  <c r="K451" i="3" a="1"/>
  <c r="K451" i="3" s="1"/>
  <c r="H450" i="3"/>
  <c r="J451" i="3" a="1"/>
  <c r="J451" i="3" s="1"/>
  <c r="B452" i="3"/>
  <c r="A452" i="3"/>
  <c r="D451" i="3" a="1"/>
  <c r="D451" i="3" s="1"/>
  <c r="L451" i="3" a="1"/>
  <c r="L451" i="3" s="1"/>
  <c r="G451" i="3" a="1"/>
  <c r="G451" i="3" s="1"/>
  <c r="H451" i="3" l="1"/>
  <c r="G452" i="3" a="1"/>
  <c r="G452" i="3" s="1"/>
  <c r="J452" i="3" a="1"/>
  <c r="J452" i="3" s="1"/>
  <c r="B453" i="3"/>
  <c r="A453" i="3"/>
  <c r="D452" i="3" a="1"/>
  <c r="D452" i="3" s="1"/>
  <c r="L452" i="3" a="1"/>
  <c r="L452" i="3" s="1"/>
  <c r="C452" i="3" a="1"/>
  <c r="C452" i="3" s="1"/>
  <c r="K452" i="3" a="1"/>
  <c r="K452" i="3" s="1"/>
  <c r="F452" i="3" a="1"/>
  <c r="F452" i="3" s="1"/>
  <c r="E452" i="3" a="1"/>
  <c r="E452" i="3" s="1"/>
  <c r="M452" i="3" s="1"/>
  <c r="I452" i="3" a="1"/>
  <c r="I452" i="3" s="1"/>
  <c r="H452" i="3" s="1"/>
  <c r="C453" i="3" l="1" a="1"/>
  <c r="C453" i="3" s="1"/>
  <c r="K453" i="3" a="1"/>
  <c r="K453" i="3" s="1"/>
  <c r="F453" i="3" a="1"/>
  <c r="F453" i="3" s="1"/>
  <c r="E453" i="3" a="1"/>
  <c r="E453" i="3" s="1"/>
  <c r="M453" i="3" s="1"/>
  <c r="I453" i="3" a="1"/>
  <c r="I453" i="3" s="1"/>
  <c r="H453" i="3" s="1"/>
  <c r="D453" i="3" a="1"/>
  <c r="D453" i="3" s="1"/>
  <c r="L453" i="3" a="1"/>
  <c r="L453" i="3" s="1"/>
  <c r="G453" i="3" a="1"/>
  <c r="G453" i="3" s="1"/>
  <c r="J453" i="3" a="1"/>
  <c r="J453" i="3" s="1"/>
  <c r="B454" i="3"/>
  <c r="A454" i="3"/>
  <c r="B455" i="3" l="1"/>
  <c r="A455" i="3"/>
  <c r="D454" i="3" a="1"/>
  <c r="D454" i="3" s="1"/>
  <c r="L454" i="3" a="1"/>
  <c r="L454" i="3" s="1"/>
  <c r="G454" i="3" a="1"/>
  <c r="G454" i="3" s="1"/>
  <c r="J454" i="3" a="1"/>
  <c r="J454" i="3" s="1"/>
  <c r="E454" i="3" a="1"/>
  <c r="E454" i="3" s="1"/>
  <c r="M454" i="3" s="1"/>
  <c r="I454" i="3" a="1"/>
  <c r="I454" i="3" s="1"/>
  <c r="C454" i="3" a="1"/>
  <c r="C454" i="3" s="1"/>
  <c r="K454" i="3" a="1"/>
  <c r="K454" i="3" s="1"/>
  <c r="F454" i="3" a="1"/>
  <c r="F454" i="3" s="1"/>
  <c r="F455" i="3" l="1" a="1"/>
  <c r="F455" i="3" s="1"/>
  <c r="E455" i="3" a="1"/>
  <c r="E455" i="3" s="1"/>
  <c r="M455" i="3" s="1"/>
  <c r="I455" i="3" a="1"/>
  <c r="I455" i="3" s="1"/>
  <c r="C455" i="3" a="1"/>
  <c r="C455" i="3" s="1"/>
  <c r="K455" i="3" a="1"/>
  <c r="K455" i="3" s="1"/>
  <c r="H454" i="3"/>
  <c r="J455" i="3" a="1"/>
  <c r="J455" i="3" s="1"/>
  <c r="B456" i="3"/>
  <c r="A456" i="3"/>
  <c r="D455" i="3" a="1"/>
  <c r="D455" i="3" s="1"/>
  <c r="L455" i="3" a="1"/>
  <c r="L455" i="3" s="1"/>
  <c r="G455" i="3" a="1"/>
  <c r="G455" i="3" s="1"/>
  <c r="H455" i="3" l="1"/>
  <c r="G456" i="3" a="1"/>
  <c r="G456" i="3" s="1"/>
  <c r="J456" i="3" a="1"/>
  <c r="J456" i="3" s="1"/>
  <c r="B457" i="3"/>
  <c r="A457" i="3"/>
  <c r="D456" i="3" a="1"/>
  <c r="D456" i="3" s="1"/>
  <c r="L456" i="3" a="1"/>
  <c r="L456" i="3" s="1"/>
  <c r="C456" i="3" a="1"/>
  <c r="C456" i="3" s="1"/>
  <c r="K456" i="3" a="1"/>
  <c r="K456" i="3" s="1"/>
  <c r="F456" i="3" a="1"/>
  <c r="F456" i="3" s="1"/>
  <c r="E456" i="3" a="1"/>
  <c r="E456" i="3" s="1"/>
  <c r="M456" i="3" s="1"/>
  <c r="I456" i="3" a="1"/>
  <c r="I456" i="3" s="1"/>
  <c r="H456" i="3" l="1"/>
  <c r="C457" i="3" a="1"/>
  <c r="C457" i="3" s="1"/>
  <c r="K457" i="3" a="1"/>
  <c r="K457" i="3" s="1"/>
  <c r="F457" i="3" a="1"/>
  <c r="F457" i="3" s="1"/>
  <c r="E457" i="3" a="1"/>
  <c r="E457" i="3" s="1"/>
  <c r="M457" i="3" s="1"/>
  <c r="I457" i="3" a="1"/>
  <c r="I457" i="3" s="1"/>
  <c r="D457" i="3" a="1"/>
  <c r="D457" i="3" s="1"/>
  <c r="L457" i="3" a="1"/>
  <c r="L457" i="3" s="1"/>
  <c r="G457" i="3" a="1"/>
  <c r="G457" i="3" s="1"/>
  <c r="J457" i="3" a="1"/>
  <c r="J457" i="3" s="1"/>
  <c r="B458" i="3"/>
  <c r="A458" i="3"/>
  <c r="B459" i="3" l="1"/>
  <c r="A459" i="3"/>
  <c r="D458" i="3" a="1"/>
  <c r="D458" i="3" s="1"/>
  <c r="L458" i="3" a="1"/>
  <c r="L458" i="3" s="1"/>
  <c r="G458" i="3" a="1"/>
  <c r="G458" i="3" s="1"/>
  <c r="J458" i="3" a="1"/>
  <c r="J458" i="3" s="1"/>
  <c r="H457" i="3"/>
  <c r="E458" i="3" a="1"/>
  <c r="E458" i="3" s="1"/>
  <c r="M458" i="3" s="1"/>
  <c r="I458" i="3" a="1"/>
  <c r="I458" i="3" s="1"/>
  <c r="C458" i="3" a="1"/>
  <c r="C458" i="3" s="1"/>
  <c r="K458" i="3" a="1"/>
  <c r="K458" i="3" s="1"/>
  <c r="F458" i="3" a="1"/>
  <c r="F458" i="3" s="1"/>
  <c r="F459" i="3" l="1" a="1"/>
  <c r="F459" i="3" s="1"/>
  <c r="E459" i="3" a="1"/>
  <c r="E459" i="3" s="1"/>
  <c r="M459" i="3" s="1"/>
  <c r="I459" i="3" a="1"/>
  <c r="I459" i="3" s="1"/>
  <c r="C459" i="3" a="1"/>
  <c r="C459" i="3" s="1"/>
  <c r="K459" i="3" a="1"/>
  <c r="K459" i="3" s="1"/>
  <c r="H458" i="3"/>
  <c r="J459" i="3" a="1"/>
  <c r="J459" i="3" s="1"/>
  <c r="B460" i="3"/>
  <c r="A460" i="3"/>
  <c r="D459" i="3" a="1"/>
  <c r="D459" i="3" s="1"/>
  <c r="L459" i="3" a="1"/>
  <c r="L459" i="3" s="1"/>
  <c r="G459" i="3" a="1"/>
  <c r="G459" i="3" s="1"/>
  <c r="G460" i="3" l="1" a="1"/>
  <c r="G460" i="3" s="1"/>
  <c r="J460" i="3" a="1"/>
  <c r="J460" i="3" s="1"/>
  <c r="B461" i="3"/>
  <c r="A461" i="3"/>
  <c r="D460" i="3" a="1"/>
  <c r="D460" i="3" s="1"/>
  <c r="L460" i="3" a="1"/>
  <c r="L460" i="3" s="1"/>
  <c r="H459" i="3"/>
  <c r="C460" i="3" a="1"/>
  <c r="C460" i="3" s="1"/>
  <c r="K460" i="3" a="1"/>
  <c r="K460" i="3" s="1"/>
  <c r="F460" i="3" a="1"/>
  <c r="F460" i="3" s="1"/>
  <c r="E460" i="3" a="1"/>
  <c r="E460" i="3" s="1"/>
  <c r="M460" i="3" s="1"/>
  <c r="I460" i="3" a="1"/>
  <c r="I460" i="3" s="1"/>
  <c r="H460" i="3" s="1"/>
  <c r="D461" i="3" l="1" a="1"/>
  <c r="D461" i="3" s="1"/>
  <c r="L461" i="3" a="1"/>
  <c r="L461" i="3" s="1"/>
  <c r="G461" i="3" a="1"/>
  <c r="G461" i="3" s="1"/>
  <c r="J461" i="3" a="1"/>
  <c r="J461" i="3" s="1"/>
  <c r="B462" i="3"/>
  <c r="A462" i="3"/>
  <c r="C461" i="3" a="1"/>
  <c r="C461" i="3" s="1"/>
  <c r="K461" i="3" a="1"/>
  <c r="K461" i="3" s="1"/>
  <c r="F461" i="3" a="1"/>
  <c r="F461" i="3" s="1"/>
  <c r="E461" i="3" a="1"/>
  <c r="E461" i="3" s="1"/>
  <c r="M461" i="3" s="1"/>
  <c r="I461" i="3" a="1"/>
  <c r="I461" i="3" s="1"/>
  <c r="E462" i="3" l="1" a="1"/>
  <c r="E462" i="3" s="1"/>
  <c r="M462" i="3" s="1"/>
  <c r="I462" i="3" a="1"/>
  <c r="I462" i="3" s="1"/>
  <c r="C462" i="3" a="1"/>
  <c r="C462" i="3" s="1"/>
  <c r="K462" i="3" a="1"/>
  <c r="K462" i="3" s="1"/>
  <c r="F462" i="3" a="1"/>
  <c r="F462" i="3" s="1"/>
  <c r="B463" i="3"/>
  <c r="A463" i="3"/>
  <c r="D462" i="3" a="1"/>
  <c r="D462" i="3" s="1"/>
  <c r="L462" i="3" a="1"/>
  <c r="L462" i="3" s="1"/>
  <c r="G462" i="3" a="1"/>
  <c r="G462" i="3" s="1"/>
  <c r="J462" i="3" a="1"/>
  <c r="J462" i="3" s="1"/>
  <c r="H461" i="3"/>
  <c r="F463" i="3" l="1" a="1"/>
  <c r="F463" i="3" s="1"/>
  <c r="E463" i="3" a="1"/>
  <c r="E463" i="3" s="1"/>
  <c r="M463" i="3" s="1"/>
  <c r="I463" i="3" a="1"/>
  <c r="I463" i="3" s="1"/>
  <c r="C463" i="3" a="1"/>
  <c r="C463" i="3" s="1"/>
  <c r="K463" i="3" a="1"/>
  <c r="K463" i="3" s="1"/>
  <c r="J463" i="3" a="1"/>
  <c r="J463" i="3" s="1"/>
  <c r="B464" i="3"/>
  <c r="A464" i="3"/>
  <c r="D463" i="3" a="1"/>
  <c r="D463" i="3" s="1"/>
  <c r="L463" i="3" a="1"/>
  <c r="L463" i="3" s="1"/>
  <c r="G463" i="3" a="1"/>
  <c r="G463" i="3" s="1"/>
  <c r="H462" i="3"/>
  <c r="G464" i="3" l="1" a="1"/>
  <c r="G464" i="3" s="1"/>
  <c r="J464" i="3" a="1"/>
  <c r="J464" i="3" s="1"/>
  <c r="B465" i="3"/>
  <c r="A465" i="3"/>
  <c r="D464" i="3" a="1"/>
  <c r="D464" i="3" s="1"/>
  <c r="L464" i="3" a="1"/>
  <c r="L464" i="3" s="1"/>
  <c r="C464" i="3" a="1"/>
  <c r="C464" i="3" s="1"/>
  <c r="K464" i="3" a="1"/>
  <c r="K464" i="3" s="1"/>
  <c r="F464" i="3" a="1"/>
  <c r="F464" i="3" s="1"/>
  <c r="E464" i="3" a="1"/>
  <c r="E464" i="3" s="1"/>
  <c r="M464" i="3" s="1"/>
  <c r="I464" i="3" a="1"/>
  <c r="I464" i="3" s="1"/>
  <c r="H463" i="3"/>
  <c r="C465" i="3" l="1" a="1"/>
  <c r="C465" i="3" s="1"/>
  <c r="K465" i="3" a="1"/>
  <c r="K465" i="3" s="1"/>
  <c r="F465" i="3" a="1"/>
  <c r="F465" i="3" s="1"/>
  <c r="E465" i="3" a="1"/>
  <c r="E465" i="3" s="1"/>
  <c r="M465" i="3" s="1"/>
  <c r="I465" i="3" a="1"/>
  <c r="I465" i="3" s="1"/>
  <c r="D465" i="3" a="1"/>
  <c r="D465" i="3" s="1"/>
  <c r="L465" i="3" a="1"/>
  <c r="L465" i="3" s="1"/>
  <c r="G465" i="3" a="1"/>
  <c r="G465" i="3" s="1"/>
  <c r="J465" i="3" a="1"/>
  <c r="J465" i="3" s="1"/>
  <c r="B466" i="3"/>
  <c r="A466" i="3"/>
  <c r="H464" i="3"/>
  <c r="H465" i="3" l="1"/>
  <c r="E466" i="3" a="1"/>
  <c r="E466" i="3" s="1"/>
  <c r="M466" i="3" s="1"/>
  <c r="I466" i="3" a="1"/>
  <c r="I466" i="3" s="1"/>
  <c r="C466" i="3" a="1"/>
  <c r="C466" i="3" s="1"/>
  <c r="K466" i="3" a="1"/>
  <c r="K466" i="3" s="1"/>
  <c r="F466" i="3" a="1"/>
  <c r="F466" i="3" s="1"/>
  <c r="B467" i="3"/>
  <c r="A467" i="3"/>
  <c r="D466" i="3" a="1"/>
  <c r="D466" i="3" s="1"/>
  <c r="L466" i="3" a="1"/>
  <c r="L466" i="3" s="1"/>
  <c r="G466" i="3" a="1"/>
  <c r="G466" i="3" s="1"/>
  <c r="J466" i="3" a="1"/>
  <c r="J466" i="3" s="1"/>
  <c r="H466" i="3" l="1"/>
  <c r="F467" i="3" a="1"/>
  <c r="F467" i="3" s="1"/>
  <c r="E467" i="3" a="1"/>
  <c r="E467" i="3" s="1"/>
  <c r="M467" i="3" s="1"/>
  <c r="I467" i="3" a="1"/>
  <c r="I467" i="3" s="1"/>
  <c r="C467" i="3" a="1"/>
  <c r="C467" i="3" s="1"/>
  <c r="K467" i="3" a="1"/>
  <c r="K467" i="3" s="1"/>
  <c r="J467" i="3" a="1"/>
  <c r="J467" i="3" s="1"/>
  <c r="B468" i="3"/>
  <c r="A468" i="3"/>
  <c r="D467" i="3" a="1"/>
  <c r="D467" i="3" s="1"/>
  <c r="L467" i="3" a="1"/>
  <c r="L467" i="3" s="1"/>
  <c r="G467" i="3" a="1"/>
  <c r="G467" i="3" s="1"/>
  <c r="H467" i="3" l="1"/>
  <c r="G468" i="3" a="1"/>
  <c r="G468" i="3" s="1"/>
  <c r="J468" i="3" a="1"/>
  <c r="J468" i="3" s="1"/>
  <c r="B469" i="3"/>
  <c r="A469" i="3"/>
  <c r="D468" i="3" a="1"/>
  <c r="D468" i="3" s="1"/>
  <c r="L468" i="3" a="1"/>
  <c r="L468" i="3" s="1"/>
  <c r="C468" i="3" a="1"/>
  <c r="C468" i="3" s="1"/>
  <c r="K468" i="3" a="1"/>
  <c r="K468" i="3" s="1"/>
  <c r="F468" i="3" a="1"/>
  <c r="F468" i="3" s="1"/>
  <c r="E468" i="3" a="1"/>
  <c r="E468" i="3" s="1"/>
  <c r="M468" i="3" s="1"/>
  <c r="I468" i="3" a="1"/>
  <c r="I468" i="3" s="1"/>
  <c r="C469" i="3" l="1" a="1"/>
  <c r="C469" i="3" s="1"/>
  <c r="K469" i="3" a="1"/>
  <c r="K469" i="3" s="1"/>
  <c r="F469" i="3" a="1"/>
  <c r="F469" i="3" s="1"/>
  <c r="E469" i="3" a="1"/>
  <c r="E469" i="3" s="1"/>
  <c r="M469" i="3" s="1"/>
  <c r="I469" i="3" a="1"/>
  <c r="I469" i="3" s="1"/>
  <c r="D469" i="3" a="1"/>
  <c r="D469" i="3" s="1"/>
  <c r="L469" i="3" a="1"/>
  <c r="L469" i="3" s="1"/>
  <c r="G469" i="3" a="1"/>
  <c r="G469" i="3" s="1"/>
  <c r="J469" i="3" a="1"/>
  <c r="J469" i="3" s="1"/>
  <c r="B470" i="3"/>
  <c r="A470" i="3"/>
  <c r="H468" i="3"/>
  <c r="H469" i="3" l="1"/>
  <c r="B471" i="3"/>
  <c r="A471" i="3"/>
  <c r="D470" i="3" a="1"/>
  <c r="D470" i="3" s="1"/>
  <c r="L470" i="3" a="1"/>
  <c r="L470" i="3" s="1"/>
  <c r="G470" i="3" a="1"/>
  <c r="G470" i="3" s="1"/>
  <c r="J470" i="3" a="1"/>
  <c r="J470" i="3" s="1"/>
  <c r="E470" i="3" a="1"/>
  <c r="E470" i="3" s="1"/>
  <c r="M470" i="3" s="1"/>
  <c r="I470" i="3" a="1"/>
  <c r="I470" i="3" s="1"/>
  <c r="C470" i="3" a="1"/>
  <c r="C470" i="3" s="1"/>
  <c r="K470" i="3" a="1"/>
  <c r="K470" i="3" s="1"/>
  <c r="F470" i="3" a="1"/>
  <c r="F470" i="3" s="1"/>
  <c r="F471" i="3" l="1" a="1"/>
  <c r="F471" i="3" s="1"/>
  <c r="E471" i="3" a="1"/>
  <c r="E471" i="3" s="1"/>
  <c r="M471" i="3" s="1"/>
  <c r="I471" i="3" a="1"/>
  <c r="I471" i="3" s="1"/>
  <c r="C471" i="3" a="1"/>
  <c r="C471" i="3" s="1"/>
  <c r="K471" i="3" a="1"/>
  <c r="K471" i="3" s="1"/>
  <c r="J471" i="3" a="1"/>
  <c r="J471" i="3" s="1"/>
  <c r="B472" i="3"/>
  <c r="A472" i="3"/>
  <c r="D471" i="3" a="1"/>
  <c r="D471" i="3" s="1"/>
  <c r="L471" i="3" a="1"/>
  <c r="L471" i="3" s="1"/>
  <c r="G471" i="3" a="1"/>
  <c r="G471" i="3" s="1"/>
  <c r="H470" i="3"/>
  <c r="C472" i="3" l="1" a="1"/>
  <c r="C472" i="3" s="1"/>
  <c r="K472" i="3" a="1"/>
  <c r="K472" i="3" s="1"/>
  <c r="F472" i="3" a="1"/>
  <c r="F472" i="3" s="1"/>
  <c r="E472" i="3" a="1"/>
  <c r="E472" i="3" s="1"/>
  <c r="M472" i="3" s="1"/>
  <c r="I472" i="3" a="1"/>
  <c r="I472" i="3" s="1"/>
  <c r="G472" i="3" a="1"/>
  <c r="G472" i="3" s="1"/>
  <c r="J472" i="3" a="1"/>
  <c r="J472" i="3" s="1"/>
  <c r="B473" i="3"/>
  <c r="A473" i="3"/>
  <c r="D472" i="3" a="1"/>
  <c r="D472" i="3" s="1"/>
  <c r="L472" i="3" a="1"/>
  <c r="L472" i="3" s="1"/>
  <c r="H471" i="3"/>
  <c r="H472" i="3" l="1"/>
  <c r="D473" i="3" a="1"/>
  <c r="D473" i="3" s="1"/>
  <c r="L473" i="3" a="1"/>
  <c r="L473" i="3" s="1"/>
  <c r="G473" i="3" a="1"/>
  <c r="G473" i="3" s="1"/>
  <c r="J473" i="3" a="1"/>
  <c r="J473" i="3" s="1"/>
  <c r="B474" i="3"/>
  <c r="A474" i="3"/>
  <c r="C473" i="3" a="1"/>
  <c r="C473" i="3" s="1"/>
  <c r="K473" i="3" a="1"/>
  <c r="K473" i="3" s="1"/>
  <c r="F473" i="3" a="1"/>
  <c r="F473" i="3" s="1"/>
  <c r="E473" i="3" a="1"/>
  <c r="E473" i="3" s="1"/>
  <c r="M473" i="3" s="1"/>
  <c r="I473" i="3" a="1"/>
  <c r="I473" i="3" s="1"/>
  <c r="K474" i="3" l="1" a="1"/>
  <c r="K474" i="3" s="1"/>
  <c r="E474" i="3" a="1"/>
  <c r="E474" i="3" s="1"/>
  <c r="M474" i="3" s="1"/>
  <c r="I474" i="3" a="1"/>
  <c r="I474" i="3" s="1"/>
  <c r="C474" i="3" a="1"/>
  <c r="C474" i="3" s="1"/>
  <c r="F474" i="3" a="1"/>
  <c r="F474" i="3" s="1"/>
  <c r="B475" i="3"/>
  <c r="A475" i="3"/>
  <c r="D474" i="3" a="1"/>
  <c r="D474" i="3" s="1"/>
  <c r="L474" i="3" a="1"/>
  <c r="L474" i="3" s="1"/>
  <c r="G474" i="3" a="1"/>
  <c r="G474" i="3" s="1"/>
  <c r="J474" i="3" a="1"/>
  <c r="J474" i="3" s="1"/>
  <c r="H473" i="3"/>
  <c r="K475" i="3" l="1" a="1"/>
  <c r="K475" i="3" s="1"/>
  <c r="C475" i="3" a="1"/>
  <c r="C475" i="3" s="1"/>
  <c r="I475" i="3" a="1"/>
  <c r="I475" i="3" s="1"/>
  <c r="F475" i="3" a="1"/>
  <c r="F475" i="3" s="1"/>
  <c r="E475" i="3" a="1"/>
  <c r="E475" i="3" s="1"/>
  <c r="M475" i="3" s="1"/>
  <c r="H474" i="3"/>
  <c r="D475" i="3" a="1"/>
  <c r="D475" i="3" s="1"/>
  <c r="L475" i="3" a="1"/>
  <c r="L475" i="3" s="1"/>
  <c r="J475" i="3" a="1"/>
  <c r="J475" i="3" s="1"/>
  <c r="G475" i="3" a="1"/>
  <c r="G475" i="3" s="1"/>
  <c r="B476" i="3"/>
  <c r="A476" i="3"/>
  <c r="H475" i="3" l="1"/>
  <c r="E476" i="3" a="1"/>
  <c r="E476" i="3" s="1"/>
  <c r="M476" i="3" s="1"/>
  <c r="I476" i="3" a="1"/>
  <c r="I476" i="3" s="1"/>
  <c r="K476" i="3" a="1"/>
  <c r="K476" i="3" s="1"/>
  <c r="C476" i="3" a="1"/>
  <c r="C476" i="3" s="1"/>
  <c r="F476" i="3" a="1"/>
  <c r="F476" i="3" s="1"/>
  <c r="B477" i="3"/>
  <c r="A477" i="3"/>
  <c r="L476" i="3" a="1"/>
  <c r="L476" i="3" s="1"/>
  <c r="D476" i="3" a="1"/>
  <c r="D476" i="3" s="1"/>
  <c r="J476" i="3" a="1"/>
  <c r="J476" i="3" s="1"/>
  <c r="G476" i="3" a="1"/>
  <c r="G476" i="3" s="1"/>
  <c r="F477" i="3" l="1" a="1"/>
  <c r="F477" i="3" s="1"/>
  <c r="I477" i="3" a="1"/>
  <c r="I477" i="3" s="1"/>
  <c r="E477" i="3" a="1"/>
  <c r="E477" i="3" s="1"/>
  <c r="M477" i="3" s="1"/>
  <c r="K477" i="3" a="1"/>
  <c r="K477" i="3" s="1"/>
  <c r="C477" i="3" a="1"/>
  <c r="C477" i="3" s="1"/>
  <c r="H476" i="3"/>
  <c r="J477" i="3" a="1"/>
  <c r="J477" i="3" s="1"/>
  <c r="A478" i="3"/>
  <c r="B478" i="3"/>
  <c r="G477" i="3" a="1"/>
  <c r="G477" i="3" s="1"/>
  <c r="L477" i="3" a="1"/>
  <c r="L477" i="3" s="1"/>
  <c r="D477" i="3" a="1"/>
  <c r="D477" i="3" s="1"/>
  <c r="C478" i="3" l="1" a="1"/>
  <c r="C478" i="3" s="1"/>
  <c r="K478" i="3" a="1"/>
  <c r="K478" i="3" s="1"/>
  <c r="I478" i="3" a="1"/>
  <c r="I478" i="3" s="1"/>
  <c r="F478" i="3" a="1"/>
  <c r="F478" i="3" s="1"/>
  <c r="E478" i="3" a="1"/>
  <c r="E478" i="3" s="1"/>
  <c r="M478" i="3" s="1"/>
  <c r="H477" i="3"/>
  <c r="G478" i="3" a="1"/>
  <c r="G478" i="3" s="1"/>
  <c r="J478" i="3" a="1"/>
  <c r="J478" i="3" s="1"/>
  <c r="A479" i="3"/>
  <c r="B479" i="3"/>
  <c r="L478" i="3" a="1"/>
  <c r="L478" i="3" s="1"/>
  <c r="D478" i="3" a="1"/>
  <c r="D478" i="3" s="1"/>
  <c r="H478" i="3" l="1"/>
  <c r="D479" i="3" a="1"/>
  <c r="D479" i="3" s="1"/>
  <c r="L479" i="3" a="1"/>
  <c r="L479" i="3" s="1"/>
  <c r="J479" i="3" a="1"/>
  <c r="J479" i="3" s="1"/>
  <c r="B480" i="3"/>
  <c r="A480" i="3"/>
  <c r="G479" i="3" a="1"/>
  <c r="G479" i="3" s="1"/>
  <c r="K479" i="3" a="1"/>
  <c r="K479" i="3" s="1"/>
  <c r="E479" i="3" a="1"/>
  <c r="E479" i="3" s="1"/>
  <c r="M479" i="3" s="1"/>
  <c r="C479" i="3" a="1"/>
  <c r="C479" i="3" s="1"/>
  <c r="I479" i="3" a="1"/>
  <c r="I479" i="3" s="1"/>
  <c r="F479" i="3" a="1"/>
  <c r="F479" i="3" s="1"/>
  <c r="E480" i="3" l="1" a="1"/>
  <c r="E480" i="3" s="1"/>
  <c r="M480" i="3" s="1"/>
  <c r="I480" i="3" a="1"/>
  <c r="I480" i="3" s="1"/>
  <c r="K480" i="3" a="1"/>
  <c r="K480" i="3" s="1"/>
  <c r="F480" i="3" a="1"/>
  <c r="F480" i="3" s="1"/>
  <c r="C480" i="3" a="1"/>
  <c r="C480" i="3" s="1"/>
  <c r="H479" i="3"/>
  <c r="B481" i="3"/>
  <c r="A481" i="3"/>
  <c r="D480" i="3" a="1"/>
  <c r="D480" i="3" s="1"/>
  <c r="L480" i="3" a="1"/>
  <c r="L480" i="3" s="1"/>
  <c r="J480" i="3" a="1"/>
  <c r="J480" i="3" s="1"/>
  <c r="G480" i="3" a="1"/>
  <c r="G480" i="3" s="1"/>
  <c r="F481" i="3" l="1" a="1"/>
  <c r="F481" i="3" s="1"/>
  <c r="E481" i="3" a="1"/>
  <c r="E481" i="3" s="1"/>
  <c r="M481" i="3" s="1"/>
  <c r="I481" i="3" a="1"/>
  <c r="I481" i="3" s="1"/>
  <c r="K481" i="3" a="1"/>
  <c r="K481" i="3" s="1"/>
  <c r="C481" i="3" a="1"/>
  <c r="C481" i="3" s="1"/>
  <c r="H480" i="3"/>
  <c r="J481" i="3" a="1"/>
  <c r="J481" i="3" s="1"/>
  <c r="B482" i="3"/>
  <c r="A482" i="3"/>
  <c r="L481" i="3" a="1"/>
  <c r="L481" i="3" s="1"/>
  <c r="G481" i="3" a="1"/>
  <c r="G481" i="3" s="1"/>
  <c r="D481" i="3" a="1"/>
  <c r="D481" i="3" s="1"/>
  <c r="G482" i="3" l="1" a="1"/>
  <c r="G482" i="3" s="1"/>
  <c r="J482" i="3" a="1"/>
  <c r="J482" i="3" s="1"/>
  <c r="A483" i="3"/>
  <c r="L482" i="3" a="1"/>
  <c r="L482" i="3" s="1"/>
  <c r="D482" i="3" a="1"/>
  <c r="D482" i="3" s="1"/>
  <c r="B483" i="3"/>
  <c r="H481" i="3"/>
  <c r="C482" i="3" a="1"/>
  <c r="C482" i="3" s="1"/>
  <c r="K482" i="3" a="1"/>
  <c r="K482" i="3" s="1"/>
  <c r="F482" i="3" a="1"/>
  <c r="F482" i="3" s="1"/>
  <c r="I482" i="3" a="1"/>
  <c r="I482" i="3" s="1"/>
  <c r="E482" i="3" a="1"/>
  <c r="E482" i="3" s="1"/>
  <c r="M482" i="3" s="1"/>
  <c r="H482" i="3" l="1"/>
  <c r="D483" i="3" a="1"/>
  <c r="D483" i="3" s="1"/>
  <c r="L483" i="3" a="1"/>
  <c r="L483" i="3" s="1"/>
  <c r="G483" i="3" a="1"/>
  <c r="G483" i="3" s="1"/>
  <c r="J483" i="3" a="1"/>
  <c r="J483" i="3" s="1"/>
  <c r="A484" i="3"/>
  <c r="B484" i="3"/>
  <c r="C483" i="3" a="1"/>
  <c r="C483" i="3" s="1"/>
  <c r="K483" i="3" a="1"/>
  <c r="K483" i="3" s="1"/>
  <c r="I483" i="3" a="1"/>
  <c r="I483" i="3" s="1"/>
  <c r="F483" i="3" a="1"/>
  <c r="F483" i="3" s="1"/>
  <c r="E483" i="3" a="1"/>
  <c r="E483" i="3" s="1"/>
  <c r="M483" i="3" s="1"/>
  <c r="B485" i="3" l="1"/>
  <c r="A485" i="3"/>
  <c r="D484" i="3" a="1"/>
  <c r="D484" i="3" s="1"/>
  <c r="L484" i="3" a="1"/>
  <c r="L484" i="3" s="1"/>
  <c r="J484" i="3" a="1"/>
  <c r="J484" i="3" s="1"/>
  <c r="G484" i="3" a="1"/>
  <c r="G484" i="3" s="1"/>
  <c r="E484" i="3" a="1"/>
  <c r="E484" i="3" s="1"/>
  <c r="M484" i="3" s="1"/>
  <c r="I484" i="3" a="1"/>
  <c r="I484" i="3" s="1"/>
  <c r="H484" i="3" s="1"/>
  <c r="K484" i="3" a="1"/>
  <c r="K484" i="3" s="1"/>
  <c r="F484" i="3" a="1"/>
  <c r="F484" i="3" s="1"/>
  <c r="C484" i="3" a="1"/>
  <c r="C484" i="3" s="1"/>
  <c r="H483" i="3"/>
  <c r="F485" i="3" l="1" a="1"/>
  <c r="F485" i="3" s="1"/>
  <c r="E485" i="3" a="1"/>
  <c r="E485" i="3" s="1"/>
  <c r="M485" i="3" s="1"/>
  <c r="I485" i="3" a="1"/>
  <c r="I485" i="3" s="1"/>
  <c r="K485" i="3" a="1"/>
  <c r="K485" i="3" s="1"/>
  <c r="C485" i="3" a="1"/>
  <c r="C485" i="3" s="1"/>
  <c r="J485" i="3" a="1"/>
  <c r="J485" i="3" s="1"/>
  <c r="B486" i="3"/>
  <c r="A486" i="3"/>
  <c r="L485" i="3" a="1"/>
  <c r="L485" i="3" s="1"/>
  <c r="G485" i="3" a="1"/>
  <c r="G485" i="3" s="1"/>
  <c r="D485" i="3" a="1"/>
  <c r="D485" i="3" s="1"/>
  <c r="H485" i="3" l="1"/>
  <c r="C486" i="3" a="1"/>
  <c r="C486" i="3" s="1"/>
  <c r="K486" i="3" a="1"/>
  <c r="K486" i="3" s="1"/>
  <c r="F486" i="3" a="1"/>
  <c r="F486" i="3" s="1"/>
  <c r="I486" i="3" a="1"/>
  <c r="I486" i="3" s="1"/>
  <c r="E486" i="3" a="1"/>
  <c r="E486" i="3" s="1"/>
  <c r="M486" i="3" s="1"/>
  <c r="G486" i="3" a="1"/>
  <c r="G486" i="3" s="1"/>
  <c r="J486" i="3" a="1"/>
  <c r="J486" i="3" s="1"/>
  <c r="A487" i="3"/>
  <c r="L486" i="3" a="1"/>
  <c r="L486" i="3" s="1"/>
  <c r="D486" i="3" a="1"/>
  <c r="D486" i="3" s="1"/>
  <c r="B487" i="3"/>
  <c r="H486" i="3" l="1"/>
  <c r="D487" i="3" a="1"/>
  <c r="D487" i="3" s="1"/>
  <c r="L487" i="3" a="1"/>
  <c r="L487" i="3" s="1"/>
  <c r="G487" i="3" a="1"/>
  <c r="G487" i="3" s="1"/>
  <c r="J487" i="3" a="1"/>
  <c r="J487" i="3" s="1"/>
  <c r="B488" i="3"/>
  <c r="A488" i="3"/>
  <c r="C487" i="3" a="1"/>
  <c r="C487" i="3" s="1"/>
  <c r="K487" i="3" a="1"/>
  <c r="K487" i="3" s="1"/>
  <c r="I487" i="3" a="1"/>
  <c r="I487" i="3" s="1"/>
  <c r="F487" i="3" a="1"/>
  <c r="F487" i="3" s="1"/>
  <c r="E487" i="3" a="1"/>
  <c r="E487" i="3" s="1"/>
  <c r="M487" i="3" s="1"/>
  <c r="E488" i="3" l="1" a="1"/>
  <c r="E488" i="3" s="1"/>
  <c r="M488" i="3" s="1"/>
  <c r="I488" i="3" a="1"/>
  <c r="I488" i="3" s="1"/>
  <c r="K488" i="3" a="1"/>
  <c r="K488" i="3" s="1"/>
  <c r="F488" i="3" a="1"/>
  <c r="F488" i="3" s="1"/>
  <c r="C488" i="3" a="1"/>
  <c r="C488" i="3" s="1"/>
  <c r="B489" i="3"/>
  <c r="A489" i="3"/>
  <c r="D488" i="3" a="1"/>
  <c r="D488" i="3" s="1"/>
  <c r="L488" i="3" a="1"/>
  <c r="L488" i="3" s="1"/>
  <c r="J488" i="3" a="1"/>
  <c r="J488" i="3" s="1"/>
  <c r="G488" i="3" a="1"/>
  <c r="G488" i="3" s="1"/>
  <c r="H487" i="3"/>
  <c r="F489" i="3" l="1" a="1"/>
  <c r="F489" i="3" s="1"/>
  <c r="E489" i="3" a="1"/>
  <c r="E489" i="3" s="1"/>
  <c r="M489" i="3" s="1"/>
  <c r="I489" i="3" a="1"/>
  <c r="I489" i="3" s="1"/>
  <c r="K489" i="3" a="1"/>
  <c r="K489" i="3" s="1"/>
  <c r="C489" i="3" a="1"/>
  <c r="C489" i="3" s="1"/>
  <c r="J489" i="3" a="1"/>
  <c r="J489" i="3" s="1"/>
  <c r="B490" i="3"/>
  <c r="A490" i="3"/>
  <c r="L489" i="3" a="1"/>
  <c r="L489" i="3" s="1"/>
  <c r="G489" i="3" a="1"/>
  <c r="G489" i="3" s="1"/>
  <c r="D489" i="3" a="1"/>
  <c r="D489" i="3" s="1"/>
  <c r="H488" i="3"/>
  <c r="G490" i="3" l="1" a="1"/>
  <c r="G490" i="3" s="1"/>
  <c r="J490" i="3" a="1"/>
  <c r="J490" i="3" s="1"/>
  <c r="A491" i="3"/>
  <c r="D490" i="3" a="1"/>
  <c r="D490" i="3" s="1"/>
  <c r="B491" i="3"/>
  <c r="L490" i="3" a="1"/>
  <c r="L490" i="3" s="1"/>
  <c r="H489" i="3"/>
  <c r="C490" i="3" a="1"/>
  <c r="C490" i="3" s="1"/>
  <c r="K490" i="3" a="1"/>
  <c r="K490" i="3" s="1"/>
  <c r="F490" i="3" a="1"/>
  <c r="F490" i="3" s="1"/>
  <c r="I490" i="3" a="1"/>
  <c r="I490" i="3" s="1"/>
  <c r="E490" i="3" a="1"/>
  <c r="E490" i="3" s="1"/>
  <c r="M490" i="3" s="1"/>
  <c r="C491" i="3" l="1" a="1"/>
  <c r="C491" i="3" s="1"/>
  <c r="K491" i="3" a="1"/>
  <c r="K491" i="3" s="1"/>
  <c r="I491" i="3" a="1"/>
  <c r="I491" i="3" s="1"/>
  <c r="F491" i="3" a="1"/>
  <c r="F491" i="3" s="1"/>
  <c r="E491" i="3" a="1"/>
  <c r="E491" i="3" s="1"/>
  <c r="M491" i="3" s="1"/>
  <c r="D491" i="3" a="1"/>
  <c r="D491" i="3" s="1"/>
  <c r="L491" i="3" a="1"/>
  <c r="L491" i="3" s="1"/>
  <c r="G491" i="3" a="1"/>
  <c r="G491" i="3" s="1"/>
  <c r="J491" i="3" a="1"/>
  <c r="J491" i="3" s="1"/>
  <c r="B492" i="3"/>
  <c r="A492" i="3"/>
  <c r="H490" i="3"/>
  <c r="H491" i="3" l="1"/>
  <c r="E492" i="3" a="1"/>
  <c r="E492" i="3" s="1"/>
  <c r="M492" i="3" s="1"/>
  <c r="I492" i="3" a="1"/>
  <c r="I492" i="3" s="1"/>
  <c r="K492" i="3" a="1"/>
  <c r="K492" i="3" s="1"/>
  <c r="F492" i="3" a="1"/>
  <c r="F492" i="3" s="1"/>
  <c r="C492" i="3" a="1"/>
  <c r="C492" i="3" s="1"/>
  <c r="B493" i="3"/>
  <c r="A493" i="3"/>
  <c r="D492" i="3" a="1"/>
  <c r="D492" i="3" s="1"/>
  <c r="L492" i="3" a="1"/>
  <c r="L492" i="3" s="1"/>
  <c r="J492" i="3" a="1"/>
  <c r="J492" i="3" s="1"/>
  <c r="G492" i="3" a="1"/>
  <c r="G492" i="3" s="1"/>
  <c r="F493" i="3" l="1" a="1"/>
  <c r="F493" i="3" s="1"/>
  <c r="E493" i="3" a="1"/>
  <c r="E493" i="3" s="1"/>
  <c r="M493" i="3" s="1"/>
  <c r="I493" i="3" a="1"/>
  <c r="I493" i="3" s="1"/>
  <c r="C493" i="3" a="1"/>
  <c r="C493" i="3" s="1"/>
  <c r="K493" i="3" a="1"/>
  <c r="K493" i="3" s="1"/>
  <c r="H492" i="3"/>
  <c r="J493" i="3" a="1"/>
  <c r="J493" i="3" s="1"/>
  <c r="B494" i="3"/>
  <c r="A494" i="3"/>
  <c r="L493" i="3" a="1"/>
  <c r="L493" i="3" s="1"/>
  <c r="G493" i="3" a="1"/>
  <c r="G493" i="3" s="1"/>
  <c r="D493" i="3" a="1"/>
  <c r="D493" i="3" s="1"/>
  <c r="H493" i="3" l="1"/>
  <c r="G494" i="3" a="1"/>
  <c r="G494" i="3" s="1"/>
  <c r="J494" i="3" a="1"/>
  <c r="J494" i="3" s="1"/>
  <c r="B495" i="3"/>
  <c r="A495" i="3"/>
  <c r="D494" i="3" a="1"/>
  <c r="D494" i="3" s="1"/>
  <c r="L494" i="3" a="1"/>
  <c r="L494" i="3" s="1"/>
  <c r="C494" i="3" a="1"/>
  <c r="C494" i="3" s="1"/>
  <c r="K494" i="3" a="1"/>
  <c r="K494" i="3" s="1"/>
  <c r="F494" i="3" a="1"/>
  <c r="F494" i="3" s="1"/>
  <c r="E494" i="3" a="1"/>
  <c r="E494" i="3" s="1"/>
  <c r="M494" i="3" s="1"/>
  <c r="I494" i="3" a="1"/>
  <c r="I494" i="3" s="1"/>
  <c r="D495" i="3" l="1" a="1"/>
  <c r="D495" i="3" s="1"/>
  <c r="L495" i="3" a="1"/>
  <c r="L495" i="3" s="1"/>
  <c r="G495" i="3" a="1"/>
  <c r="G495" i="3" s="1"/>
  <c r="J495" i="3" a="1"/>
  <c r="J495" i="3" s="1"/>
  <c r="B496" i="3"/>
  <c r="A496" i="3"/>
  <c r="C495" i="3" a="1"/>
  <c r="C495" i="3" s="1"/>
  <c r="K495" i="3" a="1"/>
  <c r="K495" i="3" s="1"/>
  <c r="F495" i="3" a="1"/>
  <c r="F495" i="3" s="1"/>
  <c r="E495" i="3" a="1"/>
  <c r="E495" i="3" s="1"/>
  <c r="M495" i="3" s="1"/>
  <c r="I495" i="3" a="1"/>
  <c r="I495" i="3" s="1"/>
  <c r="H494" i="3"/>
  <c r="E496" i="3" l="1" a="1"/>
  <c r="E496" i="3" s="1"/>
  <c r="M496" i="3" s="1"/>
  <c r="I496" i="3" a="1"/>
  <c r="I496" i="3" s="1"/>
  <c r="C496" i="3" a="1"/>
  <c r="C496" i="3" s="1"/>
  <c r="K496" i="3" a="1"/>
  <c r="K496" i="3" s="1"/>
  <c r="F496" i="3" a="1"/>
  <c r="F496" i="3" s="1"/>
  <c r="B497" i="3"/>
  <c r="A497" i="3"/>
  <c r="D496" i="3" a="1"/>
  <c r="D496" i="3" s="1"/>
  <c r="L496" i="3" a="1"/>
  <c r="L496" i="3" s="1"/>
  <c r="G496" i="3" a="1"/>
  <c r="G496" i="3" s="1"/>
  <c r="J496" i="3" a="1"/>
  <c r="J496" i="3" s="1"/>
  <c r="H495" i="3"/>
  <c r="F497" i="3" l="1" a="1"/>
  <c r="F497" i="3" s="1"/>
  <c r="E497" i="3" a="1"/>
  <c r="E497" i="3" s="1"/>
  <c r="M497" i="3" s="1"/>
  <c r="I497" i="3" a="1"/>
  <c r="I497" i="3" s="1"/>
  <c r="C497" i="3" a="1"/>
  <c r="C497" i="3" s="1"/>
  <c r="K497" i="3" a="1"/>
  <c r="K497" i="3" s="1"/>
  <c r="J497" i="3" a="1"/>
  <c r="J497" i="3" s="1"/>
  <c r="B498" i="3"/>
  <c r="A498" i="3"/>
  <c r="D497" i="3" a="1"/>
  <c r="D497" i="3" s="1"/>
  <c r="L497" i="3" a="1"/>
  <c r="L497" i="3" s="1"/>
  <c r="G497" i="3" a="1"/>
  <c r="G497" i="3" s="1"/>
  <c r="H496" i="3"/>
  <c r="G498" i="3" l="1" a="1"/>
  <c r="G498" i="3" s="1"/>
  <c r="J498" i="3" a="1"/>
  <c r="J498" i="3" s="1"/>
  <c r="B499" i="3"/>
  <c r="A499" i="3"/>
  <c r="D498" i="3" a="1"/>
  <c r="D498" i="3" s="1"/>
  <c r="L498" i="3" a="1"/>
  <c r="L498" i="3" s="1"/>
  <c r="C498" i="3" a="1"/>
  <c r="C498" i="3" s="1"/>
  <c r="K498" i="3" a="1"/>
  <c r="K498" i="3" s="1"/>
  <c r="F498" i="3" a="1"/>
  <c r="F498" i="3" s="1"/>
  <c r="E498" i="3" a="1"/>
  <c r="E498" i="3" s="1"/>
  <c r="M498" i="3" s="1"/>
  <c r="I498" i="3" a="1"/>
  <c r="I498" i="3" s="1"/>
  <c r="H497" i="3"/>
  <c r="C499" i="3" l="1" a="1"/>
  <c r="C499" i="3" s="1"/>
  <c r="K499" i="3" a="1"/>
  <c r="K499" i="3" s="1"/>
  <c r="F499" i="3" a="1"/>
  <c r="F499" i="3" s="1"/>
  <c r="E499" i="3" a="1"/>
  <c r="E499" i="3" s="1"/>
  <c r="M499" i="3" s="1"/>
  <c r="I499" i="3" a="1"/>
  <c r="I499" i="3" s="1"/>
  <c r="H498" i="3"/>
  <c r="D499" i="3" a="1"/>
  <c r="D499" i="3" s="1"/>
  <c r="L499" i="3" a="1"/>
  <c r="L499" i="3" s="1"/>
  <c r="G499" i="3" a="1"/>
  <c r="G499" i="3" s="1"/>
  <c r="J499" i="3" a="1"/>
  <c r="J499" i="3" s="1"/>
  <c r="B500" i="3"/>
  <c r="A500" i="3"/>
  <c r="H499" i="3" l="1"/>
  <c r="E500" i="3" a="1"/>
  <c r="E500" i="3" s="1"/>
  <c r="M500" i="3" s="1"/>
  <c r="I500" i="3" a="1"/>
  <c r="I500" i="3" s="1"/>
  <c r="C500" i="3" a="1"/>
  <c r="C500" i="3" s="1"/>
  <c r="K500" i="3" a="1"/>
  <c r="K500" i="3" s="1"/>
  <c r="F500" i="3" a="1"/>
  <c r="F500" i="3" s="1"/>
  <c r="B501" i="3"/>
  <c r="A501" i="3"/>
  <c r="D500" i="3" a="1"/>
  <c r="D500" i="3" s="1"/>
  <c r="L500" i="3" a="1"/>
  <c r="L500" i="3" s="1"/>
  <c r="G500" i="3" a="1"/>
  <c r="G500" i="3" s="1"/>
  <c r="J500" i="3" a="1"/>
  <c r="J500" i="3" s="1"/>
  <c r="J501" i="3" l="1" a="1"/>
  <c r="J501" i="3" s="1"/>
  <c r="B502" i="3"/>
  <c r="A502" i="3"/>
  <c r="D501" i="3" a="1"/>
  <c r="D501" i="3" s="1"/>
  <c r="L501" i="3" a="1"/>
  <c r="L501" i="3" s="1"/>
  <c r="G501" i="3" a="1"/>
  <c r="G501" i="3" s="1"/>
  <c r="H500" i="3"/>
  <c r="F501" i="3" a="1"/>
  <c r="F501" i="3" s="1"/>
  <c r="E501" i="3" a="1"/>
  <c r="E501" i="3" s="1"/>
  <c r="M501" i="3" s="1"/>
  <c r="I501" i="3" a="1"/>
  <c r="I501" i="3" s="1"/>
  <c r="C501" i="3" a="1"/>
  <c r="C501" i="3" s="1"/>
  <c r="K501" i="3" a="1"/>
  <c r="K501" i="3" s="1"/>
  <c r="C502" i="3" l="1" a="1"/>
  <c r="C502" i="3" s="1"/>
  <c r="K502" i="3" a="1"/>
  <c r="K502" i="3" s="1"/>
  <c r="F502" i="3" a="1"/>
  <c r="F502" i="3" s="1"/>
  <c r="E502" i="3" a="1"/>
  <c r="E502" i="3" s="1"/>
  <c r="M502" i="3" s="1"/>
  <c r="I502" i="3" a="1"/>
  <c r="I502" i="3" s="1"/>
  <c r="H501" i="3"/>
  <c r="G502" i="3" a="1"/>
  <c r="G502" i="3" s="1"/>
  <c r="J502" i="3" a="1"/>
  <c r="J502" i="3" s="1"/>
  <c r="B503" i="3"/>
  <c r="A503" i="3"/>
  <c r="D502" i="3" a="1"/>
  <c r="D502" i="3" s="1"/>
  <c r="L502" i="3" a="1"/>
  <c r="L502" i="3" s="1"/>
  <c r="H502" i="3" l="1"/>
  <c r="C503" i="3" a="1"/>
  <c r="C503" i="3" s="1"/>
  <c r="K503" i="3" a="1"/>
  <c r="K503" i="3" s="1"/>
  <c r="F503" i="3" a="1"/>
  <c r="F503" i="3" s="1"/>
  <c r="E503" i="3" a="1"/>
  <c r="E503" i="3" s="1"/>
  <c r="M503" i="3" s="1"/>
  <c r="I503" i="3" a="1"/>
  <c r="I503" i="3" s="1"/>
  <c r="D503" i="3" a="1"/>
  <c r="D503" i="3" s="1"/>
  <c r="L503" i="3" a="1"/>
  <c r="L503" i="3" s="1"/>
  <c r="G503" i="3" a="1"/>
  <c r="G503" i="3" s="1"/>
  <c r="J503" i="3" a="1"/>
  <c r="J503" i="3" s="1"/>
  <c r="B504" i="3"/>
  <c r="A504" i="3"/>
  <c r="H503" i="3" l="1"/>
  <c r="B505" i="3"/>
  <c r="A505" i="3"/>
  <c r="D504" i="3" a="1"/>
  <c r="D504" i="3" s="1"/>
  <c r="L504" i="3" a="1"/>
  <c r="L504" i="3" s="1"/>
  <c r="G504" i="3" a="1"/>
  <c r="G504" i="3" s="1"/>
  <c r="J504" i="3" a="1"/>
  <c r="J504" i="3" s="1"/>
  <c r="E504" i="3" a="1"/>
  <c r="E504" i="3" s="1"/>
  <c r="M504" i="3" s="1"/>
  <c r="I504" i="3" a="1"/>
  <c r="I504" i="3" s="1"/>
  <c r="C504" i="3" a="1"/>
  <c r="C504" i="3" s="1"/>
  <c r="K504" i="3" a="1"/>
  <c r="K504" i="3" s="1"/>
  <c r="F504" i="3" a="1"/>
  <c r="F504" i="3" s="1"/>
  <c r="F505" i="3" l="1" a="1"/>
  <c r="F505" i="3" s="1"/>
  <c r="E505" i="3" a="1"/>
  <c r="E505" i="3" s="1"/>
  <c r="M505" i="3" s="1"/>
  <c r="I505" i="3" a="1"/>
  <c r="I505" i="3" s="1"/>
  <c r="C505" i="3" a="1"/>
  <c r="C505" i="3" s="1"/>
  <c r="K505" i="3" a="1"/>
  <c r="K505" i="3" s="1"/>
  <c r="J505" i="3" a="1"/>
  <c r="J505" i="3" s="1"/>
  <c r="B506" i="3"/>
  <c r="A506" i="3"/>
  <c r="D505" i="3" a="1"/>
  <c r="D505" i="3" s="1"/>
  <c r="L505" i="3" a="1"/>
  <c r="L505" i="3" s="1"/>
  <c r="G505" i="3" a="1"/>
  <c r="G505" i="3" s="1"/>
  <c r="H504" i="3"/>
  <c r="C506" i="3" l="1" a="1"/>
  <c r="C506" i="3" s="1"/>
  <c r="K506" i="3" a="1"/>
  <c r="K506" i="3" s="1"/>
  <c r="F506" i="3" a="1"/>
  <c r="F506" i="3" s="1"/>
  <c r="E506" i="3" a="1"/>
  <c r="E506" i="3" s="1"/>
  <c r="M506" i="3" s="1"/>
  <c r="I506" i="3" a="1"/>
  <c r="I506" i="3" s="1"/>
  <c r="G506" i="3" a="1"/>
  <c r="G506" i="3" s="1"/>
  <c r="J506" i="3" a="1"/>
  <c r="J506" i="3" s="1"/>
  <c r="B507" i="3"/>
  <c r="A507" i="3"/>
  <c r="D506" i="3" a="1"/>
  <c r="D506" i="3" s="1"/>
  <c r="L506" i="3" a="1"/>
  <c r="L506" i="3" s="1"/>
  <c r="H505" i="3"/>
  <c r="D507" i="3" l="1" a="1"/>
  <c r="D507" i="3" s="1"/>
  <c r="L507" i="3" a="1"/>
  <c r="L507" i="3" s="1"/>
  <c r="G507" i="3" a="1"/>
  <c r="G507" i="3" s="1"/>
  <c r="J507" i="3" a="1"/>
  <c r="J507" i="3" s="1"/>
  <c r="B508" i="3"/>
  <c r="A508" i="3"/>
  <c r="H506" i="3"/>
  <c r="C507" i="3" a="1"/>
  <c r="C507" i="3" s="1"/>
  <c r="K507" i="3" a="1"/>
  <c r="K507" i="3" s="1"/>
  <c r="F507" i="3" a="1"/>
  <c r="F507" i="3" s="1"/>
  <c r="E507" i="3" a="1"/>
  <c r="E507" i="3" s="1"/>
  <c r="M507" i="3" s="1"/>
  <c r="I507" i="3" a="1"/>
  <c r="I507" i="3" s="1"/>
  <c r="H507" i="3" s="1"/>
  <c r="B509" i="3" l="1"/>
  <c r="A509" i="3"/>
  <c r="D508" i="3" a="1"/>
  <c r="D508" i="3" s="1"/>
  <c r="L508" i="3" a="1"/>
  <c r="L508" i="3" s="1"/>
  <c r="G508" i="3" a="1"/>
  <c r="G508" i="3" s="1"/>
  <c r="J508" i="3" a="1"/>
  <c r="J508" i="3" s="1"/>
  <c r="E508" i="3" a="1"/>
  <c r="E508" i="3" s="1"/>
  <c r="M508" i="3" s="1"/>
  <c r="I508" i="3" a="1"/>
  <c r="I508" i="3" s="1"/>
  <c r="C508" i="3" a="1"/>
  <c r="C508" i="3" s="1"/>
  <c r="K508" i="3" a="1"/>
  <c r="K508" i="3" s="1"/>
  <c r="F508" i="3" a="1"/>
  <c r="F508" i="3" s="1"/>
  <c r="H508" i="3" l="1"/>
  <c r="F509" i="3" a="1"/>
  <c r="F509" i="3" s="1"/>
  <c r="E509" i="3" a="1"/>
  <c r="E509" i="3" s="1"/>
  <c r="M509" i="3" s="1"/>
  <c r="I509" i="3" a="1"/>
  <c r="I509" i="3" s="1"/>
  <c r="C509" i="3" a="1"/>
  <c r="C509" i="3" s="1"/>
  <c r="K509" i="3" a="1"/>
  <c r="K509" i="3" s="1"/>
  <c r="J509" i="3" a="1"/>
  <c r="J509" i="3" s="1"/>
  <c r="B510" i="3"/>
  <c r="A510" i="3"/>
  <c r="D509" i="3" a="1"/>
  <c r="D509" i="3" s="1"/>
  <c r="L509" i="3" a="1"/>
  <c r="L509" i="3" s="1"/>
  <c r="G509" i="3" a="1"/>
  <c r="G509" i="3" s="1"/>
  <c r="G510" i="3" l="1" a="1"/>
  <c r="G510" i="3" s="1"/>
  <c r="J510" i="3" a="1"/>
  <c r="J510" i="3" s="1"/>
  <c r="B511" i="3"/>
  <c r="A511" i="3"/>
  <c r="D510" i="3" a="1"/>
  <c r="D510" i="3" s="1"/>
  <c r="L510" i="3" a="1"/>
  <c r="L510" i="3" s="1"/>
  <c r="H509" i="3"/>
  <c r="C510" i="3" a="1"/>
  <c r="C510" i="3" s="1"/>
  <c r="K510" i="3" a="1"/>
  <c r="K510" i="3" s="1"/>
  <c r="F510" i="3" a="1"/>
  <c r="F510" i="3" s="1"/>
  <c r="E510" i="3" a="1"/>
  <c r="E510" i="3" s="1"/>
  <c r="M510" i="3" s="1"/>
  <c r="I510" i="3" a="1"/>
  <c r="I510" i="3" s="1"/>
  <c r="D511" i="3" l="1" a="1"/>
  <c r="D511" i="3" s="1"/>
  <c r="L511" i="3" a="1"/>
  <c r="L511" i="3" s="1"/>
  <c r="G511" i="3" a="1"/>
  <c r="G511" i="3" s="1"/>
  <c r="J511" i="3" a="1"/>
  <c r="J511" i="3" s="1"/>
  <c r="B512" i="3"/>
  <c r="A512" i="3"/>
  <c r="H510" i="3"/>
  <c r="C511" i="3" a="1"/>
  <c r="C511" i="3" s="1"/>
  <c r="K511" i="3" a="1"/>
  <c r="K511" i="3" s="1"/>
  <c r="F511" i="3" a="1"/>
  <c r="F511" i="3" s="1"/>
  <c r="E511" i="3" a="1"/>
  <c r="E511" i="3" s="1"/>
  <c r="M511" i="3" s="1"/>
  <c r="I511" i="3" a="1"/>
  <c r="I511" i="3" s="1"/>
  <c r="H511" i="3" s="1"/>
  <c r="B513" i="3" l="1"/>
  <c r="A513" i="3"/>
  <c r="D512" i="3" a="1"/>
  <c r="D512" i="3" s="1"/>
  <c r="L512" i="3" a="1"/>
  <c r="L512" i="3" s="1"/>
  <c r="G512" i="3" a="1"/>
  <c r="G512" i="3" s="1"/>
  <c r="J512" i="3" a="1"/>
  <c r="J512" i="3" s="1"/>
  <c r="E512" i="3" a="1"/>
  <c r="E512" i="3" s="1"/>
  <c r="M512" i="3" s="1"/>
  <c r="I512" i="3" a="1"/>
  <c r="I512" i="3" s="1"/>
  <c r="C512" i="3" a="1"/>
  <c r="C512" i="3" s="1"/>
  <c r="K512" i="3" a="1"/>
  <c r="K512" i="3" s="1"/>
  <c r="F512" i="3" a="1"/>
  <c r="F512" i="3" s="1"/>
  <c r="F513" i="3" l="1" a="1"/>
  <c r="F513" i="3" s="1"/>
  <c r="E513" i="3" a="1"/>
  <c r="E513" i="3" s="1"/>
  <c r="M513" i="3" s="1"/>
  <c r="I513" i="3" a="1"/>
  <c r="I513" i="3" s="1"/>
  <c r="C513" i="3" a="1"/>
  <c r="C513" i="3" s="1"/>
  <c r="K513" i="3" a="1"/>
  <c r="K513" i="3" s="1"/>
  <c r="H512" i="3"/>
  <c r="J513" i="3" a="1"/>
  <c r="J513" i="3" s="1"/>
  <c r="B514" i="3"/>
  <c r="A514" i="3"/>
  <c r="D513" i="3" a="1"/>
  <c r="D513" i="3" s="1"/>
  <c r="L513" i="3" a="1"/>
  <c r="L513" i="3" s="1"/>
  <c r="G513" i="3" a="1"/>
  <c r="G513" i="3" s="1"/>
  <c r="H513" i="3" l="1"/>
  <c r="G514" i="3" a="1"/>
  <c r="G514" i="3" s="1"/>
  <c r="J514" i="3" a="1"/>
  <c r="J514" i="3" s="1"/>
  <c r="B515" i="3"/>
  <c r="A515" i="3"/>
  <c r="D514" i="3" a="1"/>
  <c r="D514" i="3" s="1"/>
  <c r="L514" i="3" a="1"/>
  <c r="L514" i="3" s="1"/>
  <c r="C514" i="3" a="1"/>
  <c r="C514" i="3" s="1"/>
  <c r="K514" i="3" a="1"/>
  <c r="K514" i="3" s="1"/>
  <c r="F514" i="3" a="1"/>
  <c r="F514" i="3" s="1"/>
  <c r="E514" i="3" a="1"/>
  <c r="E514" i="3" s="1"/>
  <c r="M514" i="3" s="1"/>
  <c r="I514" i="3" a="1"/>
  <c r="I514" i="3" s="1"/>
  <c r="H514" i="3" s="1"/>
  <c r="C515" i="3" l="1" a="1"/>
  <c r="C515" i="3" s="1"/>
  <c r="K515" i="3" a="1"/>
  <c r="K515" i="3" s="1"/>
  <c r="F515" i="3" a="1"/>
  <c r="F515" i="3" s="1"/>
  <c r="E515" i="3" a="1"/>
  <c r="E515" i="3" s="1"/>
  <c r="M515" i="3" s="1"/>
  <c r="I515" i="3" a="1"/>
  <c r="I515" i="3" s="1"/>
  <c r="D515" i="3" a="1"/>
  <c r="D515" i="3" s="1"/>
  <c r="L515" i="3" a="1"/>
  <c r="L515" i="3" s="1"/>
  <c r="G515" i="3" a="1"/>
  <c r="G515" i="3" s="1"/>
  <c r="J515" i="3" a="1"/>
  <c r="J515" i="3" s="1"/>
  <c r="B516" i="3"/>
  <c r="A516" i="3"/>
  <c r="B517" i="3" l="1"/>
  <c r="A517" i="3"/>
  <c r="D516" i="3" a="1"/>
  <c r="D516" i="3" s="1"/>
  <c r="L516" i="3" a="1"/>
  <c r="L516" i="3" s="1"/>
  <c r="G516" i="3" a="1"/>
  <c r="G516" i="3" s="1"/>
  <c r="J516" i="3" a="1"/>
  <c r="J516" i="3" s="1"/>
  <c r="H515" i="3"/>
  <c r="E516" i="3" a="1"/>
  <c r="E516" i="3" s="1"/>
  <c r="M516" i="3" s="1"/>
  <c r="I516" i="3" a="1"/>
  <c r="I516" i="3" s="1"/>
  <c r="C516" i="3" a="1"/>
  <c r="C516" i="3" s="1"/>
  <c r="K516" i="3" a="1"/>
  <c r="K516" i="3" s="1"/>
  <c r="F516" i="3" a="1"/>
  <c r="F516" i="3" s="1"/>
  <c r="F517" i="3" l="1" a="1"/>
  <c r="F517" i="3" s="1"/>
  <c r="E517" i="3" a="1"/>
  <c r="E517" i="3" s="1"/>
  <c r="M517" i="3" s="1"/>
  <c r="I517" i="3" a="1"/>
  <c r="I517" i="3" s="1"/>
  <c r="C517" i="3" a="1"/>
  <c r="C517" i="3" s="1"/>
  <c r="K517" i="3" a="1"/>
  <c r="K517" i="3" s="1"/>
  <c r="H516" i="3"/>
  <c r="J517" i="3" a="1"/>
  <c r="J517" i="3" s="1"/>
  <c r="B518" i="3"/>
  <c r="A518" i="3"/>
  <c r="D517" i="3" a="1"/>
  <c r="D517" i="3" s="1"/>
  <c r="L517" i="3" a="1"/>
  <c r="L517" i="3" s="1"/>
  <c r="G517" i="3" a="1"/>
  <c r="G517" i="3" s="1"/>
  <c r="G518" i="3" l="1" a="1"/>
  <c r="G518" i="3" s="1"/>
  <c r="J518" i="3" a="1"/>
  <c r="J518" i="3" s="1"/>
  <c r="B519" i="3"/>
  <c r="A519" i="3"/>
  <c r="D518" i="3" a="1"/>
  <c r="D518" i="3" s="1"/>
  <c r="L518" i="3" a="1"/>
  <c r="L518" i="3" s="1"/>
  <c r="H517" i="3"/>
  <c r="C518" i="3" a="1"/>
  <c r="C518" i="3" s="1"/>
  <c r="K518" i="3" a="1"/>
  <c r="K518" i="3" s="1"/>
  <c r="F518" i="3" a="1"/>
  <c r="F518" i="3" s="1"/>
  <c r="E518" i="3" a="1"/>
  <c r="E518" i="3" s="1"/>
  <c r="M518" i="3" s="1"/>
  <c r="I518" i="3" a="1"/>
  <c r="I518" i="3" s="1"/>
  <c r="H518" i="3" s="1"/>
  <c r="D519" i="3" l="1" a="1"/>
  <c r="D519" i="3" s="1"/>
  <c r="L519" i="3" a="1"/>
  <c r="L519" i="3" s="1"/>
  <c r="G519" i="3" a="1"/>
  <c r="G519" i="3" s="1"/>
  <c r="J519" i="3" a="1"/>
  <c r="J519" i="3" s="1"/>
  <c r="B520" i="3"/>
  <c r="A520" i="3"/>
  <c r="C519" i="3" a="1"/>
  <c r="C519" i="3" s="1"/>
  <c r="K519" i="3" a="1"/>
  <c r="K519" i="3" s="1"/>
  <c r="F519" i="3" a="1"/>
  <c r="F519" i="3" s="1"/>
  <c r="E519" i="3" a="1"/>
  <c r="E519" i="3" s="1"/>
  <c r="M519" i="3" s="1"/>
  <c r="I519" i="3" a="1"/>
  <c r="I519" i="3" s="1"/>
  <c r="E520" i="3" l="1" a="1"/>
  <c r="E520" i="3" s="1"/>
  <c r="M520" i="3" s="1"/>
  <c r="I520" i="3" a="1"/>
  <c r="I520" i="3" s="1"/>
  <c r="C520" i="3" a="1"/>
  <c r="C520" i="3" s="1"/>
  <c r="K520" i="3" a="1"/>
  <c r="K520" i="3" s="1"/>
  <c r="F520" i="3" a="1"/>
  <c r="F520" i="3" s="1"/>
  <c r="B521" i="3"/>
  <c r="A521" i="3"/>
  <c r="D520" i="3" a="1"/>
  <c r="D520" i="3" s="1"/>
  <c r="L520" i="3" a="1"/>
  <c r="L520" i="3" s="1"/>
  <c r="G520" i="3" a="1"/>
  <c r="G520" i="3" s="1"/>
  <c r="J520" i="3" a="1"/>
  <c r="J520" i="3" s="1"/>
  <c r="H519" i="3"/>
  <c r="J521" i="3" l="1" a="1"/>
  <c r="J521" i="3" s="1"/>
  <c r="B522" i="3"/>
  <c r="A522" i="3"/>
  <c r="D521" i="3" a="1"/>
  <c r="D521" i="3" s="1"/>
  <c r="L521" i="3" a="1"/>
  <c r="L521" i="3" s="1"/>
  <c r="G521" i="3" a="1"/>
  <c r="G521" i="3" s="1"/>
  <c r="F521" i="3" a="1"/>
  <c r="F521" i="3" s="1"/>
  <c r="E521" i="3" a="1"/>
  <c r="E521" i="3" s="1"/>
  <c r="M521" i="3" s="1"/>
  <c r="I521" i="3" a="1"/>
  <c r="I521" i="3" s="1"/>
  <c r="C521" i="3" a="1"/>
  <c r="C521" i="3" s="1"/>
  <c r="K521" i="3" a="1"/>
  <c r="K521" i="3" s="1"/>
  <c r="H520" i="3"/>
  <c r="C522" i="3" l="1" a="1"/>
  <c r="C522" i="3" s="1"/>
  <c r="K522" i="3" a="1"/>
  <c r="K522" i="3" s="1"/>
  <c r="F522" i="3" a="1"/>
  <c r="F522" i="3" s="1"/>
  <c r="E522" i="3" a="1"/>
  <c r="E522" i="3" s="1"/>
  <c r="M522" i="3" s="1"/>
  <c r="I522" i="3" a="1"/>
  <c r="I522" i="3" s="1"/>
  <c r="G522" i="3" a="1"/>
  <c r="G522" i="3" s="1"/>
  <c r="J522" i="3" a="1"/>
  <c r="J522" i="3" s="1"/>
  <c r="B523" i="3"/>
  <c r="A523" i="3"/>
  <c r="D522" i="3" a="1"/>
  <c r="D522" i="3" s="1"/>
  <c r="L522" i="3" a="1"/>
  <c r="L522" i="3" s="1"/>
  <c r="H521" i="3"/>
  <c r="D523" i="3" l="1" a="1"/>
  <c r="D523" i="3" s="1"/>
  <c r="L523" i="3" a="1"/>
  <c r="L523" i="3" s="1"/>
  <c r="G523" i="3" a="1"/>
  <c r="G523" i="3" s="1"/>
  <c r="J523" i="3" a="1"/>
  <c r="J523" i="3" s="1"/>
  <c r="B524" i="3"/>
  <c r="A524" i="3"/>
  <c r="H522" i="3"/>
  <c r="C523" i="3" a="1"/>
  <c r="C523" i="3" s="1"/>
  <c r="K523" i="3" a="1"/>
  <c r="K523" i="3" s="1"/>
  <c r="F523" i="3" a="1"/>
  <c r="F523" i="3" s="1"/>
  <c r="E523" i="3" a="1"/>
  <c r="E523" i="3" s="1"/>
  <c r="M523" i="3" s="1"/>
  <c r="I523" i="3" a="1"/>
  <c r="I523" i="3" s="1"/>
  <c r="H523" i="3" s="1"/>
  <c r="B525" i="3" l="1"/>
  <c r="A525" i="3"/>
  <c r="D524" i="3" a="1"/>
  <c r="D524" i="3" s="1"/>
  <c r="L524" i="3" a="1"/>
  <c r="L524" i="3" s="1"/>
  <c r="G524" i="3" a="1"/>
  <c r="G524" i="3" s="1"/>
  <c r="J524" i="3" a="1"/>
  <c r="J524" i="3" s="1"/>
  <c r="E524" i="3" a="1"/>
  <c r="E524" i="3" s="1"/>
  <c r="M524" i="3" s="1"/>
  <c r="I524" i="3" a="1"/>
  <c r="I524" i="3" s="1"/>
  <c r="C524" i="3" a="1"/>
  <c r="C524" i="3" s="1"/>
  <c r="K524" i="3" a="1"/>
  <c r="K524" i="3" s="1"/>
  <c r="F524" i="3" a="1"/>
  <c r="F524" i="3" s="1"/>
  <c r="H524" i="3" l="1"/>
  <c r="F525" i="3" a="1"/>
  <c r="F525" i="3" s="1"/>
  <c r="E525" i="3" a="1"/>
  <c r="E525" i="3" s="1"/>
  <c r="M525" i="3" s="1"/>
  <c r="I525" i="3" a="1"/>
  <c r="I525" i="3" s="1"/>
  <c r="C525" i="3" a="1"/>
  <c r="C525" i="3" s="1"/>
  <c r="K525" i="3" a="1"/>
  <c r="K525" i="3" s="1"/>
  <c r="J525" i="3" a="1"/>
  <c r="J525" i="3" s="1"/>
  <c r="B526" i="3"/>
  <c r="A526" i="3"/>
  <c r="D525" i="3" a="1"/>
  <c r="D525" i="3" s="1"/>
  <c r="L525" i="3" a="1"/>
  <c r="L525" i="3" s="1"/>
  <c r="G525" i="3" a="1"/>
  <c r="G525" i="3" s="1"/>
  <c r="H525" i="3" l="1"/>
  <c r="G526" i="3" a="1"/>
  <c r="G526" i="3" s="1"/>
  <c r="J526" i="3" a="1"/>
  <c r="J526" i="3" s="1"/>
  <c r="B527" i="3"/>
  <c r="A527" i="3"/>
  <c r="D526" i="3" a="1"/>
  <c r="D526" i="3" s="1"/>
  <c r="L526" i="3" a="1"/>
  <c r="L526" i="3" s="1"/>
  <c r="C526" i="3" a="1"/>
  <c r="C526" i="3" s="1"/>
  <c r="K526" i="3" a="1"/>
  <c r="K526" i="3" s="1"/>
  <c r="F526" i="3" a="1"/>
  <c r="F526" i="3" s="1"/>
  <c r="E526" i="3" a="1"/>
  <c r="E526" i="3" s="1"/>
  <c r="M526" i="3" s="1"/>
  <c r="I526" i="3" a="1"/>
  <c r="I526" i="3" s="1"/>
  <c r="C527" i="3" l="1" a="1"/>
  <c r="C527" i="3" s="1"/>
  <c r="K527" i="3" a="1"/>
  <c r="K527" i="3" s="1"/>
  <c r="F527" i="3" a="1"/>
  <c r="F527" i="3" s="1"/>
  <c r="E527" i="3" a="1"/>
  <c r="E527" i="3" s="1"/>
  <c r="M527" i="3" s="1"/>
  <c r="I527" i="3" a="1"/>
  <c r="I527" i="3" s="1"/>
  <c r="D527" i="3" a="1"/>
  <c r="D527" i="3" s="1"/>
  <c r="L527" i="3" a="1"/>
  <c r="L527" i="3" s="1"/>
  <c r="G527" i="3" a="1"/>
  <c r="G527" i="3" s="1"/>
  <c r="J527" i="3" a="1"/>
  <c r="J527" i="3" s="1"/>
  <c r="B528" i="3"/>
  <c r="A528" i="3"/>
  <c r="H526" i="3"/>
  <c r="H527" i="3" l="1"/>
  <c r="E528" i="3" a="1"/>
  <c r="E528" i="3" s="1"/>
  <c r="M528" i="3" s="1"/>
  <c r="I528" i="3" a="1"/>
  <c r="I528" i="3" s="1"/>
  <c r="C528" i="3" a="1"/>
  <c r="C528" i="3" s="1"/>
  <c r="K528" i="3" a="1"/>
  <c r="K528" i="3" s="1"/>
  <c r="F528" i="3" a="1"/>
  <c r="F528" i="3" s="1"/>
  <c r="B529" i="3"/>
  <c r="A529" i="3"/>
  <c r="D528" i="3" a="1"/>
  <c r="D528" i="3" s="1"/>
  <c r="L528" i="3" a="1"/>
  <c r="L528" i="3" s="1"/>
  <c r="G528" i="3" a="1"/>
  <c r="G528" i="3" s="1"/>
  <c r="J528" i="3" a="1"/>
  <c r="J528" i="3" s="1"/>
  <c r="H528" i="3" l="1"/>
  <c r="F529" i="3" a="1"/>
  <c r="F529" i="3" s="1"/>
  <c r="E529" i="3" a="1"/>
  <c r="E529" i="3" s="1"/>
  <c r="M529" i="3" s="1"/>
  <c r="I529" i="3" a="1"/>
  <c r="I529" i="3" s="1"/>
  <c r="C529" i="3" a="1"/>
  <c r="C529" i="3" s="1"/>
  <c r="K529" i="3" a="1"/>
  <c r="K529" i="3" s="1"/>
  <c r="J529" i="3" a="1"/>
  <c r="J529" i="3" s="1"/>
  <c r="B530" i="3"/>
  <c r="A530" i="3"/>
  <c r="D529" i="3" a="1"/>
  <c r="D529" i="3" s="1"/>
  <c r="L529" i="3" a="1"/>
  <c r="L529" i="3" s="1"/>
  <c r="G529" i="3" a="1"/>
  <c r="G529" i="3" s="1"/>
  <c r="G530" i="3" l="1" a="1"/>
  <c r="G530" i="3" s="1"/>
  <c r="J530" i="3" a="1"/>
  <c r="J530" i="3" s="1"/>
  <c r="B531" i="3"/>
  <c r="A531" i="3"/>
  <c r="D530" i="3" a="1"/>
  <c r="D530" i="3" s="1"/>
  <c r="L530" i="3" a="1"/>
  <c r="L530" i="3" s="1"/>
  <c r="H529" i="3"/>
  <c r="C530" i="3" a="1"/>
  <c r="C530" i="3" s="1"/>
  <c r="K530" i="3" a="1"/>
  <c r="K530" i="3" s="1"/>
  <c r="F530" i="3" a="1"/>
  <c r="F530" i="3" s="1"/>
  <c r="E530" i="3" a="1"/>
  <c r="E530" i="3" s="1"/>
  <c r="M530" i="3" s="1"/>
  <c r="I530" i="3" a="1"/>
  <c r="I530" i="3" s="1"/>
  <c r="D531" i="3" l="1" a="1"/>
  <c r="D531" i="3" s="1"/>
  <c r="L531" i="3" a="1"/>
  <c r="L531" i="3" s="1"/>
  <c r="G531" i="3" a="1"/>
  <c r="G531" i="3" s="1"/>
  <c r="J531" i="3" a="1"/>
  <c r="J531" i="3" s="1"/>
  <c r="B532" i="3"/>
  <c r="A532" i="3"/>
  <c r="H530" i="3"/>
  <c r="C531" i="3" a="1"/>
  <c r="C531" i="3" s="1"/>
  <c r="K531" i="3" a="1"/>
  <c r="K531" i="3" s="1"/>
  <c r="F531" i="3" a="1"/>
  <c r="F531" i="3" s="1"/>
  <c r="E531" i="3" a="1"/>
  <c r="E531" i="3" s="1"/>
  <c r="M531" i="3" s="1"/>
  <c r="I531" i="3" a="1"/>
  <c r="I531" i="3" s="1"/>
  <c r="H531" i="3" s="1"/>
  <c r="B533" i="3" l="1"/>
  <c r="A533" i="3"/>
  <c r="D532" i="3" a="1"/>
  <c r="D532" i="3" s="1"/>
  <c r="L532" i="3" a="1"/>
  <c r="L532" i="3" s="1"/>
  <c r="G532" i="3" a="1"/>
  <c r="G532" i="3" s="1"/>
  <c r="J532" i="3" a="1"/>
  <c r="J532" i="3" s="1"/>
  <c r="E532" i="3" a="1"/>
  <c r="E532" i="3" s="1"/>
  <c r="M532" i="3" s="1"/>
  <c r="I532" i="3" a="1"/>
  <c r="I532" i="3" s="1"/>
  <c r="C532" i="3" a="1"/>
  <c r="C532" i="3" s="1"/>
  <c r="K532" i="3" a="1"/>
  <c r="K532" i="3" s="1"/>
  <c r="F532" i="3" a="1"/>
  <c r="F532" i="3" s="1"/>
  <c r="H532" i="3" l="1"/>
  <c r="F533" i="3" a="1"/>
  <c r="F533" i="3" s="1"/>
  <c r="E533" i="3" a="1"/>
  <c r="E533" i="3" s="1"/>
  <c r="M533" i="3" s="1"/>
  <c r="I533" i="3" a="1"/>
  <c r="I533" i="3" s="1"/>
  <c r="C533" i="3" a="1"/>
  <c r="C533" i="3" s="1"/>
  <c r="K533" i="3" a="1"/>
  <c r="K533" i="3" s="1"/>
  <c r="J533" i="3" a="1"/>
  <c r="J533" i="3" s="1"/>
  <c r="B534" i="3"/>
  <c r="A534" i="3"/>
  <c r="D533" i="3" a="1"/>
  <c r="D533" i="3" s="1"/>
  <c r="L533" i="3" a="1"/>
  <c r="L533" i="3" s="1"/>
  <c r="G533" i="3" a="1"/>
  <c r="G533" i="3" s="1"/>
  <c r="G534" i="3" l="1" a="1"/>
  <c r="G534" i="3" s="1"/>
  <c r="J534" i="3" a="1"/>
  <c r="J534" i="3" s="1"/>
  <c r="B535" i="3"/>
  <c r="A535" i="3"/>
  <c r="D534" i="3" a="1"/>
  <c r="D534" i="3" s="1"/>
  <c r="L534" i="3" a="1"/>
  <c r="L534" i="3" s="1"/>
  <c r="H533" i="3"/>
  <c r="C534" i="3" a="1"/>
  <c r="C534" i="3" s="1"/>
  <c r="K534" i="3" a="1"/>
  <c r="K534" i="3" s="1"/>
  <c r="F534" i="3" a="1"/>
  <c r="F534" i="3" s="1"/>
  <c r="E534" i="3" a="1"/>
  <c r="E534" i="3" s="1"/>
  <c r="M534" i="3" s="1"/>
  <c r="I534" i="3" a="1"/>
  <c r="I534" i="3" s="1"/>
  <c r="C535" i="3" l="1" a="1"/>
  <c r="C535" i="3" s="1"/>
  <c r="K535" i="3" a="1"/>
  <c r="K535" i="3" s="1"/>
  <c r="F535" i="3" a="1"/>
  <c r="F535" i="3" s="1"/>
  <c r="E535" i="3" a="1"/>
  <c r="E535" i="3" s="1"/>
  <c r="M535" i="3" s="1"/>
  <c r="I535" i="3" a="1"/>
  <c r="I535" i="3" s="1"/>
  <c r="D535" i="3" a="1"/>
  <c r="D535" i="3" s="1"/>
  <c r="L535" i="3" a="1"/>
  <c r="L535" i="3" s="1"/>
  <c r="G535" i="3" a="1"/>
  <c r="G535" i="3" s="1"/>
  <c r="J535" i="3" a="1"/>
  <c r="J535" i="3" s="1"/>
  <c r="B536" i="3"/>
  <c r="A536" i="3"/>
  <c r="H534" i="3"/>
  <c r="H535" i="3" l="1"/>
  <c r="E536" i="3" a="1"/>
  <c r="E536" i="3" s="1"/>
  <c r="M536" i="3" s="1"/>
  <c r="I536" i="3" a="1"/>
  <c r="I536" i="3" s="1"/>
  <c r="C536" i="3" a="1"/>
  <c r="C536" i="3" s="1"/>
  <c r="K536" i="3" a="1"/>
  <c r="K536" i="3" s="1"/>
  <c r="F536" i="3" a="1"/>
  <c r="F536" i="3" s="1"/>
  <c r="B537" i="3"/>
  <c r="A537" i="3"/>
  <c r="D536" i="3" a="1"/>
  <c r="D536" i="3" s="1"/>
  <c r="L536" i="3" a="1"/>
  <c r="L536" i="3" s="1"/>
  <c r="G536" i="3" a="1"/>
  <c r="G536" i="3" s="1"/>
  <c r="J536" i="3" a="1"/>
  <c r="J536" i="3" s="1"/>
  <c r="J537" i="3" l="1" a="1"/>
  <c r="J537" i="3" s="1"/>
  <c r="B538" i="3"/>
  <c r="A538" i="3"/>
  <c r="D537" i="3" a="1"/>
  <c r="D537" i="3" s="1"/>
  <c r="L537" i="3" a="1"/>
  <c r="L537" i="3" s="1"/>
  <c r="G537" i="3" a="1"/>
  <c r="G537" i="3" s="1"/>
  <c r="H536" i="3"/>
  <c r="F537" i="3" a="1"/>
  <c r="F537" i="3" s="1"/>
  <c r="E537" i="3" a="1"/>
  <c r="E537" i="3" s="1"/>
  <c r="M537" i="3" s="1"/>
  <c r="I537" i="3" a="1"/>
  <c r="I537" i="3" s="1"/>
  <c r="C537" i="3" a="1"/>
  <c r="C537" i="3" s="1"/>
  <c r="K537" i="3" a="1"/>
  <c r="K537" i="3" s="1"/>
  <c r="C538" i="3" l="1" a="1"/>
  <c r="C538" i="3" s="1"/>
  <c r="K538" i="3" a="1"/>
  <c r="K538" i="3" s="1"/>
  <c r="F538" i="3" a="1"/>
  <c r="F538" i="3" s="1"/>
  <c r="E538" i="3" a="1"/>
  <c r="E538" i="3" s="1"/>
  <c r="M538" i="3" s="1"/>
  <c r="I538" i="3" a="1"/>
  <c r="I538" i="3" s="1"/>
  <c r="H537" i="3"/>
  <c r="G538" i="3" a="1"/>
  <c r="G538" i="3" s="1"/>
  <c r="J538" i="3" a="1"/>
  <c r="J538" i="3" s="1"/>
  <c r="B539" i="3"/>
  <c r="A539" i="3"/>
  <c r="D538" i="3" a="1"/>
  <c r="D538" i="3" s="1"/>
  <c r="L538" i="3" a="1"/>
  <c r="L538" i="3" s="1"/>
  <c r="H538" i="3" l="1"/>
  <c r="C539" i="3" a="1"/>
  <c r="C539" i="3" s="1"/>
  <c r="K539" i="3" a="1"/>
  <c r="K539" i="3" s="1"/>
  <c r="F539" i="3" a="1"/>
  <c r="F539" i="3" s="1"/>
  <c r="E539" i="3" a="1"/>
  <c r="E539" i="3" s="1"/>
  <c r="M539" i="3" s="1"/>
  <c r="I539" i="3" a="1"/>
  <c r="I539" i="3" s="1"/>
  <c r="D539" i="3" a="1"/>
  <c r="D539" i="3" s="1"/>
  <c r="L539" i="3" a="1"/>
  <c r="L539" i="3" s="1"/>
  <c r="G539" i="3" a="1"/>
  <c r="G539" i="3" s="1"/>
  <c r="J539" i="3" a="1"/>
  <c r="J539" i="3" s="1"/>
  <c r="B540" i="3"/>
  <c r="A540" i="3"/>
  <c r="H539" i="3" l="1"/>
  <c r="E540" i="3" a="1"/>
  <c r="E540" i="3" s="1"/>
  <c r="M540" i="3" s="1"/>
  <c r="I540" i="3" a="1"/>
  <c r="I540" i="3" s="1"/>
  <c r="C540" i="3" a="1"/>
  <c r="C540" i="3" s="1"/>
  <c r="K540" i="3" a="1"/>
  <c r="K540" i="3" s="1"/>
  <c r="F540" i="3" a="1"/>
  <c r="F540" i="3" s="1"/>
  <c r="B541" i="3"/>
  <c r="A541" i="3"/>
  <c r="D540" i="3" a="1"/>
  <c r="D540" i="3" s="1"/>
  <c r="L540" i="3" a="1"/>
  <c r="L540" i="3" s="1"/>
  <c r="G540" i="3" a="1"/>
  <c r="G540" i="3" s="1"/>
  <c r="J540" i="3" a="1"/>
  <c r="J540" i="3" s="1"/>
  <c r="H540" i="3" l="1"/>
  <c r="F541" i="3" a="1"/>
  <c r="F541" i="3" s="1"/>
  <c r="E541" i="3" a="1"/>
  <c r="E541" i="3" s="1"/>
  <c r="M541" i="3" s="1"/>
  <c r="I541" i="3" a="1"/>
  <c r="I541" i="3" s="1"/>
  <c r="C541" i="3" a="1"/>
  <c r="C541" i="3" s="1"/>
  <c r="K541" i="3" a="1"/>
  <c r="K541" i="3" s="1"/>
  <c r="J541" i="3" a="1"/>
  <c r="J541" i="3" s="1"/>
  <c r="B542" i="3"/>
  <c r="A542" i="3"/>
  <c r="D541" i="3" a="1"/>
  <c r="D541" i="3" s="1"/>
  <c r="L541" i="3" a="1"/>
  <c r="L541" i="3" s="1"/>
  <c r="G541" i="3" a="1"/>
  <c r="G541" i="3" s="1"/>
  <c r="H541" i="3" l="1"/>
  <c r="G542" i="3" a="1"/>
  <c r="G542" i="3" s="1"/>
  <c r="J542" i="3" a="1"/>
  <c r="J542" i="3" s="1"/>
  <c r="B543" i="3"/>
  <c r="A543" i="3"/>
  <c r="D542" i="3" a="1"/>
  <c r="D542" i="3" s="1"/>
  <c r="L542" i="3" a="1"/>
  <c r="L542" i="3" s="1"/>
  <c r="C542" i="3" a="1"/>
  <c r="C542" i="3" s="1"/>
  <c r="K542" i="3" a="1"/>
  <c r="K542" i="3" s="1"/>
  <c r="F542" i="3" a="1"/>
  <c r="F542" i="3" s="1"/>
  <c r="E542" i="3" a="1"/>
  <c r="E542" i="3" s="1"/>
  <c r="M542" i="3" s="1"/>
  <c r="I542" i="3" a="1"/>
  <c r="I542" i="3" s="1"/>
  <c r="D543" i="3" l="1" a="1"/>
  <c r="D543" i="3" s="1"/>
  <c r="L543" i="3" a="1"/>
  <c r="L543" i="3" s="1"/>
  <c r="G543" i="3" a="1"/>
  <c r="G543" i="3" s="1"/>
  <c r="J543" i="3" a="1"/>
  <c r="J543" i="3" s="1"/>
  <c r="B544" i="3"/>
  <c r="A544" i="3"/>
  <c r="C543" i="3" a="1"/>
  <c r="C543" i="3" s="1"/>
  <c r="K543" i="3" a="1"/>
  <c r="K543" i="3" s="1"/>
  <c r="F543" i="3" a="1"/>
  <c r="F543" i="3" s="1"/>
  <c r="E543" i="3" a="1"/>
  <c r="E543" i="3" s="1"/>
  <c r="M543" i="3" s="1"/>
  <c r="I543" i="3" a="1"/>
  <c r="I543" i="3" s="1"/>
  <c r="H542" i="3"/>
  <c r="H543" i="3" l="1"/>
  <c r="E544" i="3" a="1"/>
  <c r="E544" i="3" s="1"/>
  <c r="M544" i="3" s="1"/>
  <c r="I544" i="3" a="1"/>
  <c r="I544" i="3" s="1"/>
  <c r="C544" i="3" a="1"/>
  <c r="C544" i="3" s="1"/>
  <c r="K544" i="3" a="1"/>
  <c r="K544" i="3" s="1"/>
  <c r="F544" i="3" a="1"/>
  <c r="F544" i="3" s="1"/>
  <c r="B545" i="3"/>
  <c r="A545" i="3"/>
  <c r="D544" i="3" a="1"/>
  <c r="D544" i="3" s="1"/>
  <c r="L544" i="3" a="1"/>
  <c r="L544" i="3" s="1"/>
  <c r="G544" i="3" a="1"/>
  <c r="G544" i="3" s="1"/>
  <c r="J544" i="3" a="1"/>
  <c r="J544" i="3" s="1"/>
  <c r="J545" i="3" l="1" a="1"/>
  <c r="J545" i="3" s="1"/>
  <c r="B546" i="3"/>
  <c r="A546" i="3"/>
  <c r="D545" i="3" a="1"/>
  <c r="D545" i="3" s="1"/>
  <c r="L545" i="3" a="1"/>
  <c r="L545" i="3" s="1"/>
  <c r="G545" i="3" a="1"/>
  <c r="G545" i="3" s="1"/>
  <c r="H544" i="3"/>
  <c r="F545" i="3" a="1"/>
  <c r="F545" i="3" s="1"/>
  <c r="E545" i="3" a="1"/>
  <c r="E545" i="3" s="1"/>
  <c r="M545" i="3" s="1"/>
  <c r="I545" i="3" a="1"/>
  <c r="I545" i="3" s="1"/>
  <c r="C545" i="3" a="1"/>
  <c r="C545" i="3" s="1"/>
  <c r="K545" i="3" a="1"/>
  <c r="K545" i="3" s="1"/>
  <c r="C546" i="3" l="1" a="1"/>
  <c r="C546" i="3" s="1"/>
  <c r="K546" i="3" a="1"/>
  <c r="K546" i="3" s="1"/>
  <c r="F546" i="3" a="1"/>
  <c r="F546" i="3" s="1"/>
  <c r="E546" i="3" a="1"/>
  <c r="E546" i="3" s="1"/>
  <c r="M546" i="3" s="1"/>
  <c r="I546" i="3" a="1"/>
  <c r="I546" i="3" s="1"/>
  <c r="H545" i="3"/>
  <c r="G546" i="3" a="1"/>
  <c r="G546" i="3" s="1"/>
  <c r="J546" i="3" a="1"/>
  <c r="J546" i="3" s="1"/>
  <c r="B547" i="3"/>
  <c r="A547" i="3"/>
  <c r="D546" i="3" a="1"/>
  <c r="D546" i="3" s="1"/>
  <c r="L546" i="3" a="1"/>
  <c r="L546" i="3" s="1"/>
  <c r="H546" i="3" l="1"/>
  <c r="C547" i="3" a="1"/>
  <c r="C547" i="3" s="1"/>
  <c r="K547" i="3" a="1"/>
  <c r="K547" i="3" s="1"/>
  <c r="F547" i="3" a="1"/>
  <c r="F547" i="3" s="1"/>
  <c r="E547" i="3" a="1"/>
  <c r="E547" i="3" s="1"/>
  <c r="M547" i="3" s="1"/>
  <c r="I547" i="3" a="1"/>
  <c r="I547" i="3" s="1"/>
  <c r="D547" i="3" a="1"/>
  <c r="D547" i="3" s="1"/>
  <c r="L547" i="3" a="1"/>
  <c r="L547" i="3" s="1"/>
  <c r="G547" i="3" a="1"/>
  <c r="G547" i="3" s="1"/>
  <c r="J547" i="3" a="1"/>
  <c r="J547" i="3" s="1"/>
  <c r="B548" i="3"/>
  <c r="A548" i="3"/>
  <c r="H547" i="3" l="1"/>
  <c r="E548" i="3" a="1"/>
  <c r="E548" i="3" s="1"/>
  <c r="M548" i="3" s="1"/>
  <c r="I548" i="3" a="1"/>
  <c r="I548" i="3" s="1"/>
  <c r="C548" i="3" a="1"/>
  <c r="C548" i="3" s="1"/>
  <c r="K548" i="3" a="1"/>
  <c r="K548" i="3" s="1"/>
  <c r="F548" i="3" a="1"/>
  <c r="F548" i="3" s="1"/>
  <c r="B549" i="3"/>
  <c r="A549" i="3"/>
  <c r="D548" i="3" a="1"/>
  <c r="D548" i="3" s="1"/>
  <c r="L548" i="3" a="1"/>
  <c r="L548" i="3" s="1"/>
  <c r="G548" i="3" a="1"/>
  <c r="G548" i="3" s="1"/>
  <c r="J548" i="3" a="1"/>
  <c r="J548" i="3" s="1"/>
  <c r="J549" i="3" l="1" a="1"/>
  <c r="J549" i="3" s="1"/>
  <c r="B550" i="3"/>
  <c r="A550" i="3"/>
  <c r="D549" i="3" a="1"/>
  <c r="D549" i="3" s="1"/>
  <c r="L549" i="3" a="1"/>
  <c r="L549" i="3" s="1"/>
  <c r="G549" i="3" a="1"/>
  <c r="G549" i="3" s="1"/>
  <c r="H548" i="3"/>
  <c r="F549" i="3" a="1"/>
  <c r="F549" i="3" s="1"/>
  <c r="E549" i="3" a="1"/>
  <c r="E549" i="3" s="1"/>
  <c r="M549" i="3" s="1"/>
  <c r="I549" i="3" a="1"/>
  <c r="I549" i="3" s="1"/>
  <c r="C549" i="3" a="1"/>
  <c r="C549" i="3" s="1"/>
  <c r="K549" i="3" a="1"/>
  <c r="K549" i="3" s="1"/>
  <c r="C550" i="3" l="1" a="1"/>
  <c r="C550" i="3" s="1"/>
  <c r="K550" i="3" a="1"/>
  <c r="K550" i="3" s="1"/>
  <c r="F550" i="3" a="1"/>
  <c r="F550" i="3" s="1"/>
  <c r="E550" i="3" a="1"/>
  <c r="E550" i="3" s="1"/>
  <c r="M550" i="3" s="1"/>
  <c r="I550" i="3" a="1"/>
  <c r="I550" i="3" s="1"/>
  <c r="H549" i="3"/>
  <c r="G550" i="3" a="1"/>
  <c r="G550" i="3" s="1"/>
  <c r="J550" i="3" a="1"/>
  <c r="J550" i="3" s="1"/>
  <c r="B551" i="3"/>
  <c r="A551" i="3"/>
  <c r="D550" i="3" a="1"/>
  <c r="D550" i="3" s="1"/>
  <c r="L550" i="3" a="1"/>
  <c r="L550" i="3" s="1"/>
  <c r="H550" i="3" l="1"/>
  <c r="C551" i="3" a="1"/>
  <c r="C551" i="3" s="1"/>
  <c r="K551" i="3" a="1"/>
  <c r="K551" i="3" s="1"/>
  <c r="F551" i="3" a="1"/>
  <c r="F551" i="3" s="1"/>
  <c r="E551" i="3" a="1"/>
  <c r="E551" i="3" s="1"/>
  <c r="M551" i="3" s="1"/>
  <c r="I551" i="3" a="1"/>
  <c r="I551" i="3" s="1"/>
  <c r="D551" i="3" a="1"/>
  <c r="D551" i="3" s="1"/>
  <c r="L551" i="3" a="1"/>
  <c r="L551" i="3" s="1"/>
  <c r="G551" i="3" a="1"/>
  <c r="G551" i="3" s="1"/>
  <c r="J551" i="3" a="1"/>
  <c r="J551" i="3" s="1"/>
  <c r="B552" i="3"/>
  <c r="A552" i="3"/>
  <c r="B553" i="3" l="1"/>
  <c r="A553" i="3"/>
  <c r="D552" i="3" a="1"/>
  <c r="D552" i="3" s="1"/>
  <c r="L552" i="3" a="1"/>
  <c r="L552" i="3" s="1"/>
  <c r="G552" i="3" a="1"/>
  <c r="G552" i="3" s="1"/>
  <c r="J552" i="3" a="1"/>
  <c r="J552" i="3" s="1"/>
  <c r="H551" i="3"/>
  <c r="E552" i="3" a="1"/>
  <c r="E552" i="3" s="1"/>
  <c r="M552" i="3" s="1"/>
  <c r="I552" i="3" a="1"/>
  <c r="I552" i="3" s="1"/>
  <c r="C552" i="3" a="1"/>
  <c r="C552" i="3" s="1"/>
  <c r="K552" i="3" a="1"/>
  <c r="K552" i="3" s="1"/>
  <c r="F552" i="3" a="1"/>
  <c r="F552" i="3" s="1"/>
  <c r="F553" i="3" l="1" a="1"/>
  <c r="F553" i="3" s="1"/>
  <c r="E553" i="3" a="1"/>
  <c r="E553" i="3" s="1"/>
  <c r="M553" i="3" s="1"/>
  <c r="I553" i="3" a="1"/>
  <c r="I553" i="3" s="1"/>
  <c r="C553" i="3" a="1"/>
  <c r="C553" i="3" s="1"/>
  <c r="K553" i="3" a="1"/>
  <c r="K553" i="3" s="1"/>
  <c r="H552" i="3"/>
  <c r="J553" i="3" a="1"/>
  <c r="J553" i="3" s="1"/>
  <c r="B554" i="3"/>
  <c r="A554" i="3"/>
  <c r="D553" i="3" a="1"/>
  <c r="D553" i="3" s="1"/>
  <c r="L553" i="3" a="1"/>
  <c r="L553" i="3" s="1"/>
  <c r="G553" i="3" a="1"/>
  <c r="G553" i="3" s="1"/>
  <c r="G554" i="3" l="1" a="1"/>
  <c r="G554" i="3" s="1"/>
  <c r="J554" i="3" a="1"/>
  <c r="J554" i="3" s="1"/>
  <c r="B555" i="3"/>
  <c r="A555" i="3"/>
  <c r="D554" i="3" a="1"/>
  <c r="D554" i="3" s="1"/>
  <c r="L554" i="3" a="1"/>
  <c r="L554" i="3" s="1"/>
  <c r="H553" i="3"/>
  <c r="C554" i="3" a="1"/>
  <c r="C554" i="3" s="1"/>
  <c r="K554" i="3" a="1"/>
  <c r="K554" i="3" s="1"/>
  <c r="F554" i="3" a="1"/>
  <c r="F554" i="3" s="1"/>
  <c r="E554" i="3" a="1"/>
  <c r="E554" i="3" s="1"/>
  <c r="M554" i="3" s="1"/>
  <c r="I554" i="3" a="1"/>
  <c r="I554" i="3" s="1"/>
  <c r="C555" i="3" l="1" a="1"/>
  <c r="C555" i="3" s="1"/>
  <c r="K555" i="3" a="1"/>
  <c r="K555" i="3" s="1"/>
  <c r="F555" i="3" a="1"/>
  <c r="F555" i="3" s="1"/>
  <c r="E555" i="3" a="1"/>
  <c r="E555" i="3" s="1"/>
  <c r="M555" i="3" s="1"/>
  <c r="I555" i="3" a="1"/>
  <c r="I555" i="3" s="1"/>
  <c r="D555" i="3" a="1"/>
  <c r="D555" i="3" s="1"/>
  <c r="L555" i="3" a="1"/>
  <c r="L555" i="3" s="1"/>
  <c r="G555" i="3" a="1"/>
  <c r="G555" i="3" s="1"/>
  <c r="J555" i="3" a="1"/>
  <c r="J555" i="3" s="1"/>
  <c r="B556" i="3"/>
  <c r="A556" i="3"/>
  <c r="H554" i="3"/>
  <c r="H555" i="3" l="1"/>
  <c r="E556" i="3" a="1"/>
  <c r="E556" i="3" s="1"/>
  <c r="M556" i="3" s="1"/>
  <c r="I556" i="3" a="1"/>
  <c r="I556" i="3" s="1"/>
  <c r="C556" i="3" a="1"/>
  <c r="C556" i="3" s="1"/>
  <c r="K556" i="3" a="1"/>
  <c r="K556" i="3" s="1"/>
  <c r="F556" i="3" a="1"/>
  <c r="F556" i="3" s="1"/>
  <c r="B557" i="3"/>
  <c r="A557" i="3"/>
  <c r="D556" i="3" a="1"/>
  <c r="D556" i="3" s="1"/>
  <c r="L556" i="3" a="1"/>
  <c r="L556" i="3" s="1"/>
  <c r="G556" i="3" a="1"/>
  <c r="G556" i="3" s="1"/>
  <c r="J556" i="3" a="1"/>
  <c r="J556" i="3" s="1"/>
  <c r="F557" i="3" l="1" a="1"/>
  <c r="F557" i="3" s="1"/>
  <c r="E557" i="3" a="1"/>
  <c r="E557" i="3" s="1"/>
  <c r="M557" i="3" s="1"/>
  <c r="I557" i="3" a="1"/>
  <c r="I557" i="3" s="1"/>
  <c r="C557" i="3" a="1"/>
  <c r="C557" i="3" s="1"/>
  <c r="K557" i="3" a="1"/>
  <c r="K557" i="3" s="1"/>
  <c r="J557" i="3" a="1"/>
  <c r="J557" i="3" s="1"/>
  <c r="B558" i="3"/>
  <c r="A558" i="3"/>
  <c r="D557" i="3" a="1"/>
  <c r="D557" i="3" s="1"/>
  <c r="L557" i="3" a="1"/>
  <c r="L557" i="3" s="1"/>
  <c r="G557" i="3" a="1"/>
  <c r="G557" i="3" s="1"/>
  <c r="H556" i="3"/>
  <c r="C558" i="3" l="1" a="1"/>
  <c r="C558" i="3" s="1"/>
  <c r="K558" i="3" a="1"/>
  <c r="K558" i="3" s="1"/>
  <c r="F558" i="3" a="1"/>
  <c r="F558" i="3" s="1"/>
  <c r="E558" i="3" a="1"/>
  <c r="E558" i="3" s="1"/>
  <c r="M558" i="3" s="1"/>
  <c r="I558" i="3" a="1"/>
  <c r="I558" i="3" s="1"/>
  <c r="G558" i="3" a="1"/>
  <c r="G558" i="3" s="1"/>
  <c r="J558" i="3" a="1"/>
  <c r="J558" i="3" s="1"/>
  <c r="B559" i="3"/>
  <c r="A559" i="3"/>
  <c r="D558" i="3" a="1"/>
  <c r="D558" i="3" s="1"/>
  <c r="L558" i="3" a="1"/>
  <c r="L558" i="3" s="1"/>
  <c r="H557" i="3"/>
  <c r="H558" i="3" l="1"/>
  <c r="D559" i="3" a="1"/>
  <c r="D559" i="3" s="1"/>
  <c r="L559" i="3" a="1"/>
  <c r="L559" i="3" s="1"/>
  <c r="G559" i="3" a="1"/>
  <c r="G559" i="3" s="1"/>
  <c r="J559" i="3" a="1"/>
  <c r="J559" i="3" s="1"/>
  <c r="B560" i="3"/>
  <c r="A560" i="3"/>
  <c r="C559" i="3" a="1"/>
  <c r="C559" i="3" s="1"/>
  <c r="K559" i="3" a="1"/>
  <c r="K559" i="3" s="1"/>
  <c r="F559" i="3" a="1"/>
  <c r="F559" i="3" s="1"/>
  <c r="E559" i="3" a="1"/>
  <c r="E559" i="3" s="1"/>
  <c r="M559" i="3" s="1"/>
  <c r="I559" i="3" a="1"/>
  <c r="I559" i="3" s="1"/>
  <c r="E560" i="3" l="1" a="1"/>
  <c r="E560" i="3" s="1"/>
  <c r="M560" i="3" s="1"/>
  <c r="I560" i="3" a="1"/>
  <c r="I560" i="3" s="1"/>
  <c r="C560" i="3" a="1"/>
  <c r="C560" i="3" s="1"/>
  <c r="K560" i="3" a="1"/>
  <c r="K560" i="3" s="1"/>
  <c r="F560" i="3" a="1"/>
  <c r="F560" i="3" s="1"/>
  <c r="B561" i="3"/>
  <c r="A561" i="3"/>
  <c r="D560" i="3" a="1"/>
  <c r="D560" i="3" s="1"/>
  <c r="L560" i="3" a="1"/>
  <c r="L560" i="3" s="1"/>
  <c r="G560" i="3" a="1"/>
  <c r="G560" i="3" s="1"/>
  <c r="J560" i="3" a="1"/>
  <c r="J560" i="3" s="1"/>
  <c r="H559" i="3"/>
  <c r="J561" i="3" l="1" a="1"/>
  <c r="J561" i="3" s="1"/>
  <c r="B562" i="3"/>
  <c r="A562" i="3"/>
  <c r="D561" i="3" a="1"/>
  <c r="D561" i="3" s="1"/>
  <c r="L561" i="3" a="1"/>
  <c r="L561" i="3" s="1"/>
  <c r="G561" i="3" a="1"/>
  <c r="G561" i="3" s="1"/>
  <c r="H560" i="3"/>
  <c r="F561" i="3" a="1"/>
  <c r="F561" i="3" s="1"/>
  <c r="E561" i="3" a="1"/>
  <c r="E561" i="3" s="1"/>
  <c r="M561" i="3" s="1"/>
  <c r="I561" i="3" a="1"/>
  <c r="I561" i="3" s="1"/>
  <c r="C561" i="3" a="1"/>
  <c r="C561" i="3" s="1"/>
  <c r="K561" i="3" a="1"/>
  <c r="K561" i="3" s="1"/>
  <c r="C562" i="3" l="1" a="1"/>
  <c r="C562" i="3" s="1"/>
  <c r="K562" i="3" a="1"/>
  <c r="K562" i="3" s="1"/>
  <c r="F562" i="3" a="1"/>
  <c r="F562" i="3" s="1"/>
  <c r="E562" i="3" a="1"/>
  <c r="E562" i="3" s="1"/>
  <c r="M562" i="3" s="1"/>
  <c r="I562" i="3" a="1"/>
  <c r="I562" i="3" s="1"/>
  <c r="H562" i="3" s="1"/>
  <c r="H561" i="3"/>
  <c r="G562" i="3" a="1"/>
  <c r="G562" i="3" s="1"/>
  <c r="J562" i="3" a="1"/>
  <c r="J562" i="3" s="1"/>
  <c r="B563" i="3"/>
  <c r="A563" i="3"/>
  <c r="D562" i="3" a="1"/>
  <c r="D562" i="3" s="1"/>
  <c r="L562" i="3" a="1"/>
  <c r="L562" i="3" s="1"/>
  <c r="C563" i="3" l="1" a="1"/>
  <c r="C563" i="3" s="1"/>
  <c r="K563" i="3" a="1"/>
  <c r="K563" i="3" s="1"/>
  <c r="F563" i="3" a="1"/>
  <c r="F563" i="3" s="1"/>
  <c r="E563" i="3" a="1"/>
  <c r="E563" i="3" s="1"/>
  <c r="M563" i="3" s="1"/>
  <c r="I563" i="3" a="1"/>
  <c r="I563" i="3" s="1"/>
  <c r="D563" i="3" a="1"/>
  <c r="D563" i="3" s="1"/>
  <c r="L563" i="3" a="1"/>
  <c r="L563" i="3" s="1"/>
  <c r="G563" i="3" a="1"/>
  <c r="G563" i="3" s="1"/>
  <c r="J563" i="3" a="1"/>
  <c r="J563" i="3" s="1"/>
  <c r="B564" i="3"/>
  <c r="A564" i="3"/>
  <c r="H563" i="3" l="1"/>
  <c r="E564" i="3" a="1"/>
  <c r="E564" i="3" s="1"/>
  <c r="M564" i="3" s="1"/>
  <c r="I564" i="3" a="1"/>
  <c r="I564" i="3" s="1"/>
  <c r="C564" i="3" a="1"/>
  <c r="C564" i="3" s="1"/>
  <c r="K564" i="3" a="1"/>
  <c r="K564" i="3" s="1"/>
  <c r="F564" i="3" a="1"/>
  <c r="F564" i="3" s="1"/>
  <c r="B565" i="3"/>
  <c r="A565" i="3"/>
  <c r="D564" i="3" a="1"/>
  <c r="D564" i="3" s="1"/>
  <c r="L564" i="3" a="1"/>
  <c r="L564" i="3" s="1"/>
  <c r="G564" i="3" a="1"/>
  <c r="G564" i="3" s="1"/>
  <c r="J564" i="3" a="1"/>
  <c r="J564" i="3" s="1"/>
  <c r="F565" i="3" l="1" a="1"/>
  <c r="F565" i="3" s="1"/>
  <c r="E565" i="3" a="1"/>
  <c r="E565" i="3" s="1"/>
  <c r="M565" i="3" s="1"/>
  <c r="I565" i="3" a="1"/>
  <c r="I565" i="3" s="1"/>
  <c r="C565" i="3" a="1"/>
  <c r="C565" i="3" s="1"/>
  <c r="K565" i="3" a="1"/>
  <c r="K565" i="3" s="1"/>
  <c r="H564" i="3"/>
  <c r="J565" i="3" a="1"/>
  <c r="J565" i="3" s="1"/>
  <c r="B566" i="3"/>
  <c r="A566" i="3"/>
  <c r="D565" i="3" a="1"/>
  <c r="D565" i="3" s="1"/>
  <c r="L565" i="3" a="1"/>
  <c r="L565" i="3" s="1"/>
  <c r="G565" i="3" a="1"/>
  <c r="G565" i="3" s="1"/>
  <c r="G566" i="3" l="1" a="1"/>
  <c r="G566" i="3" s="1"/>
  <c r="J566" i="3" a="1"/>
  <c r="J566" i="3" s="1"/>
  <c r="B567" i="3"/>
  <c r="A567" i="3"/>
  <c r="D566" i="3" a="1"/>
  <c r="D566" i="3" s="1"/>
  <c r="L566" i="3" a="1"/>
  <c r="L566" i="3" s="1"/>
  <c r="H565" i="3"/>
  <c r="C566" i="3" a="1"/>
  <c r="C566" i="3" s="1"/>
  <c r="K566" i="3" a="1"/>
  <c r="K566" i="3" s="1"/>
  <c r="F566" i="3" a="1"/>
  <c r="F566" i="3" s="1"/>
  <c r="E566" i="3" a="1"/>
  <c r="E566" i="3" s="1"/>
  <c r="M566" i="3" s="1"/>
  <c r="I566" i="3" a="1"/>
  <c r="I566" i="3" s="1"/>
  <c r="H566" i="3" l="1"/>
  <c r="D567" i="3" a="1"/>
  <c r="D567" i="3" s="1"/>
  <c r="L567" i="3" a="1"/>
  <c r="L567" i="3" s="1"/>
  <c r="G567" i="3" a="1"/>
  <c r="G567" i="3" s="1"/>
  <c r="J567" i="3" a="1"/>
  <c r="J567" i="3" s="1"/>
  <c r="B568" i="3"/>
  <c r="A568" i="3"/>
  <c r="C567" i="3" a="1"/>
  <c r="C567" i="3" s="1"/>
  <c r="K567" i="3" a="1"/>
  <c r="K567" i="3" s="1"/>
  <c r="F567" i="3" a="1"/>
  <c r="F567" i="3" s="1"/>
  <c r="E567" i="3" a="1"/>
  <c r="E567" i="3" s="1"/>
  <c r="M567" i="3" s="1"/>
  <c r="I567" i="3" a="1"/>
  <c r="I567" i="3" s="1"/>
  <c r="H567" i="3" s="1"/>
  <c r="E568" i="3" l="1" a="1"/>
  <c r="E568" i="3" s="1"/>
  <c r="M568" i="3" s="1"/>
  <c r="I568" i="3" a="1"/>
  <c r="I568" i="3" s="1"/>
  <c r="C568" i="3" a="1"/>
  <c r="C568" i="3" s="1"/>
  <c r="K568" i="3" a="1"/>
  <c r="K568" i="3" s="1"/>
  <c r="F568" i="3" a="1"/>
  <c r="F568" i="3" s="1"/>
  <c r="B569" i="3"/>
  <c r="A569" i="3"/>
  <c r="D568" i="3" a="1"/>
  <c r="D568" i="3" s="1"/>
  <c r="L568" i="3" a="1"/>
  <c r="L568" i="3" s="1"/>
  <c r="G568" i="3" a="1"/>
  <c r="G568" i="3" s="1"/>
  <c r="J568" i="3" a="1"/>
  <c r="J568" i="3" s="1"/>
  <c r="F569" i="3" l="1" a="1"/>
  <c r="F569" i="3" s="1"/>
  <c r="E569" i="3" a="1"/>
  <c r="E569" i="3" s="1"/>
  <c r="M569" i="3" s="1"/>
  <c r="I569" i="3" a="1"/>
  <c r="I569" i="3" s="1"/>
  <c r="H569" i="3" s="1"/>
  <c r="C569" i="3" a="1"/>
  <c r="C569" i="3" s="1"/>
  <c r="K569" i="3" a="1"/>
  <c r="K569" i="3" s="1"/>
  <c r="H568" i="3"/>
  <c r="J569" i="3" a="1"/>
  <c r="J569" i="3" s="1"/>
  <c r="B570" i="3"/>
  <c r="A570" i="3"/>
  <c r="D569" i="3" a="1"/>
  <c r="D569" i="3" s="1"/>
  <c r="L569" i="3" a="1"/>
  <c r="L569" i="3" s="1"/>
  <c r="G569" i="3" a="1"/>
  <c r="G569" i="3" s="1"/>
  <c r="G570" i="3" l="1" a="1"/>
  <c r="G570" i="3" s="1"/>
  <c r="J570" i="3" a="1"/>
  <c r="J570" i="3" s="1"/>
  <c r="B571" i="3"/>
  <c r="A571" i="3"/>
  <c r="D570" i="3" a="1"/>
  <c r="D570" i="3" s="1"/>
  <c r="L570" i="3" a="1"/>
  <c r="L570" i="3" s="1"/>
  <c r="C570" i="3" a="1"/>
  <c r="C570" i="3" s="1"/>
  <c r="K570" i="3" a="1"/>
  <c r="K570" i="3" s="1"/>
  <c r="F570" i="3" a="1"/>
  <c r="F570" i="3" s="1"/>
  <c r="E570" i="3" a="1"/>
  <c r="E570" i="3" s="1"/>
  <c r="M570" i="3" s="1"/>
  <c r="I570" i="3" a="1"/>
  <c r="I570" i="3" s="1"/>
  <c r="C571" i="3" l="1" a="1"/>
  <c r="C571" i="3" s="1"/>
  <c r="K571" i="3" a="1"/>
  <c r="K571" i="3" s="1"/>
  <c r="F571" i="3" a="1"/>
  <c r="F571" i="3" s="1"/>
  <c r="E571" i="3" a="1"/>
  <c r="E571" i="3" s="1"/>
  <c r="M571" i="3" s="1"/>
  <c r="I571" i="3" a="1"/>
  <c r="I571" i="3" s="1"/>
  <c r="D571" i="3" a="1"/>
  <c r="D571" i="3" s="1"/>
  <c r="L571" i="3" a="1"/>
  <c r="L571" i="3" s="1"/>
  <c r="G571" i="3" a="1"/>
  <c r="G571" i="3" s="1"/>
  <c r="J571" i="3" a="1"/>
  <c r="J571" i="3" s="1"/>
  <c r="B572" i="3"/>
  <c r="A572" i="3"/>
  <c r="H570" i="3"/>
  <c r="E572" i="3" l="1" a="1"/>
  <c r="E572" i="3" s="1"/>
  <c r="M572" i="3" s="1"/>
  <c r="I572" i="3" a="1"/>
  <c r="I572" i="3" s="1"/>
  <c r="C572" i="3" a="1"/>
  <c r="C572" i="3" s="1"/>
  <c r="K572" i="3" a="1"/>
  <c r="K572" i="3" s="1"/>
  <c r="F572" i="3" a="1"/>
  <c r="F572" i="3" s="1"/>
  <c r="H571" i="3"/>
  <c r="B573" i="3"/>
  <c r="A573" i="3"/>
  <c r="D572" i="3" a="1"/>
  <c r="D572" i="3" s="1"/>
  <c r="L572" i="3" a="1"/>
  <c r="L572" i="3" s="1"/>
  <c r="G572" i="3" a="1"/>
  <c r="G572" i="3" s="1"/>
  <c r="J572" i="3" a="1"/>
  <c r="J572" i="3" s="1"/>
  <c r="J573" i="3" l="1" a="1"/>
  <c r="J573" i="3" s="1"/>
  <c r="B574" i="3"/>
  <c r="A574" i="3"/>
  <c r="D573" i="3" a="1"/>
  <c r="D573" i="3" s="1"/>
  <c r="L573" i="3" a="1"/>
  <c r="L573" i="3" s="1"/>
  <c r="G573" i="3" a="1"/>
  <c r="G573" i="3" s="1"/>
  <c r="H572" i="3"/>
  <c r="F573" i="3" a="1"/>
  <c r="F573" i="3" s="1"/>
  <c r="E573" i="3" a="1"/>
  <c r="E573" i="3" s="1"/>
  <c r="M573" i="3" s="1"/>
  <c r="I573" i="3" a="1"/>
  <c r="I573" i="3" s="1"/>
  <c r="C573" i="3" a="1"/>
  <c r="C573" i="3" s="1"/>
  <c r="K573" i="3" a="1"/>
  <c r="K573" i="3" s="1"/>
  <c r="C574" i="3" l="1" a="1"/>
  <c r="C574" i="3" s="1"/>
  <c r="K574" i="3" a="1"/>
  <c r="K574" i="3" s="1"/>
  <c r="F574" i="3" a="1"/>
  <c r="F574" i="3" s="1"/>
  <c r="E574" i="3" a="1"/>
  <c r="E574" i="3" s="1"/>
  <c r="M574" i="3" s="1"/>
  <c r="I574" i="3" a="1"/>
  <c r="I574" i="3" s="1"/>
  <c r="H573" i="3"/>
  <c r="G574" i="3" a="1"/>
  <c r="G574" i="3" s="1"/>
  <c r="J574" i="3" a="1"/>
  <c r="J574" i="3" s="1"/>
  <c r="B575" i="3"/>
  <c r="A575" i="3"/>
  <c r="D574" i="3" a="1"/>
  <c r="D574" i="3" s="1"/>
  <c r="L574" i="3" a="1"/>
  <c r="L574" i="3" s="1"/>
  <c r="C575" i="3" l="1" a="1"/>
  <c r="C575" i="3" s="1"/>
  <c r="K575" i="3" a="1"/>
  <c r="K575" i="3" s="1"/>
  <c r="F575" i="3" a="1"/>
  <c r="F575" i="3" s="1"/>
  <c r="E575" i="3" a="1"/>
  <c r="E575" i="3" s="1"/>
  <c r="M575" i="3" s="1"/>
  <c r="I575" i="3" a="1"/>
  <c r="I575" i="3" s="1"/>
  <c r="H574" i="3"/>
  <c r="D575" i="3" a="1"/>
  <c r="D575" i="3" s="1"/>
  <c r="L575" i="3" a="1"/>
  <c r="L575" i="3" s="1"/>
  <c r="G575" i="3" a="1"/>
  <c r="G575" i="3" s="1"/>
  <c r="J575" i="3" a="1"/>
  <c r="J575" i="3" s="1"/>
  <c r="B576" i="3"/>
  <c r="A576" i="3"/>
  <c r="H575" i="3" l="1"/>
  <c r="E576" i="3" a="1"/>
  <c r="E576" i="3" s="1"/>
  <c r="M576" i="3" s="1"/>
  <c r="I576" i="3" a="1"/>
  <c r="I576" i="3" s="1"/>
  <c r="C576" i="3" a="1"/>
  <c r="C576" i="3" s="1"/>
  <c r="K576" i="3" a="1"/>
  <c r="K576" i="3" s="1"/>
  <c r="F576" i="3" a="1"/>
  <c r="F576" i="3" s="1"/>
  <c r="B577" i="3"/>
  <c r="A577" i="3"/>
  <c r="D576" i="3" a="1"/>
  <c r="D576" i="3" s="1"/>
  <c r="L576" i="3" a="1"/>
  <c r="L576" i="3" s="1"/>
  <c r="G576" i="3" a="1"/>
  <c r="G576" i="3" s="1"/>
  <c r="J576" i="3" a="1"/>
  <c r="J576" i="3" s="1"/>
  <c r="J577" i="3" l="1" a="1"/>
  <c r="J577" i="3" s="1"/>
  <c r="B578" i="3"/>
  <c r="A578" i="3"/>
  <c r="D577" i="3" a="1"/>
  <c r="D577" i="3" s="1"/>
  <c r="L577" i="3" a="1"/>
  <c r="L577" i="3" s="1"/>
  <c r="G577" i="3" a="1"/>
  <c r="G577" i="3" s="1"/>
  <c r="F577" i="3" a="1"/>
  <c r="F577" i="3" s="1"/>
  <c r="E577" i="3" a="1"/>
  <c r="E577" i="3" s="1"/>
  <c r="M577" i="3" s="1"/>
  <c r="I577" i="3" a="1"/>
  <c r="I577" i="3" s="1"/>
  <c r="C577" i="3" a="1"/>
  <c r="C577" i="3" s="1"/>
  <c r="K577" i="3" a="1"/>
  <c r="K577" i="3" s="1"/>
  <c r="H576" i="3"/>
  <c r="C578" i="3" l="1" a="1"/>
  <c r="C578" i="3" s="1"/>
  <c r="K578" i="3" a="1"/>
  <c r="K578" i="3" s="1"/>
  <c r="F578" i="3" a="1"/>
  <c r="F578" i="3" s="1"/>
  <c r="E578" i="3" a="1"/>
  <c r="E578" i="3" s="1"/>
  <c r="M578" i="3" s="1"/>
  <c r="I578" i="3" a="1"/>
  <c r="I578" i="3" s="1"/>
  <c r="G578" i="3" a="1"/>
  <c r="G578" i="3" s="1"/>
  <c r="J578" i="3" a="1"/>
  <c r="J578" i="3" s="1"/>
  <c r="B579" i="3"/>
  <c r="A579" i="3"/>
  <c r="D578" i="3" a="1"/>
  <c r="D578" i="3" s="1"/>
  <c r="L578" i="3" a="1"/>
  <c r="L578" i="3" s="1"/>
  <c r="H577" i="3"/>
  <c r="H578" i="3" l="1"/>
  <c r="D579" i="3" a="1"/>
  <c r="D579" i="3" s="1"/>
  <c r="L579" i="3" a="1"/>
  <c r="L579" i="3" s="1"/>
  <c r="G579" i="3" a="1"/>
  <c r="G579" i="3" s="1"/>
  <c r="J579" i="3" a="1"/>
  <c r="J579" i="3" s="1"/>
  <c r="B580" i="3"/>
  <c r="A580" i="3"/>
  <c r="C579" i="3" a="1"/>
  <c r="C579" i="3" s="1"/>
  <c r="K579" i="3" a="1"/>
  <c r="K579" i="3" s="1"/>
  <c r="F579" i="3" a="1"/>
  <c r="F579" i="3" s="1"/>
  <c r="E579" i="3" a="1"/>
  <c r="E579" i="3" s="1"/>
  <c r="M579" i="3" s="1"/>
  <c r="I579" i="3" a="1"/>
  <c r="I579" i="3" s="1"/>
  <c r="E580" i="3" l="1" a="1"/>
  <c r="E580" i="3" s="1"/>
  <c r="M580" i="3" s="1"/>
  <c r="I580" i="3" a="1"/>
  <c r="I580" i="3" s="1"/>
  <c r="C580" i="3" a="1"/>
  <c r="C580" i="3" s="1"/>
  <c r="K580" i="3" a="1"/>
  <c r="K580" i="3" s="1"/>
  <c r="F580" i="3" a="1"/>
  <c r="F580" i="3" s="1"/>
  <c r="H579" i="3"/>
  <c r="B581" i="3"/>
  <c r="A581" i="3"/>
  <c r="D580" i="3" a="1"/>
  <c r="D580" i="3" s="1"/>
  <c r="L580" i="3" a="1"/>
  <c r="L580" i="3" s="1"/>
  <c r="G580" i="3" a="1"/>
  <c r="G580" i="3" s="1"/>
  <c r="J580" i="3" a="1"/>
  <c r="J580" i="3" s="1"/>
  <c r="K581" i="3" l="1" a="1"/>
  <c r="K581" i="3" s="1"/>
  <c r="F581" i="3" a="1"/>
  <c r="F581" i="3" s="1"/>
  <c r="E581" i="3" a="1"/>
  <c r="E581" i="3" s="1"/>
  <c r="M581" i="3" s="1"/>
  <c r="I581" i="3" a="1"/>
  <c r="I581" i="3" s="1"/>
  <c r="C581" i="3" a="1"/>
  <c r="C581" i="3" s="1"/>
  <c r="H580" i="3"/>
  <c r="L581" i="3" a="1"/>
  <c r="L581" i="3" s="1"/>
  <c r="G581" i="3" a="1"/>
  <c r="G581" i="3" s="1"/>
  <c r="J581" i="3" a="1"/>
  <c r="J581" i="3" s="1"/>
  <c r="B582" i="3"/>
  <c r="D581" i="3" a="1"/>
  <c r="D581" i="3" s="1"/>
  <c r="A582" i="3"/>
  <c r="H581" i="3" l="1"/>
  <c r="L582" i="3" a="1"/>
  <c r="L582" i="3" s="1"/>
  <c r="J582" i="3" a="1"/>
  <c r="J582" i="3" s="1"/>
  <c r="B583" i="3"/>
  <c r="D582" i="3" a="1"/>
  <c r="D582" i="3" s="1"/>
  <c r="A583" i="3"/>
  <c r="G582" i="3" a="1"/>
  <c r="G582" i="3" s="1"/>
  <c r="E582" i="3" a="1"/>
  <c r="E582" i="3" s="1"/>
  <c r="M582" i="3" s="1"/>
  <c r="I582" i="3" a="1"/>
  <c r="I582" i="3" s="1"/>
  <c r="C582" i="3" a="1"/>
  <c r="C582" i="3" s="1"/>
  <c r="K582" i="3" a="1"/>
  <c r="K582" i="3" s="1"/>
  <c r="F582" i="3" a="1"/>
  <c r="F582" i="3" s="1"/>
  <c r="A584" i="3" l="1"/>
  <c r="L583" i="3" a="1"/>
  <c r="L583" i="3" s="1"/>
  <c r="G583" i="3" a="1"/>
  <c r="G583" i="3" s="1"/>
  <c r="J583" i="3" a="1"/>
  <c r="J583" i="3" s="1"/>
  <c r="D583" i="3" a="1"/>
  <c r="D583" i="3" s="1"/>
  <c r="B584" i="3"/>
  <c r="I583" i="3" a="1"/>
  <c r="I583" i="3" s="1"/>
  <c r="C583" i="3" a="1"/>
  <c r="C583" i="3" s="1"/>
  <c r="K583" i="3" a="1"/>
  <c r="K583" i="3" s="1"/>
  <c r="F583" i="3" a="1"/>
  <c r="F583" i="3" s="1"/>
  <c r="E583" i="3" a="1"/>
  <c r="E583" i="3" s="1"/>
  <c r="M583" i="3" s="1"/>
  <c r="H582" i="3"/>
  <c r="H583" i="3" l="1"/>
  <c r="J584" i="3" a="1"/>
  <c r="J584" i="3" s="1"/>
  <c r="B585" i="3"/>
  <c r="D584" i="3" a="1"/>
  <c r="D584" i="3" s="1"/>
  <c r="A585" i="3"/>
  <c r="L584" i="3" a="1"/>
  <c r="L584" i="3" s="1"/>
  <c r="G584" i="3" a="1"/>
  <c r="G584" i="3" s="1"/>
  <c r="K584" i="3" a="1"/>
  <c r="K584" i="3" s="1"/>
  <c r="F584" i="3" a="1"/>
  <c r="F584" i="3" s="1"/>
  <c r="E584" i="3" a="1"/>
  <c r="E584" i="3" s="1"/>
  <c r="M584" i="3" s="1"/>
  <c r="I584" i="3" a="1"/>
  <c r="I584" i="3" s="1"/>
  <c r="C584" i="3" a="1"/>
  <c r="C584" i="3" s="1"/>
  <c r="K585" i="3" l="1" a="1"/>
  <c r="K585" i="3" s="1"/>
  <c r="I585" i="3" a="1"/>
  <c r="I585" i="3" s="1"/>
  <c r="C585" i="3" a="1"/>
  <c r="C585" i="3" s="1"/>
  <c r="F585" i="3" a="1"/>
  <c r="F585" i="3" s="1"/>
  <c r="E585" i="3" a="1"/>
  <c r="E585" i="3" s="1"/>
  <c r="M585" i="3" s="1"/>
  <c r="H584" i="3"/>
  <c r="B586" i="3"/>
  <c r="D585" i="3" a="1"/>
  <c r="D585" i="3" s="1"/>
  <c r="A586" i="3"/>
  <c r="L585" i="3" a="1"/>
  <c r="L585" i="3" s="1"/>
  <c r="G585" i="3" a="1"/>
  <c r="G585" i="3" s="1"/>
  <c r="J585" i="3" a="1"/>
  <c r="J585" i="3" s="1"/>
  <c r="L586" i="3" l="1" a="1"/>
  <c r="L586" i="3" s="1"/>
  <c r="J586" i="3" a="1"/>
  <c r="J586" i="3" s="1"/>
  <c r="B587" i="3"/>
  <c r="D586" i="3" a="1"/>
  <c r="D586" i="3" s="1"/>
  <c r="A587" i="3"/>
  <c r="G586" i="3" a="1"/>
  <c r="G586" i="3" s="1"/>
  <c r="H585" i="3"/>
  <c r="K586" i="3" a="1"/>
  <c r="K586" i="3" s="1"/>
  <c r="F586" i="3" a="1"/>
  <c r="F586" i="3" s="1"/>
  <c r="E586" i="3" a="1"/>
  <c r="E586" i="3" s="1"/>
  <c r="M586" i="3" s="1"/>
  <c r="I586" i="3" a="1"/>
  <c r="I586" i="3" s="1"/>
  <c r="C586" i="3" a="1"/>
  <c r="C586" i="3" s="1"/>
  <c r="I587" i="3" l="1" a="1"/>
  <c r="I587" i="3" s="1"/>
  <c r="E587" i="3" a="1"/>
  <c r="E587" i="3" s="1"/>
  <c r="M587" i="3" s="1"/>
  <c r="C587" i="3" a="1"/>
  <c r="C587" i="3" s="1"/>
  <c r="K587" i="3" a="1"/>
  <c r="K587" i="3" s="1"/>
  <c r="F587" i="3" a="1"/>
  <c r="F587" i="3" s="1"/>
  <c r="A588" i="3"/>
  <c r="J587" i="3" a="1"/>
  <c r="J587" i="3" s="1"/>
  <c r="D587" i="3" a="1"/>
  <c r="D587" i="3" s="1"/>
  <c r="B588" i="3"/>
  <c r="L587" i="3" a="1"/>
  <c r="L587" i="3" s="1"/>
  <c r="G587" i="3" a="1"/>
  <c r="G587" i="3" s="1"/>
  <c r="H586" i="3"/>
  <c r="C588" i="3" l="1" a="1"/>
  <c r="C588" i="3" s="1"/>
  <c r="K588" i="3" a="1"/>
  <c r="K588" i="3" s="1"/>
  <c r="F588" i="3" a="1"/>
  <c r="F588" i="3" s="1"/>
  <c r="E588" i="3" a="1"/>
  <c r="E588" i="3" s="1"/>
  <c r="M588" i="3" s="1"/>
  <c r="I588" i="3" a="1"/>
  <c r="I588" i="3" s="1"/>
  <c r="J588" i="3" a="1"/>
  <c r="J588" i="3" s="1"/>
  <c r="L588" i="3" a="1"/>
  <c r="L588" i="3" s="1"/>
  <c r="G588" i="3" a="1"/>
  <c r="G588" i="3" s="1"/>
  <c r="B589" i="3"/>
  <c r="D588" i="3" a="1"/>
  <c r="D588" i="3" s="1"/>
  <c r="A589" i="3"/>
  <c r="H587" i="3"/>
  <c r="H588" i="3" l="1"/>
  <c r="K589" i="3" a="1"/>
  <c r="K589" i="3" s="1"/>
  <c r="E589" i="3" a="1"/>
  <c r="E589" i="3" s="1"/>
  <c r="M589" i="3" s="1"/>
  <c r="I589" i="3" a="1"/>
  <c r="I589" i="3" s="1"/>
  <c r="C589" i="3" a="1"/>
  <c r="C589" i="3" s="1"/>
  <c r="F589" i="3" a="1"/>
  <c r="F589" i="3" s="1"/>
  <c r="J589" i="3" a="1"/>
  <c r="J589" i="3" s="1"/>
  <c r="B590" i="3"/>
  <c r="D589" i="3" a="1"/>
  <c r="D589" i="3" s="1"/>
  <c r="A590" i="3"/>
  <c r="L589" i="3" a="1"/>
  <c r="L589" i="3" s="1"/>
  <c r="G589" i="3" a="1"/>
  <c r="G589" i="3" s="1"/>
  <c r="L590" i="3" l="1" a="1"/>
  <c r="L590" i="3" s="1"/>
  <c r="B591" i="3"/>
  <c r="D590" i="3" a="1"/>
  <c r="D590" i="3" s="1"/>
  <c r="A591" i="3"/>
  <c r="G590" i="3" a="1"/>
  <c r="G590" i="3" s="1"/>
  <c r="J590" i="3" a="1"/>
  <c r="J590" i="3" s="1"/>
  <c r="H589" i="3"/>
  <c r="I590" i="3" a="1"/>
  <c r="I590" i="3" s="1"/>
  <c r="H590" i="3" s="1"/>
  <c r="C590" i="3" a="1"/>
  <c r="C590" i="3" s="1"/>
  <c r="K590" i="3" a="1"/>
  <c r="K590" i="3" s="1"/>
  <c r="F590" i="3" a="1"/>
  <c r="F590" i="3" s="1"/>
  <c r="E590" i="3" a="1"/>
  <c r="E590" i="3" s="1"/>
  <c r="M590" i="3" s="1"/>
  <c r="I591" i="3" l="1" a="1"/>
  <c r="I591" i="3" s="1"/>
  <c r="K591" i="3" a="1"/>
  <c r="K591" i="3" s="1"/>
  <c r="F591" i="3" a="1"/>
  <c r="F591" i="3" s="1"/>
  <c r="E591" i="3" a="1"/>
  <c r="E591" i="3" s="1"/>
  <c r="M591" i="3" s="1"/>
  <c r="C591" i="3" a="1"/>
  <c r="C591" i="3" s="1"/>
  <c r="A592" i="3"/>
  <c r="J591" i="3" a="1"/>
  <c r="J591" i="3" s="1"/>
  <c r="D591" i="3" a="1"/>
  <c r="D591" i="3" s="1"/>
  <c r="B592" i="3"/>
  <c r="L591" i="3" a="1"/>
  <c r="L591" i="3" s="1"/>
  <c r="G591" i="3" a="1"/>
  <c r="G591" i="3" s="1"/>
  <c r="I592" i="3" l="1" a="1"/>
  <c r="I592" i="3" s="1"/>
  <c r="C592" i="3" a="1"/>
  <c r="C592" i="3" s="1"/>
  <c r="K592" i="3" a="1"/>
  <c r="K592" i="3" s="1"/>
  <c r="F592" i="3" a="1"/>
  <c r="F592" i="3" s="1"/>
  <c r="E592" i="3" a="1"/>
  <c r="E592" i="3" s="1"/>
  <c r="M592" i="3" s="1"/>
  <c r="J592" i="3" a="1"/>
  <c r="J592" i="3" s="1"/>
  <c r="B593" i="3"/>
  <c r="D592" i="3" a="1"/>
  <c r="D592" i="3" s="1"/>
  <c r="A593" i="3"/>
  <c r="L592" i="3" a="1"/>
  <c r="L592" i="3" s="1"/>
  <c r="G592" i="3" a="1"/>
  <c r="G592" i="3" s="1"/>
  <c r="H591" i="3"/>
  <c r="L593" i="3" l="1" a="1"/>
  <c r="L593" i="3" s="1"/>
  <c r="G593" i="3" a="1"/>
  <c r="G593" i="3" s="1"/>
  <c r="J593" i="3" a="1"/>
  <c r="J593" i="3" s="1"/>
  <c r="B594" i="3"/>
  <c r="D593" i="3" a="1"/>
  <c r="D593" i="3" s="1"/>
  <c r="A594" i="3"/>
  <c r="K593" i="3" a="1"/>
  <c r="K593" i="3" s="1"/>
  <c r="C593" i="3" a="1"/>
  <c r="C593" i="3" s="1"/>
  <c r="F593" i="3" a="1"/>
  <c r="F593" i="3" s="1"/>
  <c r="E593" i="3" a="1"/>
  <c r="E593" i="3" s="1"/>
  <c r="M593" i="3" s="1"/>
  <c r="I593" i="3" a="1"/>
  <c r="I593" i="3" s="1"/>
  <c r="H592" i="3"/>
  <c r="E594" i="3" l="1" a="1"/>
  <c r="E594" i="3" s="1"/>
  <c r="M594" i="3" s="1"/>
  <c r="I594" i="3" a="1"/>
  <c r="I594" i="3" s="1"/>
  <c r="C594" i="3" a="1"/>
  <c r="C594" i="3" s="1"/>
  <c r="K594" i="3" a="1"/>
  <c r="K594" i="3" s="1"/>
  <c r="F594" i="3" a="1"/>
  <c r="F594" i="3" s="1"/>
  <c r="L594" i="3" a="1"/>
  <c r="L594" i="3" s="1"/>
  <c r="J594" i="3" a="1"/>
  <c r="J594" i="3" s="1"/>
  <c r="B595" i="3"/>
  <c r="D594" i="3" a="1"/>
  <c r="D594" i="3" s="1"/>
  <c r="A595" i="3"/>
  <c r="G594" i="3" a="1"/>
  <c r="G594" i="3" s="1"/>
  <c r="H593" i="3"/>
  <c r="A596" i="3" l="1"/>
  <c r="B596" i="3"/>
  <c r="L595" i="3" a="1"/>
  <c r="L595" i="3" s="1"/>
  <c r="G595" i="3" a="1"/>
  <c r="G595" i="3" s="1"/>
  <c r="J595" i="3" a="1"/>
  <c r="J595" i="3" s="1"/>
  <c r="D595" i="3" a="1"/>
  <c r="D595" i="3" s="1"/>
  <c r="I595" i="3" a="1"/>
  <c r="I595" i="3" s="1"/>
  <c r="C595" i="3" a="1"/>
  <c r="C595" i="3" s="1"/>
  <c r="K595" i="3" a="1"/>
  <c r="K595" i="3" s="1"/>
  <c r="F595" i="3" a="1"/>
  <c r="F595" i="3" s="1"/>
  <c r="E595" i="3" a="1"/>
  <c r="E595" i="3" s="1"/>
  <c r="M595" i="3" s="1"/>
  <c r="H594" i="3"/>
  <c r="H595" i="3" l="1"/>
  <c r="J596" i="3" a="1"/>
  <c r="J596" i="3" s="1"/>
  <c r="B597" i="3"/>
  <c r="D596" i="3" a="1"/>
  <c r="D596" i="3" s="1"/>
  <c r="A597" i="3"/>
  <c r="L596" i="3" a="1"/>
  <c r="L596" i="3" s="1"/>
  <c r="G596" i="3" a="1"/>
  <c r="G596" i="3" s="1"/>
  <c r="K596" i="3" a="1"/>
  <c r="K596" i="3" s="1"/>
  <c r="F596" i="3" a="1"/>
  <c r="F596" i="3" s="1"/>
  <c r="E596" i="3" a="1"/>
  <c r="E596" i="3" s="1"/>
  <c r="M596" i="3" s="1"/>
  <c r="I596" i="3" a="1"/>
  <c r="I596" i="3" s="1"/>
  <c r="C596" i="3" a="1"/>
  <c r="C596" i="3" s="1"/>
  <c r="H596" i="3" l="1"/>
  <c r="B598" i="3"/>
  <c r="J597" i="3" a="1"/>
  <c r="J597" i="3" s="1"/>
  <c r="D597" i="3" a="1"/>
  <c r="D597" i="3" s="1"/>
  <c r="A598" i="3"/>
  <c r="G597" i="3" a="1"/>
  <c r="G597" i="3" s="1"/>
  <c r="L597" i="3" a="1"/>
  <c r="L597" i="3" s="1"/>
  <c r="K597" i="3" a="1"/>
  <c r="K597" i="3" s="1"/>
  <c r="F597" i="3" a="1"/>
  <c r="F597" i="3" s="1"/>
  <c r="I597" i="3" a="1"/>
  <c r="I597" i="3" s="1"/>
  <c r="C597" i="3" a="1"/>
  <c r="C597" i="3" s="1"/>
  <c r="E597" i="3" a="1"/>
  <c r="E597" i="3" s="1"/>
  <c r="M597" i="3" s="1"/>
  <c r="H597" i="3" l="1"/>
  <c r="L598" i="3" a="1"/>
  <c r="L598" i="3" s="1"/>
  <c r="G598" i="3" a="1"/>
  <c r="G598" i="3" s="1"/>
  <c r="A599" i="3"/>
  <c r="B599" i="3"/>
  <c r="J598" i="3" a="1"/>
  <c r="J598" i="3" s="1"/>
  <c r="D598" i="3" a="1"/>
  <c r="D598" i="3" s="1"/>
  <c r="C598" i="3" a="1"/>
  <c r="C598" i="3" s="1"/>
  <c r="K598" i="3" a="1"/>
  <c r="K598" i="3" s="1"/>
  <c r="F598" i="3" a="1"/>
  <c r="F598" i="3" s="1"/>
  <c r="E598" i="3" a="1"/>
  <c r="E598" i="3" s="1"/>
  <c r="M598" i="3" s="1"/>
  <c r="I598" i="3" a="1"/>
  <c r="I598" i="3" s="1"/>
  <c r="A600" i="3" l="1"/>
  <c r="D599" i="3" a="1"/>
  <c r="D599" i="3" s="1"/>
  <c r="L599" i="3" a="1"/>
  <c r="L599" i="3" s="1"/>
  <c r="G599" i="3" a="1"/>
  <c r="G599" i="3" s="1"/>
  <c r="J599" i="3" a="1"/>
  <c r="J599" i="3" s="1"/>
  <c r="B600" i="3"/>
  <c r="H598" i="3"/>
  <c r="I599" i="3" a="1"/>
  <c r="I599" i="3" s="1"/>
  <c r="C599" i="3" a="1"/>
  <c r="C599" i="3" s="1"/>
  <c r="K599" i="3" a="1"/>
  <c r="K599" i="3" s="1"/>
  <c r="F599" i="3" a="1"/>
  <c r="F599" i="3" s="1"/>
  <c r="E599" i="3" a="1"/>
  <c r="E599" i="3" s="1"/>
  <c r="M599" i="3" s="1"/>
  <c r="H599" i="3" l="1"/>
  <c r="J600" i="3" a="1"/>
  <c r="J600" i="3" s="1"/>
  <c r="B601" i="3"/>
  <c r="A601" i="3"/>
  <c r="D600" i="3" a="1"/>
  <c r="D600" i="3" s="1"/>
  <c r="L600" i="3" a="1"/>
  <c r="L600" i="3" s="1"/>
  <c r="G600" i="3" a="1"/>
  <c r="G600" i="3" s="1"/>
  <c r="E600" i="3" a="1"/>
  <c r="E600" i="3" s="1"/>
  <c r="M600" i="3" s="1"/>
  <c r="I600" i="3" a="1"/>
  <c r="I600" i="3" s="1"/>
  <c r="K600" i="3" a="1"/>
  <c r="K600" i="3" s="1"/>
  <c r="F600" i="3" a="1"/>
  <c r="F600" i="3" s="1"/>
  <c r="C600" i="3" a="1"/>
  <c r="C600" i="3" s="1"/>
  <c r="H600" i="3" l="1"/>
  <c r="K601" i="3" a="1"/>
  <c r="K601" i="3" s="1"/>
  <c r="F601" i="3" a="1"/>
  <c r="F601" i="3" s="1"/>
  <c r="E601" i="3" a="1"/>
  <c r="E601" i="3" s="1"/>
  <c r="M601" i="3" s="1"/>
  <c r="I601" i="3" a="1"/>
  <c r="I601" i="3" s="1"/>
  <c r="C601" i="3" a="1"/>
  <c r="C601" i="3" s="1"/>
  <c r="J601" i="3" a="1"/>
  <c r="J601" i="3" s="1"/>
  <c r="B602" i="3"/>
  <c r="A602" i="3"/>
  <c r="L601" i="3" a="1"/>
  <c r="L601" i="3" s="1"/>
  <c r="G601" i="3" a="1"/>
  <c r="G601" i="3" s="1"/>
  <c r="D601" i="3" a="1"/>
  <c r="D601" i="3" s="1"/>
  <c r="L602" i="3" l="1" a="1"/>
  <c r="L602" i="3" s="1"/>
  <c r="G602" i="3" a="1"/>
  <c r="G602" i="3" s="1"/>
  <c r="J602" i="3" a="1"/>
  <c r="J602" i="3" s="1"/>
  <c r="A603" i="3"/>
  <c r="B603" i="3"/>
  <c r="D602" i="3" a="1"/>
  <c r="D602" i="3" s="1"/>
  <c r="C602" i="3" a="1"/>
  <c r="C602" i="3" s="1"/>
  <c r="K602" i="3" a="1"/>
  <c r="K602" i="3" s="1"/>
  <c r="F602" i="3" a="1"/>
  <c r="F602" i="3" s="1"/>
  <c r="I602" i="3" a="1"/>
  <c r="I602" i="3" s="1"/>
  <c r="E602" i="3" a="1"/>
  <c r="E602" i="3" s="1"/>
  <c r="M602" i="3" s="1"/>
  <c r="H601" i="3"/>
  <c r="I603" i="3" l="1" a="1"/>
  <c r="I603" i="3" s="1"/>
  <c r="C603" i="3" a="1"/>
  <c r="C603" i="3" s="1"/>
  <c r="K603" i="3" a="1"/>
  <c r="K603" i="3" s="1"/>
  <c r="E603" i="3" a="1"/>
  <c r="E603" i="3" s="1"/>
  <c r="M603" i="3" s="1"/>
  <c r="F603" i="3" a="1"/>
  <c r="F603" i="3" s="1"/>
  <c r="A604" i="3"/>
  <c r="D603" i="3" a="1"/>
  <c r="D603" i="3" s="1"/>
  <c r="L603" i="3" a="1"/>
  <c r="L603" i="3" s="1"/>
  <c r="G603" i="3" a="1"/>
  <c r="G603" i="3" s="1"/>
  <c r="J603" i="3" a="1"/>
  <c r="J603" i="3" s="1"/>
  <c r="B604" i="3"/>
  <c r="H602" i="3"/>
  <c r="E604" i="3" l="1" a="1"/>
  <c r="E604" i="3" s="1"/>
  <c r="M604" i="3" s="1"/>
  <c r="I604" i="3" a="1"/>
  <c r="I604" i="3" s="1"/>
  <c r="K604" i="3" a="1"/>
  <c r="K604" i="3" s="1"/>
  <c r="F604" i="3" a="1"/>
  <c r="F604" i="3" s="1"/>
  <c r="C604" i="3" a="1"/>
  <c r="C604" i="3" s="1"/>
  <c r="J604" i="3" a="1"/>
  <c r="J604" i="3" s="1"/>
  <c r="B605" i="3"/>
  <c r="A605" i="3"/>
  <c r="D604" i="3" a="1"/>
  <c r="D604" i="3" s="1"/>
  <c r="L604" i="3" a="1"/>
  <c r="L604" i="3" s="1"/>
  <c r="G604" i="3" a="1"/>
  <c r="G604" i="3" s="1"/>
  <c r="H603" i="3"/>
  <c r="K605" i="3" l="1" a="1"/>
  <c r="K605" i="3" s="1"/>
  <c r="F605" i="3" a="1"/>
  <c r="F605" i="3" s="1"/>
  <c r="E605" i="3" a="1"/>
  <c r="E605" i="3" s="1"/>
  <c r="M605" i="3" s="1"/>
  <c r="I605" i="3" a="1"/>
  <c r="I605" i="3" s="1"/>
  <c r="C605" i="3" a="1"/>
  <c r="C605" i="3" s="1"/>
  <c r="H604" i="3"/>
  <c r="J605" i="3" a="1"/>
  <c r="J605" i="3" s="1"/>
  <c r="B606" i="3"/>
  <c r="A606" i="3"/>
  <c r="L605" i="3" a="1"/>
  <c r="L605" i="3" s="1"/>
  <c r="G605" i="3" a="1"/>
  <c r="G605" i="3" s="1"/>
  <c r="D605" i="3" a="1"/>
  <c r="D605" i="3" s="1"/>
  <c r="L606" i="3" l="1" a="1"/>
  <c r="L606" i="3" s="1"/>
  <c r="G606" i="3" a="1"/>
  <c r="G606" i="3" s="1"/>
  <c r="J606" i="3" a="1"/>
  <c r="J606" i="3" s="1"/>
  <c r="B607" i="3"/>
  <c r="A607" i="3"/>
  <c r="D606" i="3" a="1"/>
  <c r="D606" i="3" s="1"/>
  <c r="H605" i="3"/>
  <c r="C606" i="3" a="1"/>
  <c r="C606" i="3" s="1"/>
  <c r="K606" i="3" a="1"/>
  <c r="K606" i="3" s="1"/>
  <c r="F606" i="3" a="1"/>
  <c r="F606" i="3" s="1"/>
  <c r="I606" i="3" a="1"/>
  <c r="I606" i="3" s="1"/>
  <c r="E606" i="3" a="1"/>
  <c r="E606" i="3" s="1"/>
  <c r="M606" i="3" s="1"/>
  <c r="A608" i="3" l="1"/>
  <c r="D607" i="3" a="1"/>
  <c r="D607" i="3" s="1"/>
  <c r="L607" i="3" a="1"/>
  <c r="L607" i="3" s="1"/>
  <c r="G607" i="3" a="1"/>
  <c r="G607" i="3" s="1"/>
  <c r="J607" i="3" a="1"/>
  <c r="J607" i="3" s="1"/>
  <c r="B608" i="3"/>
  <c r="I607" i="3" a="1"/>
  <c r="I607" i="3" s="1"/>
  <c r="C607" i="3" a="1"/>
  <c r="C607" i="3" s="1"/>
  <c r="K607" i="3" a="1"/>
  <c r="K607" i="3" s="1"/>
  <c r="F607" i="3" a="1"/>
  <c r="F607" i="3" s="1"/>
  <c r="E607" i="3" a="1"/>
  <c r="E607" i="3" s="1"/>
  <c r="M607" i="3" s="1"/>
  <c r="H606" i="3"/>
  <c r="H607" i="3" l="1"/>
  <c r="J608" i="3" a="1"/>
  <c r="J608" i="3" s="1"/>
  <c r="B609" i="3"/>
  <c r="A609" i="3"/>
  <c r="D608" i="3" a="1"/>
  <c r="D608" i="3" s="1"/>
  <c r="L608" i="3" a="1"/>
  <c r="L608" i="3" s="1"/>
  <c r="G608" i="3" a="1"/>
  <c r="G608" i="3" s="1"/>
  <c r="E608" i="3" a="1"/>
  <c r="E608" i="3" s="1"/>
  <c r="M608" i="3" s="1"/>
  <c r="I608" i="3" a="1"/>
  <c r="I608" i="3" s="1"/>
  <c r="C608" i="3" a="1"/>
  <c r="C608" i="3" s="1"/>
  <c r="K608" i="3" a="1"/>
  <c r="K608" i="3" s="1"/>
  <c r="F608" i="3" a="1"/>
  <c r="F608" i="3" s="1"/>
  <c r="H608" i="3" l="1"/>
  <c r="J609" i="3" a="1"/>
  <c r="J609" i="3" s="1"/>
  <c r="B610" i="3"/>
  <c r="A610" i="3"/>
  <c r="D609" i="3" a="1"/>
  <c r="D609" i="3" s="1"/>
  <c r="L609" i="3" a="1"/>
  <c r="L609" i="3" s="1"/>
  <c r="G609" i="3" a="1"/>
  <c r="G609" i="3" s="1"/>
  <c r="K609" i="3" a="1"/>
  <c r="K609" i="3" s="1"/>
  <c r="F609" i="3" a="1"/>
  <c r="F609" i="3" s="1"/>
  <c r="E609" i="3" a="1"/>
  <c r="E609" i="3" s="1"/>
  <c r="M609" i="3" s="1"/>
  <c r="I609" i="3" a="1"/>
  <c r="I609" i="3" s="1"/>
  <c r="C609" i="3" a="1"/>
  <c r="C609" i="3" s="1"/>
  <c r="C610" i="3" l="1" a="1"/>
  <c r="C610" i="3" s="1"/>
  <c r="K610" i="3" a="1"/>
  <c r="K610" i="3" s="1"/>
  <c r="F610" i="3" a="1"/>
  <c r="F610" i="3" s="1"/>
  <c r="E610" i="3" a="1"/>
  <c r="E610" i="3" s="1"/>
  <c r="M610" i="3" s="1"/>
  <c r="I610" i="3" a="1"/>
  <c r="I610" i="3" s="1"/>
  <c r="H610" i="3" s="1"/>
  <c r="H609" i="3"/>
  <c r="L610" i="3" a="1"/>
  <c r="L610" i="3" s="1"/>
  <c r="G610" i="3" a="1"/>
  <c r="G610" i="3" s="1"/>
  <c r="J610" i="3" a="1"/>
  <c r="J610" i="3" s="1"/>
  <c r="B611" i="3"/>
  <c r="A611" i="3"/>
  <c r="D610" i="3" a="1"/>
  <c r="D610" i="3" s="1"/>
  <c r="A612" i="3" l="1"/>
  <c r="D611" i="3" a="1"/>
  <c r="D611" i="3" s="1"/>
  <c r="L611" i="3" a="1"/>
  <c r="L611" i="3" s="1"/>
  <c r="G611" i="3" a="1"/>
  <c r="G611" i="3" s="1"/>
  <c r="J611" i="3" a="1"/>
  <c r="J611" i="3" s="1"/>
  <c r="B612" i="3"/>
  <c r="I611" i="3" a="1"/>
  <c r="I611" i="3" s="1"/>
  <c r="C611" i="3" a="1"/>
  <c r="C611" i="3" s="1"/>
  <c r="K611" i="3" a="1"/>
  <c r="K611" i="3" s="1"/>
  <c r="F611" i="3" a="1"/>
  <c r="F611" i="3" s="1"/>
  <c r="E611" i="3" a="1"/>
  <c r="E611" i="3" s="1"/>
  <c r="M611" i="3" s="1"/>
  <c r="J612" i="3" l="1" a="1"/>
  <c r="J612" i="3" s="1"/>
  <c r="B613" i="3"/>
  <c r="A613" i="3"/>
  <c r="D612" i="3" a="1"/>
  <c r="D612" i="3" s="1"/>
  <c r="L612" i="3" a="1"/>
  <c r="L612" i="3" s="1"/>
  <c r="G612" i="3" a="1"/>
  <c r="G612" i="3" s="1"/>
  <c r="H611" i="3"/>
  <c r="E612" i="3" a="1"/>
  <c r="E612" i="3" s="1"/>
  <c r="M612" i="3" s="1"/>
  <c r="I612" i="3" a="1"/>
  <c r="I612" i="3" s="1"/>
  <c r="C612" i="3" a="1"/>
  <c r="C612" i="3" s="1"/>
  <c r="K612" i="3" a="1"/>
  <c r="K612" i="3" s="1"/>
  <c r="F612" i="3" a="1"/>
  <c r="F612" i="3" s="1"/>
  <c r="K613" i="3" l="1" a="1"/>
  <c r="K613" i="3" s="1"/>
  <c r="F613" i="3" a="1"/>
  <c r="F613" i="3" s="1"/>
  <c r="E613" i="3" a="1"/>
  <c r="E613" i="3" s="1"/>
  <c r="M613" i="3" s="1"/>
  <c r="I613" i="3" a="1"/>
  <c r="I613" i="3" s="1"/>
  <c r="C613" i="3" a="1"/>
  <c r="C613" i="3" s="1"/>
  <c r="J613" i="3" a="1"/>
  <c r="J613" i="3" s="1"/>
  <c r="B614" i="3"/>
  <c r="A614" i="3"/>
  <c r="D613" i="3" a="1"/>
  <c r="D613" i="3" s="1"/>
  <c r="L613" i="3" a="1"/>
  <c r="L613" i="3" s="1"/>
  <c r="G613" i="3" a="1"/>
  <c r="G613" i="3" s="1"/>
  <c r="H612" i="3"/>
  <c r="L614" i="3" l="1" a="1"/>
  <c r="L614" i="3" s="1"/>
  <c r="G614" i="3" a="1"/>
  <c r="G614" i="3" s="1"/>
  <c r="J614" i="3" a="1"/>
  <c r="J614" i="3" s="1"/>
  <c r="B615" i="3"/>
  <c r="A615" i="3"/>
  <c r="D614" i="3" a="1"/>
  <c r="D614" i="3" s="1"/>
  <c r="C614" i="3" a="1"/>
  <c r="C614" i="3" s="1"/>
  <c r="K614" i="3" a="1"/>
  <c r="K614" i="3" s="1"/>
  <c r="F614" i="3" a="1"/>
  <c r="F614" i="3" s="1"/>
  <c r="E614" i="3" a="1"/>
  <c r="E614" i="3" s="1"/>
  <c r="M614" i="3" s="1"/>
  <c r="I614" i="3" a="1"/>
  <c r="I614" i="3" s="1"/>
  <c r="H613" i="3"/>
  <c r="I615" i="3" l="1" a="1"/>
  <c r="I615" i="3" s="1"/>
  <c r="C615" i="3" a="1"/>
  <c r="C615" i="3" s="1"/>
  <c r="K615" i="3" a="1"/>
  <c r="K615" i="3" s="1"/>
  <c r="F615" i="3" a="1"/>
  <c r="F615" i="3" s="1"/>
  <c r="E615" i="3" a="1"/>
  <c r="E615" i="3" s="1"/>
  <c r="M615" i="3" s="1"/>
  <c r="A616" i="3"/>
  <c r="D615" i="3" a="1"/>
  <c r="D615" i="3" s="1"/>
  <c r="L615" i="3" a="1"/>
  <c r="L615" i="3" s="1"/>
  <c r="G615" i="3" a="1"/>
  <c r="G615" i="3" s="1"/>
  <c r="J615" i="3" a="1"/>
  <c r="J615" i="3" s="1"/>
  <c r="B616" i="3"/>
  <c r="H614" i="3"/>
  <c r="E616" i="3" l="1" a="1"/>
  <c r="E616" i="3" s="1"/>
  <c r="M616" i="3" s="1"/>
  <c r="I616" i="3" a="1"/>
  <c r="I616" i="3" s="1"/>
  <c r="C616" i="3" a="1"/>
  <c r="C616" i="3" s="1"/>
  <c r="K616" i="3" a="1"/>
  <c r="K616" i="3" s="1"/>
  <c r="F616" i="3" a="1"/>
  <c r="F616" i="3" s="1"/>
  <c r="J616" i="3" a="1"/>
  <c r="J616" i="3" s="1"/>
  <c r="B617" i="3"/>
  <c r="A617" i="3"/>
  <c r="D616" i="3" a="1"/>
  <c r="D616" i="3" s="1"/>
  <c r="L616" i="3" a="1"/>
  <c r="L616" i="3" s="1"/>
  <c r="G616" i="3" a="1"/>
  <c r="G616" i="3" s="1"/>
  <c r="H615" i="3"/>
  <c r="J617" i="3" l="1" a="1"/>
  <c r="J617" i="3" s="1"/>
  <c r="B618" i="3"/>
  <c r="A618" i="3"/>
  <c r="D617" i="3" a="1"/>
  <c r="D617" i="3" s="1"/>
  <c r="L617" i="3" a="1"/>
  <c r="L617" i="3" s="1"/>
  <c r="G617" i="3" a="1"/>
  <c r="G617" i="3" s="1"/>
  <c r="H616" i="3"/>
  <c r="K617" i="3" a="1"/>
  <c r="K617" i="3" s="1"/>
  <c r="F617" i="3" a="1"/>
  <c r="F617" i="3" s="1"/>
  <c r="E617" i="3" a="1"/>
  <c r="E617" i="3" s="1"/>
  <c r="M617" i="3" s="1"/>
  <c r="I617" i="3" a="1"/>
  <c r="I617" i="3" s="1"/>
  <c r="C617" i="3" a="1"/>
  <c r="C617" i="3" s="1"/>
  <c r="L618" i="3" l="1" a="1"/>
  <c r="L618" i="3" s="1"/>
  <c r="G618" i="3" a="1"/>
  <c r="G618" i="3" s="1"/>
  <c r="J618" i="3" a="1"/>
  <c r="J618" i="3" s="1"/>
  <c r="B619" i="3"/>
  <c r="A619" i="3"/>
  <c r="D618" i="3" a="1"/>
  <c r="D618" i="3" s="1"/>
  <c r="H617" i="3"/>
  <c r="C618" i="3" a="1"/>
  <c r="C618" i="3" s="1"/>
  <c r="K618" i="3" a="1"/>
  <c r="K618" i="3" s="1"/>
  <c r="F618" i="3" a="1"/>
  <c r="F618" i="3" s="1"/>
  <c r="E618" i="3" a="1"/>
  <c r="E618" i="3" s="1"/>
  <c r="M618" i="3" s="1"/>
  <c r="I618" i="3" a="1"/>
  <c r="I618" i="3" s="1"/>
  <c r="H618" i="3" l="1"/>
  <c r="I619" i="3" a="1"/>
  <c r="I619" i="3" s="1"/>
  <c r="C619" i="3" a="1"/>
  <c r="C619" i="3" s="1"/>
  <c r="K619" i="3" a="1"/>
  <c r="K619" i="3" s="1"/>
  <c r="F619" i="3" a="1"/>
  <c r="F619" i="3" s="1"/>
  <c r="E619" i="3" a="1"/>
  <c r="E619" i="3" s="1"/>
  <c r="M619" i="3" s="1"/>
  <c r="A620" i="3"/>
  <c r="D619" i="3" a="1"/>
  <c r="D619" i="3" s="1"/>
  <c r="L619" i="3" a="1"/>
  <c r="L619" i="3" s="1"/>
  <c r="G619" i="3" a="1"/>
  <c r="G619" i="3" s="1"/>
  <c r="J619" i="3" a="1"/>
  <c r="J619" i="3" s="1"/>
  <c r="B620" i="3"/>
  <c r="E620" i="3" l="1" a="1"/>
  <c r="E620" i="3" s="1"/>
  <c r="M620" i="3" s="1"/>
  <c r="I620" i="3" a="1"/>
  <c r="I620" i="3" s="1"/>
  <c r="C620" i="3" a="1"/>
  <c r="C620" i="3" s="1"/>
  <c r="K620" i="3" a="1"/>
  <c r="K620" i="3" s="1"/>
  <c r="F620" i="3" a="1"/>
  <c r="F620" i="3" s="1"/>
  <c r="J620" i="3" a="1"/>
  <c r="J620" i="3" s="1"/>
  <c r="B621" i="3"/>
  <c r="A621" i="3"/>
  <c r="D620" i="3" a="1"/>
  <c r="D620" i="3" s="1"/>
  <c r="L620" i="3" a="1"/>
  <c r="L620" i="3" s="1"/>
  <c r="G620" i="3" a="1"/>
  <c r="G620" i="3" s="1"/>
  <c r="H619" i="3"/>
  <c r="J621" i="3" l="1" a="1"/>
  <c r="J621" i="3" s="1"/>
  <c r="B622" i="3"/>
  <c r="A622" i="3"/>
  <c r="D621" i="3" a="1"/>
  <c r="D621" i="3" s="1"/>
  <c r="L621" i="3" a="1"/>
  <c r="L621" i="3" s="1"/>
  <c r="G621" i="3" a="1"/>
  <c r="G621" i="3" s="1"/>
  <c r="H620" i="3"/>
  <c r="K621" i="3" a="1"/>
  <c r="K621" i="3" s="1"/>
  <c r="F621" i="3" a="1"/>
  <c r="F621" i="3" s="1"/>
  <c r="E621" i="3" a="1"/>
  <c r="E621" i="3" s="1"/>
  <c r="M621" i="3" s="1"/>
  <c r="I621" i="3" a="1"/>
  <c r="I621" i="3" s="1"/>
  <c r="C621" i="3" a="1"/>
  <c r="C621" i="3" s="1"/>
  <c r="H621" i="3" l="1"/>
  <c r="C622" i="3" a="1"/>
  <c r="C622" i="3" s="1"/>
  <c r="K622" i="3" a="1"/>
  <c r="K622" i="3" s="1"/>
  <c r="F622" i="3" a="1"/>
  <c r="F622" i="3" s="1"/>
  <c r="E622" i="3" a="1"/>
  <c r="E622" i="3" s="1"/>
  <c r="M622" i="3" s="1"/>
  <c r="I622" i="3" a="1"/>
  <c r="I622" i="3" s="1"/>
  <c r="L622" i="3" a="1"/>
  <c r="L622" i="3" s="1"/>
  <c r="G622" i="3" a="1"/>
  <c r="G622" i="3" s="1"/>
  <c r="J622" i="3" a="1"/>
  <c r="J622" i="3" s="1"/>
  <c r="B623" i="3"/>
  <c r="A623" i="3"/>
  <c r="D622" i="3" a="1"/>
  <c r="D622" i="3" s="1"/>
  <c r="I623" i="3" l="1" a="1"/>
  <c r="I623" i="3" s="1"/>
  <c r="C623" i="3" a="1"/>
  <c r="C623" i="3" s="1"/>
  <c r="K623" i="3" a="1"/>
  <c r="K623" i="3" s="1"/>
  <c r="F623" i="3" a="1"/>
  <c r="F623" i="3" s="1"/>
  <c r="E623" i="3" a="1"/>
  <c r="E623" i="3" s="1"/>
  <c r="M623" i="3" s="1"/>
  <c r="A624" i="3"/>
  <c r="D623" i="3" a="1"/>
  <c r="D623" i="3" s="1"/>
  <c r="L623" i="3" a="1"/>
  <c r="L623" i="3" s="1"/>
  <c r="G623" i="3" a="1"/>
  <c r="G623" i="3" s="1"/>
  <c r="J623" i="3" a="1"/>
  <c r="J623" i="3" s="1"/>
  <c r="B624" i="3"/>
  <c r="H622" i="3"/>
  <c r="E624" i="3" l="1" a="1"/>
  <c r="E624" i="3" s="1"/>
  <c r="M624" i="3" s="1"/>
  <c r="I624" i="3" a="1"/>
  <c r="I624" i="3" s="1"/>
  <c r="C624" i="3" a="1"/>
  <c r="C624" i="3" s="1"/>
  <c r="K624" i="3" a="1"/>
  <c r="K624" i="3" s="1"/>
  <c r="F624" i="3" a="1"/>
  <c r="F624" i="3" s="1"/>
  <c r="J624" i="3" a="1"/>
  <c r="J624" i="3" s="1"/>
  <c r="B625" i="3"/>
  <c r="A625" i="3"/>
  <c r="D624" i="3" a="1"/>
  <c r="D624" i="3" s="1"/>
  <c r="L624" i="3" a="1"/>
  <c r="L624" i="3" s="1"/>
  <c r="G624" i="3" a="1"/>
  <c r="G624" i="3" s="1"/>
  <c r="H623" i="3"/>
  <c r="K625" i="3" l="1" a="1"/>
  <c r="K625" i="3" s="1"/>
  <c r="F625" i="3" a="1"/>
  <c r="F625" i="3" s="1"/>
  <c r="E625" i="3" a="1"/>
  <c r="E625" i="3" s="1"/>
  <c r="M625" i="3" s="1"/>
  <c r="I625" i="3" a="1"/>
  <c r="I625" i="3" s="1"/>
  <c r="C625" i="3" a="1"/>
  <c r="C625" i="3" s="1"/>
  <c r="J625" i="3" a="1"/>
  <c r="J625" i="3" s="1"/>
  <c r="B626" i="3"/>
  <c r="A626" i="3"/>
  <c r="D625" i="3" a="1"/>
  <c r="D625" i="3" s="1"/>
  <c r="L625" i="3" a="1"/>
  <c r="L625" i="3" s="1"/>
  <c r="G625" i="3" a="1"/>
  <c r="G625" i="3" s="1"/>
  <c r="H624" i="3"/>
  <c r="L626" i="3" l="1" a="1"/>
  <c r="L626" i="3" s="1"/>
  <c r="G626" i="3" a="1"/>
  <c r="G626" i="3" s="1"/>
  <c r="J626" i="3" a="1"/>
  <c r="J626" i="3" s="1"/>
  <c r="B627" i="3"/>
  <c r="A627" i="3"/>
  <c r="D626" i="3" a="1"/>
  <c r="D626" i="3" s="1"/>
  <c r="C626" i="3" a="1"/>
  <c r="C626" i="3" s="1"/>
  <c r="K626" i="3" a="1"/>
  <c r="K626" i="3" s="1"/>
  <c r="F626" i="3" a="1"/>
  <c r="F626" i="3" s="1"/>
  <c r="E626" i="3" a="1"/>
  <c r="E626" i="3" s="1"/>
  <c r="M626" i="3" s="1"/>
  <c r="I626" i="3" a="1"/>
  <c r="I626" i="3" s="1"/>
  <c r="H625" i="3"/>
  <c r="I627" i="3" l="1" a="1"/>
  <c r="I627" i="3" s="1"/>
  <c r="C627" i="3" a="1"/>
  <c r="C627" i="3" s="1"/>
  <c r="K627" i="3" a="1"/>
  <c r="K627" i="3" s="1"/>
  <c r="F627" i="3" a="1"/>
  <c r="F627" i="3" s="1"/>
  <c r="E627" i="3" a="1"/>
  <c r="E627" i="3" s="1"/>
  <c r="M627" i="3" s="1"/>
  <c r="A628" i="3"/>
  <c r="D627" i="3" a="1"/>
  <c r="D627" i="3" s="1"/>
  <c r="L627" i="3" a="1"/>
  <c r="L627" i="3" s="1"/>
  <c r="G627" i="3" a="1"/>
  <c r="G627" i="3" s="1"/>
  <c r="J627" i="3" a="1"/>
  <c r="J627" i="3" s="1"/>
  <c r="B628" i="3"/>
  <c r="H626" i="3"/>
  <c r="E628" i="3" l="1" a="1"/>
  <c r="E628" i="3" s="1"/>
  <c r="M628" i="3" s="1"/>
  <c r="I628" i="3" a="1"/>
  <c r="I628" i="3" s="1"/>
  <c r="C628" i="3" a="1"/>
  <c r="C628" i="3" s="1"/>
  <c r="K628" i="3" a="1"/>
  <c r="K628" i="3" s="1"/>
  <c r="F628" i="3" a="1"/>
  <c r="F628" i="3" s="1"/>
  <c r="J628" i="3" a="1"/>
  <c r="J628" i="3" s="1"/>
  <c r="B629" i="3"/>
  <c r="A629" i="3"/>
  <c r="D628" i="3" a="1"/>
  <c r="D628" i="3" s="1"/>
  <c r="L628" i="3" a="1"/>
  <c r="L628" i="3" s="1"/>
  <c r="G628" i="3" a="1"/>
  <c r="G628" i="3" s="1"/>
  <c r="H627" i="3"/>
  <c r="J629" i="3" l="1" a="1"/>
  <c r="J629" i="3" s="1"/>
  <c r="B630" i="3"/>
  <c r="A630" i="3"/>
  <c r="D629" i="3" a="1"/>
  <c r="D629" i="3" s="1"/>
  <c r="L629" i="3" a="1"/>
  <c r="L629" i="3" s="1"/>
  <c r="G629" i="3" a="1"/>
  <c r="G629" i="3" s="1"/>
  <c r="H628" i="3"/>
  <c r="K629" i="3" a="1"/>
  <c r="K629" i="3" s="1"/>
  <c r="F629" i="3" a="1"/>
  <c r="F629" i="3" s="1"/>
  <c r="E629" i="3" a="1"/>
  <c r="E629" i="3" s="1"/>
  <c r="M629" i="3" s="1"/>
  <c r="I629" i="3" a="1"/>
  <c r="I629" i="3" s="1"/>
  <c r="C629" i="3" a="1"/>
  <c r="C629" i="3" s="1"/>
  <c r="C630" i="3" l="1" a="1"/>
  <c r="C630" i="3" s="1"/>
  <c r="K630" i="3" a="1"/>
  <c r="K630" i="3" s="1"/>
  <c r="F630" i="3" a="1"/>
  <c r="F630" i="3" s="1"/>
  <c r="E630" i="3" a="1"/>
  <c r="E630" i="3" s="1"/>
  <c r="M630" i="3" s="1"/>
  <c r="I630" i="3" a="1"/>
  <c r="I630" i="3" s="1"/>
  <c r="L630" i="3" a="1"/>
  <c r="L630" i="3" s="1"/>
  <c r="G630" i="3" a="1"/>
  <c r="G630" i="3" s="1"/>
  <c r="J630" i="3" a="1"/>
  <c r="J630" i="3" s="1"/>
  <c r="B631" i="3"/>
  <c r="A631" i="3"/>
  <c r="D630" i="3" a="1"/>
  <c r="D630" i="3" s="1"/>
  <c r="H629" i="3"/>
  <c r="H630" i="3" l="1"/>
  <c r="I631" i="3" a="1"/>
  <c r="I631" i="3" s="1"/>
  <c r="C631" i="3" a="1"/>
  <c r="C631" i="3" s="1"/>
  <c r="K631" i="3" a="1"/>
  <c r="K631" i="3" s="1"/>
  <c r="F631" i="3" a="1"/>
  <c r="F631" i="3" s="1"/>
  <c r="E631" i="3" a="1"/>
  <c r="E631" i="3" s="1"/>
  <c r="M631" i="3" s="1"/>
  <c r="A632" i="3"/>
  <c r="D631" i="3" a="1"/>
  <c r="D631" i="3" s="1"/>
  <c r="L631" i="3" a="1"/>
  <c r="L631" i="3" s="1"/>
  <c r="G631" i="3" a="1"/>
  <c r="G631" i="3" s="1"/>
  <c r="J631" i="3" a="1"/>
  <c r="J631" i="3" s="1"/>
  <c r="B632" i="3"/>
  <c r="E632" i="3" l="1" a="1"/>
  <c r="E632" i="3" s="1"/>
  <c r="M632" i="3" s="1"/>
  <c r="I632" i="3" a="1"/>
  <c r="I632" i="3" s="1"/>
  <c r="C632" i="3" a="1"/>
  <c r="C632" i="3" s="1"/>
  <c r="K632" i="3" a="1"/>
  <c r="K632" i="3" s="1"/>
  <c r="F632" i="3" a="1"/>
  <c r="F632" i="3" s="1"/>
  <c r="J632" i="3" a="1"/>
  <c r="J632" i="3" s="1"/>
  <c r="B633" i="3"/>
  <c r="A633" i="3"/>
  <c r="D632" i="3" a="1"/>
  <c r="D632" i="3" s="1"/>
  <c r="L632" i="3" a="1"/>
  <c r="L632" i="3" s="1"/>
  <c r="G632" i="3" a="1"/>
  <c r="G632" i="3" s="1"/>
  <c r="H631" i="3"/>
  <c r="K633" i="3" l="1" a="1"/>
  <c r="K633" i="3" s="1"/>
  <c r="F633" i="3" a="1"/>
  <c r="F633" i="3" s="1"/>
  <c r="E633" i="3" a="1"/>
  <c r="E633" i="3" s="1"/>
  <c r="M633" i="3" s="1"/>
  <c r="I633" i="3" a="1"/>
  <c r="I633" i="3" s="1"/>
  <c r="C633" i="3" a="1"/>
  <c r="C633" i="3" s="1"/>
  <c r="J633" i="3" a="1"/>
  <c r="J633" i="3" s="1"/>
  <c r="B634" i="3"/>
  <c r="A634" i="3"/>
  <c r="D633" i="3" a="1"/>
  <c r="D633" i="3" s="1"/>
  <c r="L633" i="3" a="1"/>
  <c r="L633" i="3" s="1"/>
  <c r="G633" i="3" a="1"/>
  <c r="G633" i="3" s="1"/>
  <c r="H632" i="3"/>
  <c r="C634" i="3" l="1" a="1"/>
  <c r="C634" i="3" s="1"/>
  <c r="K634" i="3" a="1"/>
  <c r="K634" i="3" s="1"/>
  <c r="F634" i="3" a="1"/>
  <c r="F634" i="3" s="1"/>
  <c r="E634" i="3" a="1"/>
  <c r="E634" i="3" s="1"/>
  <c r="M634" i="3" s="1"/>
  <c r="I634" i="3" a="1"/>
  <c r="I634" i="3" s="1"/>
  <c r="L634" i="3" a="1"/>
  <c r="L634" i="3" s="1"/>
  <c r="G634" i="3" a="1"/>
  <c r="G634" i="3" s="1"/>
  <c r="J634" i="3" a="1"/>
  <c r="J634" i="3" s="1"/>
  <c r="B635" i="3"/>
  <c r="A635" i="3"/>
  <c r="D634" i="3" a="1"/>
  <c r="D634" i="3" s="1"/>
  <c r="H633" i="3"/>
  <c r="H634" i="3" l="1"/>
  <c r="I635" i="3" a="1"/>
  <c r="I635" i="3" s="1"/>
  <c r="C635" i="3" a="1"/>
  <c r="C635" i="3" s="1"/>
  <c r="K635" i="3" a="1"/>
  <c r="K635" i="3" s="1"/>
  <c r="F635" i="3" a="1"/>
  <c r="F635" i="3" s="1"/>
  <c r="E635" i="3" a="1"/>
  <c r="E635" i="3" s="1"/>
  <c r="M635" i="3" s="1"/>
  <c r="A636" i="3"/>
  <c r="D635" i="3" a="1"/>
  <c r="D635" i="3" s="1"/>
  <c r="L635" i="3" a="1"/>
  <c r="L635" i="3" s="1"/>
  <c r="G635" i="3" a="1"/>
  <c r="G635" i="3" s="1"/>
  <c r="J635" i="3" a="1"/>
  <c r="J635" i="3" s="1"/>
  <c r="B636" i="3"/>
  <c r="J636" i="3" l="1" a="1"/>
  <c r="J636" i="3" s="1"/>
  <c r="B637" i="3"/>
  <c r="A637" i="3"/>
  <c r="D636" i="3" a="1"/>
  <c r="D636" i="3" s="1"/>
  <c r="L636" i="3" a="1"/>
  <c r="L636" i="3" s="1"/>
  <c r="G636" i="3" a="1"/>
  <c r="G636" i="3" s="1"/>
  <c r="E636" i="3" a="1"/>
  <c r="E636" i="3" s="1"/>
  <c r="M636" i="3" s="1"/>
  <c r="I636" i="3" a="1"/>
  <c r="I636" i="3" s="1"/>
  <c r="C636" i="3" a="1"/>
  <c r="C636" i="3" s="1"/>
  <c r="K636" i="3" a="1"/>
  <c r="K636" i="3" s="1"/>
  <c r="F636" i="3" a="1"/>
  <c r="F636" i="3" s="1"/>
  <c r="H635" i="3"/>
  <c r="K637" i="3" l="1" a="1"/>
  <c r="K637" i="3" s="1"/>
  <c r="F637" i="3" a="1"/>
  <c r="F637" i="3" s="1"/>
  <c r="E637" i="3" a="1"/>
  <c r="E637" i="3" s="1"/>
  <c r="M637" i="3" s="1"/>
  <c r="I637" i="3" a="1"/>
  <c r="I637" i="3" s="1"/>
  <c r="H637" i="3" s="1"/>
  <c r="C637" i="3" a="1"/>
  <c r="C637" i="3" s="1"/>
  <c r="J637" i="3" a="1"/>
  <c r="J637" i="3" s="1"/>
  <c r="B638" i="3"/>
  <c r="A638" i="3"/>
  <c r="D637" i="3" a="1"/>
  <c r="D637" i="3" s="1"/>
  <c r="L637" i="3" a="1"/>
  <c r="L637" i="3" s="1"/>
  <c r="G637" i="3" a="1"/>
  <c r="G637" i="3" s="1"/>
  <c r="H636" i="3"/>
  <c r="L638" i="3" l="1" a="1"/>
  <c r="L638" i="3" s="1"/>
  <c r="G638" i="3" a="1"/>
  <c r="G638" i="3" s="1"/>
  <c r="J638" i="3" a="1"/>
  <c r="J638" i="3" s="1"/>
  <c r="B639" i="3"/>
  <c r="A639" i="3"/>
  <c r="D638" i="3" a="1"/>
  <c r="D638" i="3" s="1"/>
  <c r="C638" i="3" a="1"/>
  <c r="C638" i="3" s="1"/>
  <c r="K638" i="3" a="1"/>
  <c r="K638" i="3" s="1"/>
  <c r="F638" i="3" a="1"/>
  <c r="F638" i="3" s="1"/>
  <c r="E638" i="3" a="1"/>
  <c r="E638" i="3" s="1"/>
  <c r="M638" i="3" s="1"/>
  <c r="I638" i="3" a="1"/>
  <c r="I638" i="3" s="1"/>
  <c r="H638" i="3" s="1"/>
  <c r="I639" i="3" l="1" a="1"/>
  <c r="I639" i="3" s="1"/>
  <c r="C639" i="3" a="1"/>
  <c r="C639" i="3" s="1"/>
  <c r="K639" i="3" a="1"/>
  <c r="K639" i="3" s="1"/>
  <c r="F639" i="3" a="1"/>
  <c r="F639" i="3" s="1"/>
  <c r="E639" i="3" a="1"/>
  <c r="E639" i="3" s="1"/>
  <c r="M639" i="3" s="1"/>
  <c r="A640" i="3"/>
  <c r="D639" i="3" a="1"/>
  <c r="D639" i="3" s="1"/>
  <c r="L639" i="3" a="1"/>
  <c r="L639" i="3" s="1"/>
  <c r="G639" i="3" a="1"/>
  <c r="G639" i="3" s="1"/>
  <c r="J639" i="3" a="1"/>
  <c r="J639" i="3" s="1"/>
  <c r="B640" i="3"/>
  <c r="E640" i="3" l="1" a="1"/>
  <c r="E640" i="3" s="1"/>
  <c r="M640" i="3" s="1"/>
  <c r="I640" i="3" a="1"/>
  <c r="I640" i="3" s="1"/>
  <c r="C640" i="3" a="1"/>
  <c r="C640" i="3" s="1"/>
  <c r="K640" i="3" a="1"/>
  <c r="K640" i="3" s="1"/>
  <c r="F640" i="3" a="1"/>
  <c r="F640" i="3" s="1"/>
  <c r="J640" i="3" a="1"/>
  <c r="J640" i="3" s="1"/>
  <c r="B641" i="3"/>
  <c r="A641" i="3"/>
  <c r="D640" i="3" a="1"/>
  <c r="D640" i="3" s="1"/>
  <c r="L640" i="3" a="1"/>
  <c r="L640" i="3" s="1"/>
  <c r="G640" i="3" a="1"/>
  <c r="G640" i="3" s="1"/>
  <c r="H639" i="3"/>
  <c r="J641" i="3" l="1" a="1"/>
  <c r="J641" i="3" s="1"/>
  <c r="B642" i="3"/>
  <c r="A642" i="3"/>
  <c r="D641" i="3" a="1"/>
  <c r="D641" i="3" s="1"/>
  <c r="L641" i="3" a="1"/>
  <c r="L641" i="3" s="1"/>
  <c r="G641" i="3" a="1"/>
  <c r="G641" i="3" s="1"/>
  <c r="H640" i="3"/>
  <c r="K641" i="3" a="1"/>
  <c r="K641" i="3" s="1"/>
  <c r="F641" i="3" a="1"/>
  <c r="F641" i="3" s="1"/>
  <c r="E641" i="3" a="1"/>
  <c r="E641" i="3" s="1"/>
  <c r="M641" i="3" s="1"/>
  <c r="I641" i="3" a="1"/>
  <c r="I641" i="3" s="1"/>
  <c r="C641" i="3" a="1"/>
  <c r="C641" i="3" s="1"/>
  <c r="C642" i="3" l="1" a="1"/>
  <c r="C642" i="3" s="1"/>
  <c r="K642" i="3" a="1"/>
  <c r="K642" i="3" s="1"/>
  <c r="F642" i="3" a="1"/>
  <c r="F642" i="3" s="1"/>
  <c r="E642" i="3" a="1"/>
  <c r="E642" i="3" s="1"/>
  <c r="M642" i="3" s="1"/>
  <c r="I642" i="3" a="1"/>
  <c r="I642" i="3" s="1"/>
  <c r="L642" i="3" a="1"/>
  <c r="L642" i="3" s="1"/>
  <c r="G642" i="3" a="1"/>
  <c r="G642" i="3" s="1"/>
  <c r="J642" i="3" a="1"/>
  <c r="J642" i="3" s="1"/>
  <c r="B643" i="3"/>
  <c r="A643" i="3"/>
  <c r="D642" i="3" a="1"/>
  <c r="D642" i="3" s="1"/>
  <c r="H641" i="3"/>
  <c r="H642" i="3" l="1"/>
  <c r="I643" i="3" a="1"/>
  <c r="I643" i="3" s="1"/>
  <c r="C643" i="3" a="1"/>
  <c r="C643" i="3" s="1"/>
  <c r="K643" i="3" a="1"/>
  <c r="K643" i="3" s="1"/>
  <c r="F643" i="3" a="1"/>
  <c r="F643" i="3" s="1"/>
  <c r="E643" i="3" a="1"/>
  <c r="E643" i="3" s="1"/>
  <c r="M643" i="3" s="1"/>
  <c r="A644" i="3"/>
  <c r="D643" i="3" a="1"/>
  <c r="D643" i="3" s="1"/>
  <c r="L643" i="3" a="1"/>
  <c r="L643" i="3" s="1"/>
  <c r="G643" i="3" a="1"/>
  <c r="G643" i="3" s="1"/>
  <c r="J643" i="3" a="1"/>
  <c r="J643" i="3" s="1"/>
  <c r="B644" i="3"/>
  <c r="E644" i="3" l="1" a="1"/>
  <c r="E644" i="3" s="1"/>
  <c r="M644" i="3" s="1"/>
  <c r="I644" i="3" a="1"/>
  <c r="I644" i="3" s="1"/>
  <c r="C644" i="3" a="1"/>
  <c r="C644" i="3" s="1"/>
  <c r="K644" i="3" a="1"/>
  <c r="K644" i="3" s="1"/>
  <c r="F644" i="3" a="1"/>
  <c r="F644" i="3" s="1"/>
  <c r="J644" i="3" a="1"/>
  <c r="J644" i="3" s="1"/>
  <c r="B645" i="3"/>
  <c r="A645" i="3"/>
  <c r="D644" i="3" a="1"/>
  <c r="D644" i="3" s="1"/>
  <c r="L644" i="3" a="1"/>
  <c r="L644" i="3" s="1"/>
  <c r="G644" i="3" a="1"/>
  <c r="G644" i="3" s="1"/>
  <c r="H643" i="3"/>
  <c r="K645" i="3" l="1" a="1"/>
  <c r="K645" i="3" s="1"/>
  <c r="F645" i="3" a="1"/>
  <c r="F645" i="3" s="1"/>
  <c r="E645" i="3" a="1"/>
  <c r="E645" i="3" s="1"/>
  <c r="M645" i="3" s="1"/>
  <c r="I645" i="3" a="1"/>
  <c r="I645" i="3" s="1"/>
  <c r="C645" i="3" a="1"/>
  <c r="C645" i="3" s="1"/>
  <c r="J645" i="3" a="1"/>
  <c r="J645" i="3" s="1"/>
  <c r="B646" i="3"/>
  <c r="A646" i="3"/>
  <c r="D645" i="3" a="1"/>
  <c r="D645" i="3" s="1"/>
  <c r="L645" i="3" a="1"/>
  <c r="L645" i="3" s="1"/>
  <c r="G645" i="3" a="1"/>
  <c r="G645" i="3" s="1"/>
  <c r="H644" i="3"/>
  <c r="H645" i="3" l="1"/>
  <c r="C646" i="3" a="1"/>
  <c r="C646" i="3" s="1"/>
  <c r="K646" i="3" a="1"/>
  <c r="K646" i="3" s="1"/>
  <c r="F646" i="3" a="1"/>
  <c r="F646" i="3" s="1"/>
  <c r="E646" i="3" a="1"/>
  <c r="E646" i="3" s="1"/>
  <c r="M646" i="3" s="1"/>
  <c r="I646" i="3" a="1"/>
  <c r="I646" i="3" s="1"/>
  <c r="L646" i="3" a="1"/>
  <c r="L646" i="3" s="1"/>
  <c r="G646" i="3" a="1"/>
  <c r="G646" i="3" s="1"/>
  <c r="J646" i="3" a="1"/>
  <c r="J646" i="3" s="1"/>
  <c r="B647" i="3"/>
  <c r="A647" i="3"/>
  <c r="D646" i="3" a="1"/>
  <c r="D646" i="3" s="1"/>
  <c r="H646" i="3" l="1"/>
  <c r="I647" i="3" a="1"/>
  <c r="I647" i="3" s="1"/>
  <c r="C647" i="3" a="1"/>
  <c r="C647" i="3" s="1"/>
  <c r="K647" i="3" a="1"/>
  <c r="K647" i="3" s="1"/>
  <c r="F647" i="3" a="1"/>
  <c r="F647" i="3" s="1"/>
  <c r="E647" i="3" a="1"/>
  <c r="E647" i="3" s="1"/>
  <c r="M647" i="3" s="1"/>
  <c r="A648" i="3"/>
  <c r="D647" i="3" a="1"/>
  <c r="D647" i="3" s="1"/>
  <c r="L647" i="3" a="1"/>
  <c r="L647" i="3" s="1"/>
  <c r="G647" i="3" a="1"/>
  <c r="G647" i="3" s="1"/>
  <c r="J647" i="3" a="1"/>
  <c r="J647" i="3" s="1"/>
  <c r="B648" i="3"/>
  <c r="E648" i="3" l="1" a="1"/>
  <c r="E648" i="3" s="1"/>
  <c r="M648" i="3" s="1"/>
  <c r="I648" i="3" a="1"/>
  <c r="I648" i="3" s="1"/>
  <c r="C648" i="3" a="1"/>
  <c r="C648" i="3" s="1"/>
  <c r="K648" i="3" a="1"/>
  <c r="K648" i="3" s="1"/>
  <c r="F648" i="3" a="1"/>
  <c r="F648" i="3" s="1"/>
  <c r="J648" i="3" a="1"/>
  <c r="J648" i="3" s="1"/>
  <c r="B649" i="3"/>
  <c r="A649" i="3"/>
  <c r="D648" i="3" a="1"/>
  <c r="D648" i="3" s="1"/>
  <c r="L648" i="3" a="1"/>
  <c r="L648" i="3" s="1"/>
  <c r="G648" i="3" a="1"/>
  <c r="G648" i="3" s="1"/>
  <c r="H647" i="3"/>
  <c r="J649" i="3" l="1" a="1"/>
  <c r="J649" i="3" s="1"/>
  <c r="B650" i="3"/>
  <c r="A650" i="3"/>
  <c r="D649" i="3" a="1"/>
  <c r="D649" i="3" s="1"/>
  <c r="L649" i="3" a="1"/>
  <c r="L649" i="3" s="1"/>
  <c r="G649" i="3" a="1"/>
  <c r="G649" i="3" s="1"/>
  <c r="H648" i="3"/>
  <c r="K649" i="3" a="1"/>
  <c r="K649" i="3" s="1"/>
  <c r="F649" i="3" a="1"/>
  <c r="F649" i="3" s="1"/>
  <c r="E649" i="3" a="1"/>
  <c r="E649" i="3" s="1"/>
  <c r="M649" i="3" s="1"/>
  <c r="I649" i="3" a="1"/>
  <c r="I649" i="3" s="1"/>
  <c r="C649" i="3" a="1"/>
  <c r="C649" i="3" s="1"/>
  <c r="H649" i="3" l="1"/>
  <c r="L650" i="3" a="1"/>
  <c r="L650" i="3" s="1"/>
  <c r="G650" i="3" a="1"/>
  <c r="G650" i="3" s="1"/>
  <c r="J650" i="3" a="1"/>
  <c r="J650" i="3" s="1"/>
  <c r="B651" i="3"/>
  <c r="A651" i="3"/>
  <c r="D650" i="3" a="1"/>
  <c r="D650" i="3" s="1"/>
  <c r="C650" i="3" a="1"/>
  <c r="C650" i="3" s="1"/>
  <c r="K650" i="3" a="1"/>
  <c r="K650" i="3" s="1"/>
  <c r="F650" i="3" a="1"/>
  <c r="F650" i="3" s="1"/>
  <c r="E650" i="3" a="1"/>
  <c r="E650" i="3" s="1"/>
  <c r="M650" i="3" s="1"/>
  <c r="I650" i="3" a="1"/>
  <c r="I650" i="3" s="1"/>
  <c r="H650" i="3" l="1"/>
  <c r="I651" i="3" a="1"/>
  <c r="I651" i="3" s="1"/>
  <c r="C651" i="3" a="1"/>
  <c r="C651" i="3" s="1"/>
  <c r="K651" i="3" a="1"/>
  <c r="K651" i="3" s="1"/>
  <c r="F651" i="3" a="1"/>
  <c r="F651" i="3" s="1"/>
  <c r="E651" i="3" a="1"/>
  <c r="E651" i="3" s="1"/>
  <c r="M651" i="3" s="1"/>
  <c r="A652" i="3"/>
  <c r="D651" i="3" a="1"/>
  <c r="D651" i="3" s="1"/>
  <c r="L651" i="3" a="1"/>
  <c r="L651" i="3" s="1"/>
  <c r="G651" i="3" a="1"/>
  <c r="G651" i="3" s="1"/>
  <c r="J651" i="3" a="1"/>
  <c r="J651" i="3" s="1"/>
  <c r="B652" i="3"/>
  <c r="J652" i="3" l="1" a="1"/>
  <c r="J652" i="3" s="1"/>
  <c r="B653" i="3"/>
  <c r="A653" i="3"/>
  <c r="D652" i="3" a="1"/>
  <c r="D652" i="3" s="1"/>
  <c r="L652" i="3" a="1"/>
  <c r="L652" i="3" s="1"/>
  <c r="G652" i="3" a="1"/>
  <c r="G652" i="3" s="1"/>
  <c r="E652" i="3" a="1"/>
  <c r="E652" i="3" s="1"/>
  <c r="M652" i="3" s="1"/>
  <c r="I652" i="3" a="1"/>
  <c r="I652" i="3" s="1"/>
  <c r="H652" i="3" s="1"/>
  <c r="C652" i="3" a="1"/>
  <c r="C652" i="3" s="1"/>
  <c r="K652" i="3" a="1"/>
  <c r="K652" i="3" s="1"/>
  <c r="F652" i="3" a="1"/>
  <c r="F652" i="3" s="1"/>
  <c r="H651" i="3"/>
  <c r="K653" i="3" l="1" a="1"/>
  <c r="K653" i="3" s="1"/>
  <c r="F653" i="3" a="1"/>
  <c r="F653" i="3" s="1"/>
  <c r="E653" i="3" a="1"/>
  <c r="E653" i="3" s="1"/>
  <c r="M653" i="3" s="1"/>
  <c r="I653" i="3" a="1"/>
  <c r="I653" i="3" s="1"/>
  <c r="C653" i="3" a="1"/>
  <c r="C653" i="3" s="1"/>
  <c r="J653" i="3" a="1"/>
  <c r="J653" i="3" s="1"/>
  <c r="B654" i="3"/>
  <c r="A654" i="3"/>
  <c r="D653" i="3" a="1"/>
  <c r="D653" i="3" s="1"/>
  <c r="L653" i="3" a="1"/>
  <c r="L653" i="3" s="1"/>
  <c r="G653" i="3" a="1"/>
  <c r="G653" i="3" s="1"/>
  <c r="C654" i="3" l="1" a="1"/>
  <c r="C654" i="3" s="1"/>
  <c r="K654" i="3" a="1"/>
  <c r="K654" i="3" s="1"/>
  <c r="F654" i="3" a="1"/>
  <c r="F654" i="3" s="1"/>
  <c r="E654" i="3" a="1"/>
  <c r="E654" i="3" s="1"/>
  <c r="M654" i="3" s="1"/>
  <c r="I654" i="3" a="1"/>
  <c r="I654" i="3" s="1"/>
  <c r="L654" i="3" a="1"/>
  <c r="L654" i="3" s="1"/>
  <c r="G654" i="3" a="1"/>
  <c r="G654" i="3" s="1"/>
  <c r="J654" i="3" a="1"/>
  <c r="J654" i="3" s="1"/>
  <c r="B655" i="3"/>
  <c r="A655" i="3"/>
  <c r="D654" i="3" a="1"/>
  <c r="D654" i="3" s="1"/>
  <c r="H653" i="3"/>
  <c r="H654" i="3" l="1"/>
  <c r="I655" i="3" a="1"/>
  <c r="I655" i="3" s="1"/>
  <c r="C655" i="3" a="1"/>
  <c r="C655" i="3" s="1"/>
  <c r="K655" i="3" a="1"/>
  <c r="K655" i="3" s="1"/>
  <c r="F655" i="3" a="1"/>
  <c r="F655" i="3" s="1"/>
  <c r="E655" i="3" a="1"/>
  <c r="E655" i="3" s="1"/>
  <c r="M655" i="3" s="1"/>
  <c r="A656" i="3"/>
  <c r="D655" i="3" a="1"/>
  <c r="D655" i="3" s="1"/>
  <c r="L655" i="3" a="1"/>
  <c r="L655" i="3" s="1"/>
  <c r="G655" i="3" a="1"/>
  <c r="G655" i="3" s="1"/>
  <c r="J655" i="3" a="1"/>
  <c r="J655" i="3" s="1"/>
  <c r="B656" i="3"/>
  <c r="E656" i="3" l="1" a="1"/>
  <c r="E656" i="3" s="1"/>
  <c r="M656" i="3" s="1"/>
  <c r="I656" i="3" a="1"/>
  <c r="I656" i="3" s="1"/>
  <c r="C656" i="3" a="1"/>
  <c r="C656" i="3" s="1"/>
  <c r="K656" i="3" a="1"/>
  <c r="K656" i="3" s="1"/>
  <c r="F656" i="3" a="1"/>
  <c r="F656" i="3" s="1"/>
  <c r="H655" i="3"/>
  <c r="J656" i="3" a="1"/>
  <c r="J656" i="3" s="1"/>
  <c r="B657" i="3"/>
  <c r="A657" i="3"/>
  <c r="D656" i="3" a="1"/>
  <c r="D656" i="3" s="1"/>
  <c r="L656" i="3" a="1"/>
  <c r="L656" i="3" s="1"/>
  <c r="G656" i="3" a="1"/>
  <c r="G656" i="3" s="1"/>
  <c r="J657" i="3" l="1" a="1"/>
  <c r="J657" i="3" s="1"/>
  <c r="B658" i="3"/>
  <c r="A658" i="3"/>
  <c r="D657" i="3" a="1"/>
  <c r="D657" i="3" s="1"/>
  <c r="L657" i="3" a="1"/>
  <c r="L657" i="3" s="1"/>
  <c r="G657" i="3" a="1"/>
  <c r="G657" i="3" s="1"/>
  <c r="H656" i="3"/>
  <c r="K657" i="3" a="1"/>
  <c r="K657" i="3" s="1"/>
  <c r="F657" i="3" a="1"/>
  <c r="F657" i="3" s="1"/>
  <c r="E657" i="3" a="1"/>
  <c r="E657" i="3" s="1"/>
  <c r="M657" i="3" s="1"/>
  <c r="I657" i="3" a="1"/>
  <c r="I657" i="3" s="1"/>
  <c r="C657" i="3" a="1"/>
  <c r="C657" i="3" s="1"/>
  <c r="C658" i="3" l="1" a="1"/>
  <c r="C658" i="3" s="1"/>
  <c r="K658" i="3" a="1"/>
  <c r="K658" i="3" s="1"/>
  <c r="F658" i="3" a="1"/>
  <c r="F658" i="3" s="1"/>
  <c r="E658" i="3" a="1"/>
  <c r="E658" i="3" s="1"/>
  <c r="M658" i="3" s="1"/>
  <c r="I658" i="3" a="1"/>
  <c r="I658" i="3" s="1"/>
  <c r="H657" i="3"/>
  <c r="L658" i="3" a="1"/>
  <c r="L658" i="3" s="1"/>
  <c r="G658" i="3" a="1"/>
  <c r="G658" i="3" s="1"/>
  <c r="J658" i="3" a="1"/>
  <c r="J658" i="3" s="1"/>
  <c r="B659" i="3"/>
  <c r="A659" i="3"/>
  <c r="D658" i="3" a="1"/>
  <c r="D658" i="3" s="1"/>
  <c r="H658" i="3" l="1"/>
  <c r="I659" i="3" a="1"/>
  <c r="I659" i="3" s="1"/>
  <c r="C659" i="3" a="1"/>
  <c r="C659" i="3" s="1"/>
  <c r="K659" i="3" a="1"/>
  <c r="K659" i="3" s="1"/>
  <c r="F659" i="3" a="1"/>
  <c r="F659" i="3" s="1"/>
  <c r="E659" i="3" a="1"/>
  <c r="E659" i="3" s="1"/>
  <c r="M659" i="3" s="1"/>
  <c r="A660" i="3"/>
  <c r="D659" i="3" a="1"/>
  <c r="D659" i="3" s="1"/>
  <c r="L659" i="3" a="1"/>
  <c r="L659" i="3" s="1"/>
  <c r="G659" i="3" a="1"/>
  <c r="G659" i="3" s="1"/>
  <c r="J659" i="3" a="1"/>
  <c r="J659" i="3" s="1"/>
  <c r="B660" i="3"/>
  <c r="E660" i="3" l="1" a="1"/>
  <c r="E660" i="3" s="1"/>
  <c r="M660" i="3" s="1"/>
  <c r="I660" i="3" a="1"/>
  <c r="I660" i="3" s="1"/>
  <c r="C660" i="3" a="1"/>
  <c r="C660" i="3" s="1"/>
  <c r="K660" i="3" a="1"/>
  <c r="K660" i="3" s="1"/>
  <c r="F660" i="3" a="1"/>
  <c r="F660" i="3" s="1"/>
  <c r="J660" i="3" a="1"/>
  <c r="J660" i="3" s="1"/>
  <c r="B661" i="3"/>
  <c r="A661" i="3"/>
  <c r="D660" i="3" a="1"/>
  <c r="D660" i="3" s="1"/>
  <c r="L660" i="3" a="1"/>
  <c r="L660" i="3" s="1"/>
  <c r="G660" i="3" a="1"/>
  <c r="G660" i="3" s="1"/>
  <c r="H659" i="3"/>
  <c r="K661" i="3" l="1" a="1"/>
  <c r="K661" i="3" s="1"/>
  <c r="F661" i="3" a="1"/>
  <c r="F661" i="3" s="1"/>
  <c r="E661" i="3" a="1"/>
  <c r="E661" i="3" s="1"/>
  <c r="M661" i="3" s="1"/>
  <c r="I661" i="3" a="1"/>
  <c r="I661" i="3" s="1"/>
  <c r="C661" i="3" a="1"/>
  <c r="C661" i="3" s="1"/>
  <c r="J661" i="3" a="1"/>
  <c r="J661" i="3" s="1"/>
  <c r="B662" i="3"/>
  <c r="A662" i="3"/>
  <c r="D661" i="3" a="1"/>
  <c r="D661" i="3" s="1"/>
  <c r="L661" i="3" a="1"/>
  <c r="L661" i="3" s="1"/>
  <c r="G661" i="3" a="1"/>
  <c r="G661" i="3" s="1"/>
  <c r="H660" i="3"/>
  <c r="L662" i="3" l="1" a="1"/>
  <c r="L662" i="3" s="1"/>
  <c r="G662" i="3" a="1"/>
  <c r="G662" i="3" s="1"/>
  <c r="J662" i="3" a="1"/>
  <c r="J662" i="3" s="1"/>
  <c r="B663" i="3"/>
  <c r="A663" i="3"/>
  <c r="D662" i="3" a="1"/>
  <c r="D662" i="3" s="1"/>
  <c r="C662" i="3" a="1"/>
  <c r="C662" i="3" s="1"/>
  <c r="K662" i="3" a="1"/>
  <c r="K662" i="3" s="1"/>
  <c r="F662" i="3" a="1"/>
  <c r="F662" i="3" s="1"/>
  <c r="E662" i="3" a="1"/>
  <c r="E662" i="3" s="1"/>
  <c r="M662" i="3" s="1"/>
  <c r="I662" i="3" a="1"/>
  <c r="I662" i="3" s="1"/>
  <c r="H661" i="3"/>
  <c r="A664" i="3" l="1"/>
  <c r="D663" i="3" a="1"/>
  <c r="D663" i="3" s="1"/>
  <c r="L663" i="3" a="1"/>
  <c r="L663" i="3" s="1"/>
  <c r="G663" i="3" a="1"/>
  <c r="G663" i="3" s="1"/>
  <c r="J663" i="3" a="1"/>
  <c r="J663" i="3" s="1"/>
  <c r="B664" i="3"/>
  <c r="I663" i="3" a="1"/>
  <c r="I663" i="3" s="1"/>
  <c r="H663" i="3" s="1"/>
  <c r="C663" i="3" a="1"/>
  <c r="C663" i="3" s="1"/>
  <c r="K663" i="3" a="1"/>
  <c r="K663" i="3" s="1"/>
  <c r="F663" i="3" a="1"/>
  <c r="F663" i="3" s="1"/>
  <c r="E663" i="3" a="1"/>
  <c r="E663" i="3" s="1"/>
  <c r="M663" i="3" s="1"/>
  <c r="H662" i="3"/>
  <c r="J664" i="3" l="1" a="1"/>
  <c r="J664" i="3" s="1"/>
  <c r="B665" i="3"/>
  <c r="A665" i="3"/>
  <c r="D664" i="3" a="1"/>
  <c r="D664" i="3" s="1"/>
  <c r="L664" i="3" a="1"/>
  <c r="L664" i="3" s="1"/>
  <c r="G664" i="3" a="1"/>
  <c r="G664" i="3" s="1"/>
  <c r="E664" i="3" a="1"/>
  <c r="E664" i="3" s="1"/>
  <c r="M664" i="3" s="1"/>
  <c r="I664" i="3" a="1"/>
  <c r="I664" i="3" s="1"/>
  <c r="C664" i="3" a="1"/>
  <c r="C664" i="3" s="1"/>
  <c r="K664" i="3" a="1"/>
  <c r="K664" i="3" s="1"/>
  <c r="F664" i="3" a="1"/>
  <c r="F664" i="3" s="1"/>
  <c r="H664" i="3" l="1"/>
  <c r="K665" i="3" a="1"/>
  <c r="K665" i="3" s="1"/>
  <c r="F665" i="3" a="1"/>
  <c r="F665" i="3" s="1"/>
  <c r="E665" i="3" a="1"/>
  <c r="E665" i="3" s="1"/>
  <c r="M665" i="3" s="1"/>
  <c r="I665" i="3" a="1"/>
  <c r="I665" i="3" s="1"/>
  <c r="C665" i="3" a="1"/>
  <c r="C665" i="3" s="1"/>
  <c r="J665" i="3" a="1"/>
  <c r="J665" i="3" s="1"/>
  <c r="B666" i="3"/>
  <c r="A666" i="3"/>
  <c r="D665" i="3" a="1"/>
  <c r="D665" i="3" s="1"/>
  <c r="L665" i="3" a="1"/>
  <c r="L665" i="3" s="1"/>
  <c r="G665" i="3" a="1"/>
  <c r="G665" i="3" s="1"/>
  <c r="L666" i="3" l="1" a="1"/>
  <c r="L666" i="3" s="1"/>
  <c r="G666" i="3" a="1"/>
  <c r="G666" i="3" s="1"/>
  <c r="J666" i="3" a="1"/>
  <c r="J666" i="3" s="1"/>
  <c r="B667" i="3"/>
  <c r="A667" i="3"/>
  <c r="D666" i="3" a="1"/>
  <c r="D666" i="3" s="1"/>
  <c r="H665" i="3"/>
  <c r="C666" i="3" a="1"/>
  <c r="C666" i="3" s="1"/>
  <c r="K666" i="3" a="1"/>
  <c r="K666" i="3" s="1"/>
  <c r="F666" i="3" a="1"/>
  <c r="F666" i="3" s="1"/>
  <c r="E666" i="3" a="1"/>
  <c r="E666" i="3" s="1"/>
  <c r="M666" i="3" s="1"/>
  <c r="I666" i="3" a="1"/>
  <c r="I666" i="3" s="1"/>
  <c r="H666" i="3" l="1"/>
  <c r="A668" i="3"/>
  <c r="D667" i="3" a="1"/>
  <c r="D667" i="3" s="1"/>
  <c r="L667" i="3" a="1"/>
  <c r="L667" i="3" s="1"/>
  <c r="G667" i="3" a="1"/>
  <c r="G667" i="3" s="1"/>
  <c r="J667" i="3" a="1"/>
  <c r="J667" i="3" s="1"/>
  <c r="B668" i="3"/>
  <c r="I667" i="3" a="1"/>
  <c r="I667" i="3" s="1"/>
  <c r="C667" i="3" a="1"/>
  <c r="C667" i="3" s="1"/>
  <c r="K667" i="3" a="1"/>
  <c r="K667" i="3" s="1"/>
  <c r="F667" i="3" a="1"/>
  <c r="F667" i="3" s="1"/>
  <c r="E667" i="3" a="1"/>
  <c r="E667" i="3" s="1"/>
  <c r="M667" i="3" s="1"/>
  <c r="H667" i="3" l="1"/>
  <c r="J668" i="3" a="1"/>
  <c r="J668" i="3" s="1"/>
  <c r="B669" i="3"/>
  <c r="A669" i="3"/>
  <c r="D668" i="3" a="1"/>
  <c r="D668" i="3" s="1"/>
  <c r="L668" i="3" a="1"/>
  <c r="L668" i="3" s="1"/>
  <c r="G668" i="3" a="1"/>
  <c r="G668" i="3" s="1"/>
  <c r="E668" i="3" a="1"/>
  <c r="E668" i="3" s="1"/>
  <c r="M668" i="3" s="1"/>
  <c r="I668" i="3" a="1"/>
  <c r="I668" i="3" s="1"/>
  <c r="C668" i="3" a="1"/>
  <c r="C668" i="3" s="1"/>
  <c r="K668" i="3" a="1"/>
  <c r="K668" i="3" s="1"/>
  <c r="F668" i="3" a="1"/>
  <c r="F668" i="3" s="1"/>
  <c r="H668" i="3" l="1"/>
  <c r="K669" i="3" a="1"/>
  <c r="K669" i="3" s="1"/>
  <c r="F669" i="3" a="1"/>
  <c r="F669" i="3" s="1"/>
  <c r="E669" i="3" a="1"/>
  <c r="E669" i="3" s="1"/>
  <c r="M669" i="3" s="1"/>
  <c r="I669" i="3" a="1"/>
  <c r="I669" i="3" s="1"/>
  <c r="C669" i="3" a="1"/>
  <c r="C669" i="3" s="1"/>
  <c r="J669" i="3" a="1"/>
  <c r="J669" i="3" s="1"/>
  <c r="B670" i="3"/>
  <c r="A670" i="3"/>
  <c r="D669" i="3" a="1"/>
  <c r="D669" i="3" s="1"/>
  <c r="L669" i="3" a="1"/>
  <c r="L669" i="3" s="1"/>
  <c r="G669" i="3" a="1"/>
  <c r="G669" i="3" s="1"/>
  <c r="L670" i="3" l="1" a="1"/>
  <c r="L670" i="3" s="1"/>
  <c r="G670" i="3" a="1"/>
  <c r="G670" i="3" s="1"/>
  <c r="J670" i="3" a="1"/>
  <c r="J670" i="3" s="1"/>
  <c r="B671" i="3"/>
  <c r="A671" i="3"/>
  <c r="D670" i="3" a="1"/>
  <c r="D670" i="3" s="1"/>
  <c r="C670" i="3" a="1"/>
  <c r="C670" i="3" s="1"/>
  <c r="K670" i="3" a="1"/>
  <c r="K670" i="3" s="1"/>
  <c r="F670" i="3" a="1"/>
  <c r="F670" i="3" s="1"/>
  <c r="E670" i="3" a="1"/>
  <c r="E670" i="3" s="1"/>
  <c r="M670" i="3" s="1"/>
  <c r="I670" i="3" a="1"/>
  <c r="I670" i="3" s="1"/>
  <c r="H669" i="3"/>
  <c r="A672" i="3" l="1"/>
  <c r="D671" i="3" a="1"/>
  <c r="D671" i="3" s="1"/>
  <c r="L671" i="3" a="1"/>
  <c r="L671" i="3" s="1"/>
  <c r="G671" i="3" a="1"/>
  <c r="G671" i="3" s="1"/>
  <c r="J671" i="3" a="1"/>
  <c r="J671" i="3" s="1"/>
  <c r="B672" i="3"/>
  <c r="H670" i="3"/>
  <c r="I671" i="3" a="1"/>
  <c r="I671" i="3" s="1"/>
  <c r="C671" i="3" a="1"/>
  <c r="C671" i="3" s="1"/>
  <c r="K671" i="3" a="1"/>
  <c r="K671" i="3" s="1"/>
  <c r="F671" i="3" a="1"/>
  <c r="F671" i="3" s="1"/>
  <c r="E671" i="3" a="1"/>
  <c r="E671" i="3" s="1"/>
  <c r="M671" i="3" s="1"/>
  <c r="H671" i="3" l="1"/>
  <c r="J672" i="3" a="1"/>
  <c r="J672" i="3" s="1"/>
  <c r="B673" i="3"/>
  <c r="A673" i="3"/>
  <c r="D672" i="3" a="1"/>
  <c r="D672" i="3" s="1"/>
  <c r="L672" i="3" a="1"/>
  <c r="L672" i="3" s="1"/>
  <c r="G672" i="3" a="1"/>
  <c r="G672" i="3" s="1"/>
  <c r="E672" i="3" a="1"/>
  <c r="E672" i="3" s="1"/>
  <c r="M672" i="3" s="1"/>
  <c r="I672" i="3" a="1"/>
  <c r="I672" i="3" s="1"/>
  <c r="C672" i="3" a="1"/>
  <c r="C672" i="3" s="1"/>
  <c r="K672" i="3" a="1"/>
  <c r="K672" i="3" s="1"/>
  <c r="F672" i="3" a="1"/>
  <c r="F672" i="3" s="1"/>
  <c r="K673" i="3" l="1" a="1"/>
  <c r="K673" i="3" s="1"/>
  <c r="F673" i="3" a="1"/>
  <c r="F673" i="3" s="1"/>
  <c r="E673" i="3" a="1"/>
  <c r="E673" i="3" s="1"/>
  <c r="M673" i="3" s="1"/>
  <c r="I673" i="3" a="1"/>
  <c r="I673" i="3" s="1"/>
  <c r="C673" i="3" a="1"/>
  <c r="C673" i="3" s="1"/>
  <c r="J673" i="3" a="1"/>
  <c r="J673" i="3" s="1"/>
  <c r="B674" i="3"/>
  <c r="A674" i="3"/>
  <c r="D673" i="3" a="1"/>
  <c r="D673" i="3" s="1"/>
  <c r="L673" i="3" a="1"/>
  <c r="L673" i="3" s="1"/>
  <c r="G673" i="3" a="1"/>
  <c r="G673" i="3" s="1"/>
  <c r="H672" i="3"/>
  <c r="L674" i="3" l="1" a="1"/>
  <c r="L674" i="3" s="1"/>
  <c r="G674" i="3" a="1"/>
  <c r="G674" i="3" s="1"/>
  <c r="J674" i="3" a="1"/>
  <c r="J674" i="3" s="1"/>
  <c r="B675" i="3"/>
  <c r="A675" i="3"/>
  <c r="D674" i="3" a="1"/>
  <c r="D674" i="3" s="1"/>
  <c r="H673" i="3"/>
  <c r="C674" i="3" a="1"/>
  <c r="C674" i="3" s="1"/>
  <c r="K674" i="3" a="1"/>
  <c r="K674" i="3" s="1"/>
  <c r="F674" i="3" a="1"/>
  <c r="F674" i="3" s="1"/>
  <c r="E674" i="3" a="1"/>
  <c r="E674" i="3" s="1"/>
  <c r="M674" i="3" s="1"/>
  <c r="I674" i="3" a="1"/>
  <c r="I674" i="3" s="1"/>
  <c r="H674" i="3" s="1"/>
  <c r="I675" i="3" l="1" a="1"/>
  <c r="I675" i="3" s="1"/>
  <c r="C675" i="3" a="1"/>
  <c r="C675" i="3" s="1"/>
  <c r="K675" i="3" a="1"/>
  <c r="K675" i="3" s="1"/>
  <c r="F675" i="3" a="1"/>
  <c r="F675" i="3" s="1"/>
  <c r="E675" i="3" a="1"/>
  <c r="E675" i="3" s="1"/>
  <c r="M675" i="3" s="1"/>
  <c r="A676" i="3"/>
  <c r="D675" i="3" a="1"/>
  <c r="D675" i="3" s="1"/>
  <c r="L675" i="3" a="1"/>
  <c r="L675" i="3" s="1"/>
  <c r="G675" i="3" a="1"/>
  <c r="G675" i="3" s="1"/>
  <c r="J675" i="3" a="1"/>
  <c r="J675" i="3" s="1"/>
  <c r="B676" i="3"/>
  <c r="E676" i="3" l="1" a="1"/>
  <c r="E676" i="3" s="1"/>
  <c r="M676" i="3" s="1"/>
  <c r="I676" i="3" a="1"/>
  <c r="I676" i="3" s="1"/>
  <c r="C676" i="3" a="1"/>
  <c r="C676" i="3" s="1"/>
  <c r="K676" i="3" a="1"/>
  <c r="K676" i="3" s="1"/>
  <c r="F676" i="3" a="1"/>
  <c r="F676" i="3" s="1"/>
  <c r="J676" i="3" a="1"/>
  <c r="J676" i="3" s="1"/>
  <c r="B677" i="3"/>
  <c r="A677" i="3"/>
  <c r="D676" i="3" a="1"/>
  <c r="D676" i="3" s="1"/>
  <c r="L676" i="3" a="1"/>
  <c r="L676" i="3" s="1"/>
  <c r="G676" i="3" a="1"/>
  <c r="G676" i="3" s="1"/>
  <c r="H675" i="3"/>
  <c r="K677" i="3" l="1" a="1"/>
  <c r="K677" i="3" s="1"/>
  <c r="F677" i="3" a="1"/>
  <c r="F677" i="3" s="1"/>
  <c r="E677" i="3" a="1"/>
  <c r="E677" i="3" s="1"/>
  <c r="M677" i="3" s="1"/>
  <c r="I677" i="3" a="1"/>
  <c r="I677" i="3" s="1"/>
  <c r="C677" i="3" a="1"/>
  <c r="C677" i="3" s="1"/>
  <c r="J677" i="3" a="1"/>
  <c r="J677" i="3" s="1"/>
  <c r="B678" i="3"/>
  <c r="A678" i="3"/>
  <c r="D677" i="3" a="1"/>
  <c r="D677" i="3" s="1"/>
  <c r="L677" i="3" a="1"/>
  <c r="L677" i="3" s="1"/>
  <c r="G677" i="3" a="1"/>
  <c r="G677" i="3" s="1"/>
  <c r="H676" i="3"/>
  <c r="C678" i="3" l="1" a="1"/>
  <c r="C678" i="3" s="1"/>
  <c r="K678" i="3" a="1"/>
  <c r="K678" i="3" s="1"/>
  <c r="F678" i="3" a="1"/>
  <c r="F678" i="3" s="1"/>
  <c r="E678" i="3" a="1"/>
  <c r="E678" i="3" s="1"/>
  <c r="M678" i="3" s="1"/>
  <c r="I678" i="3" a="1"/>
  <c r="I678" i="3" s="1"/>
  <c r="H678" i="3" s="1"/>
  <c r="L678" i="3" a="1"/>
  <c r="L678" i="3" s="1"/>
  <c r="G678" i="3" a="1"/>
  <c r="G678" i="3" s="1"/>
  <c r="J678" i="3" a="1"/>
  <c r="J678" i="3" s="1"/>
  <c r="B679" i="3"/>
  <c r="A679" i="3"/>
  <c r="D678" i="3" a="1"/>
  <c r="D678" i="3" s="1"/>
  <c r="H677" i="3"/>
  <c r="I679" i="3" l="1" a="1"/>
  <c r="I679" i="3" s="1"/>
  <c r="C679" i="3" a="1"/>
  <c r="C679" i="3" s="1"/>
  <c r="K679" i="3" a="1"/>
  <c r="K679" i="3" s="1"/>
  <c r="F679" i="3" a="1"/>
  <c r="F679" i="3" s="1"/>
  <c r="E679" i="3" a="1"/>
  <c r="E679" i="3" s="1"/>
  <c r="M679" i="3" s="1"/>
  <c r="A680" i="3"/>
  <c r="D679" i="3" a="1"/>
  <c r="D679" i="3" s="1"/>
  <c r="L679" i="3" a="1"/>
  <c r="L679" i="3" s="1"/>
  <c r="G679" i="3" a="1"/>
  <c r="G679" i="3" s="1"/>
  <c r="J679" i="3" a="1"/>
  <c r="J679" i="3" s="1"/>
  <c r="B680" i="3"/>
  <c r="E680" i="3" l="1" a="1"/>
  <c r="E680" i="3" s="1"/>
  <c r="M680" i="3" s="1"/>
  <c r="I680" i="3" a="1"/>
  <c r="I680" i="3" s="1"/>
  <c r="C680" i="3" a="1"/>
  <c r="C680" i="3" s="1"/>
  <c r="K680" i="3" a="1"/>
  <c r="K680" i="3" s="1"/>
  <c r="F680" i="3" a="1"/>
  <c r="F680" i="3" s="1"/>
  <c r="J680" i="3" a="1"/>
  <c r="J680" i="3" s="1"/>
  <c r="B681" i="3"/>
  <c r="A681" i="3"/>
  <c r="D680" i="3" a="1"/>
  <c r="D680" i="3" s="1"/>
  <c r="L680" i="3" a="1"/>
  <c r="L680" i="3" s="1"/>
  <c r="G680" i="3" a="1"/>
  <c r="G680" i="3" s="1"/>
  <c r="H679" i="3"/>
  <c r="K681" i="3" l="1" a="1"/>
  <c r="K681" i="3" s="1"/>
  <c r="F681" i="3" a="1"/>
  <c r="F681" i="3" s="1"/>
  <c r="E681" i="3" a="1"/>
  <c r="E681" i="3" s="1"/>
  <c r="M681" i="3" s="1"/>
  <c r="I681" i="3" a="1"/>
  <c r="I681" i="3" s="1"/>
  <c r="C681" i="3" a="1"/>
  <c r="C681" i="3" s="1"/>
  <c r="H680" i="3"/>
  <c r="J681" i="3" a="1"/>
  <c r="J681" i="3" s="1"/>
  <c r="B682" i="3"/>
  <c r="A682" i="3"/>
  <c r="D681" i="3" a="1"/>
  <c r="D681" i="3" s="1"/>
  <c r="L681" i="3" a="1"/>
  <c r="L681" i="3" s="1"/>
  <c r="G681" i="3" a="1"/>
  <c r="G681" i="3" s="1"/>
  <c r="L682" i="3" l="1" a="1"/>
  <c r="L682" i="3" s="1"/>
  <c r="G682" i="3" a="1"/>
  <c r="G682" i="3" s="1"/>
  <c r="J682" i="3" a="1"/>
  <c r="J682" i="3" s="1"/>
  <c r="B683" i="3"/>
  <c r="A683" i="3"/>
  <c r="D682" i="3" a="1"/>
  <c r="D682" i="3" s="1"/>
  <c r="H681" i="3"/>
  <c r="C682" i="3" a="1"/>
  <c r="C682" i="3" s="1"/>
  <c r="K682" i="3" a="1"/>
  <c r="K682" i="3" s="1"/>
  <c r="F682" i="3" a="1"/>
  <c r="F682" i="3" s="1"/>
  <c r="E682" i="3" a="1"/>
  <c r="E682" i="3" s="1"/>
  <c r="M682" i="3" s="1"/>
  <c r="I682" i="3" a="1"/>
  <c r="I682" i="3" s="1"/>
  <c r="H682" i="3" s="1"/>
  <c r="I683" i="3" l="1" a="1"/>
  <c r="I683" i="3" s="1"/>
  <c r="C683" i="3" a="1"/>
  <c r="C683" i="3" s="1"/>
  <c r="K683" i="3" a="1"/>
  <c r="K683" i="3" s="1"/>
  <c r="F683" i="3" a="1"/>
  <c r="F683" i="3" s="1"/>
  <c r="E683" i="3" a="1"/>
  <c r="E683" i="3" s="1"/>
  <c r="M683" i="3" s="1"/>
  <c r="A684" i="3"/>
  <c r="D683" i="3" a="1"/>
  <c r="D683" i="3" s="1"/>
  <c r="L683" i="3" a="1"/>
  <c r="L683" i="3" s="1"/>
  <c r="G683" i="3" a="1"/>
  <c r="G683" i="3" s="1"/>
  <c r="J683" i="3" a="1"/>
  <c r="J683" i="3" s="1"/>
  <c r="B684" i="3"/>
  <c r="E684" i="3" l="1" a="1"/>
  <c r="E684" i="3" s="1"/>
  <c r="M684" i="3" s="1"/>
  <c r="I684" i="3" a="1"/>
  <c r="I684" i="3" s="1"/>
  <c r="C684" i="3" a="1"/>
  <c r="C684" i="3" s="1"/>
  <c r="K684" i="3" a="1"/>
  <c r="K684" i="3" s="1"/>
  <c r="F684" i="3" a="1"/>
  <c r="F684" i="3" s="1"/>
  <c r="J684" i="3" a="1"/>
  <c r="J684" i="3" s="1"/>
  <c r="B685" i="3"/>
  <c r="A685" i="3"/>
  <c r="D684" i="3" a="1"/>
  <c r="D684" i="3" s="1"/>
  <c r="L684" i="3" a="1"/>
  <c r="L684" i="3" s="1"/>
  <c r="G684" i="3" a="1"/>
  <c r="G684" i="3" s="1"/>
  <c r="H683" i="3"/>
  <c r="K685" i="3" l="1" a="1"/>
  <c r="K685" i="3" s="1"/>
  <c r="F685" i="3" a="1"/>
  <c r="F685" i="3" s="1"/>
  <c r="E685" i="3" a="1"/>
  <c r="E685" i="3" s="1"/>
  <c r="M685" i="3" s="1"/>
  <c r="I685" i="3" a="1"/>
  <c r="I685" i="3" s="1"/>
  <c r="C685" i="3" a="1"/>
  <c r="C685" i="3" s="1"/>
  <c r="J685" i="3" a="1"/>
  <c r="J685" i="3" s="1"/>
  <c r="B686" i="3"/>
  <c r="A686" i="3"/>
  <c r="D685" i="3" a="1"/>
  <c r="D685" i="3" s="1"/>
  <c r="L685" i="3" a="1"/>
  <c r="L685" i="3" s="1"/>
  <c r="G685" i="3" a="1"/>
  <c r="G685" i="3" s="1"/>
  <c r="H684" i="3"/>
  <c r="H685" i="3" l="1"/>
  <c r="C686" i="3" a="1"/>
  <c r="C686" i="3" s="1"/>
  <c r="K686" i="3" a="1"/>
  <c r="K686" i="3" s="1"/>
  <c r="F686" i="3" a="1"/>
  <c r="F686" i="3" s="1"/>
  <c r="E686" i="3" a="1"/>
  <c r="E686" i="3" s="1"/>
  <c r="M686" i="3" s="1"/>
  <c r="I686" i="3" a="1"/>
  <c r="I686" i="3" s="1"/>
  <c r="H686" i="3" s="1"/>
  <c r="L686" i="3" a="1"/>
  <c r="L686" i="3" s="1"/>
  <c r="G686" i="3" a="1"/>
  <c r="G686" i="3" s="1"/>
  <c r="J686" i="3" a="1"/>
  <c r="J686" i="3" s="1"/>
  <c r="B687" i="3"/>
  <c r="A687" i="3"/>
  <c r="D686" i="3" a="1"/>
  <c r="D686" i="3" s="1"/>
  <c r="I687" i="3" l="1" a="1"/>
  <c r="I687" i="3" s="1"/>
  <c r="C687" i="3" a="1"/>
  <c r="C687" i="3" s="1"/>
  <c r="K687" i="3" a="1"/>
  <c r="K687" i="3" s="1"/>
  <c r="F687" i="3" a="1"/>
  <c r="F687" i="3" s="1"/>
  <c r="E687" i="3" a="1"/>
  <c r="E687" i="3" s="1"/>
  <c r="M687" i="3" s="1"/>
  <c r="A688" i="3"/>
  <c r="D687" i="3" a="1"/>
  <c r="D687" i="3" s="1"/>
  <c r="L687" i="3" a="1"/>
  <c r="L687" i="3" s="1"/>
  <c r="G687" i="3" a="1"/>
  <c r="G687" i="3" s="1"/>
  <c r="J687" i="3" a="1"/>
  <c r="J687" i="3" s="1"/>
  <c r="B688" i="3"/>
  <c r="E688" i="3" l="1" a="1"/>
  <c r="E688" i="3" s="1"/>
  <c r="M688" i="3" s="1"/>
  <c r="I688" i="3" a="1"/>
  <c r="I688" i="3" s="1"/>
  <c r="C688" i="3" a="1"/>
  <c r="C688" i="3" s="1"/>
  <c r="K688" i="3" a="1"/>
  <c r="K688" i="3" s="1"/>
  <c r="F688" i="3" a="1"/>
  <c r="F688" i="3" s="1"/>
  <c r="J688" i="3" a="1"/>
  <c r="J688" i="3" s="1"/>
  <c r="B689" i="3"/>
  <c r="A689" i="3"/>
  <c r="D688" i="3" a="1"/>
  <c r="D688" i="3" s="1"/>
  <c r="L688" i="3" a="1"/>
  <c r="L688" i="3" s="1"/>
  <c r="G688" i="3" a="1"/>
  <c r="G688" i="3" s="1"/>
  <c r="H687" i="3"/>
  <c r="K689" i="3" l="1" a="1"/>
  <c r="K689" i="3" s="1"/>
  <c r="F689" i="3" a="1"/>
  <c r="F689" i="3" s="1"/>
  <c r="E689" i="3" a="1"/>
  <c r="E689" i="3" s="1"/>
  <c r="M689" i="3" s="1"/>
  <c r="I689" i="3" a="1"/>
  <c r="I689" i="3" s="1"/>
  <c r="C689" i="3" a="1"/>
  <c r="C689" i="3" s="1"/>
  <c r="J689" i="3" a="1"/>
  <c r="J689" i="3" s="1"/>
  <c r="B690" i="3"/>
  <c r="A690" i="3"/>
  <c r="D689" i="3" a="1"/>
  <c r="D689" i="3" s="1"/>
  <c r="L689" i="3" a="1"/>
  <c r="L689" i="3" s="1"/>
  <c r="G689" i="3" a="1"/>
  <c r="G689" i="3" s="1"/>
  <c r="H688" i="3"/>
  <c r="H689" i="3" l="1"/>
  <c r="C690" i="3" a="1"/>
  <c r="C690" i="3" s="1"/>
  <c r="K690" i="3" a="1"/>
  <c r="K690" i="3" s="1"/>
  <c r="F690" i="3" a="1"/>
  <c r="F690" i="3" s="1"/>
  <c r="E690" i="3" a="1"/>
  <c r="E690" i="3" s="1"/>
  <c r="M690" i="3" s="1"/>
  <c r="I690" i="3" a="1"/>
  <c r="I690" i="3" s="1"/>
  <c r="L690" i="3" a="1"/>
  <c r="L690" i="3" s="1"/>
  <c r="G690" i="3" a="1"/>
  <c r="G690" i="3" s="1"/>
  <c r="J690" i="3" a="1"/>
  <c r="J690" i="3" s="1"/>
  <c r="B691" i="3"/>
  <c r="A691" i="3"/>
  <c r="D690" i="3" a="1"/>
  <c r="D690" i="3" s="1"/>
  <c r="H690" i="3" l="1"/>
  <c r="I691" i="3" a="1"/>
  <c r="I691" i="3" s="1"/>
  <c r="C691" i="3" a="1"/>
  <c r="C691" i="3" s="1"/>
  <c r="K691" i="3" a="1"/>
  <c r="K691" i="3" s="1"/>
  <c r="F691" i="3" a="1"/>
  <c r="F691" i="3" s="1"/>
  <c r="E691" i="3" a="1"/>
  <c r="E691" i="3" s="1"/>
  <c r="M691" i="3" s="1"/>
  <c r="A692" i="3"/>
  <c r="D691" i="3" a="1"/>
  <c r="D691" i="3" s="1"/>
  <c r="L691" i="3" a="1"/>
  <c r="L691" i="3" s="1"/>
  <c r="G691" i="3" a="1"/>
  <c r="G691" i="3" s="1"/>
  <c r="J691" i="3" a="1"/>
  <c r="J691" i="3" s="1"/>
  <c r="B692" i="3"/>
  <c r="E692" i="3" l="1" a="1"/>
  <c r="E692" i="3" s="1"/>
  <c r="M692" i="3" s="1"/>
  <c r="I692" i="3" a="1"/>
  <c r="I692" i="3" s="1"/>
  <c r="C692" i="3" a="1"/>
  <c r="C692" i="3" s="1"/>
  <c r="K692" i="3" a="1"/>
  <c r="K692" i="3" s="1"/>
  <c r="F692" i="3" a="1"/>
  <c r="F692" i="3" s="1"/>
  <c r="J692" i="3" a="1"/>
  <c r="J692" i="3" s="1"/>
  <c r="B693" i="3"/>
  <c r="A693" i="3"/>
  <c r="D692" i="3" a="1"/>
  <c r="D692" i="3" s="1"/>
  <c r="L692" i="3" a="1"/>
  <c r="L692" i="3" s="1"/>
  <c r="G692" i="3" a="1"/>
  <c r="G692" i="3" s="1"/>
  <c r="H691" i="3"/>
  <c r="J693" i="3" l="1" a="1"/>
  <c r="J693" i="3" s="1"/>
  <c r="B694" i="3"/>
  <c r="A694" i="3"/>
  <c r="D693" i="3" a="1"/>
  <c r="D693" i="3" s="1"/>
  <c r="L693" i="3" a="1"/>
  <c r="L693" i="3" s="1"/>
  <c r="G693" i="3" a="1"/>
  <c r="G693" i="3" s="1"/>
  <c r="K693" i="3" a="1"/>
  <c r="K693" i="3" s="1"/>
  <c r="F693" i="3" a="1"/>
  <c r="F693" i="3" s="1"/>
  <c r="E693" i="3" a="1"/>
  <c r="E693" i="3" s="1"/>
  <c r="M693" i="3" s="1"/>
  <c r="I693" i="3" a="1"/>
  <c r="I693" i="3" s="1"/>
  <c r="C693" i="3" a="1"/>
  <c r="C693" i="3" s="1"/>
  <c r="H692" i="3"/>
  <c r="C694" i="3" l="1" a="1"/>
  <c r="C694" i="3" s="1"/>
  <c r="K694" i="3" a="1"/>
  <c r="K694" i="3" s="1"/>
  <c r="F694" i="3" a="1"/>
  <c r="F694" i="3" s="1"/>
  <c r="E694" i="3" a="1"/>
  <c r="E694" i="3" s="1"/>
  <c r="M694" i="3" s="1"/>
  <c r="I694" i="3" a="1"/>
  <c r="I694" i="3" s="1"/>
  <c r="H693" i="3"/>
  <c r="L694" i="3" a="1"/>
  <c r="L694" i="3" s="1"/>
  <c r="G694" i="3" a="1"/>
  <c r="G694" i="3" s="1"/>
  <c r="J694" i="3" a="1"/>
  <c r="J694" i="3" s="1"/>
  <c r="B695" i="3"/>
  <c r="A695" i="3"/>
  <c r="D694" i="3" a="1"/>
  <c r="D694" i="3" s="1"/>
  <c r="H694" i="3" l="1"/>
  <c r="I695" i="3" a="1"/>
  <c r="I695" i="3" s="1"/>
  <c r="C695" i="3" a="1"/>
  <c r="C695" i="3" s="1"/>
  <c r="K695" i="3" a="1"/>
  <c r="K695" i="3" s="1"/>
  <c r="F695" i="3" a="1"/>
  <c r="F695" i="3" s="1"/>
  <c r="E695" i="3" a="1"/>
  <c r="E695" i="3" s="1"/>
  <c r="M695" i="3" s="1"/>
  <c r="A696" i="3"/>
  <c r="D695" i="3" a="1"/>
  <c r="D695" i="3" s="1"/>
  <c r="L695" i="3" a="1"/>
  <c r="L695" i="3" s="1"/>
  <c r="G695" i="3" a="1"/>
  <c r="G695" i="3" s="1"/>
  <c r="J695" i="3" a="1"/>
  <c r="J695" i="3" s="1"/>
  <c r="B696" i="3"/>
  <c r="E696" i="3" l="1" a="1"/>
  <c r="E696" i="3" s="1"/>
  <c r="M696" i="3" s="1"/>
  <c r="I696" i="3" a="1"/>
  <c r="I696" i="3" s="1"/>
  <c r="C696" i="3" a="1"/>
  <c r="C696" i="3" s="1"/>
  <c r="K696" i="3" a="1"/>
  <c r="K696" i="3" s="1"/>
  <c r="F696" i="3" a="1"/>
  <c r="F696" i="3" s="1"/>
  <c r="J696" i="3" a="1"/>
  <c r="J696" i="3" s="1"/>
  <c r="B697" i="3"/>
  <c r="A697" i="3"/>
  <c r="D696" i="3" a="1"/>
  <c r="D696" i="3" s="1"/>
  <c r="L696" i="3" a="1"/>
  <c r="L696" i="3" s="1"/>
  <c r="G696" i="3" a="1"/>
  <c r="G696" i="3" s="1"/>
  <c r="H695" i="3"/>
  <c r="K697" i="3" l="1" a="1"/>
  <c r="K697" i="3" s="1"/>
  <c r="F697" i="3" a="1"/>
  <c r="F697" i="3" s="1"/>
  <c r="E697" i="3" a="1"/>
  <c r="E697" i="3" s="1"/>
  <c r="M697" i="3" s="1"/>
  <c r="I697" i="3" a="1"/>
  <c r="I697" i="3" s="1"/>
  <c r="C697" i="3" a="1"/>
  <c r="C697" i="3" s="1"/>
  <c r="J697" i="3" a="1"/>
  <c r="J697" i="3" s="1"/>
  <c r="B698" i="3"/>
  <c r="A698" i="3"/>
  <c r="D697" i="3" a="1"/>
  <c r="D697" i="3" s="1"/>
  <c r="L697" i="3" a="1"/>
  <c r="L697" i="3" s="1"/>
  <c r="G697" i="3" a="1"/>
  <c r="G697" i="3" s="1"/>
  <c r="H696" i="3"/>
  <c r="H697" i="3" l="1"/>
  <c r="C698" i="3" a="1"/>
  <c r="C698" i="3" s="1"/>
  <c r="K698" i="3" a="1"/>
  <c r="K698" i="3" s="1"/>
  <c r="F698" i="3" a="1"/>
  <c r="F698" i="3" s="1"/>
  <c r="E698" i="3" a="1"/>
  <c r="E698" i="3" s="1"/>
  <c r="M698" i="3" s="1"/>
  <c r="I698" i="3" a="1"/>
  <c r="I698" i="3" s="1"/>
  <c r="L698" i="3" a="1"/>
  <c r="L698" i="3" s="1"/>
  <c r="G698" i="3" a="1"/>
  <c r="G698" i="3" s="1"/>
  <c r="J698" i="3" a="1"/>
  <c r="J698" i="3" s="1"/>
  <c r="B699" i="3"/>
  <c r="A699" i="3"/>
  <c r="D698" i="3" a="1"/>
  <c r="D698" i="3" s="1"/>
  <c r="H698" i="3" l="1"/>
  <c r="I699" i="3" a="1"/>
  <c r="I699" i="3" s="1"/>
  <c r="C699" i="3" a="1"/>
  <c r="C699" i="3" s="1"/>
  <c r="K699" i="3" a="1"/>
  <c r="K699" i="3" s="1"/>
  <c r="F699" i="3" a="1"/>
  <c r="F699" i="3" s="1"/>
  <c r="E699" i="3" a="1"/>
  <c r="E699" i="3" s="1"/>
  <c r="M699" i="3" s="1"/>
  <c r="A700" i="3"/>
  <c r="D699" i="3" a="1"/>
  <c r="D699" i="3" s="1"/>
  <c r="L699" i="3" a="1"/>
  <c r="L699" i="3" s="1"/>
  <c r="G699" i="3" a="1"/>
  <c r="G699" i="3" s="1"/>
  <c r="J699" i="3" a="1"/>
  <c r="J699" i="3" s="1"/>
  <c r="B700" i="3"/>
  <c r="J700" i="3" l="1" a="1"/>
  <c r="J700" i="3" s="1"/>
  <c r="B701" i="3"/>
  <c r="A701" i="3"/>
  <c r="D700" i="3" a="1"/>
  <c r="D700" i="3" s="1"/>
  <c r="L700" i="3" a="1"/>
  <c r="L700" i="3" s="1"/>
  <c r="G700" i="3" a="1"/>
  <c r="G700" i="3" s="1"/>
  <c r="H699" i="3"/>
  <c r="E700" i="3" a="1"/>
  <c r="E700" i="3" s="1"/>
  <c r="M700" i="3" s="1"/>
  <c r="I700" i="3" a="1"/>
  <c r="I700" i="3" s="1"/>
  <c r="C700" i="3" a="1"/>
  <c r="C700" i="3" s="1"/>
  <c r="K700" i="3" a="1"/>
  <c r="K700" i="3" s="1"/>
  <c r="F700" i="3" a="1"/>
  <c r="F700" i="3" s="1"/>
  <c r="K701" i="3" l="1" a="1"/>
  <c r="K701" i="3" s="1"/>
  <c r="F701" i="3" a="1"/>
  <c r="F701" i="3" s="1"/>
  <c r="E701" i="3" a="1"/>
  <c r="E701" i="3" s="1"/>
  <c r="M701" i="3" s="1"/>
  <c r="I701" i="3" a="1"/>
  <c r="I701" i="3" s="1"/>
  <c r="C701" i="3" a="1"/>
  <c r="C701" i="3" s="1"/>
  <c r="J701" i="3" a="1"/>
  <c r="J701" i="3" s="1"/>
  <c r="B702" i="3"/>
  <c r="A702" i="3"/>
  <c r="D701" i="3" a="1"/>
  <c r="D701" i="3" s="1"/>
  <c r="L701" i="3" a="1"/>
  <c r="L701" i="3" s="1"/>
  <c r="G701" i="3" a="1"/>
  <c r="G701" i="3" s="1"/>
  <c r="H700" i="3"/>
  <c r="L702" i="3" l="1" a="1"/>
  <c r="L702" i="3" s="1"/>
  <c r="G702" i="3" a="1"/>
  <c r="G702" i="3" s="1"/>
  <c r="J702" i="3" a="1"/>
  <c r="J702" i="3" s="1"/>
  <c r="B703" i="3"/>
  <c r="A703" i="3"/>
  <c r="D702" i="3" a="1"/>
  <c r="D702" i="3" s="1"/>
  <c r="C702" i="3" a="1"/>
  <c r="C702" i="3" s="1"/>
  <c r="K702" i="3" a="1"/>
  <c r="K702" i="3" s="1"/>
  <c r="F702" i="3" a="1"/>
  <c r="F702" i="3" s="1"/>
  <c r="E702" i="3" a="1"/>
  <c r="E702" i="3" s="1"/>
  <c r="M702" i="3" s="1"/>
  <c r="I702" i="3" a="1"/>
  <c r="I702" i="3" s="1"/>
  <c r="H701" i="3"/>
  <c r="L703" i="3" l="1" a="1"/>
  <c r="L703" i="3" s="1"/>
  <c r="B704" i="3"/>
  <c r="A704" i="3"/>
  <c r="D703" i="3" a="1"/>
  <c r="D703" i="3" s="1"/>
  <c r="G703" i="3" a="1"/>
  <c r="G703" i="3" s="1"/>
  <c r="J703" i="3" a="1"/>
  <c r="J703" i="3" s="1"/>
  <c r="I703" i="3" a="1"/>
  <c r="I703" i="3" s="1"/>
  <c r="H703" i="3" s="1"/>
  <c r="C703" i="3" a="1"/>
  <c r="C703" i="3" s="1"/>
  <c r="K703" i="3" a="1"/>
  <c r="K703" i="3" s="1"/>
  <c r="F703" i="3" a="1"/>
  <c r="F703" i="3" s="1"/>
  <c r="E703" i="3" a="1"/>
  <c r="E703" i="3" s="1"/>
  <c r="M703" i="3" s="1"/>
  <c r="H702" i="3"/>
  <c r="I704" i="3" l="1" a="1"/>
  <c r="I704" i="3" s="1"/>
  <c r="K704" i="3" a="1"/>
  <c r="K704" i="3" s="1"/>
  <c r="F704" i="3" a="1"/>
  <c r="F704" i="3" s="1"/>
  <c r="E704" i="3" a="1"/>
  <c r="E704" i="3" s="1"/>
  <c r="M704" i="3" s="1"/>
  <c r="C704" i="3" a="1"/>
  <c r="C704" i="3" s="1"/>
  <c r="A705" i="3"/>
  <c r="J704" i="3" a="1"/>
  <c r="J704" i="3" s="1"/>
  <c r="D704" i="3" a="1"/>
  <c r="D704" i="3" s="1"/>
  <c r="B705" i="3"/>
  <c r="L704" i="3" a="1"/>
  <c r="L704" i="3" s="1"/>
  <c r="G704" i="3" a="1"/>
  <c r="G704" i="3" s="1"/>
  <c r="I705" i="3" l="1" a="1"/>
  <c r="I705" i="3" s="1"/>
  <c r="C705" i="3" a="1"/>
  <c r="C705" i="3" s="1"/>
  <c r="K705" i="3" a="1"/>
  <c r="K705" i="3" s="1"/>
  <c r="F705" i="3" a="1"/>
  <c r="F705" i="3" s="1"/>
  <c r="E705" i="3" a="1"/>
  <c r="E705" i="3" s="1"/>
  <c r="M705" i="3" s="1"/>
  <c r="J705" i="3" a="1"/>
  <c r="J705" i="3" s="1"/>
  <c r="B706" i="3"/>
  <c r="D705" i="3" a="1"/>
  <c r="D705" i="3" s="1"/>
  <c r="A706" i="3"/>
  <c r="L705" i="3" a="1"/>
  <c r="L705" i="3" s="1"/>
  <c r="G705" i="3" a="1"/>
  <c r="G705" i="3" s="1"/>
  <c r="H704" i="3"/>
  <c r="L706" i="3" l="1" a="1"/>
  <c r="L706" i="3" s="1"/>
  <c r="G706" i="3" a="1"/>
  <c r="G706" i="3" s="1"/>
  <c r="J706" i="3" a="1"/>
  <c r="J706" i="3" s="1"/>
  <c r="B707" i="3"/>
  <c r="D706" i="3" a="1"/>
  <c r="D706" i="3" s="1"/>
  <c r="A707" i="3"/>
  <c r="K706" i="3" a="1"/>
  <c r="K706" i="3" s="1"/>
  <c r="C706" i="3" a="1"/>
  <c r="C706" i="3" s="1"/>
  <c r="F706" i="3" a="1"/>
  <c r="F706" i="3" s="1"/>
  <c r="E706" i="3" a="1"/>
  <c r="E706" i="3" s="1"/>
  <c r="M706" i="3" s="1"/>
  <c r="I706" i="3" a="1"/>
  <c r="I706" i="3" s="1"/>
  <c r="H705" i="3"/>
  <c r="E707" i="3" l="1" a="1"/>
  <c r="E707" i="3" s="1"/>
  <c r="M707" i="3" s="1"/>
  <c r="I707" i="3" a="1"/>
  <c r="I707" i="3" s="1"/>
  <c r="C707" i="3" a="1"/>
  <c r="C707" i="3" s="1"/>
  <c r="K707" i="3" a="1"/>
  <c r="K707" i="3" s="1"/>
  <c r="F707" i="3" a="1"/>
  <c r="F707" i="3" s="1"/>
  <c r="L707" i="3" a="1"/>
  <c r="L707" i="3" s="1"/>
  <c r="J707" i="3" a="1"/>
  <c r="J707" i="3" s="1"/>
  <c r="B708" i="3"/>
  <c r="D707" i="3" a="1"/>
  <c r="D707" i="3" s="1"/>
  <c r="A708" i="3"/>
  <c r="G707" i="3" a="1"/>
  <c r="G707" i="3" s="1"/>
  <c r="H706" i="3"/>
  <c r="A709" i="3" l="1"/>
  <c r="B709" i="3"/>
  <c r="L708" i="3" a="1"/>
  <c r="L708" i="3" s="1"/>
  <c r="G708" i="3" a="1"/>
  <c r="G708" i="3" s="1"/>
  <c r="J708" i="3" a="1"/>
  <c r="J708" i="3" s="1"/>
  <c r="D708" i="3" a="1"/>
  <c r="D708" i="3" s="1"/>
  <c r="I708" i="3" a="1"/>
  <c r="I708" i="3" s="1"/>
  <c r="C708" i="3" a="1"/>
  <c r="C708" i="3" s="1"/>
  <c r="K708" i="3" a="1"/>
  <c r="K708" i="3" s="1"/>
  <c r="F708" i="3" a="1"/>
  <c r="F708" i="3" s="1"/>
  <c r="E708" i="3" a="1"/>
  <c r="E708" i="3" s="1"/>
  <c r="M708" i="3" s="1"/>
  <c r="H707" i="3"/>
  <c r="H708" i="3" l="1"/>
  <c r="J709" i="3" a="1"/>
  <c r="J709" i="3" s="1"/>
  <c r="B710" i="3"/>
  <c r="D709" i="3" a="1"/>
  <c r="D709" i="3" s="1"/>
  <c r="A710" i="3"/>
  <c r="L709" i="3" a="1"/>
  <c r="L709" i="3" s="1"/>
  <c r="G709" i="3" a="1"/>
  <c r="G709" i="3" s="1"/>
  <c r="K709" i="3" a="1"/>
  <c r="K709" i="3" s="1"/>
  <c r="F709" i="3" a="1"/>
  <c r="F709" i="3" s="1"/>
  <c r="E709" i="3" a="1"/>
  <c r="E709" i="3" s="1"/>
  <c r="M709" i="3" s="1"/>
  <c r="I709" i="3" a="1"/>
  <c r="I709" i="3" s="1"/>
  <c r="C709" i="3" a="1"/>
  <c r="C709" i="3" s="1"/>
  <c r="K710" i="3" l="1" a="1"/>
  <c r="K710" i="3" s="1"/>
  <c r="I710" i="3" a="1"/>
  <c r="I710" i="3" s="1"/>
  <c r="C710" i="3" a="1"/>
  <c r="C710" i="3" s="1"/>
  <c r="F710" i="3" a="1"/>
  <c r="F710" i="3" s="1"/>
  <c r="E710" i="3" a="1"/>
  <c r="E710" i="3" s="1"/>
  <c r="M710" i="3" s="1"/>
  <c r="H709" i="3"/>
  <c r="B711" i="3"/>
  <c r="D710" i="3" a="1"/>
  <c r="D710" i="3" s="1"/>
  <c r="A711" i="3"/>
  <c r="L710" i="3" a="1"/>
  <c r="L710" i="3" s="1"/>
  <c r="G710" i="3" a="1"/>
  <c r="G710" i="3" s="1"/>
  <c r="J710" i="3" a="1"/>
  <c r="J710" i="3" s="1"/>
  <c r="L711" i="3" l="1" a="1"/>
  <c r="L711" i="3" s="1"/>
  <c r="B712" i="3"/>
  <c r="A712" i="3"/>
  <c r="G711" i="3" a="1"/>
  <c r="G711" i="3" s="1"/>
  <c r="J711" i="3" a="1"/>
  <c r="J711" i="3" s="1"/>
  <c r="D711" i="3" a="1"/>
  <c r="D711" i="3" s="1"/>
  <c r="H710" i="3"/>
  <c r="K711" i="3" a="1"/>
  <c r="K711" i="3" s="1"/>
  <c r="I711" i="3" a="1"/>
  <c r="I711" i="3" s="1"/>
  <c r="C711" i="3" a="1"/>
  <c r="C711" i="3" s="1"/>
  <c r="F711" i="3" a="1"/>
  <c r="F711" i="3" s="1"/>
  <c r="E711" i="3" a="1"/>
  <c r="E711" i="3" s="1"/>
  <c r="M711" i="3" s="1"/>
  <c r="I712" i="3" l="1" a="1"/>
  <c r="I712" i="3" s="1"/>
  <c r="F712" i="3" a="1"/>
  <c r="F712" i="3" s="1"/>
  <c r="K712" i="3" a="1"/>
  <c r="K712" i="3" s="1"/>
  <c r="E712" i="3" a="1"/>
  <c r="E712" i="3" s="1"/>
  <c r="M712" i="3" s="1"/>
  <c r="C712" i="3" a="1"/>
  <c r="C712" i="3" s="1"/>
  <c r="A713" i="3"/>
  <c r="L712" i="3" a="1"/>
  <c r="L712" i="3" s="1"/>
  <c r="B713" i="3"/>
  <c r="G712" i="3" a="1"/>
  <c r="G712" i="3" s="1"/>
  <c r="J712" i="3" a="1"/>
  <c r="J712" i="3" s="1"/>
  <c r="D712" i="3" a="1"/>
  <c r="D712" i="3" s="1"/>
  <c r="H711" i="3"/>
  <c r="J713" i="3" l="1" a="1"/>
  <c r="J713" i="3" s="1"/>
  <c r="A714" i="3"/>
  <c r="B714" i="3"/>
  <c r="G713" i="3" a="1"/>
  <c r="G713" i="3" s="1"/>
  <c r="L713" i="3" a="1"/>
  <c r="L713" i="3" s="1"/>
  <c r="D713" i="3" a="1"/>
  <c r="D713" i="3" s="1"/>
  <c r="I713" i="3" a="1"/>
  <c r="I713" i="3" s="1"/>
  <c r="F713" i="3" a="1"/>
  <c r="F713" i="3" s="1"/>
  <c r="K713" i="3" a="1"/>
  <c r="K713" i="3" s="1"/>
  <c r="E713" i="3" a="1"/>
  <c r="E713" i="3" s="1"/>
  <c r="M713" i="3" s="1"/>
  <c r="C713" i="3" a="1"/>
  <c r="C713" i="3" s="1"/>
  <c r="H712" i="3"/>
  <c r="H713" i="3" l="1"/>
  <c r="J714" i="3" a="1"/>
  <c r="J714" i="3" s="1"/>
  <c r="A715" i="3"/>
  <c r="G714" i="3" a="1"/>
  <c r="G714" i="3" s="1"/>
  <c r="L714" i="3" a="1"/>
  <c r="L714" i="3" s="1"/>
  <c r="D714" i="3" a="1"/>
  <c r="D714" i="3" s="1"/>
  <c r="B715" i="3"/>
  <c r="K714" i="3" a="1"/>
  <c r="K714" i="3" s="1"/>
  <c r="F714" i="3" a="1"/>
  <c r="F714" i="3" s="1"/>
  <c r="E714" i="3" a="1"/>
  <c r="E714" i="3" s="1"/>
  <c r="M714" i="3" s="1"/>
  <c r="I714" i="3" a="1"/>
  <c r="I714" i="3" s="1"/>
  <c r="C714" i="3" a="1"/>
  <c r="C714" i="3" s="1"/>
  <c r="L715" i="3" l="1" a="1"/>
  <c r="L715" i="3" s="1"/>
  <c r="A716" i="3"/>
  <c r="G715" i="3" a="1"/>
  <c r="G715" i="3" s="1"/>
  <c r="J715" i="3" a="1"/>
  <c r="J715" i="3" s="1"/>
  <c r="D715" i="3" a="1"/>
  <c r="D715" i="3" s="1"/>
  <c r="B716" i="3"/>
  <c r="H714" i="3"/>
  <c r="K715" i="3" a="1"/>
  <c r="K715" i="3" s="1"/>
  <c r="F715" i="3" a="1"/>
  <c r="F715" i="3" s="1"/>
  <c r="E715" i="3" a="1"/>
  <c r="E715" i="3" s="1"/>
  <c r="M715" i="3" s="1"/>
  <c r="I715" i="3" a="1"/>
  <c r="I715" i="3" s="1"/>
  <c r="C715" i="3" a="1"/>
  <c r="C715" i="3" s="1"/>
  <c r="H715" i="3" l="1"/>
  <c r="A717" i="3"/>
  <c r="D716" i="3" a="1"/>
  <c r="D716" i="3" s="1"/>
  <c r="L716" i="3" a="1"/>
  <c r="L716" i="3" s="1"/>
  <c r="G716" i="3" a="1"/>
  <c r="G716" i="3" s="1"/>
  <c r="B717" i="3"/>
  <c r="J716" i="3" a="1"/>
  <c r="J716" i="3" s="1"/>
  <c r="I716" i="3" a="1"/>
  <c r="I716" i="3" s="1"/>
  <c r="F716" i="3" a="1"/>
  <c r="F716" i="3" s="1"/>
  <c r="K716" i="3" a="1"/>
  <c r="K716" i="3" s="1"/>
  <c r="E716" i="3" a="1"/>
  <c r="E716" i="3" s="1"/>
  <c r="M716" i="3" s="1"/>
  <c r="C716" i="3" a="1"/>
  <c r="C716" i="3" s="1"/>
  <c r="H716" i="3" l="1"/>
  <c r="J717" i="3" a="1"/>
  <c r="J717" i="3" s="1"/>
  <c r="B718" i="3"/>
  <c r="A718" i="3"/>
  <c r="G717" i="3" a="1"/>
  <c r="G717" i="3" s="1"/>
  <c r="L717" i="3" a="1"/>
  <c r="L717" i="3" s="1"/>
  <c r="D717" i="3" a="1"/>
  <c r="D717" i="3" s="1"/>
  <c r="E717" i="3" a="1"/>
  <c r="E717" i="3" s="1"/>
  <c r="M717" i="3" s="1"/>
  <c r="I717" i="3" a="1"/>
  <c r="I717" i="3" s="1"/>
  <c r="C717" i="3" a="1"/>
  <c r="C717" i="3" s="1"/>
  <c r="F717" i="3" a="1"/>
  <c r="F717" i="3" s="1"/>
  <c r="K717" i="3" a="1"/>
  <c r="K717" i="3" s="1"/>
  <c r="H717" i="3" l="1"/>
  <c r="K718" i="3" a="1"/>
  <c r="K718" i="3" s="1"/>
  <c r="F718" i="3" a="1"/>
  <c r="F718" i="3" s="1"/>
  <c r="I718" i="3" a="1"/>
  <c r="I718" i="3" s="1"/>
  <c r="H718" i="3" s="1"/>
  <c r="C718" i="3" a="1"/>
  <c r="C718" i="3" s="1"/>
  <c r="E718" i="3" a="1"/>
  <c r="E718" i="3" s="1"/>
  <c r="M718" i="3" s="1"/>
  <c r="J718" i="3" a="1"/>
  <c r="J718" i="3" s="1"/>
  <c r="L718" i="3" a="1"/>
  <c r="L718" i="3" s="1"/>
  <c r="D718" i="3" a="1"/>
  <c r="D718" i="3" s="1"/>
  <c r="B719" i="3"/>
  <c r="A719" i="3"/>
  <c r="G718" i="3" a="1"/>
  <c r="G718" i="3" s="1"/>
  <c r="C719" i="3" l="1" a="1"/>
  <c r="C719" i="3" s="1"/>
  <c r="K719" i="3" a="1"/>
  <c r="K719" i="3" s="1"/>
  <c r="F719" i="3" a="1"/>
  <c r="F719" i="3" s="1"/>
  <c r="E719" i="3" a="1"/>
  <c r="E719" i="3" s="1"/>
  <c r="M719" i="3" s="1"/>
  <c r="I719" i="3" a="1"/>
  <c r="I719" i="3" s="1"/>
  <c r="L719" i="3" a="1"/>
  <c r="L719" i="3" s="1"/>
  <c r="G719" i="3" a="1"/>
  <c r="G719" i="3" s="1"/>
  <c r="B720" i="3"/>
  <c r="A720" i="3"/>
  <c r="J719" i="3" a="1"/>
  <c r="J719" i="3" s="1"/>
  <c r="D719" i="3" a="1"/>
  <c r="D719" i="3" s="1"/>
  <c r="H719" i="3" l="1"/>
  <c r="A721" i="3"/>
  <c r="D720" i="3" a="1"/>
  <c r="D720" i="3" s="1"/>
  <c r="L720" i="3" a="1"/>
  <c r="L720" i="3" s="1"/>
  <c r="G720" i="3" a="1"/>
  <c r="G720" i="3" s="1"/>
  <c r="J720" i="3" a="1"/>
  <c r="J720" i="3" s="1"/>
  <c r="B721" i="3"/>
  <c r="I720" i="3" a="1"/>
  <c r="I720" i="3" s="1"/>
  <c r="C720" i="3" a="1"/>
  <c r="C720" i="3" s="1"/>
  <c r="F720" i="3" a="1"/>
  <c r="F720" i="3" s="1"/>
  <c r="E720" i="3" a="1"/>
  <c r="E720" i="3" s="1"/>
  <c r="M720" i="3" s="1"/>
  <c r="K720" i="3" a="1"/>
  <c r="K720" i="3" s="1"/>
  <c r="H720" i="3" l="1"/>
  <c r="E721" i="3" a="1"/>
  <c r="E721" i="3" s="1"/>
  <c r="M721" i="3" s="1"/>
  <c r="I721" i="3" a="1"/>
  <c r="I721" i="3" s="1"/>
  <c r="F721" i="3" a="1"/>
  <c r="F721" i="3" s="1"/>
  <c r="C721" i="3" a="1"/>
  <c r="C721" i="3" s="1"/>
  <c r="K721" i="3" a="1"/>
  <c r="K721" i="3" s="1"/>
  <c r="J721" i="3" a="1"/>
  <c r="J721" i="3" s="1"/>
  <c r="B722" i="3"/>
  <c r="A722" i="3"/>
  <c r="D721" i="3" a="1"/>
  <c r="D721" i="3" s="1"/>
  <c r="G721" i="3" a="1"/>
  <c r="G721" i="3" s="1"/>
  <c r="L721" i="3" a="1"/>
  <c r="L721" i="3" s="1"/>
  <c r="J722" i="3" l="1" a="1"/>
  <c r="J722" i="3" s="1"/>
  <c r="B723" i="3"/>
  <c r="D722" i="3" a="1"/>
  <c r="D722" i="3" s="1"/>
  <c r="L722" i="3" a="1"/>
  <c r="L722" i="3" s="1"/>
  <c r="G722" i="3" a="1"/>
  <c r="G722" i="3" s="1"/>
  <c r="A723" i="3"/>
  <c r="H721" i="3"/>
  <c r="K722" i="3" a="1"/>
  <c r="K722" i="3" s="1"/>
  <c r="F722" i="3" a="1"/>
  <c r="F722" i="3" s="1"/>
  <c r="E722" i="3" a="1"/>
  <c r="E722" i="3" s="1"/>
  <c r="M722" i="3" s="1"/>
  <c r="C722" i="3" a="1"/>
  <c r="C722" i="3" s="1"/>
  <c r="I722" i="3" a="1"/>
  <c r="I722" i="3" s="1"/>
  <c r="L723" i="3" l="1" a="1"/>
  <c r="L723" i="3" s="1"/>
  <c r="G723" i="3" a="1"/>
  <c r="G723" i="3" s="1"/>
  <c r="B724" i="3"/>
  <c r="A724" i="3"/>
  <c r="D723" i="3" a="1"/>
  <c r="D723" i="3" s="1"/>
  <c r="J723" i="3" a="1"/>
  <c r="J723" i="3" s="1"/>
  <c r="C723" i="3" a="1"/>
  <c r="C723" i="3" s="1"/>
  <c r="K723" i="3" a="1"/>
  <c r="K723" i="3" s="1"/>
  <c r="F723" i="3" a="1"/>
  <c r="F723" i="3" s="1"/>
  <c r="I723" i="3" a="1"/>
  <c r="I723" i="3" s="1"/>
  <c r="E723" i="3" a="1"/>
  <c r="E723" i="3" s="1"/>
  <c r="M723" i="3" s="1"/>
  <c r="H722" i="3"/>
  <c r="I724" i="3" l="1" a="1"/>
  <c r="I724" i="3" s="1"/>
  <c r="C724" i="3" a="1"/>
  <c r="C724" i="3" s="1"/>
  <c r="F724" i="3" a="1"/>
  <c r="F724" i="3" s="1"/>
  <c r="E724" i="3" a="1"/>
  <c r="E724" i="3" s="1"/>
  <c r="M724" i="3" s="1"/>
  <c r="K724" i="3" a="1"/>
  <c r="K724" i="3" s="1"/>
  <c r="A725" i="3"/>
  <c r="D724" i="3" a="1"/>
  <c r="D724" i="3" s="1"/>
  <c r="L724" i="3" a="1"/>
  <c r="L724" i="3" s="1"/>
  <c r="G724" i="3" a="1"/>
  <c r="G724" i="3" s="1"/>
  <c r="B725" i="3"/>
  <c r="J724" i="3" a="1"/>
  <c r="J724" i="3" s="1"/>
  <c r="H723" i="3"/>
  <c r="E725" i="3" l="1" a="1"/>
  <c r="E725" i="3" s="1"/>
  <c r="M725" i="3" s="1"/>
  <c r="I725" i="3" a="1"/>
  <c r="I725" i="3" s="1"/>
  <c r="C725" i="3" a="1"/>
  <c r="C725" i="3" s="1"/>
  <c r="K725" i="3" a="1"/>
  <c r="K725" i="3" s="1"/>
  <c r="F725" i="3" a="1"/>
  <c r="F725" i="3" s="1"/>
  <c r="J725" i="3" a="1"/>
  <c r="J725" i="3" s="1"/>
  <c r="B726" i="3"/>
  <c r="A726" i="3"/>
  <c r="D725" i="3" a="1"/>
  <c r="D725" i="3" s="1"/>
  <c r="G725" i="3" a="1"/>
  <c r="G725" i="3" s="1"/>
  <c r="L725" i="3" a="1"/>
  <c r="L725" i="3" s="1"/>
  <c r="H724" i="3"/>
  <c r="J726" i="3" l="1" a="1"/>
  <c r="J726" i="3" s="1"/>
  <c r="B727" i="3"/>
  <c r="G726" i="3" a="1"/>
  <c r="G726" i="3" s="1"/>
  <c r="A727" i="3"/>
  <c r="D726" i="3" a="1"/>
  <c r="D726" i="3" s="1"/>
  <c r="L726" i="3" a="1"/>
  <c r="L726" i="3" s="1"/>
  <c r="H725" i="3"/>
  <c r="K726" i="3" a="1"/>
  <c r="K726" i="3" s="1"/>
  <c r="F726" i="3" a="1"/>
  <c r="F726" i="3" s="1"/>
  <c r="E726" i="3" a="1"/>
  <c r="E726" i="3" s="1"/>
  <c r="M726" i="3" s="1"/>
  <c r="C726" i="3" a="1"/>
  <c r="C726" i="3" s="1"/>
  <c r="I726" i="3" a="1"/>
  <c r="I726" i="3" s="1"/>
  <c r="H726" i="3" s="1"/>
  <c r="C727" i="3" l="1" a="1"/>
  <c r="C727" i="3" s="1"/>
  <c r="K727" i="3" a="1"/>
  <c r="K727" i="3" s="1"/>
  <c r="F727" i="3" a="1"/>
  <c r="F727" i="3" s="1"/>
  <c r="E727" i="3" a="1"/>
  <c r="E727" i="3" s="1"/>
  <c r="M727" i="3" s="1"/>
  <c r="I727" i="3" a="1"/>
  <c r="I727" i="3" s="1"/>
  <c r="L727" i="3" a="1"/>
  <c r="L727" i="3" s="1"/>
  <c r="G727" i="3" a="1"/>
  <c r="G727" i="3" s="1"/>
  <c r="B728" i="3"/>
  <c r="A728" i="3"/>
  <c r="D727" i="3" a="1"/>
  <c r="D727" i="3" s="1"/>
  <c r="J727" i="3" a="1"/>
  <c r="J727" i="3" s="1"/>
  <c r="H727" i="3" l="1"/>
  <c r="I728" i="3" a="1"/>
  <c r="I728" i="3" s="1"/>
  <c r="C728" i="3" a="1"/>
  <c r="C728" i="3" s="1"/>
  <c r="F728" i="3" a="1"/>
  <c r="F728" i="3" s="1"/>
  <c r="K728" i="3" a="1"/>
  <c r="K728" i="3" s="1"/>
  <c r="E728" i="3" a="1"/>
  <c r="E728" i="3" s="1"/>
  <c r="M728" i="3" s="1"/>
  <c r="A729" i="3"/>
  <c r="D728" i="3" a="1"/>
  <c r="D728" i="3" s="1"/>
  <c r="L728" i="3" a="1"/>
  <c r="L728" i="3" s="1"/>
  <c r="G728" i="3" a="1"/>
  <c r="G728" i="3" s="1"/>
  <c r="J728" i="3" a="1"/>
  <c r="J728" i="3" s="1"/>
  <c r="B729" i="3"/>
  <c r="J729" i="3" l="1" a="1"/>
  <c r="J729" i="3" s="1"/>
  <c r="B730" i="3"/>
  <c r="A730" i="3"/>
  <c r="D729" i="3" a="1"/>
  <c r="D729" i="3" s="1"/>
  <c r="L729" i="3" a="1"/>
  <c r="L729" i="3" s="1"/>
  <c r="G729" i="3" a="1"/>
  <c r="G729" i="3" s="1"/>
  <c r="E729" i="3" a="1"/>
  <c r="E729" i="3" s="1"/>
  <c r="M729" i="3" s="1"/>
  <c r="I729" i="3" a="1"/>
  <c r="I729" i="3" s="1"/>
  <c r="H729" i="3" s="1"/>
  <c r="C729" i="3" a="1"/>
  <c r="C729" i="3" s="1"/>
  <c r="K729" i="3" a="1"/>
  <c r="K729" i="3" s="1"/>
  <c r="F729" i="3" a="1"/>
  <c r="F729" i="3" s="1"/>
  <c r="H728" i="3"/>
  <c r="K730" i="3" l="1" a="1"/>
  <c r="K730" i="3" s="1"/>
  <c r="F730" i="3" a="1"/>
  <c r="F730" i="3" s="1"/>
  <c r="E730" i="3" a="1"/>
  <c r="E730" i="3" s="1"/>
  <c r="M730" i="3" s="1"/>
  <c r="I730" i="3" a="1"/>
  <c r="I730" i="3" s="1"/>
  <c r="C730" i="3" a="1"/>
  <c r="C730" i="3" s="1"/>
  <c r="J730" i="3" a="1"/>
  <c r="J730" i="3" s="1"/>
  <c r="B731" i="3"/>
  <c r="A731" i="3"/>
  <c r="D730" i="3" a="1"/>
  <c r="D730" i="3" s="1"/>
  <c r="L730" i="3" a="1"/>
  <c r="L730" i="3" s="1"/>
  <c r="G730" i="3" a="1"/>
  <c r="G730" i="3" s="1"/>
  <c r="L731" i="3" l="1" a="1"/>
  <c r="L731" i="3" s="1"/>
  <c r="G731" i="3" a="1"/>
  <c r="G731" i="3" s="1"/>
  <c r="J731" i="3" a="1"/>
  <c r="J731" i="3" s="1"/>
  <c r="B732" i="3"/>
  <c r="A732" i="3"/>
  <c r="D731" i="3" a="1"/>
  <c r="D731" i="3" s="1"/>
  <c r="C731" i="3" a="1"/>
  <c r="C731" i="3" s="1"/>
  <c r="K731" i="3" a="1"/>
  <c r="K731" i="3" s="1"/>
  <c r="F731" i="3" a="1"/>
  <c r="F731" i="3" s="1"/>
  <c r="E731" i="3" a="1"/>
  <c r="E731" i="3" s="1"/>
  <c r="M731" i="3" s="1"/>
  <c r="I731" i="3" a="1"/>
  <c r="I731" i="3" s="1"/>
  <c r="H730" i="3"/>
  <c r="I732" i="3" l="1" a="1"/>
  <c r="I732" i="3" s="1"/>
  <c r="C732" i="3" a="1"/>
  <c r="C732" i="3" s="1"/>
  <c r="K732" i="3" a="1"/>
  <c r="K732" i="3" s="1"/>
  <c r="F732" i="3" a="1"/>
  <c r="F732" i="3" s="1"/>
  <c r="E732" i="3" a="1"/>
  <c r="E732" i="3" s="1"/>
  <c r="M732" i="3" s="1"/>
  <c r="A733" i="3"/>
  <c r="D732" i="3" a="1"/>
  <c r="D732" i="3" s="1"/>
  <c r="L732" i="3" a="1"/>
  <c r="L732" i="3" s="1"/>
  <c r="G732" i="3" a="1"/>
  <c r="G732" i="3" s="1"/>
  <c r="J732" i="3" a="1"/>
  <c r="J732" i="3" s="1"/>
  <c r="B733" i="3"/>
  <c r="H731" i="3"/>
  <c r="J733" i="3" l="1" a="1"/>
  <c r="J733" i="3" s="1"/>
  <c r="B734" i="3"/>
  <c r="A734" i="3"/>
  <c r="D733" i="3" a="1"/>
  <c r="D733" i="3" s="1"/>
  <c r="L733" i="3" a="1"/>
  <c r="L733" i="3" s="1"/>
  <c r="G733" i="3" a="1"/>
  <c r="G733" i="3" s="1"/>
  <c r="E733" i="3" a="1"/>
  <c r="E733" i="3" s="1"/>
  <c r="M733" i="3" s="1"/>
  <c r="I733" i="3" a="1"/>
  <c r="I733" i="3" s="1"/>
  <c r="C733" i="3" a="1"/>
  <c r="C733" i="3" s="1"/>
  <c r="K733" i="3" a="1"/>
  <c r="K733" i="3" s="1"/>
  <c r="F733" i="3" a="1"/>
  <c r="F733" i="3" s="1"/>
  <c r="H732" i="3"/>
  <c r="H733" i="3" l="1"/>
  <c r="K734" i="3" a="1"/>
  <c r="K734" i="3" s="1"/>
  <c r="F734" i="3" a="1"/>
  <c r="F734" i="3" s="1"/>
  <c r="E734" i="3" a="1"/>
  <c r="E734" i="3" s="1"/>
  <c r="M734" i="3" s="1"/>
  <c r="I734" i="3" a="1"/>
  <c r="I734" i="3" s="1"/>
  <c r="C734" i="3" a="1"/>
  <c r="C734" i="3" s="1"/>
  <c r="J734" i="3" a="1"/>
  <c r="J734" i="3" s="1"/>
  <c r="B735" i="3"/>
  <c r="A735" i="3"/>
  <c r="D734" i="3" a="1"/>
  <c r="D734" i="3" s="1"/>
  <c r="L734" i="3" a="1"/>
  <c r="L734" i="3" s="1"/>
  <c r="G734" i="3" a="1"/>
  <c r="G734" i="3" s="1"/>
  <c r="C735" i="3" l="1" a="1"/>
  <c r="C735" i="3" s="1"/>
  <c r="K735" i="3" a="1"/>
  <c r="K735" i="3" s="1"/>
  <c r="F735" i="3" a="1"/>
  <c r="F735" i="3" s="1"/>
  <c r="E735" i="3" a="1"/>
  <c r="E735" i="3" s="1"/>
  <c r="M735" i="3" s="1"/>
  <c r="I735" i="3" a="1"/>
  <c r="I735" i="3" s="1"/>
  <c r="L735" i="3" a="1"/>
  <c r="L735" i="3" s="1"/>
  <c r="G735" i="3" a="1"/>
  <c r="G735" i="3" s="1"/>
  <c r="J735" i="3" a="1"/>
  <c r="J735" i="3" s="1"/>
  <c r="B736" i="3"/>
  <c r="A736" i="3"/>
  <c r="D735" i="3" a="1"/>
  <c r="D735" i="3" s="1"/>
  <c r="H734" i="3"/>
  <c r="H735" i="3" l="1"/>
  <c r="I736" i="3" a="1"/>
  <c r="I736" i="3" s="1"/>
  <c r="C736" i="3" a="1"/>
  <c r="C736" i="3" s="1"/>
  <c r="K736" i="3" a="1"/>
  <c r="K736" i="3" s="1"/>
  <c r="F736" i="3" a="1"/>
  <c r="F736" i="3" s="1"/>
  <c r="E736" i="3" a="1"/>
  <c r="E736" i="3" s="1"/>
  <c r="M736" i="3" s="1"/>
  <c r="A737" i="3"/>
  <c r="D736" i="3" a="1"/>
  <c r="D736" i="3" s="1"/>
  <c r="L736" i="3" a="1"/>
  <c r="L736" i="3" s="1"/>
  <c r="G736" i="3" a="1"/>
  <c r="G736" i="3" s="1"/>
  <c r="J736" i="3" a="1"/>
  <c r="J736" i="3" s="1"/>
  <c r="B737" i="3"/>
  <c r="H736" i="3" l="1"/>
  <c r="E737" i="3" a="1"/>
  <c r="E737" i="3" s="1"/>
  <c r="M737" i="3" s="1"/>
  <c r="I737" i="3" a="1"/>
  <c r="I737" i="3" s="1"/>
  <c r="C737" i="3" a="1"/>
  <c r="C737" i="3" s="1"/>
  <c r="K737" i="3" a="1"/>
  <c r="K737" i="3" s="1"/>
  <c r="F737" i="3" a="1"/>
  <c r="F737" i="3" s="1"/>
  <c r="J737" i="3" a="1"/>
  <c r="J737" i="3" s="1"/>
  <c r="B738" i="3"/>
  <c r="A738" i="3"/>
  <c r="D737" i="3" a="1"/>
  <c r="D737" i="3" s="1"/>
  <c r="L737" i="3" a="1"/>
  <c r="L737" i="3" s="1"/>
  <c r="G737" i="3" a="1"/>
  <c r="G737" i="3" s="1"/>
  <c r="J738" i="3" l="1" a="1"/>
  <c r="J738" i="3" s="1"/>
  <c r="B739" i="3"/>
  <c r="A739" i="3"/>
  <c r="D738" i="3" a="1"/>
  <c r="D738" i="3" s="1"/>
  <c r="L738" i="3" a="1"/>
  <c r="L738" i="3" s="1"/>
  <c r="G738" i="3" a="1"/>
  <c r="G738" i="3" s="1"/>
  <c r="H737" i="3"/>
  <c r="K738" i="3" a="1"/>
  <c r="K738" i="3" s="1"/>
  <c r="F738" i="3" a="1"/>
  <c r="F738" i="3" s="1"/>
  <c r="E738" i="3" a="1"/>
  <c r="E738" i="3" s="1"/>
  <c r="M738" i="3" s="1"/>
  <c r="I738" i="3" a="1"/>
  <c r="I738" i="3" s="1"/>
  <c r="C738" i="3" a="1"/>
  <c r="C738" i="3" s="1"/>
  <c r="H738" i="3" l="1"/>
  <c r="C739" i="3" a="1"/>
  <c r="C739" i="3" s="1"/>
  <c r="K739" i="3" a="1"/>
  <c r="K739" i="3" s="1"/>
  <c r="F739" i="3" a="1"/>
  <c r="F739" i="3" s="1"/>
  <c r="E739" i="3" a="1"/>
  <c r="E739" i="3" s="1"/>
  <c r="M739" i="3" s="1"/>
  <c r="I739" i="3" a="1"/>
  <c r="I739" i="3" s="1"/>
  <c r="L739" i="3" a="1"/>
  <c r="L739" i="3" s="1"/>
  <c r="G739" i="3" a="1"/>
  <c r="G739" i="3" s="1"/>
  <c r="J739" i="3" a="1"/>
  <c r="J739" i="3" s="1"/>
  <c r="B740" i="3"/>
  <c r="A740" i="3"/>
  <c r="D739" i="3" a="1"/>
  <c r="D739" i="3" s="1"/>
  <c r="H739" i="3" l="1"/>
  <c r="I740" i="3" a="1"/>
  <c r="I740" i="3" s="1"/>
  <c r="C740" i="3" a="1"/>
  <c r="C740" i="3" s="1"/>
  <c r="K740" i="3" a="1"/>
  <c r="K740" i="3" s="1"/>
  <c r="F740" i="3" a="1"/>
  <c r="F740" i="3" s="1"/>
  <c r="E740" i="3" a="1"/>
  <c r="E740" i="3" s="1"/>
  <c r="M740" i="3" s="1"/>
  <c r="A741" i="3"/>
  <c r="D740" i="3" a="1"/>
  <c r="D740" i="3" s="1"/>
  <c r="L740" i="3" a="1"/>
  <c r="L740" i="3" s="1"/>
  <c r="G740" i="3" a="1"/>
  <c r="G740" i="3" s="1"/>
  <c r="J740" i="3" a="1"/>
  <c r="J740" i="3" s="1"/>
  <c r="B741" i="3"/>
  <c r="E741" i="3" l="1" a="1"/>
  <c r="E741" i="3" s="1"/>
  <c r="M741" i="3" s="1"/>
  <c r="I741" i="3" a="1"/>
  <c r="I741" i="3" s="1"/>
  <c r="C741" i="3" a="1"/>
  <c r="C741" i="3" s="1"/>
  <c r="K741" i="3" a="1"/>
  <c r="K741" i="3" s="1"/>
  <c r="F741" i="3" a="1"/>
  <c r="F741" i="3" s="1"/>
  <c r="J741" i="3" a="1"/>
  <c r="J741" i="3" s="1"/>
  <c r="B742" i="3"/>
  <c r="A742" i="3"/>
  <c r="D741" i="3" a="1"/>
  <c r="D741" i="3" s="1"/>
  <c r="L741" i="3" a="1"/>
  <c r="L741" i="3" s="1"/>
  <c r="G741" i="3" a="1"/>
  <c r="G741" i="3" s="1"/>
  <c r="H740" i="3"/>
  <c r="K742" i="3" l="1" a="1"/>
  <c r="K742" i="3" s="1"/>
  <c r="F742" i="3" a="1"/>
  <c r="F742" i="3" s="1"/>
  <c r="E742" i="3" a="1"/>
  <c r="E742" i="3" s="1"/>
  <c r="M742" i="3" s="1"/>
  <c r="I742" i="3" a="1"/>
  <c r="I742" i="3" s="1"/>
  <c r="C742" i="3" a="1"/>
  <c r="C742" i="3" s="1"/>
  <c r="J742" i="3" a="1"/>
  <c r="J742" i="3" s="1"/>
  <c r="B743" i="3"/>
  <c r="A743" i="3"/>
  <c r="D742" i="3" a="1"/>
  <c r="D742" i="3" s="1"/>
  <c r="L742" i="3" a="1"/>
  <c r="L742" i="3" s="1"/>
  <c r="G742" i="3" a="1"/>
  <c r="G742" i="3" s="1"/>
  <c r="H741" i="3"/>
  <c r="C743" i="3" l="1" a="1"/>
  <c r="C743" i="3" s="1"/>
  <c r="K743" i="3" a="1"/>
  <c r="K743" i="3" s="1"/>
  <c r="F743" i="3" a="1"/>
  <c r="F743" i="3" s="1"/>
  <c r="E743" i="3" a="1"/>
  <c r="E743" i="3" s="1"/>
  <c r="M743" i="3" s="1"/>
  <c r="I743" i="3" a="1"/>
  <c r="I743" i="3" s="1"/>
  <c r="H743" i="3" s="1"/>
  <c r="H742" i="3"/>
  <c r="L743" i="3" a="1"/>
  <c r="L743" i="3" s="1"/>
  <c r="G743" i="3" a="1"/>
  <c r="G743" i="3" s="1"/>
  <c r="J743" i="3" a="1"/>
  <c r="J743" i="3" s="1"/>
  <c r="B744" i="3"/>
  <c r="A744" i="3"/>
  <c r="D743" i="3" a="1"/>
  <c r="D743" i="3" s="1"/>
  <c r="I744" i="3" l="1" a="1"/>
  <c r="I744" i="3" s="1"/>
  <c r="C744" i="3" a="1"/>
  <c r="C744" i="3" s="1"/>
  <c r="K744" i="3" a="1"/>
  <c r="K744" i="3" s="1"/>
  <c r="F744" i="3" a="1"/>
  <c r="F744" i="3" s="1"/>
  <c r="E744" i="3" a="1"/>
  <c r="E744" i="3" s="1"/>
  <c r="M744" i="3" s="1"/>
  <c r="A745" i="3"/>
  <c r="D744" i="3" a="1"/>
  <c r="D744" i="3" s="1"/>
  <c r="L744" i="3" a="1"/>
  <c r="L744" i="3" s="1"/>
  <c r="G744" i="3" a="1"/>
  <c r="G744" i="3" s="1"/>
  <c r="J744" i="3" a="1"/>
  <c r="J744" i="3" s="1"/>
  <c r="B745" i="3"/>
  <c r="E745" i="3" l="1" a="1"/>
  <c r="E745" i="3" s="1"/>
  <c r="M745" i="3" s="1"/>
  <c r="I745" i="3" a="1"/>
  <c r="I745" i="3" s="1"/>
  <c r="C745" i="3" a="1"/>
  <c r="C745" i="3" s="1"/>
  <c r="K745" i="3" a="1"/>
  <c r="K745" i="3" s="1"/>
  <c r="F745" i="3" a="1"/>
  <c r="F745" i="3" s="1"/>
  <c r="J745" i="3" a="1"/>
  <c r="J745" i="3" s="1"/>
  <c r="B746" i="3"/>
  <c r="A746" i="3"/>
  <c r="D745" i="3" a="1"/>
  <c r="D745" i="3" s="1"/>
  <c r="L745" i="3" a="1"/>
  <c r="L745" i="3" s="1"/>
  <c r="G745" i="3" a="1"/>
  <c r="G745" i="3" s="1"/>
  <c r="H744" i="3"/>
  <c r="K746" i="3" l="1" a="1"/>
  <c r="K746" i="3" s="1"/>
  <c r="F746" i="3" a="1"/>
  <c r="F746" i="3" s="1"/>
  <c r="E746" i="3" a="1"/>
  <c r="E746" i="3" s="1"/>
  <c r="M746" i="3" s="1"/>
  <c r="I746" i="3" a="1"/>
  <c r="I746" i="3" s="1"/>
  <c r="C746" i="3" a="1"/>
  <c r="C746" i="3" s="1"/>
  <c r="H745" i="3"/>
  <c r="J746" i="3" a="1"/>
  <c r="J746" i="3" s="1"/>
  <c r="B747" i="3"/>
  <c r="A747" i="3"/>
  <c r="D746" i="3" a="1"/>
  <c r="D746" i="3" s="1"/>
  <c r="L746" i="3" a="1"/>
  <c r="L746" i="3" s="1"/>
  <c r="G746" i="3" a="1"/>
  <c r="G746" i="3" s="1"/>
  <c r="L747" i="3" l="1" a="1"/>
  <c r="L747" i="3" s="1"/>
  <c r="G747" i="3" a="1"/>
  <c r="G747" i="3" s="1"/>
  <c r="J747" i="3" a="1"/>
  <c r="J747" i="3" s="1"/>
  <c r="B748" i="3"/>
  <c r="A748" i="3"/>
  <c r="D747" i="3" a="1"/>
  <c r="D747" i="3" s="1"/>
  <c r="H746" i="3"/>
  <c r="C747" i="3" a="1"/>
  <c r="C747" i="3" s="1"/>
  <c r="K747" i="3" a="1"/>
  <c r="K747" i="3" s="1"/>
  <c r="F747" i="3" a="1"/>
  <c r="F747" i="3" s="1"/>
  <c r="E747" i="3" a="1"/>
  <c r="E747" i="3" s="1"/>
  <c r="M747" i="3" s="1"/>
  <c r="I747" i="3" a="1"/>
  <c r="I747" i="3" s="1"/>
  <c r="I748" i="3" l="1" a="1"/>
  <c r="I748" i="3" s="1"/>
  <c r="C748" i="3" a="1"/>
  <c r="C748" i="3" s="1"/>
  <c r="K748" i="3" a="1"/>
  <c r="K748" i="3" s="1"/>
  <c r="F748" i="3" a="1"/>
  <c r="F748" i="3" s="1"/>
  <c r="E748" i="3" a="1"/>
  <c r="E748" i="3" s="1"/>
  <c r="M748" i="3" s="1"/>
  <c r="H747" i="3"/>
  <c r="A749" i="3"/>
  <c r="D748" i="3" a="1"/>
  <c r="D748" i="3" s="1"/>
  <c r="L748" i="3" a="1"/>
  <c r="L748" i="3" s="1"/>
  <c r="G748" i="3" a="1"/>
  <c r="G748" i="3" s="1"/>
  <c r="J748" i="3" a="1"/>
  <c r="J748" i="3" s="1"/>
  <c r="B749" i="3"/>
  <c r="E749" i="3" l="1" a="1"/>
  <c r="E749" i="3" s="1"/>
  <c r="M749" i="3" s="1"/>
  <c r="I749" i="3" a="1"/>
  <c r="I749" i="3" s="1"/>
  <c r="C749" i="3" a="1"/>
  <c r="C749" i="3" s="1"/>
  <c r="K749" i="3" a="1"/>
  <c r="K749" i="3" s="1"/>
  <c r="F749" i="3" a="1"/>
  <c r="F749" i="3" s="1"/>
  <c r="J749" i="3" a="1"/>
  <c r="J749" i="3" s="1"/>
  <c r="B750" i="3"/>
  <c r="A750" i="3"/>
  <c r="D749" i="3" a="1"/>
  <c r="D749" i="3" s="1"/>
  <c r="L749" i="3" a="1"/>
  <c r="L749" i="3" s="1"/>
  <c r="G749" i="3" a="1"/>
  <c r="G749" i="3" s="1"/>
  <c r="H748" i="3"/>
  <c r="J750" i="3" l="1" a="1"/>
  <c r="J750" i="3" s="1"/>
  <c r="B751" i="3"/>
  <c r="A751" i="3"/>
  <c r="D750" i="3" a="1"/>
  <c r="D750" i="3" s="1"/>
  <c r="L750" i="3" a="1"/>
  <c r="L750" i="3" s="1"/>
  <c r="G750" i="3" a="1"/>
  <c r="G750" i="3" s="1"/>
  <c r="K750" i="3" a="1"/>
  <c r="K750" i="3" s="1"/>
  <c r="F750" i="3" a="1"/>
  <c r="F750" i="3" s="1"/>
  <c r="E750" i="3" a="1"/>
  <c r="E750" i="3" s="1"/>
  <c r="M750" i="3" s="1"/>
  <c r="I750" i="3" a="1"/>
  <c r="I750" i="3" s="1"/>
  <c r="C750" i="3" a="1"/>
  <c r="C750" i="3" s="1"/>
  <c r="H749" i="3"/>
  <c r="C751" i="3" l="1" a="1"/>
  <c r="C751" i="3" s="1"/>
  <c r="K751" i="3" a="1"/>
  <c r="K751" i="3" s="1"/>
  <c r="F751" i="3" a="1"/>
  <c r="F751" i="3" s="1"/>
  <c r="E751" i="3" a="1"/>
  <c r="E751" i="3" s="1"/>
  <c r="M751" i="3" s="1"/>
  <c r="I751" i="3" a="1"/>
  <c r="I751" i="3" s="1"/>
  <c r="H750" i="3"/>
  <c r="L751" i="3" a="1"/>
  <c r="L751" i="3" s="1"/>
  <c r="G751" i="3" a="1"/>
  <c r="G751" i="3" s="1"/>
  <c r="J751" i="3" a="1"/>
  <c r="J751" i="3" s="1"/>
  <c r="B752" i="3"/>
  <c r="A752" i="3"/>
  <c r="D751" i="3" a="1"/>
  <c r="D751" i="3" s="1"/>
  <c r="H751" i="3" l="1"/>
  <c r="I752" i="3" a="1"/>
  <c r="I752" i="3" s="1"/>
  <c r="H752" i="3" s="1"/>
  <c r="C752" i="3" a="1"/>
  <c r="C752" i="3" s="1"/>
  <c r="K752" i="3" a="1"/>
  <c r="K752" i="3" s="1"/>
  <c r="F752" i="3" a="1"/>
  <c r="F752" i="3" s="1"/>
  <c r="E752" i="3" a="1"/>
  <c r="E752" i="3" s="1"/>
  <c r="M752" i="3" s="1"/>
  <c r="A753" i="3"/>
  <c r="D752" i="3" a="1"/>
  <c r="D752" i="3" s="1"/>
  <c r="L752" i="3" a="1"/>
  <c r="L752" i="3" s="1"/>
  <c r="G752" i="3" a="1"/>
  <c r="G752" i="3" s="1"/>
  <c r="J752" i="3" a="1"/>
  <c r="J752" i="3" s="1"/>
  <c r="B753" i="3"/>
  <c r="E753" i="3" l="1" a="1"/>
  <c r="E753" i="3" s="1"/>
  <c r="M753" i="3" s="1"/>
  <c r="I753" i="3" a="1"/>
  <c r="I753" i="3" s="1"/>
  <c r="C753" i="3" a="1"/>
  <c r="C753" i="3" s="1"/>
  <c r="K753" i="3" a="1"/>
  <c r="K753" i="3" s="1"/>
  <c r="F753" i="3" a="1"/>
  <c r="F753" i="3" s="1"/>
  <c r="J753" i="3" a="1"/>
  <c r="J753" i="3" s="1"/>
  <c r="B754" i="3"/>
  <c r="A754" i="3"/>
  <c r="D753" i="3" a="1"/>
  <c r="D753" i="3" s="1"/>
  <c r="L753" i="3" a="1"/>
  <c r="L753" i="3" s="1"/>
  <c r="G753" i="3" a="1"/>
  <c r="G753" i="3" s="1"/>
  <c r="J754" i="3" l="1" a="1"/>
  <c r="J754" i="3" s="1"/>
  <c r="B755" i="3"/>
  <c r="A755" i="3"/>
  <c r="D754" i="3" a="1"/>
  <c r="D754" i="3" s="1"/>
  <c r="L754" i="3" a="1"/>
  <c r="L754" i="3" s="1"/>
  <c r="G754" i="3" a="1"/>
  <c r="G754" i="3" s="1"/>
  <c r="K754" i="3" a="1"/>
  <c r="K754" i="3" s="1"/>
  <c r="F754" i="3" a="1"/>
  <c r="F754" i="3" s="1"/>
  <c r="E754" i="3" a="1"/>
  <c r="E754" i="3" s="1"/>
  <c r="M754" i="3" s="1"/>
  <c r="I754" i="3" a="1"/>
  <c r="I754" i="3" s="1"/>
  <c r="C754" i="3" a="1"/>
  <c r="C754" i="3" s="1"/>
  <c r="H753" i="3"/>
  <c r="H754" i="3" l="1"/>
  <c r="C755" i="3" a="1"/>
  <c r="C755" i="3" s="1"/>
  <c r="K755" i="3" a="1"/>
  <c r="K755" i="3" s="1"/>
  <c r="F755" i="3" a="1"/>
  <c r="F755" i="3" s="1"/>
  <c r="E755" i="3" a="1"/>
  <c r="E755" i="3" s="1"/>
  <c r="M755" i="3" s="1"/>
  <c r="I755" i="3" a="1"/>
  <c r="I755" i="3" s="1"/>
  <c r="L755" i="3" a="1"/>
  <c r="L755" i="3" s="1"/>
  <c r="G755" i="3" a="1"/>
  <c r="G755" i="3" s="1"/>
  <c r="J755" i="3" a="1"/>
  <c r="J755" i="3" s="1"/>
  <c r="B756" i="3"/>
  <c r="A756" i="3"/>
  <c r="D755" i="3" a="1"/>
  <c r="D755" i="3" s="1"/>
  <c r="H755" i="3" l="1"/>
  <c r="I756" i="3" a="1"/>
  <c r="I756" i="3" s="1"/>
  <c r="C756" i="3" a="1"/>
  <c r="C756" i="3" s="1"/>
  <c r="K756" i="3" a="1"/>
  <c r="K756" i="3" s="1"/>
  <c r="F756" i="3" a="1"/>
  <c r="F756" i="3" s="1"/>
  <c r="E756" i="3" a="1"/>
  <c r="E756" i="3" s="1"/>
  <c r="M756" i="3" s="1"/>
  <c r="A757" i="3"/>
  <c r="D756" i="3" a="1"/>
  <c r="D756" i="3" s="1"/>
  <c r="L756" i="3" a="1"/>
  <c r="L756" i="3" s="1"/>
  <c r="G756" i="3" a="1"/>
  <c r="G756" i="3" s="1"/>
  <c r="J756" i="3" a="1"/>
  <c r="J756" i="3" s="1"/>
  <c r="B757" i="3"/>
  <c r="E757" i="3" l="1" a="1"/>
  <c r="E757" i="3" s="1"/>
  <c r="M757" i="3" s="1"/>
  <c r="I757" i="3" a="1"/>
  <c r="I757" i="3" s="1"/>
  <c r="C757" i="3" a="1"/>
  <c r="C757" i="3" s="1"/>
  <c r="K757" i="3" a="1"/>
  <c r="K757" i="3" s="1"/>
  <c r="F757" i="3" a="1"/>
  <c r="F757" i="3" s="1"/>
  <c r="J757" i="3" a="1"/>
  <c r="J757" i="3" s="1"/>
  <c r="B758" i="3"/>
  <c r="A758" i="3"/>
  <c r="D757" i="3" a="1"/>
  <c r="D757" i="3" s="1"/>
  <c r="L757" i="3" a="1"/>
  <c r="L757" i="3" s="1"/>
  <c r="G757" i="3" a="1"/>
  <c r="G757" i="3" s="1"/>
  <c r="H756" i="3"/>
  <c r="J758" i="3" l="1" a="1"/>
  <c r="J758" i="3" s="1"/>
  <c r="B759" i="3"/>
  <c r="A759" i="3"/>
  <c r="D758" i="3" a="1"/>
  <c r="D758" i="3" s="1"/>
  <c r="L758" i="3" a="1"/>
  <c r="L758" i="3" s="1"/>
  <c r="G758" i="3" a="1"/>
  <c r="G758" i="3" s="1"/>
  <c r="H757" i="3"/>
  <c r="K758" i="3" a="1"/>
  <c r="K758" i="3" s="1"/>
  <c r="F758" i="3" a="1"/>
  <c r="F758" i="3" s="1"/>
  <c r="E758" i="3" a="1"/>
  <c r="E758" i="3" s="1"/>
  <c r="M758" i="3" s="1"/>
  <c r="I758" i="3" a="1"/>
  <c r="I758" i="3" s="1"/>
  <c r="C758" i="3" a="1"/>
  <c r="C758" i="3" s="1"/>
  <c r="C759" i="3" l="1" a="1"/>
  <c r="C759" i="3" s="1"/>
  <c r="K759" i="3" a="1"/>
  <c r="K759" i="3" s="1"/>
  <c r="F759" i="3" a="1"/>
  <c r="F759" i="3" s="1"/>
  <c r="E759" i="3" a="1"/>
  <c r="E759" i="3" s="1"/>
  <c r="M759" i="3" s="1"/>
  <c r="I759" i="3" a="1"/>
  <c r="I759" i="3" s="1"/>
  <c r="L759" i="3" a="1"/>
  <c r="L759" i="3" s="1"/>
  <c r="G759" i="3" a="1"/>
  <c r="G759" i="3" s="1"/>
  <c r="J759" i="3" a="1"/>
  <c r="J759" i="3" s="1"/>
  <c r="B760" i="3"/>
  <c r="A760" i="3"/>
  <c r="D759" i="3" a="1"/>
  <c r="D759" i="3" s="1"/>
  <c r="H758" i="3"/>
  <c r="H759" i="3" l="1"/>
  <c r="I760" i="3" a="1"/>
  <c r="I760" i="3" s="1"/>
  <c r="C760" i="3" a="1"/>
  <c r="C760" i="3" s="1"/>
  <c r="K760" i="3" a="1"/>
  <c r="K760" i="3" s="1"/>
  <c r="F760" i="3" a="1"/>
  <c r="F760" i="3" s="1"/>
  <c r="E760" i="3" a="1"/>
  <c r="E760" i="3" s="1"/>
  <c r="M760" i="3" s="1"/>
  <c r="A761" i="3"/>
  <c r="D760" i="3" a="1"/>
  <c r="D760" i="3" s="1"/>
  <c r="L760" i="3" a="1"/>
  <c r="L760" i="3" s="1"/>
  <c r="G760" i="3" a="1"/>
  <c r="G760" i="3" s="1"/>
  <c r="J760" i="3" a="1"/>
  <c r="J760" i="3" s="1"/>
  <c r="B761" i="3"/>
  <c r="E761" i="3" l="1" a="1"/>
  <c r="E761" i="3" s="1"/>
  <c r="M761" i="3" s="1"/>
  <c r="I761" i="3" a="1"/>
  <c r="I761" i="3" s="1"/>
  <c r="C761" i="3" a="1"/>
  <c r="C761" i="3" s="1"/>
  <c r="K761" i="3" a="1"/>
  <c r="K761" i="3" s="1"/>
  <c r="F761" i="3" a="1"/>
  <c r="F761" i="3" s="1"/>
  <c r="J761" i="3" a="1"/>
  <c r="J761" i="3" s="1"/>
  <c r="B762" i="3"/>
  <c r="A762" i="3"/>
  <c r="D761" i="3" a="1"/>
  <c r="D761" i="3" s="1"/>
  <c r="L761" i="3" a="1"/>
  <c r="L761" i="3" s="1"/>
  <c r="G761" i="3" a="1"/>
  <c r="G761" i="3" s="1"/>
  <c r="H760" i="3"/>
  <c r="J762" i="3" l="1" a="1"/>
  <c r="J762" i="3" s="1"/>
  <c r="B763" i="3"/>
  <c r="A763" i="3"/>
  <c r="D762" i="3" a="1"/>
  <c r="D762" i="3" s="1"/>
  <c r="L762" i="3" a="1"/>
  <c r="L762" i="3" s="1"/>
  <c r="G762" i="3" a="1"/>
  <c r="G762" i="3" s="1"/>
  <c r="K762" i="3" a="1"/>
  <c r="K762" i="3" s="1"/>
  <c r="F762" i="3" a="1"/>
  <c r="F762" i="3" s="1"/>
  <c r="E762" i="3" a="1"/>
  <c r="E762" i="3" s="1"/>
  <c r="M762" i="3" s="1"/>
  <c r="I762" i="3" a="1"/>
  <c r="I762" i="3" s="1"/>
  <c r="C762" i="3" a="1"/>
  <c r="C762" i="3" s="1"/>
  <c r="H761" i="3"/>
  <c r="C763" i="3" l="1" a="1"/>
  <c r="C763" i="3" s="1"/>
  <c r="K763" i="3" a="1"/>
  <c r="K763" i="3" s="1"/>
  <c r="F763" i="3" a="1"/>
  <c r="F763" i="3" s="1"/>
  <c r="E763" i="3" a="1"/>
  <c r="E763" i="3" s="1"/>
  <c r="M763" i="3" s="1"/>
  <c r="I763" i="3" a="1"/>
  <c r="I763" i="3" s="1"/>
  <c r="H762" i="3"/>
  <c r="L763" i="3" a="1"/>
  <c r="L763" i="3" s="1"/>
  <c r="G763" i="3" a="1"/>
  <c r="G763" i="3" s="1"/>
  <c r="J763" i="3" a="1"/>
  <c r="J763" i="3" s="1"/>
  <c r="B764" i="3"/>
  <c r="A764" i="3"/>
  <c r="D763" i="3" a="1"/>
  <c r="D763" i="3" s="1"/>
  <c r="H763" i="3" l="1"/>
  <c r="I764" i="3" a="1"/>
  <c r="I764" i="3" s="1"/>
  <c r="C764" i="3" a="1"/>
  <c r="C764" i="3" s="1"/>
  <c r="K764" i="3" a="1"/>
  <c r="K764" i="3" s="1"/>
  <c r="F764" i="3" a="1"/>
  <c r="F764" i="3" s="1"/>
  <c r="E764" i="3" a="1"/>
  <c r="E764" i="3" s="1"/>
  <c r="M764" i="3" s="1"/>
  <c r="A765" i="3"/>
  <c r="D764" i="3" a="1"/>
  <c r="D764" i="3" s="1"/>
  <c r="L764" i="3" a="1"/>
  <c r="L764" i="3" s="1"/>
  <c r="G764" i="3" a="1"/>
  <c r="G764" i="3" s="1"/>
  <c r="J764" i="3" a="1"/>
  <c r="J764" i="3" s="1"/>
  <c r="B765" i="3"/>
  <c r="E765" i="3" l="1" a="1"/>
  <c r="E765" i="3" s="1"/>
  <c r="M765" i="3" s="1"/>
  <c r="I765" i="3" a="1"/>
  <c r="I765" i="3" s="1"/>
  <c r="C765" i="3" a="1"/>
  <c r="C765" i="3" s="1"/>
  <c r="K765" i="3" a="1"/>
  <c r="K765" i="3" s="1"/>
  <c r="F765" i="3" a="1"/>
  <c r="F765" i="3" s="1"/>
  <c r="H764" i="3"/>
  <c r="J765" i="3" a="1"/>
  <c r="J765" i="3" s="1"/>
  <c r="B766" i="3"/>
  <c r="A766" i="3"/>
  <c r="D765" i="3" a="1"/>
  <c r="D765" i="3" s="1"/>
  <c r="L765" i="3" a="1"/>
  <c r="L765" i="3" s="1"/>
  <c r="G765" i="3" a="1"/>
  <c r="G765" i="3" s="1"/>
  <c r="H765" i="3" l="1"/>
  <c r="J766" i="3" a="1"/>
  <c r="J766" i="3" s="1"/>
  <c r="B767" i="3"/>
  <c r="A767" i="3"/>
  <c r="D766" i="3" a="1"/>
  <c r="D766" i="3" s="1"/>
  <c r="L766" i="3" a="1"/>
  <c r="L766" i="3" s="1"/>
  <c r="G766" i="3" a="1"/>
  <c r="G766" i="3" s="1"/>
  <c r="K766" i="3" a="1"/>
  <c r="K766" i="3" s="1"/>
  <c r="F766" i="3" a="1"/>
  <c r="F766" i="3" s="1"/>
  <c r="E766" i="3" a="1"/>
  <c r="E766" i="3" s="1"/>
  <c r="M766" i="3" s="1"/>
  <c r="I766" i="3" a="1"/>
  <c r="I766" i="3" s="1"/>
  <c r="C766" i="3" a="1"/>
  <c r="C766" i="3" s="1"/>
  <c r="C767" i="3" l="1" a="1"/>
  <c r="C767" i="3" s="1"/>
  <c r="K767" i="3" a="1"/>
  <c r="K767" i="3" s="1"/>
  <c r="F767" i="3" a="1"/>
  <c r="F767" i="3" s="1"/>
  <c r="E767" i="3" a="1"/>
  <c r="E767" i="3" s="1"/>
  <c r="M767" i="3" s="1"/>
  <c r="I767" i="3" a="1"/>
  <c r="I767" i="3" s="1"/>
  <c r="H766" i="3"/>
  <c r="L767" i="3" a="1"/>
  <c r="L767" i="3" s="1"/>
  <c r="G767" i="3" a="1"/>
  <c r="G767" i="3" s="1"/>
  <c r="J767" i="3" a="1"/>
  <c r="J767" i="3" s="1"/>
  <c r="B768" i="3"/>
  <c r="A768" i="3"/>
  <c r="D767" i="3" a="1"/>
  <c r="D767" i="3" s="1"/>
  <c r="H767" i="3" l="1"/>
  <c r="I768" i="3" a="1"/>
  <c r="I768" i="3" s="1"/>
  <c r="C768" i="3" a="1"/>
  <c r="C768" i="3" s="1"/>
  <c r="K768" i="3" a="1"/>
  <c r="K768" i="3" s="1"/>
  <c r="F768" i="3" a="1"/>
  <c r="F768" i="3" s="1"/>
  <c r="E768" i="3" a="1"/>
  <c r="E768" i="3" s="1"/>
  <c r="M768" i="3" s="1"/>
  <c r="A769" i="3"/>
  <c r="D768" i="3" a="1"/>
  <c r="D768" i="3" s="1"/>
  <c r="L768" i="3" a="1"/>
  <c r="L768" i="3" s="1"/>
  <c r="G768" i="3" a="1"/>
  <c r="G768" i="3" s="1"/>
  <c r="J768" i="3" a="1"/>
  <c r="J768" i="3" s="1"/>
  <c r="B769" i="3"/>
  <c r="E769" i="3" l="1" a="1"/>
  <c r="E769" i="3" s="1"/>
  <c r="M769" i="3" s="1"/>
  <c r="I769" i="3" a="1"/>
  <c r="I769" i="3" s="1"/>
  <c r="C769" i="3" a="1"/>
  <c r="C769" i="3" s="1"/>
  <c r="K769" i="3" a="1"/>
  <c r="K769" i="3" s="1"/>
  <c r="F769" i="3" a="1"/>
  <c r="F769" i="3" s="1"/>
  <c r="H768" i="3"/>
  <c r="J769" i="3" a="1"/>
  <c r="J769" i="3" s="1"/>
  <c r="B770" i="3"/>
  <c r="A770" i="3"/>
  <c r="D769" i="3" a="1"/>
  <c r="D769" i="3" s="1"/>
  <c r="L769" i="3" a="1"/>
  <c r="L769" i="3" s="1"/>
  <c r="G769" i="3" a="1"/>
  <c r="G769" i="3" s="1"/>
  <c r="J770" i="3" l="1" a="1"/>
  <c r="J770" i="3" s="1"/>
  <c r="B771" i="3"/>
  <c r="A771" i="3"/>
  <c r="D770" i="3" a="1"/>
  <c r="D770" i="3" s="1"/>
  <c r="L770" i="3" a="1"/>
  <c r="L770" i="3" s="1"/>
  <c r="G770" i="3" a="1"/>
  <c r="G770" i="3" s="1"/>
  <c r="H769" i="3"/>
  <c r="K770" i="3" a="1"/>
  <c r="K770" i="3" s="1"/>
  <c r="F770" i="3" a="1"/>
  <c r="F770" i="3" s="1"/>
  <c r="E770" i="3" a="1"/>
  <c r="E770" i="3" s="1"/>
  <c r="M770" i="3" s="1"/>
  <c r="I770" i="3" a="1"/>
  <c r="I770" i="3" s="1"/>
  <c r="C770" i="3" a="1"/>
  <c r="C770" i="3" s="1"/>
  <c r="C771" i="3" l="1" a="1"/>
  <c r="C771" i="3" s="1"/>
  <c r="K771" i="3" a="1"/>
  <c r="K771" i="3" s="1"/>
  <c r="F771" i="3" a="1"/>
  <c r="F771" i="3" s="1"/>
  <c r="E771" i="3" a="1"/>
  <c r="E771" i="3" s="1"/>
  <c r="M771" i="3" s="1"/>
  <c r="I771" i="3" a="1"/>
  <c r="I771" i="3" s="1"/>
  <c r="H770" i="3"/>
  <c r="L771" i="3" a="1"/>
  <c r="L771" i="3" s="1"/>
  <c r="G771" i="3" a="1"/>
  <c r="G771" i="3" s="1"/>
  <c r="J771" i="3" a="1"/>
  <c r="J771" i="3" s="1"/>
  <c r="B772" i="3"/>
  <c r="A772" i="3"/>
  <c r="D771" i="3" a="1"/>
  <c r="D771" i="3" s="1"/>
  <c r="H771" i="3" l="1"/>
  <c r="I772" i="3" a="1"/>
  <c r="I772" i="3" s="1"/>
  <c r="C772" i="3" a="1"/>
  <c r="C772" i="3" s="1"/>
  <c r="K772" i="3" a="1"/>
  <c r="K772" i="3" s="1"/>
  <c r="F772" i="3" a="1"/>
  <c r="F772" i="3" s="1"/>
  <c r="E772" i="3" a="1"/>
  <c r="E772" i="3" s="1"/>
  <c r="M772" i="3" s="1"/>
  <c r="A773" i="3"/>
  <c r="D772" i="3" a="1"/>
  <c r="D772" i="3" s="1"/>
  <c r="L772" i="3" a="1"/>
  <c r="L772" i="3" s="1"/>
  <c r="G772" i="3" a="1"/>
  <c r="G772" i="3" s="1"/>
  <c r="J772" i="3" a="1"/>
  <c r="J772" i="3" s="1"/>
  <c r="B773" i="3"/>
  <c r="J773" i="3" l="1" a="1"/>
  <c r="J773" i="3" s="1"/>
  <c r="B774" i="3"/>
  <c r="A774" i="3"/>
  <c r="D773" i="3" a="1"/>
  <c r="D773" i="3" s="1"/>
  <c r="L773" i="3" a="1"/>
  <c r="L773" i="3" s="1"/>
  <c r="G773" i="3" a="1"/>
  <c r="G773" i="3" s="1"/>
  <c r="E773" i="3" a="1"/>
  <c r="E773" i="3" s="1"/>
  <c r="M773" i="3" s="1"/>
  <c r="I773" i="3" a="1"/>
  <c r="I773" i="3" s="1"/>
  <c r="H773" i="3" s="1"/>
  <c r="C773" i="3" a="1"/>
  <c r="C773" i="3" s="1"/>
  <c r="K773" i="3" a="1"/>
  <c r="K773" i="3" s="1"/>
  <c r="F773" i="3" a="1"/>
  <c r="F773" i="3" s="1"/>
  <c r="H772" i="3"/>
  <c r="K774" i="3" l="1" a="1"/>
  <c r="K774" i="3" s="1"/>
  <c r="F774" i="3" a="1"/>
  <c r="F774" i="3" s="1"/>
  <c r="E774" i="3" a="1"/>
  <c r="E774" i="3" s="1"/>
  <c r="M774" i="3" s="1"/>
  <c r="I774" i="3" a="1"/>
  <c r="I774" i="3" s="1"/>
  <c r="H774" i="3" s="1"/>
  <c r="C774" i="3" a="1"/>
  <c r="C774" i="3" s="1"/>
  <c r="J774" i="3" a="1"/>
  <c r="J774" i="3" s="1"/>
  <c r="B775" i="3"/>
  <c r="A775" i="3"/>
  <c r="D774" i="3" a="1"/>
  <c r="D774" i="3" s="1"/>
  <c r="L774" i="3" a="1"/>
  <c r="L774" i="3" s="1"/>
  <c r="G774" i="3" a="1"/>
  <c r="G774" i="3" s="1"/>
  <c r="C775" i="3" l="1" a="1"/>
  <c r="C775" i="3" s="1"/>
  <c r="K775" i="3" a="1"/>
  <c r="K775" i="3" s="1"/>
  <c r="F775" i="3" a="1"/>
  <c r="F775" i="3" s="1"/>
  <c r="E775" i="3" a="1"/>
  <c r="E775" i="3" s="1"/>
  <c r="M775" i="3" s="1"/>
  <c r="I775" i="3" a="1"/>
  <c r="I775" i="3" s="1"/>
  <c r="L775" i="3" a="1"/>
  <c r="L775" i="3" s="1"/>
  <c r="G775" i="3" a="1"/>
  <c r="G775" i="3" s="1"/>
  <c r="J775" i="3" a="1"/>
  <c r="J775" i="3" s="1"/>
  <c r="B776" i="3"/>
  <c r="A776" i="3"/>
  <c r="D775" i="3" a="1"/>
  <c r="D775" i="3" s="1"/>
  <c r="I776" i="3" l="1" a="1"/>
  <c r="I776" i="3" s="1"/>
  <c r="C776" i="3" a="1"/>
  <c r="C776" i="3" s="1"/>
  <c r="K776" i="3" a="1"/>
  <c r="K776" i="3" s="1"/>
  <c r="F776" i="3" a="1"/>
  <c r="F776" i="3" s="1"/>
  <c r="E776" i="3" a="1"/>
  <c r="E776" i="3" s="1"/>
  <c r="M776" i="3" s="1"/>
  <c r="H775" i="3"/>
  <c r="A777" i="3"/>
  <c r="D776" i="3" a="1"/>
  <c r="D776" i="3" s="1"/>
  <c r="L776" i="3" a="1"/>
  <c r="L776" i="3" s="1"/>
  <c r="G776" i="3" a="1"/>
  <c r="G776" i="3" s="1"/>
  <c r="J776" i="3" a="1"/>
  <c r="J776" i="3" s="1"/>
  <c r="B777" i="3"/>
  <c r="E777" i="3" l="1" a="1"/>
  <c r="E777" i="3" s="1"/>
  <c r="M777" i="3" s="1"/>
  <c r="I777" i="3" a="1"/>
  <c r="I777" i="3" s="1"/>
  <c r="C777" i="3" a="1"/>
  <c r="C777" i="3" s="1"/>
  <c r="K777" i="3" a="1"/>
  <c r="K777" i="3" s="1"/>
  <c r="F777" i="3" a="1"/>
  <c r="F777" i="3" s="1"/>
  <c r="J777" i="3" a="1"/>
  <c r="J777" i="3" s="1"/>
  <c r="B778" i="3"/>
  <c r="A778" i="3"/>
  <c r="D777" i="3" a="1"/>
  <c r="D777" i="3" s="1"/>
  <c r="L777" i="3" a="1"/>
  <c r="L777" i="3" s="1"/>
  <c r="G777" i="3" a="1"/>
  <c r="G777" i="3" s="1"/>
  <c r="H776" i="3"/>
  <c r="K778" i="3" l="1" a="1"/>
  <c r="K778" i="3" s="1"/>
  <c r="F778" i="3" a="1"/>
  <c r="F778" i="3" s="1"/>
  <c r="E778" i="3" a="1"/>
  <c r="E778" i="3" s="1"/>
  <c r="M778" i="3" s="1"/>
  <c r="I778" i="3" a="1"/>
  <c r="I778" i="3" s="1"/>
  <c r="C778" i="3" a="1"/>
  <c r="C778" i="3" s="1"/>
  <c r="J778" i="3" a="1"/>
  <c r="J778" i="3" s="1"/>
  <c r="B779" i="3"/>
  <c r="A779" i="3"/>
  <c r="D778" i="3" a="1"/>
  <c r="D778" i="3" s="1"/>
  <c r="L778" i="3" a="1"/>
  <c r="L778" i="3" s="1"/>
  <c r="G778" i="3" a="1"/>
  <c r="G778" i="3" s="1"/>
  <c r="H777" i="3"/>
  <c r="L779" i="3" l="1" a="1"/>
  <c r="L779" i="3" s="1"/>
  <c r="G779" i="3" a="1"/>
  <c r="G779" i="3" s="1"/>
  <c r="J779" i="3" a="1"/>
  <c r="J779" i="3" s="1"/>
  <c r="B780" i="3"/>
  <c r="A780" i="3"/>
  <c r="D779" i="3" a="1"/>
  <c r="D779" i="3" s="1"/>
  <c r="C779" i="3" a="1"/>
  <c r="C779" i="3" s="1"/>
  <c r="K779" i="3" a="1"/>
  <c r="K779" i="3" s="1"/>
  <c r="F779" i="3" a="1"/>
  <c r="F779" i="3" s="1"/>
  <c r="E779" i="3" a="1"/>
  <c r="E779" i="3" s="1"/>
  <c r="M779" i="3" s="1"/>
  <c r="I779" i="3" a="1"/>
  <c r="I779" i="3" s="1"/>
  <c r="H778" i="3"/>
  <c r="A781" i="3" l="1"/>
  <c r="D780" i="3" a="1"/>
  <c r="D780" i="3" s="1"/>
  <c r="L780" i="3" a="1"/>
  <c r="L780" i="3" s="1"/>
  <c r="G780" i="3" a="1"/>
  <c r="G780" i="3" s="1"/>
  <c r="J780" i="3" a="1"/>
  <c r="J780" i="3" s="1"/>
  <c r="B781" i="3"/>
  <c r="I780" i="3" a="1"/>
  <c r="I780" i="3" s="1"/>
  <c r="C780" i="3" a="1"/>
  <c r="C780" i="3" s="1"/>
  <c r="K780" i="3" a="1"/>
  <c r="K780" i="3" s="1"/>
  <c r="F780" i="3" a="1"/>
  <c r="F780" i="3" s="1"/>
  <c r="E780" i="3" a="1"/>
  <c r="E780" i="3" s="1"/>
  <c r="M780" i="3" s="1"/>
  <c r="H779" i="3"/>
  <c r="H780" i="3" l="1"/>
  <c r="J781" i="3" a="1"/>
  <c r="J781" i="3" s="1"/>
  <c r="B782" i="3"/>
  <c r="A782" i="3"/>
  <c r="D781" i="3" a="1"/>
  <c r="D781" i="3" s="1"/>
  <c r="L781" i="3" a="1"/>
  <c r="L781" i="3" s="1"/>
  <c r="G781" i="3" a="1"/>
  <c r="G781" i="3" s="1"/>
  <c r="E781" i="3" a="1"/>
  <c r="E781" i="3" s="1"/>
  <c r="M781" i="3" s="1"/>
  <c r="I781" i="3" a="1"/>
  <c r="I781" i="3" s="1"/>
  <c r="C781" i="3" a="1"/>
  <c r="C781" i="3" s="1"/>
  <c r="K781" i="3" a="1"/>
  <c r="K781" i="3" s="1"/>
  <c r="F781" i="3" a="1"/>
  <c r="F781" i="3" s="1"/>
  <c r="K782" i="3" l="1" a="1"/>
  <c r="K782" i="3" s="1"/>
  <c r="F782" i="3" a="1"/>
  <c r="F782" i="3" s="1"/>
  <c r="E782" i="3" a="1"/>
  <c r="E782" i="3" s="1"/>
  <c r="M782" i="3" s="1"/>
  <c r="I782" i="3" a="1"/>
  <c r="I782" i="3" s="1"/>
  <c r="C782" i="3" a="1"/>
  <c r="C782" i="3" s="1"/>
  <c r="J782" i="3" a="1"/>
  <c r="J782" i="3" s="1"/>
  <c r="B783" i="3"/>
  <c r="A783" i="3"/>
  <c r="D782" i="3" a="1"/>
  <c r="D782" i="3" s="1"/>
  <c r="L782" i="3" a="1"/>
  <c r="L782" i="3" s="1"/>
  <c r="G782" i="3" a="1"/>
  <c r="G782" i="3" s="1"/>
  <c r="H781" i="3"/>
  <c r="C783" i="3" l="1" a="1"/>
  <c r="C783" i="3" s="1"/>
  <c r="K783" i="3" a="1"/>
  <c r="K783" i="3" s="1"/>
  <c r="F783" i="3" a="1"/>
  <c r="F783" i="3" s="1"/>
  <c r="E783" i="3" a="1"/>
  <c r="E783" i="3" s="1"/>
  <c r="M783" i="3" s="1"/>
  <c r="I783" i="3" a="1"/>
  <c r="I783" i="3" s="1"/>
  <c r="H782" i="3"/>
  <c r="L783" i="3" a="1"/>
  <c r="L783" i="3" s="1"/>
  <c r="G783" i="3" a="1"/>
  <c r="G783" i="3" s="1"/>
  <c r="J783" i="3" a="1"/>
  <c r="J783" i="3" s="1"/>
  <c r="B784" i="3"/>
  <c r="A784" i="3"/>
  <c r="D783" i="3" a="1"/>
  <c r="D783" i="3" s="1"/>
  <c r="I784" i="3" l="1" a="1"/>
  <c r="I784" i="3" s="1"/>
  <c r="C784" i="3" a="1"/>
  <c r="C784" i="3" s="1"/>
  <c r="K784" i="3" a="1"/>
  <c r="K784" i="3" s="1"/>
  <c r="F784" i="3" a="1"/>
  <c r="F784" i="3" s="1"/>
  <c r="E784" i="3" a="1"/>
  <c r="E784" i="3" s="1"/>
  <c r="M784" i="3" s="1"/>
  <c r="H783" i="3"/>
  <c r="A785" i="3"/>
  <c r="D784" i="3" a="1"/>
  <c r="D784" i="3" s="1"/>
  <c r="L784" i="3" a="1"/>
  <c r="L784" i="3" s="1"/>
  <c r="G784" i="3" a="1"/>
  <c r="G784" i="3" s="1"/>
  <c r="J784" i="3" a="1"/>
  <c r="J784" i="3" s="1"/>
  <c r="B785" i="3"/>
  <c r="E785" i="3" l="1" a="1"/>
  <c r="E785" i="3" s="1"/>
  <c r="M785" i="3" s="1"/>
  <c r="I785" i="3" a="1"/>
  <c r="I785" i="3" s="1"/>
  <c r="C785" i="3" a="1"/>
  <c r="C785" i="3" s="1"/>
  <c r="K785" i="3" a="1"/>
  <c r="K785" i="3" s="1"/>
  <c r="F785" i="3" a="1"/>
  <c r="F785" i="3" s="1"/>
  <c r="J785" i="3" a="1"/>
  <c r="J785" i="3" s="1"/>
  <c r="B786" i="3"/>
  <c r="A786" i="3"/>
  <c r="D785" i="3" a="1"/>
  <c r="D785" i="3" s="1"/>
  <c r="L785" i="3" a="1"/>
  <c r="L785" i="3" s="1"/>
  <c r="G785" i="3" a="1"/>
  <c r="G785" i="3" s="1"/>
  <c r="H784" i="3"/>
  <c r="J786" i="3" l="1" a="1"/>
  <c r="J786" i="3" s="1"/>
  <c r="B787" i="3"/>
  <c r="A787" i="3"/>
  <c r="D786" i="3" a="1"/>
  <c r="D786" i="3" s="1"/>
  <c r="L786" i="3" a="1"/>
  <c r="L786" i="3" s="1"/>
  <c r="G786" i="3" a="1"/>
  <c r="G786" i="3" s="1"/>
  <c r="H785" i="3"/>
  <c r="K786" i="3" a="1"/>
  <c r="K786" i="3" s="1"/>
  <c r="F786" i="3" a="1"/>
  <c r="F786" i="3" s="1"/>
  <c r="E786" i="3" a="1"/>
  <c r="E786" i="3" s="1"/>
  <c r="M786" i="3" s="1"/>
  <c r="I786" i="3" a="1"/>
  <c r="I786" i="3" s="1"/>
  <c r="C786" i="3" a="1"/>
  <c r="C786" i="3" s="1"/>
  <c r="C787" i="3" l="1" a="1"/>
  <c r="C787" i="3" s="1"/>
  <c r="K787" i="3" a="1"/>
  <c r="K787" i="3" s="1"/>
  <c r="F787" i="3" a="1"/>
  <c r="F787" i="3" s="1"/>
  <c r="E787" i="3" a="1"/>
  <c r="E787" i="3" s="1"/>
  <c r="M787" i="3" s="1"/>
  <c r="I787" i="3" a="1"/>
  <c r="I787" i="3" s="1"/>
  <c r="L787" i="3" a="1"/>
  <c r="L787" i="3" s="1"/>
  <c r="G787" i="3" a="1"/>
  <c r="G787" i="3" s="1"/>
  <c r="J787" i="3" a="1"/>
  <c r="J787" i="3" s="1"/>
  <c r="B788" i="3"/>
  <c r="A788" i="3"/>
  <c r="D787" i="3" a="1"/>
  <c r="D787" i="3" s="1"/>
  <c r="H786" i="3"/>
  <c r="I788" i="3" l="1" a="1"/>
  <c r="I788" i="3" s="1"/>
  <c r="C788" i="3" a="1"/>
  <c r="C788" i="3" s="1"/>
  <c r="K788" i="3" a="1"/>
  <c r="K788" i="3" s="1"/>
  <c r="F788" i="3" a="1"/>
  <c r="F788" i="3" s="1"/>
  <c r="E788" i="3" a="1"/>
  <c r="E788" i="3" s="1"/>
  <c r="M788" i="3" s="1"/>
  <c r="H787" i="3"/>
  <c r="A789" i="3"/>
  <c r="D788" i="3" a="1"/>
  <c r="D788" i="3" s="1"/>
  <c r="L788" i="3" a="1"/>
  <c r="L788" i="3" s="1"/>
  <c r="G788" i="3" a="1"/>
  <c r="G788" i="3" s="1"/>
  <c r="J788" i="3" a="1"/>
  <c r="J788" i="3" s="1"/>
  <c r="B789" i="3"/>
  <c r="E789" i="3" l="1" a="1"/>
  <c r="E789" i="3" s="1"/>
  <c r="M789" i="3" s="1"/>
  <c r="I789" i="3" a="1"/>
  <c r="I789" i="3" s="1"/>
  <c r="C789" i="3" a="1"/>
  <c r="C789" i="3" s="1"/>
  <c r="K789" i="3" a="1"/>
  <c r="K789" i="3" s="1"/>
  <c r="F789" i="3" a="1"/>
  <c r="F789" i="3" s="1"/>
  <c r="J789" i="3" a="1"/>
  <c r="J789" i="3" s="1"/>
  <c r="B790" i="3"/>
  <c r="A790" i="3"/>
  <c r="D789" i="3" a="1"/>
  <c r="D789" i="3" s="1"/>
  <c r="L789" i="3" a="1"/>
  <c r="L789" i="3" s="1"/>
  <c r="G789" i="3" a="1"/>
  <c r="G789" i="3" s="1"/>
  <c r="H788" i="3"/>
  <c r="K790" i="3" l="1" a="1"/>
  <c r="K790" i="3" s="1"/>
  <c r="F790" i="3" a="1"/>
  <c r="F790" i="3" s="1"/>
  <c r="E790" i="3" a="1"/>
  <c r="E790" i="3" s="1"/>
  <c r="M790" i="3" s="1"/>
  <c r="I790" i="3" a="1"/>
  <c r="I790" i="3" s="1"/>
  <c r="C790" i="3" a="1"/>
  <c r="C790" i="3" s="1"/>
  <c r="J790" i="3" a="1"/>
  <c r="J790" i="3" s="1"/>
  <c r="B791" i="3"/>
  <c r="A791" i="3"/>
  <c r="D790" i="3" a="1"/>
  <c r="D790" i="3" s="1"/>
  <c r="L790" i="3" a="1"/>
  <c r="L790" i="3" s="1"/>
  <c r="G790" i="3" a="1"/>
  <c r="G790" i="3" s="1"/>
  <c r="H789" i="3"/>
  <c r="C791" i="3" l="1" a="1"/>
  <c r="C791" i="3" s="1"/>
  <c r="K791" i="3" a="1"/>
  <c r="K791" i="3" s="1"/>
  <c r="F791" i="3" a="1"/>
  <c r="F791" i="3" s="1"/>
  <c r="E791" i="3" a="1"/>
  <c r="E791" i="3" s="1"/>
  <c r="M791" i="3" s="1"/>
  <c r="I791" i="3" a="1"/>
  <c r="I791" i="3" s="1"/>
  <c r="L791" i="3" a="1"/>
  <c r="L791" i="3" s="1"/>
  <c r="G791" i="3" a="1"/>
  <c r="G791" i="3" s="1"/>
  <c r="J791" i="3" a="1"/>
  <c r="J791" i="3" s="1"/>
  <c r="B792" i="3"/>
  <c r="A792" i="3"/>
  <c r="D791" i="3" a="1"/>
  <c r="D791" i="3" s="1"/>
  <c r="H790" i="3"/>
  <c r="H791" i="3" l="1"/>
  <c r="I792" i="3" a="1"/>
  <c r="I792" i="3" s="1"/>
  <c r="C792" i="3" a="1"/>
  <c r="C792" i="3" s="1"/>
  <c r="K792" i="3" a="1"/>
  <c r="K792" i="3" s="1"/>
  <c r="F792" i="3" a="1"/>
  <c r="F792" i="3" s="1"/>
  <c r="E792" i="3" a="1"/>
  <c r="E792" i="3" s="1"/>
  <c r="M792" i="3" s="1"/>
  <c r="A793" i="3"/>
  <c r="D792" i="3" a="1"/>
  <c r="D792" i="3" s="1"/>
  <c r="L792" i="3" a="1"/>
  <c r="L792" i="3" s="1"/>
  <c r="G792" i="3" a="1"/>
  <c r="G792" i="3" s="1"/>
  <c r="J792" i="3" a="1"/>
  <c r="J792" i="3" s="1"/>
  <c r="B793" i="3"/>
  <c r="J793" i="3" l="1" a="1"/>
  <c r="J793" i="3" s="1"/>
  <c r="B794" i="3"/>
  <c r="A794" i="3"/>
  <c r="D793" i="3" a="1"/>
  <c r="D793" i="3" s="1"/>
  <c r="L793" i="3" a="1"/>
  <c r="L793" i="3" s="1"/>
  <c r="G793" i="3" a="1"/>
  <c r="G793" i="3" s="1"/>
  <c r="E793" i="3" a="1"/>
  <c r="E793" i="3" s="1"/>
  <c r="M793" i="3" s="1"/>
  <c r="I793" i="3" a="1"/>
  <c r="I793" i="3" s="1"/>
  <c r="C793" i="3" a="1"/>
  <c r="C793" i="3" s="1"/>
  <c r="K793" i="3" a="1"/>
  <c r="K793" i="3" s="1"/>
  <c r="F793" i="3" a="1"/>
  <c r="F793" i="3" s="1"/>
  <c r="H792" i="3"/>
  <c r="J794" i="3" l="1" a="1"/>
  <c r="J794" i="3" s="1"/>
  <c r="B795" i="3"/>
  <c r="A795" i="3"/>
  <c r="D794" i="3" a="1"/>
  <c r="D794" i="3" s="1"/>
  <c r="L794" i="3" a="1"/>
  <c r="L794" i="3" s="1"/>
  <c r="G794" i="3" a="1"/>
  <c r="G794" i="3" s="1"/>
  <c r="H793" i="3"/>
  <c r="K794" i="3" a="1"/>
  <c r="K794" i="3" s="1"/>
  <c r="F794" i="3" a="1"/>
  <c r="F794" i="3" s="1"/>
  <c r="E794" i="3" a="1"/>
  <c r="E794" i="3" s="1"/>
  <c r="M794" i="3" s="1"/>
  <c r="I794" i="3" a="1"/>
  <c r="I794" i="3" s="1"/>
  <c r="C794" i="3" a="1"/>
  <c r="C794" i="3" s="1"/>
  <c r="H794" i="3" l="1"/>
  <c r="C795" i="3" a="1"/>
  <c r="C795" i="3" s="1"/>
  <c r="K795" i="3" a="1"/>
  <c r="K795" i="3" s="1"/>
  <c r="F795" i="3" a="1"/>
  <c r="F795" i="3" s="1"/>
  <c r="E795" i="3" a="1"/>
  <c r="E795" i="3" s="1"/>
  <c r="M795" i="3" s="1"/>
  <c r="I795" i="3" a="1"/>
  <c r="I795" i="3" s="1"/>
  <c r="L795" i="3" a="1"/>
  <c r="L795" i="3" s="1"/>
  <c r="G795" i="3" a="1"/>
  <c r="G795" i="3" s="1"/>
  <c r="J795" i="3" a="1"/>
  <c r="J795" i="3" s="1"/>
  <c r="B796" i="3"/>
  <c r="A796" i="3"/>
  <c r="D795" i="3" a="1"/>
  <c r="D795" i="3" s="1"/>
  <c r="I796" i="3" l="1" a="1"/>
  <c r="I796" i="3" s="1"/>
  <c r="C796" i="3" a="1"/>
  <c r="C796" i="3" s="1"/>
  <c r="K796" i="3" a="1"/>
  <c r="K796" i="3" s="1"/>
  <c r="F796" i="3" a="1"/>
  <c r="F796" i="3" s="1"/>
  <c r="E796" i="3" a="1"/>
  <c r="E796" i="3" s="1"/>
  <c r="M796" i="3" s="1"/>
  <c r="A797" i="3"/>
  <c r="D796" i="3" a="1"/>
  <c r="D796" i="3" s="1"/>
  <c r="L796" i="3" a="1"/>
  <c r="L796" i="3" s="1"/>
  <c r="G796" i="3" a="1"/>
  <c r="G796" i="3" s="1"/>
  <c r="J796" i="3" a="1"/>
  <c r="J796" i="3" s="1"/>
  <c r="B797" i="3"/>
  <c r="H795" i="3"/>
  <c r="E797" i="3" l="1" a="1"/>
  <c r="E797" i="3" s="1"/>
  <c r="M797" i="3" s="1"/>
  <c r="I797" i="3" a="1"/>
  <c r="I797" i="3" s="1"/>
  <c r="C797" i="3" a="1"/>
  <c r="C797" i="3" s="1"/>
  <c r="K797" i="3" a="1"/>
  <c r="K797" i="3" s="1"/>
  <c r="F797" i="3" a="1"/>
  <c r="F797" i="3" s="1"/>
  <c r="J797" i="3" a="1"/>
  <c r="J797" i="3" s="1"/>
  <c r="B798" i="3"/>
  <c r="A798" i="3"/>
  <c r="D797" i="3" a="1"/>
  <c r="D797" i="3" s="1"/>
  <c r="L797" i="3" a="1"/>
  <c r="L797" i="3" s="1"/>
  <c r="G797" i="3" a="1"/>
  <c r="G797" i="3" s="1"/>
  <c r="H796" i="3"/>
  <c r="K798" i="3" l="1" a="1"/>
  <c r="K798" i="3" s="1"/>
  <c r="F798" i="3" a="1"/>
  <c r="F798" i="3" s="1"/>
  <c r="E798" i="3" a="1"/>
  <c r="E798" i="3" s="1"/>
  <c r="M798" i="3" s="1"/>
  <c r="I798" i="3" a="1"/>
  <c r="I798" i="3" s="1"/>
  <c r="H798" i="3" s="1"/>
  <c r="C798" i="3" a="1"/>
  <c r="C798" i="3" s="1"/>
  <c r="J798" i="3" a="1"/>
  <c r="J798" i="3" s="1"/>
  <c r="B799" i="3"/>
  <c r="A799" i="3"/>
  <c r="D798" i="3" a="1"/>
  <c r="D798" i="3" s="1"/>
  <c r="L798" i="3" a="1"/>
  <c r="L798" i="3" s="1"/>
  <c r="G798" i="3" a="1"/>
  <c r="G798" i="3" s="1"/>
  <c r="H797" i="3"/>
  <c r="C799" i="3" l="1" a="1"/>
  <c r="C799" i="3" s="1"/>
  <c r="K799" i="3" a="1"/>
  <c r="K799" i="3" s="1"/>
  <c r="F799" i="3" a="1"/>
  <c r="F799" i="3" s="1"/>
  <c r="E799" i="3" a="1"/>
  <c r="E799" i="3" s="1"/>
  <c r="M799" i="3" s="1"/>
  <c r="I799" i="3" a="1"/>
  <c r="I799" i="3" s="1"/>
  <c r="L799" i="3" a="1"/>
  <c r="L799" i="3" s="1"/>
  <c r="G799" i="3" a="1"/>
  <c r="G799" i="3" s="1"/>
  <c r="J799" i="3" a="1"/>
  <c r="J799" i="3" s="1"/>
  <c r="B800" i="3"/>
  <c r="A800" i="3"/>
  <c r="D799" i="3" a="1"/>
  <c r="D799" i="3" s="1"/>
  <c r="H799" i="3" l="1"/>
  <c r="I800" i="3" a="1"/>
  <c r="I800" i="3" s="1"/>
  <c r="C800" i="3" a="1"/>
  <c r="C800" i="3" s="1"/>
  <c r="K800" i="3" a="1"/>
  <c r="K800" i="3" s="1"/>
  <c r="F800" i="3" a="1"/>
  <c r="F800" i="3" s="1"/>
  <c r="E800" i="3" a="1"/>
  <c r="E800" i="3" s="1"/>
  <c r="M800" i="3" s="1"/>
  <c r="A801" i="3"/>
  <c r="D800" i="3" a="1"/>
  <c r="D800" i="3" s="1"/>
  <c r="L800" i="3" a="1"/>
  <c r="L800" i="3" s="1"/>
  <c r="G800" i="3" a="1"/>
  <c r="G800" i="3" s="1"/>
  <c r="J800" i="3" a="1"/>
  <c r="J800" i="3" s="1"/>
  <c r="B801" i="3"/>
  <c r="J801" i="3" l="1" a="1"/>
  <c r="J801" i="3" s="1"/>
  <c r="B802" i="3"/>
  <c r="A802" i="3"/>
  <c r="D801" i="3" a="1"/>
  <c r="D801" i="3" s="1"/>
  <c r="L801" i="3" a="1"/>
  <c r="L801" i="3" s="1"/>
  <c r="G801" i="3" a="1"/>
  <c r="G801" i="3" s="1"/>
  <c r="H800" i="3"/>
  <c r="E801" i="3" a="1"/>
  <c r="E801" i="3" s="1"/>
  <c r="M801" i="3" s="1"/>
  <c r="I801" i="3" a="1"/>
  <c r="I801" i="3" s="1"/>
  <c r="C801" i="3" a="1"/>
  <c r="C801" i="3" s="1"/>
  <c r="K801" i="3" a="1"/>
  <c r="K801" i="3" s="1"/>
  <c r="F801" i="3" a="1"/>
  <c r="F801" i="3" s="1"/>
  <c r="K802" i="3" l="1" a="1"/>
  <c r="K802" i="3" s="1"/>
  <c r="F802" i="3" a="1"/>
  <c r="F802" i="3" s="1"/>
  <c r="E802" i="3" a="1"/>
  <c r="E802" i="3" s="1"/>
  <c r="M802" i="3" s="1"/>
  <c r="I802" i="3" a="1"/>
  <c r="I802" i="3" s="1"/>
  <c r="C802" i="3" a="1"/>
  <c r="C802" i="3" s="1"/>
  <c r="J802" i="3" a="1"/>
  <c r="J802" i="3" s="1"/>
  <c r="B803" i="3"/>
  <c r="A803" i="3"/>
  <c r="D802" i="3" a="1"/>
  <c r="D802" i="3" s="1"/>
  <c r="L802" i="3" a="1"/>
  <c r="L802" i="3" s="1"/>
  <c r="G802" i="3" a="1"/>
  <c r="G802" i="3" s="1"/>
  <c r="H801" i="3"/>
  <c r="C803" i="3" l="1" a="1"/>
  <c r="C803" i="3" s="1"/>
  <c r="K803" i="3" a="1"/>
  <c r="K803" i="3" s="1"/>
  <c r="F803" i="3" a="1"/>
  <c r="F803" i="3" s="1"/>
  <c r="E803" i="3" a="1"/>
  <c r="E803" i="3" s="1"/>
  <c r="M803" i="3" s="1"/>
  <c r="I803" i="3" a="1"/>
  <c r="I803" i="3" s="1"/>
  <c r="L803" i="3" a="1"/>
  <c r="L803" i="3" s="1"/>
  <c r="G803" i="3" a="1"/>
  <c r="G803" i="3" s="1"/>
  <c r="J803" i="3" a="1"/>
  <c r="J803" i="3" s="1"/>
  <c r="B804" i="3"/>
  <c r="A804" i="3"/>
  <c r="D803" i="3" a="1"/>
  <c r="D803" i="3" s="1"/>
  <c r="H802" i="3"/>
  <c r="H803" i="3" l="1"/>
  <c r="I804" i="3" a="1"/>
  <c r="I804" i="3" s="1"/>
  <c r="C804" i="3" a="1"/>
  <c r="C804" i="3" s="1"/>
  <c r="K804" i="3" a="1"/>
  <c r="K804" i="3" s="1"/>
  <c r="F804" i="3" a="1"/>
  <c r="F804" i="3" s="1"/>
  <c r="E804" i="3" a="1"/>
  <c r="E804" i="3" s="1"/>
  <c r="M804" i="3" s="1"/>
  <c r="A805" i="3"/>
  <c r="D804" i="3" a="1"/>
  <c r="D804" i="3" s="1"/>
  <c r="L804" i="3" a="1"/>
  <c r="L804" i="3" s="1"/>
  <c r="G804" i="3" a="1"/>
  <c r="G804" i="3" s="1"/>
  <c r="J804" i="3" a="1"/>
  <c r="J804" i="3" s="1"/>
  <c r="B805" i="3"/>
  <c r="E805" i="3" l="1" a="1"/>
  <c r="E805" i="3" s="1"/>
  <c r="M805" i="3" s="1"/>
  <c r="I805" i="3" a="1"/>
  <c r="I805" i="3" s="1"/>
  <c r="C805" i="3" a="1"/>
  <c r="C805" i="3" s="1"/>
  <c r="K805" i="3" a="1"/>
  <c r="K805" i="3" s="1"/>
  <c r="F805" i="3" a="1"/>
  <c r="F805" i="3" s="1"/>
  <c r="J805" i="3" a="1"/>
  <c r="J805" i="3" s="1"/>
  <c r="B806" i="3"/>
  <c r="A806" i="3"/>
  <c r="D805" i="3" a="1"/>
  <c r="D805" i="3" s="1"/>
  <c r="L805" i="3" a="1"/>
  <c r="L805" i="3" s="1"/>
  <c r="G805" i="3" a="1"/>
  <c r="G805" i="3" s="1"/>
  <c r="H804" i="3"/>
  <c r="K806" i="3" l="1" a="1"/>
  <c r="K806" i="3" s="1"/>
  <c r="F806" i="3" a="1"/>
  <c r="F806" i="3" s="1"/>
  <c r="E806" i="3" a="1"/>
  <c r="E806" i="3" s="1"/>
  <c r="M806" i="3" s="1"/>
  <c r="I806" i="3" a="1"/>
  <c r="I806" i="3" s="1"/>
  <c r="C806" i="3" a="1"/>
  <c r="C806" i="3" s="1"/>
  <c r="J806" i="3" a="1"/>
  <c r="J806" i="3" s="1"/>
  <c r="B807" i="3"/>
  <c r="A807" i="3"/>
  <c r="D806" i="3" a="1"/>
  <c r="D806" i="3" s="1"/>
  <c r="L806" i="3" a="1"/>
  <c r="L806" i="3" s="1"/>
  <c r="G806" i="3" a="1"/>
  <c r="G806" i="3" s="1"/>
  <c r="H805" i="3"/>
  <c r="C807" i="3" l="1" a="1"/>
  <c r="C807" i="3" s="1"/>
  <c r="K807" i="3" a="1"/>
  <c r="K807" i="3" s="1"/>
  <c r="F807" i="3" a="1"/>
  <c r="F807" i="3" s="1"/>
  <c r="E807" i="3" a="1"/>
  <c r="E807" i="3" s="1"/>
  <c r="M807" i="3" s="1"/>
  <c r="I807" i="3" a="1"/>
  <c r="I807" i="3" s="1"/>
  <c r="H807" i="3" s="1"/>
  <c r="L807" i="3" a="1"/>
  <c r="L807" i="3" s="1"/>
  <c r="G807" i="3" a="1"/>
  <c r="G807" i="3" s="1"/>
  <c r="J807" i="3" a="1"/>
  <c r="J807" i="3" s="1"/>
  <c r="B808" i="3"/>
  <c r="A808" i="3"/>
  <c r="D807" i="3" a="1"/>
  <c r="D807" i="3" s="1"/>
  <c r="H806" i="3"/>
  <c r="I808" i="3" l="1" a="1"/>
  <c r="I808" i="3" s="1"/>
  <c r="C808" i="3" a="1"/>
  <c r="C808" i="3" s="1"/>
  <c r="K808" i="3" a="1"/>
  <c r="K808" i="3" s="1"/>
  <c r="F808" i="3" a="1"/>
  <c r="F808" i="3" s="1"/>
  <c r="E808" i="3" a="1"/>
  <c r="E808" i="3" s="1"/>
  <c r="M808" i="3" s="1"/>
  <c r="A809" i="3"/>
  <c r="D808" i="3" a="1"/>
  <c r="D808" i="3" s="1"/>
  <c r="L808" i="3" a="1"/>
  <c r="L808" i="3" s="1"/>
  <c r="G808" i="3" a="1"/>
  <c r="G808" i="3" s="1"/>
  <c r="J808" i="3" a="1"/>
  <c r="J808" i="3" s="1"/>
  <c r="B809" i="3"/>
  <c r="E809" i="3" l="1" a="1"/>
  <c r="E809" i="3" s="1"/>
  <c r="M809" i="3" s="1"/>
  <c r="I809" i="3" a="1"/>
  <c r="I809" i="3" s="1"/>
  <c r="C809" i="3" a="1"/>
  <c r="C809" i="3" s="1"/>
  <c r="K809" i="3" a="1"/>
  <c r="K809" i="3" s="1"/>
  <c r="F809" i="3" a="1"/>
  <c r="F809" i="3" s="1"/>
  <c r="J809" i="3" a="1"/>
  <c r="J809" i="3" s="1"/>
  <c r="B810" i="3"/>
  <c r="A810" i="3"/>
  <c r="D809" i="3" a="1"/>
  <c r="D809" i="3" s="1"/>
  <c r="L809" i="3" a="1"/>
  <c r="L809" i="3" s="1"/>
  <c r="G809" i="3" a="1"/>
  <c r="G809" i="3" s="1"/>
  <c r="H808" i="3"/>
  <c r="H809" i="3" l="1"/>
  <c r="K810" i="3" a="1"/>
  <c r="K810" i="3" s="1"/>
  <c r="F810" i="3" a="1"/>
  <c r="F810" i="3" s="1"/>
  <c r="E810" i="3" a="1"/>
  <c r="E810" i="3" s="1"/>
  <c r="M810" i="3" s="1"/>
  <c r="I810" i="3" a="1"/>
  <c r="I810" i="3" s="1"/>
  <c r="C810" i="3" a="1"/>
  <c r="C810" i="3" s="1"/>
  <c r="J810" i="3" a="1"/>
  <c r="J810" i="3" s="1"/>
  <c r="B811" i="3"/>
  <c r="A811" i="3"/>
  <c r="D810" i="3" a="1"/>
  <c r="D810" i="3" s="1"/>
  <c r="L810" i="3" a="1"/>
  <c r="L810" i="3" s="1"/>
  <c r="G810" i="3" a="1"/>
  <c r="G810" i="3" s="1"/>
  <c r="L811" i="3" l="1" a="1"/>
  <c r="L811" i="3" s="1"/>
  <c r="G811" i="3" a="1"/>
  <c r="G811" i="3" s="1"/>
  <c r="J811" i="3" a="1"/>
  <c r="J811" i="3" s="1"/>
  <c r="B812" i="3"/>
  <c r="A812" i="3"/>
  <c r="D811" i="3" a="1"/>
  <c r="D811" i="3" s="1"/>
  <c r="H810" i="3"/>
  <c r="C811" i="3" a="1"/>
  <c r="C811" i="3" s="1"/>
  <c r="K811" i="3" a="1"/>
  <c r="K811" i="3" s="1"/>
  <c r="F811" i="3" a="1"/>
  <c r="F811" i="3" s="1"/>
  <c r="E811" i="3" a="1"/>
  <c r="E811" i="3" s="1"/>
  <c r="M811" i="3" s="1"/>
  <c r="I811" i="3" a="1"/>
  <c r="I811" i="3" s="1"/>
  <c r="H811" i="3" l="1"/>
  <c r="I812" i="3" a="1"/>
  <c r="I812" i="3" s="1"/>
  <c r="C812" i="3" a="1"/>
  <c r="C812" i="3" s="1"/>
  <c r="K812" i="3" a="1"/>
  <c r="K812" i="3" s="1"/>
  <c r="F812" i="3" a="1"/>
  <c r="F812" i="3" s="1"/>
  <c r="E812" i="3" a="1"/>
  <c r="E812" i="3" s="1"/>
  <c r="M812" i="3" s="1"/>
  <c r="A813" i="3"/>
  <c r="D812" i="3" a="1"/>
  <c r="D812" i="3" s="1"/>
  <c r="L812" i="3" a="1"/>
  <c r="L812" i="3" s="1"/>
  <c r="G812" i="3" a="1"/>
  <c r="G812" i="3" s="1"/>
  <c r="J812" i="3" a="1"/>
  <c r="J812" i="3" s="1"/>
  <c r="B813" i="3"/>
  <c r="E813" i="3" l="1" a="1"/>
  <c r="E813" i="3" s="1"/>
  <c r="M813" i="3" s="1"/>
  <c r="I813" i="3" a="1"/>
  <c r="I813" i="3" s="1"/>
  <c r="C813" i="3" a="1"/>
  <c r="C813" i="3" s="1"/>
  <c r="K813" i="3" a="1"/>
  <c r="K813" i="3" s="1"/>
  <c r="F813" i="3" a="1"/>
  <c r="F813" i="3" s="1"/>
  <c r="J813" i="3" a="1"/>
  <c r="J813" i="3" s="1"/>
  <c r="B814" i="3"/>
  <c r="A814" i="3"/>
  <c r="D813" i="3" a="1"/>
  <c r="D813" i="3" s="1"/>
  <c r="L813" i="3" a="1"/>
  <c r="L813" i="3" s="1"/>
  <c r="G813" i="3" a="1"/>
  <c r="G813" i="3" s="1"/>
  <c r="H812" i="3"/>
  <c r="K814" i="3" l="1" a="1"/>
  <c r="K814" i="3" s="1"/>
  <c r="F814" i="3" a="1"/>
  <c r="F814" i="3" s="1"/>
  <c r="E814" i="3" a="1"/>
  <c r="E814" i="3" s="1"/>
  <c r="M814" i="3" s="1"/>
  <c r="I814" i="3" a="1"/>
  <c r="I814" i="3" s="1"/>
  <c r="C814" i="3" a="1"/>
  <c r="C814" i="3" s="1"/>
  <c r="J814" i="3" a="1"/>
  <c r="J814" i="3" s="1"/>
  <c r="B815" i="3"/>
  <c r="A815" i="3"/>
  <c r="D814" i="3" a="1"/>
  <c r="D814" i="3" s="1"/>
  <c r="L814" i="3" a="1"/>
  <c r="L814" i="3" s="1"/>
  <c r="G814" i="3" a="1"/>
  <c r="G814" i="3" s="1"/>
  <c r="H813" i="3"/>
  <c r="C815" i="3" l="1" a="1"/>
  <c r="C815" i="3" s="1"/>
  <c r="K815" i="3" a="1"/>
  <c r="K815" i="3" s="1"/>
  <c r="F815" i="3" a="1"/>
  <c r="F815" i="3" s="1"/>
  <c r="E815" i="3" a="1"/>
  <c r="E815" i="3" s="1"/>
  <c r="M815" i="3" s="1"/>
  <c r="I815" i="3" a="1"/>
  <c r="I815" i="3" s="1"/>
  <c r="L815" i="3" a="1"/>
  <c r="L815" i="3" s="1"/>
  <c r="G815" i="3" a="1"/>
  <c r="G815" i="3" s="1"/>
  <c r="J815" i="3" a="1"/>
  <c r="J815" i="3" s="1"/>
  <c r="B816" i="3"/>
  <c r="A816" i="3"/>
  <c r="D815" i="3" a="1"/>
  <c r="D815" i="3" s="1"/>
  <c r="H814" i="3"/>
  <c r="H815" i="3" l="1"/>
  <c r="I816" i="3" a="1"/>
  <c r="I816" i="3" s="1"/>
  <c r="C816" i="3" a="1"/>
  <c r="C816" i="3" s="1"/>
  <c r="K816" i="3" a="1"/>
  <c r="K816" i="3" s="1"/>
  <c r="F816" i="3" a="1"/>
  <c r="F816" i="3" s="1"/>
  <c r="E816" i="3" a="1"/>
  <c r="E816" i="3" s="1"/>
  <c r="M816" i="3" s="1"/>
  <c r="A817" i="3"/>
  <c r="D816" i="3" a="1"/>
  <c r="D816" i="3" s="1"/>
  <c r="L816" i="3" a="1"/>
  <c r="L816" i="3" s="1"/>
  <c r="G816" i="3" a="1"/>
  <c r="G816" i="3" s="1"/>
  <c r="J816" i="3" a="1"/>
  <c r="J816" i="3" s="1"/>
  <c r="B817" i="3"/>
  <c r="E817" i="3" l="1" a="1"/>
  <c r="E817" i="3" s="1"/>
  <c r="M817" i="3" s="1"/>
  <c r="I817" i="3" a="1"/>
  <c r="I817" i="3" s="1"/>
  <c r="C817" i="3" a="1"/>
  <c r="C817" i="3" s="1"/>
  <c r="K817" i="3" a="1"/>
  <c r="K817" i="3" s="1"/>
  <c r="F817" i="3" a="1"/>
  <c r="F817" i="3" s="1"/>
  <c r="J817" i="3" a="1"/>
  <c r="J817" i="3" s="1"/>
  <c r="B818" i="3"/>
  <c r="A818" i="3"/>
  <c r="D817" i="3" a="1"/>
  <c r="D817" i="3" s="1"/>
  <c r="L817" i="3" a="1"/>
  <c r="L817" i="3" s="1"/>
  <c r="G817" i="3" a="1"/>
  <c r="G817" i="3" s="1"/>
  <c r="H816" i="3"/>
  <c r="J818" i="3" l="1" a="1"/>
  <c r="J818" i="3" s="1"/>
  <c r="B819" i="3"/>
  <c r="A819" i="3"/>
  <c r="D818" i="3" a="1"/>
  <c r="D818" i="3" s="1"/>
  <c r="L818" i="3" a="1"/>
  <c r="L818" i="3" s="1"/>
  <c r="G818" i="3" a="1"/>
  <c r="G818" i="3" s="1"/>
  <c r="H817" i="3"/>
  <c r="K818" i="3" a="1"/>
  <c r="K818" i="3" s="1"/>
  <c r="F818" i="3" a="1"/>
  <c r="F818" i="3" s="1"/>
  <c r="E818" i="3" a="1"/>
  <c r="E818" i="3" s="1"/>
  <c r="M818" i="3" s="1"/>
  <c r="I818" i="3" a="1"/>
  <c r="I818" i="3" s="1"/>
  <c r="C818" i="3" a="1"/>
  <c r="C818" i="3" s="1"/>
  <c r="C819" i="3" l="1" a="1"/>
  <c r="C819" i="3" s="1"/>
  <c r="K819" i="3" a="1"/>
  <c r="K819" i="3" s="1"/>
  <c r="F819" i="3" a="1"/>
  <c r="F819" i="3" s="1"/>
  <c r="E819" i="3" a="1"/>
  <c r="E819" i="3" s="1"/>
  <c r="M819" i="3" s="1"/>
  <c r="I819" i="3" a="1"/>
  <c r="I819" i="3" s="1"/>
  <c r="L819" i="3" a="1"/>
  <c r="L819" i="3" s="1"/>
  <c r="G819" i="3" a="1"/>
  <c r="G819" i="3" s="1"/>
  <c r="J819" i="3" a="1"/>
  <c r="J819" i="3" s="1"/>
  <c r="B820" i="3"/>
  <c r="A820" i="3"/>
  <c r="D819" i="3" a="1"/>
  <c r="D819" i="3" s="1"/>
  <c r="H818" i="3"/>
  <c r="H819" i="3" l="1"/>
  <c r="I820" i="3" a="1"/>
  <c r="I820" i="3" s="1"/>
  <c r="C820" i="3" a="1"/>
  <c r="C820" i="3" s="1"/>
  <c r="K820" i="3" a="1"/>
  <c r="K820" i="3" s="1"/>
  <c r="F820" i="3" a="1"/>
  <c r="F820" i="3" s="1"/>
  <c r="E820" i="3" a="1"/>
  <c r="E820" i="3" s="1"/>
  <c r="M820" i="3" s="1"/>
  <c r="A821" i="3"/>
  <c r="D820" i="3" a="1"/>
  <c r="D820" i="3" s="1"/>
  <c r="L820" i="3" a="1"/>
  <c r="L820" i="3" s="1"/>
  <c r="G820" i="3" a="1"/>
  <c r="G820" i="3" s="1"/>
  <c r="J820" i="3" a="1"/>
  <c r="J820" i="3" s="1"/>
  <c r="B821" i="3"/>
  <c r="J821" i="3" l="1" a="1"/>
  <c r="J821" i="3" s="1"/>
  <c r="B822" i="3"/>
  <c r="A822" i="3"/>
  <c r="D821" i="3" a="1"/>
  <c r="D821" i="3" s="1"/>
  <c r="L821" i="3" a="1"/>
  <c r="L821" i="3" s="1"/>
  <c r="G821" i="3" a="1"/>
  <c r="G821" i="3" s="1"/>
  <c r="E821" i="3" a="1"/>
  <c r="E821" i="3" s="1"/>
  <c r="M821" i="3" s="1"/>
  <c r="I821" i="3" a="1"/>
  <c r="I821" i="3" s="1"/>
  <c r="C821" i="3" a="1"/>
  <c r="C821" i="3" s="1"/>
  <c r="K821" i="3" a="1"/>
  <c r="K821" i="3" s="1"/>
  <c r="F821" i="3" a="1"/>
  <c r="F821" i="3" s="1"/>
  <c r="H820" i="3"/>
  <c r="H821" i="3" l="1"/>
  <c r="C822" i="3" a="1"/>
  <c r="C822" i="3" s="1"/>
  <c r="K822" i="3" a="1"/>
  <c r="K822" i="3" s="1"/>
  <c r="F822" i="3" a="1"/>
  <c r="F822" i="3" s="1"/>
  <c r="E822" i="3" a="1"/>
  <c r="E822" i="3" s="1"/>
  <c r="M822" i="3" s="1"/>
  <c r="I822" i="3" a="1"/>
  <c r="I822" i="3" s="1"/>
  <c r="G822" i="3" a="1"/>
  <c r="G822" i="3" s="1"/>
  <c r="L822" i="3" a="1"/>
  <c r="L822" i="3" s="1"/>
  <c r="J822" i="3" a="1"/>
  <c r="J822" i="3" s="1"/>
  <c r="B823" i="3"/>
  <c r="D822" i="3" a="1"/>
  <c r="D822" i="3" s="1"/>
  <c r="A823" i="3"/>
  <c r="H822" i="3" l="1"/>
  <c r="E823" i="3" a="1"/>
  <c r="E823" i="3" s="1"/>
  <c r="M823" i="3" s="1"/>
  <c r="I823" i="3" a="1"/>
  <c r="I823" i="3" s="1"/>
  <c r="C823" i="3" a="1"/>
  <c r="C823" i="3" s="1"/>
  <c r="K823" i="3" a="1"/>
  <c r="K823" i="3" s="1"/>
  <c r="F823" i="3" a="1"/>
  <c r="F823" i="3" s="1"/>
  <c r="D823" i="3" a="1"/>
  <c r="D823" i="3" s="1"/>
  <c r="J823" i="3" a="1"/>
  <c r="J823" i="3" s="1"/>
  <c r="B824" i="3"/>
  <c r="A824" i="3"/>
  <c r="L823" i="3" a="1"/>
  <c r="L823" i="3" s="1"/>
  <c r="G823" i="3" a="1"/>
  <c r="G823" i="3" s="1"/>
  <c r="H823" i="3" l="1"/>
  <c r="E824" i="3" a="1"/>
  <c r="E824" i="3" s="1"/>
  <c r="M824" i="3" s="1"/>
  <c r="C824" i="3" a="1"/>
  <c r="C824" i="3" s="1"/>
  <c r="K824" i="3" a="1"/>
  <c r="K824" i="3" s="1"/>
  <c r="F824" i="3" a="1"/>
  <c r="F824" i="3" s="1"/>
  <c r="I824" i="3" a="1"/>
  <c r="I824" i="3" s="1"/>
  <c r="B825" i="3"/>
  <c r="A825" i="3"/>
  <c r="L824" i="3" a="1"/>
  <c r="L824" i="3" s="1"/>
  <c r="G824" i="3" a="1"/>
  <c r="G824" i="3" s="1"/>
  <c r="J824" i="3" a="1"/>
  <c r="J824" i="3" s="1"/>
  <c r="D824" i="3" a="1"/>
  <c r="D824" i="3" s="1"/>
  <c r="J825" i="3" l="1" a="1"/>
  <c r="J825" i="3" s="1"/>
  <c r="B826" i="3"/>
  <c r="D825" i="3" a="1"/>
  <c r="D825" i="3" s="1"/>
  <c r="A826" i="3"/>
  <c r="L825" i="3" a="1"/>
  <c r="L825" i="3" s="1"/>
  <c r="G825" i="3" a="1"/>
  <c r="G825" i="3" s="1"/>
  <c r="H824" i="3"/>
  <c r="F825" i="3" a="1"/>
  <c r="F825" i="3" s="1"/>
  <c r="K825" i="3" a="1"/>
  <c r="K825" i="3" s="1"/>
  <c r="E825" i="3" a="1"/>
  <c r="E825" i="3" s="1"/>
  <c r="M825" i="3" s="1"/>
  <c r="I825" i="3" a="1"/>
  <c r="I825" i="3" s="1"/>
  <c r="C825" i="3" a="1"/>
  <c r="C825" i="3" s="1"/>
  <c r="G826" i="3" l="1" a="1"/>
  <c r="G826" i="3" s="1"/>
  <c r="B827" i="3"/>
  <c r="D826" i="3" a="1"/>
  <c r="D826" i="3" s="1"/>
  <c r="A827" i="3"/>
  <c r="L826" i="3" a="1"/>
  <c r="L826" i="3" s="1"/>
  <c r="J826" i="3" a="1"/>
  <c r="J826" i="3" s="1"/>
  <c r="C826" i="3" a="1"/>
  <c r="C826" i="3" s="1"/>
  <c r="I826" i="3" a="1"/>
  <c r="I826" i="3" s="1"/>
  <c r="K826" i="3" a="1"/>
  <c r="K826" i="3" s="1"/>
  <c r="F826" i="3" a="1"/>
  <c r="F826" i="3" s="1"/>
  <c r="E826" i="3" a="1"/>
  <c r="E826" i="3" s="1"/>
  <c r="M826" i="3" s="1"/>
  <c r="H825" i="3"/>
  <c r="H826" i="3" l="1"/>
  <c r="K827" i="3" a="1"/>
  <c r="K827" i="3" s="1"/>
  <c r="F827" i="3" a="1"/>
  <c r="F827" i="3" s="1"/>
  <c r="E827" i="3" a="1"/>
  <c r="E827" i="3" s="1"/>
  <c r="M827" i="3" s="1"/>
  <c r="I827" i="3" a="1"/>
  <c r="I827" i="3" s="1"/>
  <c r="C827" i="3" a="1"/>
  <c r="C827" i="3" s="1"/>
  <c r="D827" i="3" a="1"/>
  <c r="D827" i="3" s="1"/>
  <c r="L827" i="3" a="1"/>
  <c r="L827" i="3" s="1"/>
  <c r="G827" i="3" a="1"/>
  <c r="G827" i="3" s="1"/>
  <c r="J827" i="3" a="1"/>
  <c r="J827" i="3" s="1"/>
  <c r="B828" i="3"/>
  <c r="A828" i="3"/>
  <c r="H827" i="3" l="1"/>
  <c r="E828" i="3" a="1"/>
  <c r="E828" i="3" s="1"/>
  <c r="M828" i="3" s="1"/>
  <c r="I828" i="3" a="1"/>
  <c r="I828" i="3" s="1"/>
  <c r="K828" i="3" a="1"/>
  <c r="K828" i="3" s="1"/>
  <c r="F828" i="3" a="1"/>
  <c r="F828" i="3" s="1"/>
  <c r="C828" i="3" a="1"/>
  <c r="C828" i="3" s="1"/>
  <c r="B829" i="3"/>
  <c r="A829" i="3"/>
  <c r="L828" i="3" a="1"/>
  <c r="L828" i="3" s="1"/>
  <c r="D828" i="3" a="1"/>
  <c r="D828" i="3" s="1"/>
  <c r="J828" i="3" a="1"/>
  <c r="J828" i="3" s="1"/>
  <c r="G828" i="3" a="1"/>
  <c r="G828" i="3" s="1"/>
  <c r="F829" i="3" l="1" a="1"/>
  <c r="F829" i="3" s="1"/>
  <c r="I829" i="3" a="1"/>
  <c r="I829" i="3" s="1"/>
  <c r="C829" i="3" a="1"/>
  <c r="C829" i="3" s="1"/>
  <c r="K829" i="3" a="1"/>
  <c r="K829" i="3" s="1"/>
  <c r="E829" i="3" a="1"/>
  <c r="E829" i="3" s="1"/>
  <c r="M829" i="3" s="1"/>
  <c r="H828" i="3"/>
  <c r="J829" i="3" a="1"/>
  <c r="J829" i="3" s="1"/>
  <c r="A830" i="3"/>
  <c r="L829" i="3" a="1"/>
  <c r="L829" i="3" s="1"/>
  <c r="G829" i="3" a="1"/>
  <c r="G829" i="3" s="1"/>
  <c r="B830" i="3"/>
  <c r="D829" i="3" a="1"/>
  <c r="D829" i="3" s="1"/>
  <c r="H829" i="3" l="1"/>
  <c r="C830" i="3" a="1"/>
  <c r="C830" i="3" s="1"/>
  <c r="K830" i="3" a="1"/>
  <c r="K830" i="3" s="1"/>
  <c r="I830" i="3" a="1"/>
  <c r="I830" i="3" s="1"/>
  <c r="F830" i="3" a="1"/>
  <c r="F830" i="3" s="1"/>
  <c r="E830" i="3" a="1"/>
  <c r="E830" i="3" s="1"/>
  <c r="M830" i="3" s="1"/>
  <c r="G830" i="3" a="1"/>
  <c r="G830" i="3" s="1"/>
  <c r="J830" i="3" a="1"/>
  <c r="J830" i="3" s="1"/>
  <c r="A831" i="3"/>
  <c r="B831" i="3"/>
  <c r="D830" i="3" a="1"/>
  <c r="D830" i="3" s="1"/>
  <c r="L830" i="3" a="1"/>
  <c r="L830" i="3" s="1"/>
  <c r="H830" i="3" l="1"/>
  <c r="D831" i="3" a="1"/>
  <c r="D831" i="3" s="1"/>
  <c r="L831" i="3" a="1"/>
  <c r="L831" i="3" s="1"/>
  <c r="J831" i="3" a="1"/>
  <c r="J831" i="3" s="1"/>
  <c r="B832" i="3"/>
  <c r="A832" i="3"/>
  <c r="G831" i="3" a="1"/>
  <c r="G831" i="3" s="1"/>
  <c r="K831" i="3" a="1"/>
  <c r="K831" i="3" s="1"/>
  <c r="E831" i="3" a="1"/>
  <c r="E831" i="3" s="1"/>
  <c r="M831" i="3" s="1"/>
  <c r="C831" i="3" a="1"/>
  <c r="C831" i="3" s="1"/>
  <c r="I831" i="3" a="1"/>
  <c r="I831" i="3" s="1"/>
  <c r="F831" i="3" a="1"/>
  <c r="F831" i="3" s="1"/>
  <c r="B833" i="3" l="1"/>
  <c r="A833" i="3"/>
  <c r="L832" i="3" a="1"/>
  <c r="L832" i="3" s="1"/>
  <c r="J832" i="3" a="1"/>
  <c r="J832" i="3" s="1"/>
  <c r="G832" i="3" a="1"/>
  <c r="G832" i="3" s="1"/>
  <c r="D832" i="3" a="1"/>
  <c r="D832" i="3" s="1"/>
  <c r="E832" i="3" a="1"/>
  <c r="E832" i="3" s="1"/>
  <c r="M832" i="3" s="1"/>
  <c r="I832" i="3" a="1"/>
  <c r="I832" i="3" s="1"/>
  <c r="H832" i="3" s="1"/>
  <c r="K832" i="3" a="1"/>
  <c r="K832" i="3" s="1"/>
  <c r="F832" i="3" a="1"/>
  <c r="F832" i="3" s="1"/>
  <c r="C832" i="3" a="1"/>
  <c r="C832" i="3" s="1"/>
  <c r="H831" i="3"/>
  <c r="F833" i="3" l="1" a="1"/>
  <c r="F833" i="3" s="1"/>
  <c r="I833" i="3" a="1"/>
  <c r="I833" i="3" s="1"/>
  <c r="E833" i="3" a="1"/>
  <c r="E833" i="3" s="1"/>
  <c r="M833" i="3" s="1"/>
  <c r="C833" i="3" a="1"/>
  <c r="C833" i="3" s="1"/>
  <c r="K833" i="3" a="1"/>
  <c r="K833" i="3" s="1"/>
  <c r="J833" i="3" a="1"/>
  <c r="J833" i="3" s="1"/>
  <c r="A834" i="3"/>
  <c r="L833" i="3" a="1"/>
  <c r="L833" i="3" s="1"/>
  <c r="G833" i="3" a="1"/>
  <c r="G833" i="3" s="1"/>
  <c r="B834" i="3"/>
  <c r="D833" i="3" a="1"/>
  <c r="D833" i="3" s="1"/>
  <c r="H833" i="3" l="1"/>
  <c r="C834" i="3" a="1"/>
  <c r="C834" i="3" s="1"/>
  <c r="K834" i="3" a="1"/>
  <c r="K834" i="3" s="1"/>
  <c r="I834" i="3" a="1"/>
  <c r="I834" i="3" s="1"/>
  <c r="F834" i="3" a="1"/>
  <c r="F834" i="3" s="1"/>
  <c r="E834" i="3" a="1"/>
  <c r="E834" i="3" s="1"/>
  <c r="M834" i="3" s="1"/>
  <c r="G834" i="3" a="1"/>
  <c r="G834" i="3" s="1"/>
  <c r="J834" i="3" a="1"/>
  <c r="J834" i="3" s="1"/>
  <c r="A835" i="3"/>
  <c r="D834" i="3" a="1"/>
  <c r="D834" i="3" s="1"/>
  <c r="L834" i="3" a="1"/>
  <c r="L834" i="3" s="1"/>
  <c r="B835" i="3"/>
  <c r="D835" i="3" l="1" a="1"/>
  <c r="D835" i="3" s="1"/>
  <c r="L835" i="3" a="1"/>
  <c r="L835" i="3" s="1"/>
  <c r="J835" i="3" a="1"/>
  <c r="J835" i="3" s="1"/>
  <c r="G835" i="3" a="1"/>
  <c r="G835" i="3" s="1"/>
  <c r="B836" i="3"/>
  <c r="A836" i="3"/>
  <c r="H834" i="3"/>
  <c r="K835" i="3" a="1"/>
  <c r="K835" i="3" s="1"/>
  <c r="I835" i="3" a="1"/>
  <c r="I835" i="3" s="1"/>
  <c r="F835" i="3" a="1"/>
  <c r="F835" i="3" s="1"/>
  <c r="E835" i="3" a="1"/>
  <c r="E835" i="3" s="1"/>
  <c r="M835" i="3" s="1"/>
  <c r="C835" i="3" a="1"/>
  <c r="C835" i="3" s="1"/>
  <c r="E836" i="3" l="1" a="1"/>
  <c r="E836" i="3" s="1"/>
  <c r="M836" i="3" s="1"/>
  <c r="I836" i="3" a="1"/>
  <c r="I836" i="3" s="1"/>
  <c r="K836" i="3" a="1"/>
  <c r="K836" i="3" s="1"/>
  <c r="F836" i="3" a="1"/>
  <c r="F836" i="3" s="1"/>
  <c r="C836" i="3" a="1"/>
  <c r="C836" i="3" s="1"/>
  <c r="B837" i="3"/>
  <c r="A837" i="3"/>
  <c r="D836" i="3" a="1"/>
  <c r="D836" i="3" s="1"/>
  <c r="L836" i="3" a="1"/>
  <c r="L836" i="3" s="1"/>
  <c r="G836" i="3" a="1"/>
  <c r="G836" i="3" s="1"/>
  <c r="J836" i="3" a="1"/>
  <c r="J836" i="3" s="1"/>
  <c r="H835" i="3"/>
  <c r="H836" i="3" l="1"/>
  <c r="F837" i="3" a="1"/>
  <c r="F837" i="3" s="1"/>
  <c r="E837" i="3" a="1"/>
  <c r="E837" i="3" s="1"/>
  <c r="M837" i="3" s="1"/>
  <c r="I837" i="3" a="1"/>
  <c r="I837" i="3" s="1"/>
  <c r="C837" i="3" a="1"/>
  <c r="C837" i="3" s="1"/>
  <c r="K837" i="3" a="1"/>
  <c r="K837" i="3" s="1"/>
  <c r="J837" i="3" a="1"/>
  <c r="J837" i="3" s="1"/>
  <c r="B838" i="3"/>
  <c r="A838" i="3"/>
  <c r="L837" i="3" a="1"/>
  <c r="L837" i="3" s="1"/>
  <c r="G837" i="3" a="1"/>
  <c r="G837" i="3" s="1"/>
  <c r="D837" i="3" a="1"/>
  <c r="D837" i="3" s="1"/>
  <c r="G838" i="3" l="1" a="1"/>
  <c r="G838" i="3" s="1"/>
  <c r="J838" i="3" a="1"/>
  <c r="J838" i="3" s="1"/>
  <c r="A839" i="3"/>
  <c r="D838" i="3" a="1"/>
  <c r="D838" i="3" s="1"/>
  <c r="B839" i="3"/>
  <c r="L838" i="3" a="1"/>
  <c r="L838" i="3" s="1"/>
  <c r="H837" i="3"/>
  <c r="C838" i="3" a="1"/>
  <c r="C838" i="3" s="1"/>
  <c r="K838" i="3" a="1"/>
  <c r="K838" i="3" s="1"/>
  <c r="F838" i="3" a="1"/>
  <c r="F838" i="3" s="1"/>
  <c r="I838" i="3" a="1"/>
  <c r="I838" i="3" s="1"/>
  <c r="E838" i="3" a="1"/>
  <c r="E838" i="3" s="1"/>
  <c r="M838" i="3" s="1"/>
  <c r="C839" i="3" l="1" a="1"/>
  <c r="C839" i="3" s="1"/>
  <c r="K839" i="3" a="1"/>
  <c r="K839" i="3" s="1"/>
  <c r="E839" i="3" a="1"/>
  <c r="E839" i="3" s="1"/>
  <c r="M839" i="3" s="1"/>
  <c r="I839" i="3" a="1"/>
  <c r="I839" i="3" s="1"/>
  <c r="F839" i="3" a="1"/>
  <c r="F839" i="3" s="1"/>
  <c r="D839" i="3" a="1"/>
  <c r="D839" i="3" s="1"/>
  <c r="L839" i="3" a="1"/>
  <c r="L839" i="3" s="1"/>
  <c r="G839" i="3" a="1"/>
  <c r="G839" i="3" s="1"/>
  <c r="J839" i="3" a="1"/>
  <c r="J839" i="3" s="1"/>
  <c r="B840" i="3"/>
  <c r="A840" i="3"/>
  <c r="H838" i="3"/>
  <c r="B841" i="3" l="1"/>
  <c r="A841" i="3"/>
  <c r="D840" i="3" a="1"/>
  <c r="D840" i="3" s="1"/>
  <c r="L840" i="3" a="1"/>
  <c r="L840" i="3" s="1"/>
  <c r="J840" i="3" a="1"/>
  <c r="J840" i="3" s="1"/>
  <c r="G840" i="3" a="1"/>
  <c r="G840" i="3" s="1"/>
  <c r="H839" i="3"/>
  <c r="E840" i="3" a="1"/>
  <c r="E840" i="3" s="1"/>
  <c r="M840" i="3" s="1"/>
  <c r="I840" i="3" a="1"/>
  <c r="I840" i="3" s="1"/>
  <c r="K840" i="3" a="1"/>
  <c r="K840" i="3" s="1"/>
  <c r="F840" i="3" a="1"/>
  <c r="F840" i="3" s="1"/>
  <c r="C840" i="3" a="1"/>
  <c r="C840" i="3" s="1"/>
  <c r="F841" i="3" l="1" a="1"/>
  <c r="F841" i="3" s="1"/>
  <c r="E841" i="3" a="1"/>
  <c r="E841" i="3" s="1"/>
  <c r="M841" i="3" s="1"/>
  <c r="I841" i="3" a="1"/>
  <c r="I841" i="3" s="1"/>
  <c r="C841" i="3" a="1"/>
  <c r="C841" i="3" s="1"/>
  <c r="K841" i="3" a="1"/>
  <c r="K841" i="3" s="1"/>
  <c r="H840" i="3"/>
  <c r="J841" i="3" a="1"/>
  <c r="J841" i="3" s="1"/>
  <c r="B842" i="3"/>
  <c r="A842" i="3"/>
  <c r="L841" i="3" a="1"/>
  <c r="L841" i="3" s="1"/>
  <c r="G841" i="3" a="1"/>
  <c r="G841" i="3" s="1"/>
  <c r="D841" i="3" a="1"/>
  <c r="D841" i="3" s="1"/>
  <c r="G842" i="3" l="1" a="1"/>
  <c r="G842" i="3" s="1"/>
  <c r="J842" i="3" a="1"/>
  <c r="J842" i="3" s="1"/>
  <c r="A843" i="3"/>
  <c r="D842" i="3" a="1"/>
  <c r="D842" i="3" s="1"/>
  <c r="B843" i="3"/>
  <c r="L842" i="3" a="1"/>
  <c r="L842" i="3" s="1"/>
  <c r="H841" i="3"/>
  <c r="C842" i="3" a="1"/>
  <c r="C842" i="3" s="1"/>
  <c r="K842" i="3" a="1"/>
  <c r="K842" i="3" s="1"/>
  <c r="F842" i="3" a="1"/>
  <c r="F842" i="3" s="1"/>
  <c r="I842" i="3" a="1"/>
  <c r="I842" i="3" s="1"/>
  <c r="E842" i="3" a="1"/>
  <c r="E842" i="3" s="1"/>
  <c r="M842" i="3" s="1"/>
  <c r="D843" i="3" l="1" a="1"/>
  <c r="D843" i="3" s="1"/>
  <c r="L843" i="3" a="1"/>
  <c r="L843" i="3" s="1"/>
  <c r="G843" i="3" a="1"/>
  <c r="G843" i="3" s="1"/>
  <c r="J843" i="3" a="1"/>
  <c r="J843" i="3" s="1"/>
  <c r="B844" i="3"/>
  <c r="A844" i="3"/>
  <c r="H842" i="3"/>
  <c r="C843" i="3" a="1"/>
  <c r="C843" i="3" s="1"/>
  <c r="K843" i="3" a="1"/>
  <c r="K843" i="3" s="1"/>
  <c r="E843" i="3" a="1"/>
  <c r="E843" i="3" s="1"/>
  <c r="M843" i="3" s="1"/>
  <c r="I843" i="3" a="1"/>
  <c r="I843" i="3" s="1"/>
  <c r="F843" i="3" a="1"/>
  <c r="F843" i="3" s="1"/>
  <c r="B845" i="3" l="1"/>
  <c r="A845" i="3"/>
  <c r="D844" i="3" a="1"/>
  <c r="D844" i="3" s="1"/>
  <c r="L844" i="3" a="1"/>
  <c r="L844" i="3" s="1"/>
  <c r="J844" i="3" a="1"/>
  <c r="J844" i="3" s="1"/>
  <c r="G844" i="3" a="1"/>
  <c r="G844" i="3" s="1"/>
  <c r="H843" i="3"/>
  <c r="E844" i="3" a="1"/>
  <c r="E844" i="3" s="1"/>
  <c r="M844" i="3" s="1"/>
  <c r="I844" i="3" a="1"/>
  <c r="I844" i="3" s="1"/>
  <c r="K844" i="3" a="1"/>
  <c r="K844" i="3" s="1"/>
  <c r="F844" i="3" a="1"/>
  <c r="F844" i="3" s="1"/>
  <c r="C844" i="3" a="1"/>
  <c r="C844" i="3" s="1"/>
  <c r="F845" i="3" l="1" a="1"/>
  <c r="F845" i="3" s="1"/>
  <c r="E845" i="3" a="1"/>
  <c r="E845" i="3" s="1"/>
  <c r="M845" i="3" s="1"/>
  <c r="I845" i="3" a="1"/>
  <c r="I845" i="3" s="1"/>
  <c r="C845" i="3" a="1"/>
  <c r="C845" i="3" s="1"/>
  <c r="K845" i="3" a="1"/>
  <c r="K845" i="3" s="1"/>
  <c r="H844" i="3"/>
  <c r="J845" i="3" a="1"/>
  <c r="J845" i="3" s="1"/>
  <c r="B846" i="3"/>
  <c r="A846" i="3"/>
  <c r="L845" i="3" a="1"/>
  <c r="L845" i="3" s="1"/>
  <c r="G845" i="3" a="1"/>
  <c r="G845" i="3" s="1"/>
  <c r="D845" i="3" a="1"/>
  <c r="D845" i="3" s="1"/>
  <c r="H845" i="3" l="1"/>
  <c r="G846" i="3" a="1"/>
  <c r="G846" i="3" s="1"/>
  <c r="J846" i="3" a="1"/>
  <c r="J846" i="3" s="1"/>
  <c r="A847" i="3"/>
  <c r="D846" i="3" a="1"/>
  <c r="D846" i="3" s="1"/>
  <c r="L846" i="3" a="1"/>
  <c r="L846" i="3" s="1"/>
  <c r="B847" i="3"/>
  <c r="C846" i="3" a="1"/>
  <c r="C846" i="3" s="1"/>
  <c r="K846" i="3" a="1"/>
  <c r="K846" i="3" s="1"/>
  <c r="F846" i="3" a="1"/>
  <c r="F846" i="3" s="1"/>
  <c r="I846" i="3" a="1"/>
  <c r="I846" i="3" s="1"/>
  <c r="E846" i="3" a="1"/>
  <c r="E846" i="3" s="1"/>
  <c r="M846" i="3" s="1"/>
  <c r="C847" i="3" l="1" a="1"/>
  <c r="C847" i="3" s="1"/>
  <c r="K847" i="3" a="1"/>
  <c r="K847" i="3" s="1"/>
  <c r="E847" i="3" a="1"/>
  <c r="E847" i="3" s="1"/>
  <c r="M847" i="3" s="1"/>
  <c r="I847" i="3" a="1"/>
  <c r="I847" i="3" s="1"/>
  <c r="F847" i="3" a="1"/>
  <c r="F847" i="3" s="1"/>
  <c r="D847" i="3" a="1"/>
  <c r="D847" i="3" s="1"/>
  <c r="L847" i="3" a="1"/>
  <c r="L847" i="3" s="1"/>
  <c r="G847" i="3" a="1"/>
  <c r="G847" i="3" s="1"/>
  <c r="J847" i="3" a="1"/>
  <c r="J847" i="3" s="1"/>
  <c r="B848" i="3"/>
  <c r="A848" i="3"/>
  <c r="H846" i="3"/>
  <c r="H847" i="3" l="1"/>
  <c r="E848" i="3" a="1"/>
  <c r="E848" i="3" s="1"/>
  <c r="M848" i="3" s="1"/>
  <c r="I848" i="3" a="1"/>
  <c r="I848" i="3" s="1"/>
  <c r="K848" i="3" a="1"/>
  <c r="K848" i="3" s="1"/>
  <c r="F848" i="3" a="1"/>
  <c r="F848" i="3" s="1"/>
  <c r="C848" i="3" a="1"/>
  <c r="C848" i="3" s="1"/>
  <c r="B849" i="3"/>
  <c r="A849" i="3"/>
  <c r="D848" i="3" a="1"/>
  <c r="D848" i="3" s="1"/>
  <c r="L848" i="3" a="1"/>
  <c r="L848" i="3" s="1"/>
  <c r="J848" i="3" a="1"/>
  <c r="J848" i="3" s="1"/>
  <c r="G848" i="3" a="1"/>
  <c r="G848" i="3" s="1"/>
  <c r="J849" i="3" l="1" a="1"/>
  <c r="J849" i="3" s="1"/>
  <c r="B850" i="3"/>
  <c r="A850" i="3"/>
  <c r="L849" i="3" a="1"/>
  <c r="L849" i="3" s="1"/>
  <c r="G849" i="3" a="1"/>
  <c r="G849" i="3" s="1"/>
  <c r="D849" i="3" a="1"/>
  <c r="D849" i="3" s="1"/>
  <c r="H848" i="3"/>
  <c r="F849" i="3" a="1"/>
  <c r="F849" i="3" s="1"/>
  <c r="E849" i="3" a="1"/>
  <c r="E849" i="3" s="1"/>
  <c r="M849" i="3" s="1"/>
  <c r="I849" i="3" a="1"/>
  <c r="I849" i="3" s="1"/>
  <c r="C849" i="3" a="1"/>
  <c r="C849" i="3" s="1"/>
  <c r="K849" i="3" a="1"/>
  <c r="K849" i="3" s="1"/>
  <c r="C850" i="3" l="1" a="1"/>
  <c r="C850" i="3" s="1"/>
  <c r="K850" i="3" a="1"/>
  <c r="K850" i="3" s="1"/>
  <c r="F850" i="3" a="1"/>
  <c r="F850" i="3" s="1"/>
  <c r="E850" i="3" a="1"/>
  <c r="E850" i="3" s="1"/>
  <c r="M850" i="3" s="1"/>
  <c r="I850" i="3" a="1"/>
  <c r="I850" i="3" s="1"/>
  <c r="H849" i="3"/>
  <c r="G850" i="3" a="1"/>
  <c r="G850" i="3" s="1"/>
  <c r="J850" i="3" a="1"/>
  <c r="J850" i="3" s="1"/>
  <c r="B851" i="3"/>
  <c r="A851" i="3"/>
  <c r="D850" i="3" a="1"/>
  <c r="D850" i="3" s="1"/>
  <c r="L850" i="3" a="1"/>
  <c r="L850" i="3" s="1"/>
  <c r="H850" i="3" l="1"/>
  <c r="C851" i="3" a="1"/>
  <c r="C851" i="3" s="1"/>
  <c r="K851" i="3" a="1"/>
  <c r="K851" i="3" s="1"/>
  <c r="F851" i="3" a="1"/>
  <c r="F851" i="3" s="1"/>
  <c r="E851" i="3" a="1"/>
  <c r="E851" i="3" s="1"/>
  <c r="M851" i="3" s="1"/>
  <c r="I851" i="3" a="1"/>
  <c r="I851" i="3" s="1"/>
  <c r="D851" i="3" a="1"/>
  <c r="D851" i="3" s="1"/>
  <c r="L851" i="3" a="1"/>
  <c r="L851" i="3" s="1"/>
  <c r="G851" i="3" a="1"/>
  <c r="G851" i="3" s="1"/>
  <c r="J851" i="3" a="1"/>
  <c r="J851" i="3" s="1"/>
  <c r="B852" i="3"/>
  <c r="A852" i="3"/>
  <c r="H851" i="3" l="1"/>
  <c r="E852" i="3" a="1"/>
  <c r="E852" i="3" s="1"/>
  <c r="M852" i="3" s="1"/>
  <c r="I852" i="3" a="1"/>
  <c r="I852" i="3" s="1"/>
  <c r="C852" i="3" a="1"/>
  <c r="C852" i="3" s="1"/>
  <c r="K852" i="3" a="1"/>
  <c r="K852" i="3" s="1"/>
  <c r="F852" i="3" a="1"/>
  <c r="F852" i="3" s="1"/>
  <c r="B853" i="3"/>
  <c r="A853" i="3"/>
  <c r="D852" i="3" a="1"/>
  <c r="D852" i="3" s="1"/>
  <c r="L852" i="3" a="1"/>
  <c r="L852" i="3" s="1"/>
  <c r="G852" i="3" a="1"/>
  <c r="G852" i="3" s="1"/>
  <c r="J852" i="3" a="1"/>
  <c r="J852" i="3" s="1"/>
  <c r="H852" i="3" l="1"/>
  <c r="F853" i="3" a="1"/>
  <c r="F853" i="3" s="1"/>
  <c r="E853" i="3" a="1"/>
  <c r="E853" i="3" s="1"/>
  <c r="M853" i="3" s="1"/>
  <c r="I853" i="3" a="1"/>
  <c r="I853" i="3" s="1"/>
  <c r="C853" i="3" a="1"/>
  <c r="C853" i="3" s="1"/>
  <c r="K853" i="3" a="1"/>
  <c r="K853" i="3" s="1"/>
  <c r="J853" i="3" a="1"/>
  <c r="J853" i="3" s="1"/>
  <c r="B854" i="3"/>
  <c r="A854" i="3"/>
  <c r="D853" i="3" a="1"/>
  <c r="D853" i="3" s="1"/>
  <c r="L853" i="3" a="1"/>
  <c r="L853" i="3" s="1"/>
  <c r="G853" i="3" a="1"/>
  <c r="G853" i="3" s="1"/>
  <c r="H853" i="3" l="1"/>
  <c r="G854" i="3" a="1"/>
  <c r="G854" i="3" s="1"/>
  <c r="J854" i="3" a="1"/>
  <c r="J854" i="3" s="1"/>
  <c r="B855" i="3"/>
  <c r="A855" i="3"/>
  <c r="D854" i="3" a="1"/>
  <c r="D854" i="3" s="1"/>
  <c r="L854" i="3" a="1"/>
  <c r="L854" i="3" s="1"/>
  <c r="C854" i="3" a="1"/>
  <c r="C854" i="3" s="1"/>
  <c r="K854" i="3" a="1"/>
  <c r="K854" i="3" s="1"/>
  <c r="F854" i="3" a="1"/>
  <c r="F854" i="3" s="1"/>
  <c r="E854" i="3" a="1"/>
  <c r="E854" i="3" s="1"/>
  <c r="M854" i="3" s="1"/>
  <c r="I854" i="3" a="1"/>
  <c r="I854" i="3" s="1"/>
  <c r="H854" i="3" l="1"/>
  <c r="D855" i="3" a="1"/>
  <c r="D855" i="3" s="1"/>
  <c r="L855" i="3" a="1"/>
  <c r="L855" i="3" s="1"/>
  <c r="G855" i="3" a="1"/>
  <c r="G855" i="3" s="1"/>
  <c r="J855" i="3" a="1"/>
  <c r="J855" i="3" s="1"/>
  <c r="B856" i="3"/>
  <c r="A856" i="3"/>
  <c r="C855" i="3" a="1"/>
  <c r="C855" i="3" s="1"/>
  <c r="K855" i="3" a="1"/>
  <c r="K855" i="3" s="1"/>
  <c r="F855" i="3" a="1"/>
  <c r="F855" i="3" s="1"/>
  <c r="E855" i="3" a="1"/>
  <c r="E855" i="3" s="1"/>
  <c r="M855" i="3" s="1"/>
  <c r="I855" i="3" a="1"/>
  <c r="I855" i="3" s="1"/>
  <c r="B857" i="3" l="1"/>
  <c r="A857" i="3"/>
  <c r="D856" i="3" a="1"/>
  <c r="D856" i="3" s="1"/>
  <c r="L856" i="3" a="1"/>
  <c r="L856" i="3" s="1"/>
  <c r="G856" i="3" a="1"/>
  <c r="G856" i="3" s="1"/>
  <c r="J856" i="3" a="1"/>
  <c r="J856" i="3" s="1"/>
  <c r="E856" i="3" a="1"/>
  <c r="E856" i="3" s="1"/>
  <c r="M856" i="3" s="1"/>
  <c r="I856" i="3" a="1"/>
  <c r="I856" i="3" s="1"/>
  <c r="C856" i="3" a="1"/>
  <c r="C856" i="3" s="1"/>
  <c r="K856" i="3" a="1"/>
  <c r="K856" i="3" s="1"/>
  <c r="F856" i="3" a="1"/>
  <c r="F856" i="3" s="1"/>
  <c r="H855" i="3"/>
  <c r="H856" i="3" l="1"/>
  <c r="F857" i="3" a="1"/>
  <c r="F857" i="3" s="1"/>
  <c r="E857" i="3" a="1"/>
  <c r="E857" i="3" s="1"/>
  <c r="M857" i="3" s="1"/>
  <c r="I857" i="3" a="1"/>
  <c r="I857" i="3" s="1"/>
  <c r="C857" i="3" a="1"/>
  <c r="C857" i="3" s="1"/>
  <c r="K857" i="3" a="1"/>
  <c r="K857" i="3" s="1"/>
  <c r="J857" i="3" a="1"/>
  <c r="J857" i="3" s="1"/>
  <c r="B858" i="3"/>
  <c r="A858" i="3"/>
  <c r="D857" i="3" a="1"/>
  <c r="D857" i="3" s="1"/>
  <c r="L857" i="3" a="1"/>
  <c r="L857" i="3" s="1"/>
  <c r="G857" i="3" a="1"/>
  <c r="G857" i="3" s="1"/>
  <c r="H857" i="3" l="1"/>
  <c r="C858" i="3" a="1"/>
  <c r="C858" i="3" s="1"/>
  <c r="K858" i="3" a="1"/>
  <c r="K858" i="3" s="1"/>
  <c r="F858" i="3" a="1"/>
  <c r="F858" i="3" s="1"/>
  <c r="E858" i="3" a="1"/>
  <c r="E858" i="3" s="1"/>
  <c r="M858" i="3" s="1"/>
  <c r="I858" i="3" a="1"/>
  <c r="I858" i="3" s="1"/>
  <c r="G858" i="3" a="1"/>
  <c r="G858" i="3" s="1"/>
  <c r="J858" i="3" a="1"/>
  <c r="J858" i="3" s="1"/>
  <c r="B859" i="3"/>
  <c r="A859" i="3"/>
  <c r="D858" i="3" a="1"/>
  <c r="D858" i="3" s="1"/>
  <c r="L858" i="3" a="1"/>
  <c r="L858" i="3" s="1"/>
  <c r="C859" i="3" l="1" a="1"/>
  <c r="C859" i="3" s="1"/>
  <c r="K859" i="3" a="1"/>
  <c r="K859" i="3" s="1"/>
  <c r="F859" i="3" a="1"/>
  <c r="F859" i="3" s="1"/>
  <c r="E859" i="3" a="1"/>
  <c r="E859" i="3" s="1"/>
  <c r="M859" i="3" s="1"/>
  <c r="I859" i="3" a="1"/>
  <c r="I859" i="3" s="1"/>
  <c r="H858" i="3"/>
  <c r="D859" i="3" a="1"/>
  <c r="D859" i="3" s="1"/>
  <c r="L859" i="3" a="1"/>
  <c r="L859" i="3" s="1"/>
  <c r="G859" i="3" a="1"/>
  <c r="G859" i="3" s="1"/>
  <c r="J859" i="3" a="1"/>
  <c r="J859" i="3" s="1"/>
  <c r="B860" i="3"/>
  <c r="A860" i="3"/>
  <c r="H859" i="3" l="1"/>
  <c r="E860" i="3" a="1"/>
  <c r="E860" i="3" s="1"/>
  <c r="M860" i="3" s="1"/>
  <c r="I860" i="3" a="1"/>
  <c r="I860" i="3" s="1"/>
  <c r="C860" i="3" a="1"/>
  <c r="C860" i="3" s="1"/>
  <c r="K860" i="3" a="1"/>
  <c r="K860" i="3" s="1"/>
  <c r="F860" i="3" a="1"/>
  <c r="F860" i="3" s="1"/>
  <c r="B861" i="3"/>
  <c r="A861" i="3"/>
  <c r="D860" i="3" a="1"/>
  <c r="D860" i="3" s="1"/>
  <c r="L860" i="3" a="1"/>
  <c r="L860" i="3" s="1"/>
  <c r="G860" i="3" a="1"/>
  <c r="G860" i="3" s="1"/>
  <c r="J860" i="3" a="1"/>
  <c r="J860" i="3" s="1"/>
  <c r="J861" i="3" l="1" a="1"/>
  <c r="J861" i="3" s="1"/>
  <c r="B862" i="3"/>
  <c r="A862" i="3"/>
  <c r="D861" i="3" a="1"/>
  <c r="D861" i="3" s="1"/>
  <c r="L861" i="3" a="1"/>
  <c r="L861" i="3" s="1"/>
  <c r="G861" i="3" a="1"/>
  <c r="G861" i="3" s="1"/>
  <c r="H860" i="3"/>
  <c r="F861" i="3" a="1"/>
  <c r="F861" i="3" s="1"/>
  <c r="E861" i="3" a="1"/>
  <c r="E861" i="3" s="1"/>
  <c r="M861" i="3" s="1"/>
  <c r="I861" i="3" a="1"/>
  <c r="I861" i="3" s="1"/>
  <c r="C861" i="3" a="1"/>
  <c r="C861" i="3" s="1"/>
  <c r="K861" i="3" a="1"/>
  <c r="K861" i="3" s="1"/>
  <c r="C862" i="3" l="1" a="1"/>
  <c r="C862" i="3" s="1"/>
  <c r="K862" i="3" a="1"/>
  <c r="K862" i="3" s="1"/>
  <c r="F862" i="3" a="1"/>
  <c r="F862" i="3" s="1"/>
  <c r="E862" i="3" a="1"/>
  <c r="E862" i="3" s="1"/>
  <c r="M862" i="3" s="1"/>
  <c r="I862" i="3" a="1"/>
  <c r="I862" i="3" s="1"/>
  <c r="H861" i="3"/>
  <c r="G862" i="3" a="1"/>
  <c r="G862" i="3" s="1"/>
  <c r="J862" i="3" a="1"/>
  <c r="J862" i="3" s="1"/>
  <c r="B863" i="3"/>
  <c r="A863" i="3"/>
  <c r="D862" i="3" a="1"/>
  <c r="D862" i="3" s="1"/>
  <c r="L862" i="3" a="1"/>
  <c r="L862" i="3" s="1"/>
  <c r="H862" i="3" l="1"/>
  <c r="C863" i="3" a="1"/>
  <c r="C863" i="3" s="1"/>
  <c r="K863" i="3" a="1"/>
  <c r="K863" i="3" s="1"/>
  <c r="F863" i="3" a="1"/>
  <c r="F863" i="3" s="1"/>
  <c r="E863" i="3" a="1"/>
  <c r="E863" i="3" s="1"/>
  <c r="M863" i="3" s="1"/>
  <c r="I863" i="3" a="1"/>
  <c r="I863" i="3" s="1"/>
  <c r="D863" i="3" a="1"/>
  <c r="D863" i="3" s="1"/>
  <c r="L863" i="3" a="1"/>
  <c r="L863" i="3" s="1"/>
  <c r="G863" i="3" a="1"/>
  <c r="G863" i="3" s="1"/>
  <c r="J863" i="3" a="1"/>
  <c r="J863" i="3" s="1"/>
  <c r="B864" i="3"/>
  <c r="A864" i="3"/>
  <c r="H863" i="3" l="1"/>
  <c r="B865" i="3"/>
  <c r="A865" i="3"/>
  <c r="D864" i="3" a="1"/>
  <c r="D864" i="3" s="1"/>
  <c r="L864" i="3" a="1"/>
  <c r="L864" i="3" s="1"/>
  <c r="G864" i="3" a="1"/>
  <c r="G864" i="3" s="1"/>
  <c r="J864" i="3" a="1"/>
  <c r="J864" i="3" s="1"/>
  <c r="E864" i="3" a="1"/>
  <c r="E864" i="3" s="1"/>
  <c r="M864" i="3" s="1"/>
  <c r="I864" i="3" a="1"/>
  <c r="I864" i="3" s="1"/>
  <c r="C864" i="3" a="1"/>
  <c r="C864" i="3" s="1"/>
  <c r="K864" i="3" a="1"/>
  <c r="K864" i="3" s="1"/>
  <c r="F864" i="3" a="1"/>
  <c r="F864" i="3" s="1"/>
  <c r="F865" i="3" l="1" a="1"/>
  <c r="F865" i="3" s="1"/>
  <c r="E865" i="3" a="1"/>
  <c r="E865" i="3" s="1"/>
  <c r="M865" i="3" s="1"/>
  <c r="I865" i="3" a="1"/>
  <c r="I865" i="3" s="1"/>
  <c r="C865" i="3" a="1"/>
  <c r="C865" i="3" s="1"/>
  <c r="K865" i="3" a="1"/>
  <c r="K865" i="3" s="1"/>
  <c r="J865" i="3" a="1"/>
  <c r="J865" i="3" s="1"/>
  <c r="B866" i="3"/>
  <c r="A866" i="3"/>
  <c r="D865" i="3" a="1"/>
  <c r="D865" i="3" s="1"/>
  <c r="L865" i="3" a="1"/>
  <c r="L865" i="3" s="1"/>
  <c r="G865" i="3" a="1"/>
  <c r="G865" i="3" s="1"/>
  <c r="H864" i="3"/>
  <c r="G866" i="3" l="1" a="1"/>
  <c r="G866" i="3" s="1"/>
  <c r="J866" i="3" a="1"/>
  <c r="J866" i="3" s="1"/>
  <c r="B867" i="3"/>
  <c r="A867" i="3"/>
  <c r="D866" i="3" a="1"/>
  <c r="D866" i="3" s="1"/>
  <c r="L866" i="3" a="1"/>
  <c r="L866" i="3" s="1"/>
  <c r="H865" i="3"/>
  <c r="C866" i="3" a="1"/>
  <c r="C866" i="3" s="1"/>
  <c r="K866" i="3" a="1"/>
  <c r="K866" i="3" s="1"/>
  <c r="F866" i="3" a="1"/>
  <c r="F866" i="3" s="1"/>
  <c r="E866" i="3" a="1"/>
  <c r="E866" i="3" s="1"/>
  <c r="M866" i="3" s="1"/>
  <c r="I866" i="3" a="1"/>
  <c r="I866" i="3" s="1"/>
  <c r="H866" i="3" l="1"/>
  <c r="D867" i="3" a="1"/>
  <c r="D867" i="3" s="1"/>
  <c r="L867" i="3" a="1"/>
  <c r="L867" i="3" s="1"/>
  <c r="G867" i="3" a="1"/>
  <c r="G867" i="3" s="1"/>
  <c r="J867" i="3" a="1"/>
  <c r="J867" i="3" s="1"/>
  <c r="B868" i="3"/>
  <c r="A868" i="3"/>
  <c r="C867" i="3" a="1"/>
  <c r="C867" i="3" s="1"/>
  <c r="K867" i="3" a="1"/>
  <c r="K867" i="3" s="1"/>
  <c r="F867" i="3" a="1"/>
  <c r="F867" i="3" s="1"/>
  <c r="E867" i="3" a="1"/>
  <c r="E867" i="3" s="1"/>
  <c r="M867" i="3" s="1"/>
  <c r="I867" i="3" a="1"/>
  <c r="I867" i="3" s="1"/>
  <c r="B869" i="3" l="1"/>
  <c r="A869" i="3"/>
  <c r="D868" i="3" a="1"/>
  <c r="D868" i="3" s="1"/>
  <c r="L868" i="3" a="1"/>
  <c r="L868" i="3" s="1"/>
  <c r="G868" i="3" a="1"/>
  <c r="G868" i="3" s="1"/>
  <c r="J868" i="3" a="1"/>
  <c r="J868" i="3" s="1"/>
  <c r="H867" i="3"/>
  <c r="E868" i="3" a="1"/>
  <c r="E868" i="3" s="1"/>
  <c r="M868" i="3" s="1"/>
  <c r="I868" i="3" a="1"/>
  <c r="I868" i="3" s="1"/>
  <c r="C868" i="3" a="1"/>
  <c r="C868" i="3" s="1"/>
  <c r="K868" i="3" a="1"/>
  <c r="K868" i="3" s="1"/>
  <c r="F868" i="3" a="1"/>
  <c r="F868" i="3" s="1"/>
  <c r="F869" i="3" l="1" a="1"/>
  <c r="F869" i="3" s="1"/>
  <c r="E869" i="3" a="1"/>
  <c r="E869" i="3" s="1"/>
  <c r="M869" i="3" s="1"/>
  <c r="I869" i="3" a="1"/>
  <c r="I869" i="3" s="1"/>
  <c r="C869" i="3" a="1"/>
  <c r="C869" i="3" s="1"/>
  <c r="K869" i="3" a="1"/>
  <c r="K869" i="3" s="1"/>
  <c r="H868" i="3"/>
  <c r="J869" i="3" a="1"/>
  <c r="J869" i="3" s="1"/>
  <c r="B870" i="3"/>
  <c r="A870" i="3"/>
  <c r="D869" i="3" a="1"/>
  <c r="D869" i="3" s="1"/>
  <c r="L869" i="3" a="1"/>
  <c r="L869" i="3" s="1"/>
  <c r="G869" i="3" a="1"/>
  <c r="G869" i="3" s="1"/>
  <c r="H869" i="3" l="1"/>
  <c r="G870" i="3" a="1"/>
  <c r="G870" i="3" s="1"/>
  <c r="J870" i="3" a="1"/>
  <c r="J870" i="3" s="1"/>
  <c r="B871" i="3"/>
  <c r="A871" i="3"/>
  <c r="D870" i="3" a="1"/>
  <c r="D870" i="3" s="1"/>
  <c r="L870" i="3" a="1"/>
  <c r="L870" i="3" s="1"/>
  <c r="C870" i="3" a="1"/>
  <c r="C870" i="3" s="1"/>
  <c r="K870" i="3" a="1"/>
  <c r="K870" i="3" s="1"/>
  <c r="F870" i="3" a="1"/>
  <c r="F870" i="3" s="1"/>
  <c r="E870" i="3" a="1"/>
  <c r="E870" i="3" s="1"/>
  <c r="M870" i="3" s="1"/>
  <c r="I870" i="3" a="1"/>
  <c r="I870" i="3" s="1"/>
  <c r="H870" i="3" s="1"/>
  <c r="C871" i="3" l="1" a="1"/>
  <c r="C871" i="3" s="1"/>
  <c r="K871" i="3" a="1"/>
  <c r="K871" i="3" s="1"/>
  <c r="F871" i="3" a="1"/>
  <c r="F871" i="3" s="1"/>
  <c r="E871" i="3" a="1"/>
  <c r="E871" i="3" s="1"/>
  <c r="M871" i="3" s="1"/>
  <c r="I871" i="3" a="1"/>
  <c r="I871" i="3" s="1"/>
  <c r="D871" i="3" a="1"/>
  <c r="D871" i="3" s="1"/>
  <c r="L871" i="3" a="1"/>
  <c r="L871" i="3" s="1"/>
  <c r="G871" i="3" a="1"/>
  <c r="G871" i="3" s="1"/>
  <c r="J871" i="3" a="1"/>
  <c r="J871" i="3" s="1"/>
  <c r="B872" i="3"/>
  <c r="A872" i="3"/>
  <c r="E872" i="3" l="1" a="1"/>
  <c r="E872" i="3" s="1"/>
  <c r="M872" i="3" s="1"/>
  <c r="I872" i="3" a="1"/>
  <c r="I872" i="3" s="1"/>
  <c r="C872" i="3" a="1"/>
  <c r="C872" i="3" s="1"/>
  <c r="K872" i="3" a="1"/>
  <c r="K872" i="3" s="1"/>
  <c r="F872" i="3" a="1"/>
  <c r="F872" i="3" s="1"/>
  <c r="B873" i="3"/>
  <c r="A873" i="3"/>
  <c r="D872" i="3" a="1"/>
  <c r="D872" i="3" s="1"/>
  <c r="L872" i="3" a="1"/>
  <c r="L872" i="3" s="1"/>
  <c r="G872" i="3" a="1"/>
  <c r="G872" i="3" s="1"/>
  <c r="J872" i="3" a="1"/>
  <c r="J872" i="3" s="1"/>
  <c r="H871" i="3"/>
  <c r="F873" i="3" l="1" a="1"/>
  <c r="F873" i="3" s="1"/>
  <c r="E873" i="3" a="1"/>
  <c r="E873" i="3" s="1"/>
  <c r="M873" i="3" s="1"/>
  <c r="I873" i="3" a="1"/>
  <c r="I873" i="3" s="1"/>
  <c r="C873" i="3" a="1"/>
  <c r="C873" i="3" s="1"/>
  <c r="K873" i="3" a="1"/>
  <c r="K873" i="3" s="1"/>
  <c r="J873" i="3" a="1"/>
  <c r="J873" i="3" s="1"/>
  <c r="B874" i="3"/>
  <c r="A874" i="3"/>
  <c r="D873" i="3" a="1"/>
  <c r="D873" i="3" s="1"/>
  <c r="L873" i="3" a="1"/>
  <c r="L873" i="3" s="1"/>
  <c r="G873" i="3" a="1"/>
  <c r="G873" i="3" s="1"/>
  <c r="H872" i="3"/>
  <c r="C874" i="3" l="1" a="1"/>
  <c r="C874" i="3" s="1"/>
  <c r="K874" i="3" a="1"/>
  <c r="K874" i="3" s="1"/>
  <c r="F874" i="3" a="1"/>
  <c r="F874" i="3" s="1"/>
  <c r="E874" i="3" a="1"/>
  <c r="E874" i="3" s="1"/>
  <c r="M874" i="3" s="1"/>
  <c r="I874" i="3" a="1"/>
  <c r="I874" i="3" s="1"/>
  <c r="G874" i="3" a="1"/>
  <c r="G874" i="3" s="1"/>
  <c r="J874" i="3" a="1"/>
  <c r="J874" i="3" s="1"/>
  <c r="B875" i="3"/>
  <c r="A875" i="3"/>
  <c r="D874" i="3" a="1"/>
  <c r="D874" i="3" s="1"/>
  <c r="L874" i="3" a="1"/>
  <c r="L874" i="3" s="1"/>
  <c r="H873" i="3"/>
  <c r="H874" i="3" l="1"/>
  <c r="D875" i="3" a="1"/>
  <c r="D875" i="3" s="1"/>
  <c r="L875" i="3" a="1"/>
  <c r="L875" i="3" s="1"/>
  <c r="G875" i="3" a="1"/>
  <c r="G875" i="3" s="1"/>
  <c r="J875" i="3" a="1"/>
  <c r="J875" i="3" s="1"/>
  <c r="B876" i="3"/>
  <c r="A876" i="3"/>
  <c r="C875" i="3" a="1"/>
  <c r="C875" i="3" s="1"/>
  <c r="K875" i="3" a="1"/>
  <c r="K875" i="3" s="1"/>
  <c r="F875" i="3" a="1"/>
  <c r="F875" i="3" s="1"/>
  <c r="E875" i="3" a="1"/>
  <c r="E875" i="3" s="1"/>
  <c r="M875" i="3" s="1"/>
  <c r="I875" i="3" a="1"/>
  <c r="I875" i="3" s="1"/>
  <c r="E876" i="3" l="1" a="1"/>
  <c r="E876" i="3" s="1"/>
  <c r="M876" i="3" s="1"/>
  <c r="I876" i="3" a="1"/>
  <c r="I876" i="3" s="1"/>
  <c r="C876" i="3" a="1"/>
  <c r="C876" i="3" s="1"/>
  <c r="K876" i="3" a="1"/>
  <c r="K876" i="3" s="1"/>
  <c r="F876" i="3" a="1"/>
  <c r="F876" i="3" s="1"/>
  <c r="B877" i="3"/>
  <c r="A877" i="3"/>
  <c r="D876" i="3" a="1"/>
  <c r="D876" i="3" s="1"/>
  <c r="L876" i="3" a="1"/>
  <c r="L876" i="3" s="1"/>
  <c r="G876" i="3" a="1"/>
  <c r="G876" i="3" s="1"/>
  <c r="J876" i="3" a="1"/>
  <c r="J876" i="3" s="1"/>
  <c r="H875" i="3"/>
  <c r="J877" i="3" l="1" a="1"/>
  <c r="J877" i="3" s="1"/>
  <c r="B878" i="3"/>
  <c r="A878" i="3"/>
  <c r="D877" i="3" a="1"/>
  <c r="D877" i="3" s="1"/>
  <c r="L877" i="3" a="1"/>
  <c r="L877" i="3" s="1"/>
  <c r="G877" i="3" a="1"/>
  <c r="G877" i="3" s="1"/>
  <c r="F877" i="3" a="1"/>
  <c r="F877" i="3" s="1"/>
  <c r="E877" i="3" a="1"/>
  <c r="E877" i="3" s="1"/>
  <c r="M877" i="3" s="1"/>
  <c r="I877" i="3" a="1"/>
  <c r="I877" i="3" s="1"/>
  <c r="C877" i="3" a="1"/>
  <c r="C877" i="3" s="1"/>
  <c r="K877" i="3" a="1"/>
  <c r="K877" i="3" s="1"/>
  <c r="H876" i="3"/>
  <c r="C878" i="3" l="1" a="1"/>
  <c r="C878" i="3" s="1"/>
  <c r="K878" i="3" a="1"/>
  <c r="K878" i="3" s="1"/>
  <c r="F878" i="3" a="1"/>
  <c r="F878" i="3" s="1"/>
  <c r="E878" i="3" a="1"/>
  <c r="E878" i="3" s="1"/>
  <c r="M878" i="3" s="1"/>
  <c r="I878" i="3" a="1"/>
  <c r="I878" i="3" s="1"/>
  <c r="G878" i="3" a="1"/>
  <c r="G878" i="3" s="1"/>
  <c r="J878" i="3" a="1"/>
  <c r="J878" i="3" s="1"/>
  <c r="B879" i="3"/>
  <c r="A879" i="3"/>
  <c r="D878" i="3" a="1"/>
  <c r="D878" i="3" s="1"/>
  <c r="L878" i="3" a="1"/>
  <c r="L878" i="3" s="1"/>
  <c r="H877" i="3"/>
  <c r="H878" i="3" l="1"/>
  <c r="D879" i="3" a="1"/>
  <c r="D879" i="3" s="1"/>
  <c r="L879" i="3" a="1"/>
  <c r="L879" i="3" s="1"/>
  <c r="G879" i="3" a="1"/>
  <c r="G879" i="3" s="1"/>
  <c r="J879" i="3" a="1"/>
  <c r="J879" i="3" s="1"/>
  <c r="B880" i="3"/>
  <c r="A880" i="3"/>
  <c r="C879" i="3" a="1"/>
  <c r="C879" i="3" s="1"/>
  <c r="K879" i="3" a="1"/>
  <c r="K879" i="3" s="1"/>
  <c r="F879" i="3" a="1"/>
  <c r="F879" i="3" s="1"/>
  <c r="E879" i="3" a="1"/>
  <c r="E879" i="3" s="1"/>
  <c r="M879" i="3" s="1"/>
  <c r="I879" i="3" a="1"/>
  <c r="I879" i="3" s="1"/>
  <c r="H879" i="3" l="1"/>
  <c r="B881" i="3"/>
  <c r="A881" i="3"/>
  <c r="D880" i="3" a="1"/>
  <c r="D880" i="3" s="1"/>
  <c r="L880" i="3" a="1"/>
  <c r="L880" i="3" s="1"/>
  <c r="G880" i="3" a="1"/>
  <c r="G880" i="3" s="1"/>
  <c r="J880" i="3" a="1"/>
  <c r="J880" i="3" s="1"/>
  <c r="E880" i="3" a="1"/>
  <c r="E880" i="3" s="1"/>
  <c r="M880" i="3" s="1"/>
  <c r="I880" i="3" a="1"/>
  <c r="I880" i="3" s="1"/>
  <c r="C880" i="3" a="1"/>
  <c r="C880" i="3" s="1"/>
  <c r="K880" i="3" a="1"/>
  <c r="K880" i="3" s="1"/>
  <c r="F880" i="3" a="1"/>
  <c r="F880" i="3" s="1"/>
  <c r="H880" i="3" l="1"/>
  <c r="F881" i="3" a="1"/>
  <c r="F881" i="3" s="1"/>
  <c r="E881" i="3" a="1"/>
  <c r="E881" i="3" s="1"/>
  <c r="M881" i="3" s="1"/>
  <c r="I881" i="3" a="1"/>
  <c r="I881" i="3" s="1"/>
  <c r="C881" i="3" a="1"/>
  <c r="C881" i="3" s="1"/>
  <c r="K881" i="3" a="1"/>
  <c r="K881" i="3" s="1"/>
  <c r="J881" i="3" a="1"/>
  <c r="J881" i="3" s="1"/>
  <c r="B882" i="3"/>
  <c r="A882" i="3"/>
  <c r="D881" i="3" a="1"/>
  <c r="D881" i="3" s="1"/>
  <c r="L881" i="3" a="1"/>
  <c r="L881" i="3" s="1"/>
  <c r="G881" i="3" a="1"/>
  <c r="G881" i="3" s="1"/>
  <c r="H881" i="3" l="1"/>
  <c r="G882" i="3" a="1"/>
  <c r="G882" i="3" s="1"/>
  <c r="J882" i="3" a="1"/>
  <c r="J882" i="3" s="1"/>
  <c r="B883" i="3"/>
  <c r="A883" i="3"/>
  <c r="D882" i="3" a="1"/>
  <c r="D882" i="3" s="1"/>
  <c r="L882" i="3" a="1"/>
  <c r="L882" i="3" s="1"/>
  <c r="C882" i="3" a="1"/>
  <c r="C882" i="3" s="1"/>
  <c r="K882" i="3" a="1"/>
  <c r="K882" i="3" s="1"/>
  <c r="F882" i="3" a="1"/>
  <c r="F882" i="3" s="1"/>
  <c r="E882" i="3" a="1"/>
  <c r="E882" i="3" s="1"/>
  <c r="M882" i="3" s="1"/>
  <c r="I882" i="3" a="1"/>
  <c r="I882" i="3" s="1"/>
  <c r="D883" i="3" l="1" a="1"/>
  <c r="D883" i="3" s="1"/>
  <c r="L883" i="3" a="1"/>
  <c r="L883" i="3" s="1"/>
  <c r="G883" i="3" a="1"/>
  <c r="G883" i="3" s="1"/>
  <c r="J883" i="3" a="1"/>
  <c r="J883" i="3" s="1"/>
  <c r="B884" i="3"/>
  <c r="A884" i="3"/>
  <c r="C883" i="3" a="1"/>
  <c r="C883" i="3" s="1"/>
  <c r="K883" i="3" a="1"/>
  <c r="K883" i="3" s="1"/>
  <c r="F883" i="3" a="1"/>
  <c r="F883" i="3" s="1"/>
  <c r="E883" i="3" a="1"/>
  <c r="E883" i="3" s="1"/>
  <c r="M883" i="3" s="1"/>
  <c r="I883" i="3" a="1"/>
  <c r="I883" i="3" s="1"/>
  <c r="H882" i="3"/>
  <c r="B885" i="3" l="1"/>
  <c r="A885" i="3"/>
  <c r="D884" i="3" a="1"/>
  <c r="D884" i="3" s="1"/>
  <c r="L884" i="3" a="1"/>
  <c r="L884" i="3" s="1"/>
  <c r="G884" i="3" a="1"/>
  <c r="G884" i="3" s="1"/>
  <c r="J884" i="3" a="1"/>
  <c r="J884" i="3" s="1"/>
  <c r="H883" i="3"/>
  <c r="E884" i="3" a="1"/>
  <c r="E884" i="3" s="1"/>
  <c r="M884" i="3" s="1"/>
  <c r="I884" i="3" a="1"/>
  <c r="I884" i="3" s="1"/>
  <c r="C884" i="3" a="1"/>
  <c r="C884" i="3" s="1"/>
  <c r="K884" i="3" a="1"/>
  <c r="K884" i="3" s="1"/>
  <c r="F884" i="3" a="1"/>
  <c r="F884" i="3" s="1"/>
  <c r="F885" i="3" l="1" a="1"/>
  <c r="F885" i="3" s="1"/>
  <c r="E885" i="3" a="1"/>
  <c r="E885" i="3" s="1"/>
  <c r="M885" i="3" s="1"/>
  <c r="I885" i="3" a="1"/>
  <c r="I885" i="3" s="1"/>
  <c r="C885" i="3" a="1"/>
  <c r="C885" i="3" s="1"/>
  <c r="K885" i="3" a="1"/>
  <c r="K885" i="3" s="1"/>
  <c r="H884" i="3"/>
  <c r="J885" i="3" a="1"/>
  <c r="J885" i="3" s="1"/>
  <c r="B886" i="3"/>
  <c r="A886" i="3"/>
  <c r="D885" i="3" a="1"/>
  <c r="D885" i="3" s="1"/>
  <c r="L885" i="3" a="1"/>
  <c r="L885" i="3" s="1"/>
  <c r="G885" i="3" a="1"/>
  <c r="G885" i="3" s="1"/>
  <c r="G886" i="3" l="1" a="1"/>
  <c r="G886" i="3" s="1"/>
  <c r="J886" i="3" a="1"/>
  <c r="J886" i="3" s="1"/>
  <c r="B887" i="3"/>
  <c r="A887" i="3"/>
  <c r="D886" i="3" a="1"/>
  <c r="D886" i="3" s="1"/>
  <c r="L886" i="3" a="1"/>
  <c r="L886" i="3" s="1"/>
  <c r="H885" i="3"/>
  <c r="C886" i="3" a="1"/>
  <c r="C886" i="3" s="1"/>
  <c r="K886" i="3" a="1"/>
  <c r="K886" i="3" s="1"/>
  <c r="F886" i="3" a="1"/>
  <c r="F886" i="3" s="1"/>
  <c r="E886" i="3" a="1"/>
  <c r="E886" i="3" s="1"/>
  <c r="M886" i="3" s="1"/>
  <c r="I886" i="3" a="1"/>
  <c r="I886" i="3" s="1"/>
  <c r="D887" i="3" l="1" a="1"/>
  <c r="D887" i="3" s="1"/>
  <c r="L887" i="3" a="1"/>
  <c r="L887" i="3" s="1"/>
  <c r="G887" i="3" a="1"/>
  <c r="G887" i="3" s="1"/>
  <c r="J887" i="3" a="1"/>
  <c r="J887" i="3" s="1"/>
  <c r="B888" i="3"/>
  <c r="A888" i="3"/>
  <c r="H886" i="3"/>
  <c r="C887" i="3" a="1"/>
  <c r="C887" i="3" s="1"/>
  <c r="K887" i="3" a="1"/>
  <c r="K887" i="3" s="1"/>
  <c r="F887" i="3" a="1"/>
  <c r="F887" i="3" s="1"/>
  <c r="E887" i="3" a="1"/>
  <c r="E887" i="3" s="1"/>
  <c r="M887" i="3" s="1"/>
  <c r="I887" i="3" a="1"/>
  <c r="I887" i="3" s="1"/>
  <c r="H887" i="3" l="1"/>
  <c r="E888" i="3" a="1"/>
  <c r="E888" i="3" s="1"/>
  <c r="M888" i="3" s="1"/>
  <c r="I888" i="3" a="1"/>
  <c r="I888" i="3" s="1"/>
  <c r="C888" i="3" a="1"/>
  <c r="C888" i="3" s="1"/>
  <c r="K888" i="3" a="1"/>
  <c r="K888" i="3" s="1"/>
  <c r="F888" i="3" a="1"/>
  <c r="F888" i="3" s="1"/>
  <c r="B889" i="3"/>
  <c r="A889" i="3"/>
  <c r="D888" i="3" a="1"/>
  <c r="D888" i="3" s="1"/>
  <c r="L888" i="3" a="1"/>
  <c r="L888" i="3" s="1"/>
  <c r="G888" i="3" a="1"/>
  <c r="G888" i="3" s="1"/>
  <c r="J888" i="3" a="1"/>
  <c r="J888" i="3" s="1"/>
  <c r="H888" i="3" l="1"/>
  <c r="F889" i="3" a="1"/>
  <c r="F889" i="3" s="1"/>
  <c r="E889" i="3" a="1"/>
  <c r="E889" i="3" s="1"/>
  <c r="M889" i="3" s="1"/>
  <c r="I889" i="3" a="1"/>
  <c r="I889" i="3" s="1"/>
  <c r="C889" i="3" a="1"/>
  <c r="C889" i="3" s="1"/>
  <c r="K889" i="3" a="1"/>
  <c r="K889" i="3" s="1"/>
  <c r="J889" i="3" a="1"/>
  <c r="J889" i="3" s="1"/>
  <c r="B890" i="3"/>
  <c r="A890" i="3"/>
  <c r="D889" i="3" a="1"/>
  <c r="D889" i="3" s="1"/>
  <c r="L889" i="3" a="1"/>
  <c r="L889" i="3" s="1"/>
  <c r="G889" i="3" a="1"/>
  <c r="G889" i="3" s="1"/>
  <c r="G890" i="3" l="1" a="1"/>
  <c r="G890" i="3" s="1"/>
  <c r="J890" i="3" a="1"/>
  <c r="J890" i="3" s="1"/>
  <c r="B891" i="3"/>
  <c r="A891" i="3"/>
  <c r="D890" i="3" a="1"/>
  <c r="D890" i="3" s="1"/>
  <c r="L890" i="3" a="1"/>
  <c r="L890" i="3" s="1"/>
  <c r="H889" i="3"/>
  <c r="C890" i="3" a="1"/>
  <c r="C890" i="3" s="1"/>
  <c r="K890" i="3" a="1"/>
  <c r="K890" i="3" s="1"/>
  <c r="F890" i="3" a="1"/>
  <c r="F890" i="3" s="1"/>
  <c r="E890" i="3" a="1"/>
  <c r="E890" i="3" s="1"/>
  <c r="M890" i="3" s="1"/>
  <c r="I890" i="3" a="1"/>
  <c r="I890" i="3" s="1"/>
  <c r="D891" i="3" l="1" a="1"/>
  <c r="D891" i="3" s="1"/>
  <c r="L891" i="3" a="1"/>
  <c r="L891" i="3" s="1"/>
  <c r="G891" i="3" a="1"/>
  <c r="G891" i="3" s="1"/>
  <c r="J891" i="3" a="1"/>
  <c r="J891" i="3" s="1"/>
  <c r="B892" i="3"/>
  <c r="A892" i="3"/>
  <c r="H890" i="3"/>
  <c r="C891" i="3" a="1"/>
  <c r="C891" i="3" s="1"/>
  <c r="K891" i="3" a="1"/>
  <c r="K891" i="3" s="1"/>
  <c r="F891" i="3" a="1"/>
  <c r="F891" i="3" s="1"/>
  <c r="E891" i="3" a="1"/>
  <c r="E891" i="3" s="1"/>
  <c r="M891" i="3" s="1"/>
  <c r="I891" i="3" a="1"/>
  <c r="I891" i="3" s="1"/>
  <c r="H891" i="3" s="1"/>
  <c r="E892" i="3" l="1" a="1"/>
  <c r="E892" i="3" s="1"/>
  <c r="M892" i="3" s="1"/>
  <c r="I892" i="3" a="1"/>
  <c r="I892" i="3" s="1"/>
  <c r="C892" i="3" a="1"/>
  <c r="C892" i="3" s="1"/>
  <c r="K892" i="3" a="1"/>
  <c r="K892" i="3" s="1"/>
  <c r="F892" i="3" a="1"/>
  <c r="F892" i="3" s="1"/>
  <c r="B893" i="3"/>
  <c r="A893" i="3"/>
  <c r="D892" i="3" a="1"/>
  <c r="D892" i="3" s="1"/>
  <c r="L892" i="3" a="1"/>
  <c r="L892" i="3" s="1"/>
  <c r="G892" i="3" a="1"/>
  <c r="G892" i="3" s="1"/>
  <c r="J892" i="3" a="1"/>
  <c r="J892" i="3" s="1"/>
  <c r="F893" i="3" l="1" a="1"/>
  <c r="F893" i="3" s="1"/>
  <c r="E893" i="3" a="1"/>
  <c r="E893" i="3" s="1"/>
  <c r="M893" i="3" s="1"/>
  <c r="I893" i="3" a="1"/>
  <c r="I893" i="3" s="1"/>
  <c r="H893" i="3" s="1"/>
  <c r="C893" i="3" a="1"/>
  <c r="C893" i="3" s="1"/>
  <c r="K893" i="3" a="1"/>
  <c r="K893" i="3" s="1"/>
  <c r="H892" i="3"/>
  <c r="J893" i="3" a="1"/>
  <c r="J893" i="3" s="1"/>
  <c r="B894" i="3"/>
  <c r="A894" i="3"/>
  <c r="D893" i="3" a="1"/>
  <c r="D893" i="3" s="1"/>
  <c r="L893" i="3" a="1"/>
  <c r="L893" i="3" s="1"/>
  <c r="G893" i="3" a="1"/>
  <c r="G893" i="3" s="1"/>
  <c r="G894" i="3" l="1" a="1"/>
  <c r="G894" i="3" s="1"/>
  <c r="J894" i="3" a="1"/>
  <c r="J894" i="3" s="1"/>
  <c r="B895" i="3"/>
  <c r="A895" i="3"/>
  <c r="D894" i="3" a="1"/>
  <c r="D894" i="3" s="1"/>
  <c r="L894" i="3" a="1"/>
  <c r="L894" i="3" s="1"/>
  <c r="C894" i="3" a="1"/>
  <c r="C894" i="3" s="1"/>
  <c r="K894" i="3" a="1"/>
  <c r="K894" i="3" s="1"/>
  <c r="F894" i="3" a="1"/>
  <c r="F894" i="3" s="1"/>
  <c r="E894" i="3" a="1"/>
  <c r="E894" i="3" s="1"/>
  <c r="M894" i="3" s="1"/>
  <c r="I894" i="3" a="1"/>
  <c r="I894" i="3" s="1"/>
  <c r="C895" i="3" l="1" a="1"/>
  <c r="C895" i="3" s="1"/>
  <c r="K895" i="3" a="1"/>
  <c r="K895" i="3" s="1"/>
  <c r="F895" i="3" a="1"/>
  <c r="F895" i="3" s="1"/>
  <c r="E895" i="3" a="1"/>
  <c r="E895" i="3" s="1"/>
  <c r="M895" i="3" s="1"/>
  <c r="I895" i="3" a="1"/>
  <c r="I895" i="3" s="1"/>
  <c r="D895" i="3" a="1"/>
  <c r="D895" i="3" s="1"/>
  <c r="L895" i="3" a="1"/>
  <c r="L895" i="3" s="1"/>
  <c r="G895" i="3" a="1"/>
  <c r="G895" i="3" s="1"/>
  <c r="J895" i="3" a="1"/>
  <c r="J895" i="3" s="1"/>
  <c r="B896" i="3"/>
  <c r="A896" i="3"/>
  <c r="H894" i="3"/>
  <c r="H895" i="3" l="1"/>
  <c r="E896" i="3" a="1"/>
  <c r="E896" i="3" s="1"/>
  <c r="M896" i="3" s="1"/>
  <c r="I896" i="3" a="1"/>
  <c r="I896" i="3" s="1"/>
  <c r="C896" i="3" a="1"/>
  <c r="C896" i="3" s="1"/>
  <c r="K896" i="3" a="1"/>
  <c r="K896" i="3" s="1"/>
  <c r="F896" i="3" a="1"/>
  <c r="F896" i="3" s="1"/>
  <c r="B897" i="3"/>
  <c r="A897" i="3"/>
  <c r="D896" i="3" a="1"/>
  <c r="D896" i="3" s="1"/>
  <c r="L896" i="3" a="1"/>
  <c r="L896" i="3" s="1"/>
  <c r="G896" i="3" a="1"/>
  <c r="G896" i="3" s="1"/>
  <c r="J896" i="3" a="1"/>
  <c r="J896" i="3" s="1"/>
  <c r="H896" i="3" l="1"/>
  <c r="J897" i="3" a="1"/>
  <c r="J897" i="3" s="1"/>
  <c r="B898" i="3"/>
  <c r="A898" i="3"/>
  <c r="D897" i="3" a="1"/>
  <c r="D897" i="3" s="1"/>
  <c r="L897" i="3" a="1"/>
  <c r="L897" i="3" s="1"/>
  <c r="G897" i="3" a="1"/>
  <c r="G897" i="3" s="1"/>
  <c r="F897" i="3" a="1"/>
  <c r="F897" i="3" s="1"/>
  <c r="E897" i="3" a="1"/>
  <c r="E897" i="3" s="1"/>
  <c r="M897" i="3" s="1"/>
  <c r="I897" i="3" a="1"/>
  <c r="I897" i="3" s="1"/>
  <c r="C897" i="3" a="1"/>
  <c r="C897" i="3" s="1"/>
  <c r="K897" i="3" a="1"/>
  <c r="K897" i="3" s="1"/>
  <c r="C898" i="3" l="1" a="1"/>
  <c r="C898" i="3" s="1"/>
  <c r="K898" i="3" a="1"/>
  <c r="K898" i="3" s="1"/>
  <c r="F898" i="3" a="1"/>
  <c r="F898" i="3" s="1"/>
  <c r="E898" i="3" a="1"/>
  <c r="E898" i="3" s="1"/>
  <c r="M898" i="3" s="1"/>
  <c r="I898" i="3" a="1"/>
  <c r="I898" i="3" s="1"/>
  <c r="G898" i="3" a="1"/>
  <c r="G898" i="3" s="1"/>
  <c r="J898" i="3" a="1"/>
  <c r="J898" i="3" s="1"/>
  <c r="B899" i="3"/>
  <c r="A899" i="3"/>
  <c r="D898" i="3" a="1"/>
  <c r="D898" i="3" s="1"/>
  <c r="L898" i="3" a="1"/>
  <c r="L898" i="3" s="1"/>
  <c r="H897" i="3"/>
  <c r="H898" i="3" l="1"/>
  <c r="D899" i="3" a="1"/>
  <c r="D899" i="3" s="1"/>
  <c r="L899" i="3" a="1"/>
  <c r="L899" i="3" s="1"/>
  <c r="G899" i="3" a="1"/>
  <c r="G899" i="3" s="1"/>
  <c r="J899" i="3" a="1"/>
  <c r="J899" i="3" s="1"/>
  <c r="B900" i="3"/>
  <c r="A900" i="3"/>
  <c r="C899" i="3" a="1"/>
  <c r="C899" i="3" s="1"/>
  <c r="K899" i="3" a="1"/>
  <c r="K899" i="3" s="1"/>
  <c r="F899" i="3" a="1"/>
  <c r="F899" i="3" s="1"/>
  <c r="E899" i="3" a="1"/>
  <c r="E899" i="3" s="1"/>
  <c r="M899" i="3" s="1"/>
  <c r="I899" i="3" a="1"/>
  <c r="I899" i="3" s="1"/>
  <c r="E900" i="3" l="1" a="1"/>
  <c r="E900" i="3" s="1"/>
  <c r="M900" i="3" s="1"/>
  <c r="I900" i="3" a="1"/>
  <c r="I900" i="3" s="1"/>
  <c r="C900" i="3" a="1"/>
  <c r="C900" i="3" s="1"/>
  <c r="K900" i="3" a="1"/>
  <c r="K900" i="3" s="1"/>
  <c r="F900" i="3" a="1"/>
  <c r="F900" i="3" s="1"/>
  <c r="B901" i="3"/>
  <c r="A901" i="3"/>
  <c r="D900" i="3" a="1"/>
  <c r="D900" i="3" s="1"/>
  <c r="L900" i="3" a="1"/>
  <c r="L900" i="3" s="1"/>
  <c r="G900" i="3" a="1"/>
  <c r="G900" i="3" s="1"/>
  <c r="J900" i="3" a="1"/>
  <c r="J900" i="3" s="1"/>
  <c r="H899" i="3"/>
  <c r="H900" i="3" l="1"/>
  <c r="F901" i="3" a="1"/>
  <c r="F901" i="3" s="1"/>
  <c r="E901" i="3" a="1"/>
  <c r="E901" i="3" s="1"/>
  <c r="M901" i="3" s="1"/>
  <c r="I901" i="3" a="1"/>
  <c r="I901" i="3" s="1"/>
  <c r="C901" i="3" a="1"/>
  <c r="C901" i="3" s="1"/>
  <c r="K901" i="3" a="1"/>
  <c r="K901" i="3" s="1"/>
  <c r="J901" i="3" a="1"/>
  <c r="J901" i="3" s="1"/>
  <c r="B902" i="3"/>
  <c r="A902" i="3"/>
  <c r="D901" i="3" a="1"/>
  <c r="D901" i="3" s="1"/>
  <c r="L901" i="3" a="1"/>
  <c r="L901" i="3" s="1"/>
  <c r="G901" i="3" a="1"/>
  <c r="G901" i="3" s="1"/>
  <c r="G902" i="3" l="1" a="1"/>
  <c r="G902" i="3" s="1"/>
  <c r="J902" i="3" a="1"/>
  <c r="J902" i="3" s="1"/>
  <c r="B903" i="3"/>
  <c r="A903" i="3"/>
  <c r="D902" i="3" a="1"/>
  <c r="D902" i="3" s="1"/>
  <c r="L902" i="3" a="1"/>
  <c r="L902" i="3" s="1"/>
  <c r="H901" i="3"/>
  <c r="C902" i="3" a="1"/>
  <c r="C902" i="3" s="1"/>
  <c r="K902" i="3" a="1"/>
  <c r="K902" i="3" s="1"/>
  <c r="F902" i="3" a="1"/>
  <c r="F902" i="3" s="1"/>
  <c r="E902" i="3" a="1"/>
  <c r="E902" i="3" s="1"/>
  <c r="M902" i="3" s="1"/>
  <c r="I902" i="3" a="1"/>
  <c r="I902" i="3" s="1"/>
  <c r="H902" i="3" s="1"/>
  <c r="D903" i="3" l="1" a="1"/>
  <c r="D903" i="3" s="1"/>
  <c r="L903" i="3" a="1"/>
  <c r="L903" i="3" s="1"/>
  <c r="G903" i="3" a="1"/>
  <c r="G903" i="3" s="1"/>
  <c r="J903" i="3" a="1"/>
  <c r="J903" i="3" s="1"/>
  <c r="B904" i="3"/>
  <c r="A904" i="3"/>
  <c r="C903" i="3" a="1"/>
  <c r="C903" i="3" s="1"/>
  <c r="K903" i="3" a="1"/>
  <c r="K903" i="3" s="1"/>
  <c r="F903" i="3" a="1"/>
  <c r="F903" i="3" s="1"/>
  <c r="E903" i="3" a="1"/>
  <c r="E903" i="3" s="1"/>
  <c r="M903" i="3" s="1"/>
  <c r="I903" i="3" a="1"/>
  <c r="I903" i="3" s="1"/>
  <c r="B905" i="3" l="1"/>
  <c r="A905" i="3"/>
  <c r="D904" i="3" a="1"/>
  <c r="D904" i="3" s="1"/>
  <c r="L904" i="3" a="1"/>
  <c r="L904" i="3" s="1"/>
  <c r="G904" i="3" a="1"/>
  <c r="G904" i="3" s="1"/>
  <c r="J904" i="3" a="1"/>
  <c r="J904" i="3" s="1"/>
  <c r="E904" i="3" a="1"/>
  <c r="E904" i="3" s="1"/>
  <c r="M904" i="3" s="1"/>
  <c r="I904" i="3" a="1"/>
  <c r="I904" i="3" s="1"/>
  <c r="C904" i="3" a="1"/>
  <c r="C904" i="3" s="1"/>
  <c r="K904" i="3" a="1"/>
  <c r="K904" i="3" s="1"/>
  <c r="F904" i="3" a="1"/>
  <c r="F904" i="3" s="1"/>
  <c r="H903" i="3"/>
  <c r="H904" i="3" l="1"/>
  <c r="F905" i="3" a="1"/>
  <c r="F905" i="3" s="1"/>
  <c r="E905" i="3" a="1"/>
  <c r="E905" i="3" s="1"/>
  <c r="M905" i="3" s="1"/>
  <c r="I905" i="3" a="1"/>
  <c r="I905" i="3" s="1"/>
  <c r="C905" i="3" a="1"/>
  <c r="C905" i="3" s="1"/>
  <c r="K905" i="3" a="1"/>
  <c r="K905" i="3" s="1"/>
  <c r="J905" i="3" a="1"/>
  <c r="J905" i="3" s="1"/>
  <c r="B906" i="3"/>
  <c r="A906" i="3"/>
  <c r="D905" i="3" a="1"/>
  <c r="D905" i="3" s="1"/>
  <c r="L905" i="3" a="1"/>
  <c r="L905" i="3" s="1"/>
  <c r="G905" i="3" a="1"/>
  <c r="G905" i="3" s="1"/>
  <c r="H905" i="3" l="1"/>
  <c r="G906" i="3" a="1"/>
  <c r="G906" i="3" s="1"/>
  <c r="J906" i="3" a="1"/>
  <c r="J906" i="3" s="1"/>
  <c r="B907" i="3"/>
  <c r="A907" i="3"/>
  <c r="D906" i="3" a="1"/>
  <c r="D906" i="3" s="1"/>
  <c r="L906" i="3" a="1"/>
  <c r="L906" i="3" s="1"/>
  <c r="C906" i="3" a="1"/>
  <c r="C906" i="3" s="1"/>
  <c r="K906" i="3" a="1"/>
  <c r="K906" i="3" s="1"/>
  <c r="F906" i="3" a="1"/>
  <c r="F906" i="3" s="1"/>
  <c r="E906" i="3" a="1"/>
  <c r="E906" i="3" s="1"/>
  <c r="M906" i="3" s="1"/>
  <c r="I906" i="3" a="1"/>
  <c r="I906" i="3" s="1"/>
  <c r="D907" i="3" l="1" a="1"/>
  <c r="D907" i="3" s="1"/>
  <c r="L907" i="3" a="1"/>
  <c r="L907" i="3" s="1"/>
  <c r="G907" i="3" a="1"/>
  <c r="G907" i="3" s="1"/>
  <c r="J907" i="3" a="1"/>
  <c r="J907" i="3" s="1"/>
  <c r="B908" i="3"/>
  <c r="A908" i="3"/>
  <c r="C907" i="3" a="1"/>
  <c r="C907" i="3" s="1"/>
  <c r="K907" i="3" a="1"/>
  <c r="K907" i="3" s="1"/>
  <c r="F907" i="3" a="1"/>
  <c r="F907" i="3" s="1"/>
  <c r="E907" i="3" a="1"/>
  <c r="E907" i="3" s="1"/>
  <c r="M907" i="3" s="1"/>
  <c r="I907" i="3" a="1"/>
  <c r="I907" i="3" s="1"/>
  <c r="H906" i="3"/>
  <c r="H907" i="3" l="1"/>
  <c r="E908" i="3" a="1"/>
  <c r="E908" i="3" s="1"/>
  <c r="M908" i="3" s="1"/>
  <c r="I908" i="3" a="1"/>
  <c r="I908" i="3" s="1"/>
  <c r="C908" i="3" a="1"/>
  <c r="C908" i="3" s="1"/>
  <c r="K908" i="3" a="1"/>
  <c r="K908" i="3" s="1"/>
  <c r="F908" i="3" a="1"/>
  <c r="F908" i="3" s="1"/>
  <c r="B909" i="3"/>
  <c r="A909" i="3"/>
  <c r="D908" i="3" a="1"/>
  <c r="D908" i="3" s="1"/>
  <c r="L908" i="3" a="1"/>
  <c r="L908" i="3" s="1"/>
  <c r="G908" i="3" a="1"/>
  <c r="G908" i="3" s="1"/>
  <c r="J908" i="3" a="1"/>
  <c r="J908" i="3" s="1"/>
  <c r="H908" i="3" l="1"/>
  <c r="F909" i="3" a="1"/>
  <c r="F909" i="3" s="1"/>
  <c r="E909" i="3" a="1"/>
  <c r="E909" i="3" s="1"/>
  <c r="M909" i="3" s="1"/>
  <c r="I909" i="3" a="1"/>
  <c r="I909" i="3" s="1"/>
  <c r="C909" i="3" a="1"/>
  <c r="C909" i="3" s="1"/>
  <c r="K909" i="3" a="1"/>
  <c r="K909" i="3" s="1"/>
  <c r="J909" i="3" a="1"/>
  <c r="J909" i="3" s="1"/>
  <c r="B910" i="3"/>
  <c r="A910" i="3"/>
  <c r="D909" i="3" a="1"/>
  <c r="D909" i="3" s="1"/>
  <c r="L909" i="3" a="1"/>
  <c r="L909" i="3" s="1"/>
  <c r="G909" i="3" a="1"/>
  <c r="G909" i="3" s="1"/>
  <c r="H909" i="3" l="1"/>
  <c r="G910" i="3" a="1"/>
  <c r="G910" i="3" s="1"/>
  <c r="J910" i="3" a="1"/>
  <c r="J910" i="3" s="1"/>
  <c r="B911" i="3"/>
  <c r="A911" i="3"/>
  <c r="D910" i="3" a="1"/>
  <c r="D910" i="3" s="1"/>
  <c r="L910" i="3" a="1"/>
  <c r="L910" i="3" s="1"/>
  <c r="C910" i="3" a="1"/>
  <c r="C910" i="3" s="1"/>
  <c r="K910" i="3" a="1"/>
  <c r="K910" i="3" s="1"/>
  <c r="F910" i="3" a="1"/>
  <c r="F910" i="3" s="1"/>
  <c r="E910" i="3" a="1"/>
  <c r="E910" i="3" s="1"/>
  <c r="M910" i="3" s="1"/>
  <c r="I910" i="3" a="1"/>
  <c r="I910" i="3" s="1"/>
  <c r="H910" i="3" l="1"/>
  <c r="D911" i="3" a="1"/>
  <c r="D911" i="3" s="1"/>
  <c r="L911" i="3" a="1"/>
  <c r="L911" i="3" s="1"/>
  <c r="G911" i="3" a="1"/>
  <c r="G911" i="3" s="1"/>
  <c r="J911" i="3" a="1"/>
  <c r="J911" i="3" s="1"/>
  <c r="B912" i="3"/>
  <c r="A912" i="3"/>
  <c r="C911" i="3" a="1"/>
  <c r="C911" i="3" s="1"/>
  <c r="K911" i="3" a="1"/>
  <c r="K911" i="3" s="1"/>
  <c r="F911" i="3" a="1"/>
  <c r="F911" i="3" s="1"/>
  <c r="E911" i="3" a="1"/>
  <c r="E911" i="3" s="1"/>
  <c r="M911" i="3" s="1"/>
  <c r="I911" i="3" a="1"/>
  <c r="I911" i="3" s="1"/>
  <c r="B913" i="3" l="1"/>
  <c r="A913" i="3"/>
  <c r="D912" i="3" a="1"/>
  <c r="D912" i="3" s="1"/>
  <c r="L912" i="3" a="1"/>
  <c r="L912" i="3" s="1"/>
  <c r="G912" i="3" a="1"/>
  <c r="G912" i="3" s="1"/>
  <c r="J912" i="3" a="1"/>
  <c r="J912" i="3" s="1"/>
  <c r="H911" i="3"/>
  <c r="E912" i="3" a="1"/>
  <c r="E912" i="3" s="1"/>
  <c r="M912" i="3" s="1"/>
  <c r="I912" i="3" a="1"/>
  <c r="I912" i="3" s="1"/>
  <c r="C912" i="3" a="1"/>
  <c r="C912" i="3" s="1"/>
  <c r="K912" i="3" a="1"/>
  <c r="K912" i="3" s="1"/>
  <c r="F912" i="3" a="1"/>
  <c r="F912" i="3" s="1"/>
  <c r="F913" i="3" l="1" a="1"/>
  <c r="F913" i="3" s="1"/>
  <c r="E913" i="3" a="1"/>
  <c r="E913" i="3" s="1"/>
  <c r="M913" i="3" s="1"/>
  <c r="I913" i="3" a="1"/>
  <c r="I913" i="3" s="1"/>
  <c r="C913" i="3" a="1"/>
  <c r="C913" i="3" s="1"/>
  <c r="K913" i="3" a="1"/>
  <c r="K913" i="3" s="1"/>
  <c r="H912" i="3"/>
  <c r="J913" i="3" a="1"/>
  <c r="J913" i="3" s="1"/>
  <c r="B914" i="3"/>
  <c r="A914" i="3"/>
  <c r="D913" i="3" a="1"/>
  <c r="D913" i="3" s="1"/>
  <c r="L913" i="3" a="1"/>
  <c r="L913" i="3" s="1"/>
  <c r="G913" i="3" a="1"/>
  <c r="G913" i="3" s="1"/>
  <c r="G914" i="3" l="1" a="1"/>
  <c r="G914" i="3" s="1"/>
  <c r="J914" i="3" a="1"/>
  <c r="J914" i="3" s="1"/>
  <c r="B915" i="3"/>
  <c r="A915" i="3"/>
  <c r="D914" i="3" a="1"/>
  <c r="D914" i="3" s="1"/>
  <c r="L914" i="3" a="1"/>
  <c r="L914" i="3" s="1"/>
  <c r="H913" i="3"/>
  <c r="C914" i="3" a="1"/>
  <c r="C914" i="3" s="1"/>
  <c r="K914" i="3" a="1"/>
  <c r="K914" i="3" s="1"/>
  <c r="F914" i="3" a="1"/>
  <c r="F914" i="3" s="1"/>
  <c r="E914" i="3" a="1"/>
  <c r="E914" i="3" s="1"/>
  <c r="M914" i="3" s="1"/>
  <c r="I914" i="3" a="1"/>
  <c r="I914" i="3" s="1"/>
  <c r="D915" i="3" l="1" a="1"/>
  <c r="D915" i="3" s="1"/>
  <c r="L915" i="3" a="1"/>
  <c r="L915" i="3" s="1"/>
  <c r="G915" i="3" a="1"/>
  <c r="G915" i="3" s="1"/>
  <c r="J915" i="3" a="1"/>
  <c r="J915" i="3" s="1"/>
  <c r="B916" i="3"/>
  <c r="A916" i="3"/>
  <c r="H914" i="3"/>
  <c r="C915" i="3" a="1"/>
  <c r="C915" i="3" s="1"/>
  <c r="K915" i="3" a="1"/>
  <c r="K915" i="3" s="1"/>
  <c r="F915" i="3" a="1"/>
  <c r="F915" i="3" s="1"/>
  <c r="E915" i="3" a="1"/>
  <c r="E915" i="3" s="1"/>
  <c r="M915" i="3" s="1"/>
  <c r="I915" i="3" a="1"/>
  <c r="I915" i="3" s="1"/>
  <c r="H915" i="3" s="1"/>
  <c r="B917" i="3" l="1"/>
  <c r="A917" i="3"/>
  <c r="D916" i="3" a="1"/>
  <c r="D916" i="3" s="1"/>
  <c r="L916" i="3" a="1"/>
  <c r="L916" i="3" s="1"/>
  <c r="G916" i="3" a="1"/>
  <c r="G916" i="3" s="1"/>
  <c r="J916" i="3" a="1"/>
  <c r="J916" i="3" s="1"/>
  <c r="E916" i="3" a="1"/>
  <c r="E916" i="3" s="1"/>
  <c r="M916" i="3" s="1"/>
  <c r="I916" i="3" a="1"/>
  <c r="I916" i="3" s="1"/>
  <c r="C916" i="3" a="1"/>
  <c r="C916" i="3" s="1"/>
  <c r="K916" i="3" a="1"/>
  <c r="K916" i="3" s="1"/>
  <c r="F916" i="3" a="1"/>
  <c r="F916" i="3" s="1"/>
  <c r="H916" i="3" l="1"/>
  <c r="F917" i="3" a="1"/>
  <c r="F917" i="3" s="1"/>
  <c r="E917" i="3" a="1"/>
  <c r="E917" i="3" s="1"/>
  <c r="M917" i="3" s="1"/>
  <c r="I917" i="3" a="1"/>
  <c r="I917" i="3" s="1"/>
  <c r="C917" i="3" a="1"/>
  <c r="C917" i="3" s="1"/>
  <c r="K917" i="3" a="1"/>
  <c r="K917" i="3" s="1"/>
  <c r="J917" i="3" a="1"/>
  <c r="J917" i="3" s="1"/>
  <c r="B918" i="3"/>
  <c r="A918" i="3"/>
  <c r="D917" i="3" a="1"/>
  <c r="D917" i="3" s="1"/>
  <c r="L917" i="3" a="1"/>
  <c r="L917" i="3" s="1"/>
  <c r="G917" i="3" a="1"/>
  <c r="G917" i="3" s="1"/>
  <c r="G918" i="3" l="1" a="1"/>
  <c r="G918" i="3" s="1"/>
  <c r="J918" i="3" a="1"/>
  <c r="J918" i="3" s="1"/>
  <c r="B919" i="3"/>
  <c r="A919" i="3"/>
  <c r="D918" i="3" a="1"/>
  <c r="D918" i="3" s="1"/>
  <c r="L918" i="3" a="1"/>
  <c r="L918" i="3" s="1"/>
  <c r="H917" i="3"/>
  <c r="C918" i="3" a="1"/>
  <c r="C918" i="3" s="1"/>
  <c r="K918" i="3" a="1"/>
  <c r="K918" i="3" s="1"/>
  <c r="F918" i="3" a="1"/>
  <c r="F918" i="3" s="1"/>
  <c r="E918" i="3" a="1"/>
  <c r="E918" i="3" s="1"/>
  <c r="M918" i="3" s="1"/>
  <c r="I918" i="3" a="1"/>
  <c r="I918" i="3" s="1"/>
  <c r="H918" i="3" l="1"/>
  <c r="D919" i="3" a="1"/>
  <c r="D919" i="3" s="1"/>
  <c r="L919" i="3" a="1"/>
  <c r="L919" i="3" s="1"/>
  <c r="G919" i="3" a="1"/>
  <c r="G919" i="3" s="1"/>
  <c r="J919" i="3" a="1"/>
  <c r="J919" i="3" s="1"/>
  <c r="B920" i="3"/>
  <c r="A920" i="3"/>
  <c r="C919" i="3" a="1"/>
  <c r="C919" i="3" s="1"/>
  <c r="K919" i="3" a="1"/>
  <c r="K919" i="3" s="1"/>
  <c r="F919" i="3" a="1"/>
  <c r="F919" i="3" s="1"/>
  <c r="E919" i="3" a="1"/>
  <c r="E919" i="3" s="1"/>
  <c r="M919" i="3" s="1"/>
  <c r="I919" i="3" a="1"/>
  <c r="I919" i="3" s="1"/>
  <c r="B921" i="3" l="1"/>
  <c r="A921" i="3"/>
  <c r="D920" i="3" a="1"/>
  <c r="D920" i="3" s="1"/>
  <c r="L920" i="3" a="1"/>
  <c r="L920" i="3" s="1"/>
  <c r="G920" i="3" a="1"/>
  <c r="G920" i="3" s="1"/>
  <c r="J920" i="3" a="1"/>
  <c r="J920" i="3" s="1"/>
  <c r="E920" i="3" a="1"/>
  <c r="E920" i="3" s="1"/>
  <c r="M920" i="3" s="1"/>
  <c r="I920" i="3" a="1"/>
  <c r="I920" i="3" s="1"/>
  <c r="C920" i="3" a="1"/>
  <c r="C920" i="3" s="1"/>
  <c r="K920" i="3" a="1"/>
  <c r="K920" i="3" s="1"/>
  <c r="F920" i="3" a="1"/>
  <c r="F920" i="3" s="1"/>
  <c r="H919" i="3"/>
  <c r="H920" i="3" l="1"/>
  <c r="F921" i="3" a="1"/>
  <c r="F921" i="3" s="1"/>
  <c r="E921" i="3" a="1"/>
  <c r="E921" i="3" s="1"/>
  <c r="M921" i="3" s="1"/>
  <c r="I921" i="3" a="1"/>
  <c r="I921" i="3" s="1"/>
  <c r="C921" i="3" a="1"/>
  <c r="C921" i="3" s="1"/>
  <c r="K921" i="3" a="1"/>
  <c r="K921" i="3" s="1"/>
  <c r="J921" i="3" a="1"/>
  <c r="J921" i="3" s="1"/>
  <c r="B922" i="3"/>
  <c r="A922" i="3"/>
  <c r="D921" i="3" a="1"/>
  <c r="D921" i="3" s="1"/>
  <c r="L921" i="3" a="1"/>
  <c r="L921" i="3" s="1"/>
  <c r="G921" i="3" a="1"/>
  <c r="G921" i="3" s="1"/>
  <c r="C922" i="3" l="1" a="1"/>
  <c r="C922" i="3" s="1"/>
  <c r="K922" i="3" a="1"/>
  <c r="K922" i="3" s="1"/>
  <c r="F922" i="3" a="1"/>
  <c r="F922" i="3" s="1"/>
  <c r="E922" i="3" a="1"/>
  <c r="E922" i="3" s="1"/>
  <c r="M922" i="3" s="1"/>
  <c r="I922" i="3" a="1"/>
  <c r="I922" i="3" s="1"/>
  <c r="H921" i="3"/>
  <c r="G922" i="3" a="1"/>
  <c r="G922" i="3" s="1"/>
  <c r="J922" i="3" a="1"/>
  <c r="J922" i="3" s="1"/>
  <c r="B923" i="3"/>
  <c r="A923" i="3"/>
  <c r="D922" i="3" a="1"/>
  <c r="D922" i="3" s="1"/>
  <c r="L922" i="3" a="1"/>
  <c r="L922" i="3" s="1"/>
  <c r="H922" i="3" l="1"/>
  <c r="C923" i="3" a="1"/>
  <c r="C923" i="3" s="1"/>
  <c r="K923" i="3" a="1"/>
  <c r="K923" i="3" s="1"/>
  <c r="F923" i="3" a="1"/>
  <c r="F923" i="3" s="1"/>
  <c r="E923" i="3" a="1"/>
  <c r="E923" i="3" s="1"/>
  <c r="M923" i="3" s="1"/>
  <c r="I923" i="3" a="1"/>
  <c r="I923" i="3" s="1"/>
  <c r="D923" i="3" a="1"/>
  <c r="D923" i="3" s="1"/>
  <c r="L923" i="3" a="1"/>
  <c r="L923" i="3" s="1"/>
  <c r="G923" i="3" a="1"/>
  <c r="G923" i="3" s="1"/>
  <c r="J923" i="3" a="1"/>
  <c r="J923" i="3" s="1"/>
  <c r="B924" i="3"/>
  <c r="A924" i="3"/>
  <c r="E924" i="3" l="1" a="1"/>
  <c r="E924" i="3" s="1"/>
  <c r="M924" i="3" s="1"/>
  <c r="I924" i="3" a="1"/>
  <c r="I924" i="3" s="1"/>
  <c r="C924" i="3" a="1"/>
  <c r="C924" i="3" s="1"/>
  <c r="K924" i="3" a="1"/>
  <c r="K924" i="3" s="1"/>
  <c r="F924" i="3" a="1"/>
  <c r="F924" i="3" s="1"/>
  <c r="H923" i="3"/>
  <c r="B925" i="3"/>
  <c r="A925" i="3"/>
  <c r="D924" i="3" a="1"/>
  <c r="D924" i="3" s="1"/>
  <c r="L924" i="3" a="1"/>
  <c r="L924" i="3" s="1"/>
  <c r="G924" i="3" a="1"/>
  <c r="G924" i="3" s="1"/>
  <c r="J924" i="3" a="1"/>
  <c r="J924" i="3" s="1"/>
  <c r="F925" i="3" l="1" a="1"/>
  <c r="F925" i="3" s="1"/>
  <c r="E925" i="3" a="1"/>
  <c r="E925" i="3" s="1"/>
  <c r="M925" i="3" s="1"/>
  <c r="I925" i="3" a="1"/>
  <c r="I925" i="3" s="1"/>
  <c r="C925" i="3" a="1"/>
  <c r="C925" i="3" s="1"/>
  <c r="K925" i="3" a="1"/>
  <c r="K925" i="3" s="1"/>
  <c r="J925" i="3" a="1"/>
  <c r="J925" i="3" s="1"/>
  <c r="B926" i="3"/>
  <c r="A926" i="3"/>
  <c r="D925" i="3" a="1"/>
  <c r="D925" i="3" s="1"/>
  <c r="L925" i="3" a="1"/>
  <c r="L925" i="3" s="1"/>
  <c r="G925" i="3" a="1"/>
  <c r="G925" i="3" s="1"/>
  <c r="H924" i="3"/>
  <c r="C926" i="3" l="1" a="1"/>
  <c r="C926" i="3" s="1"/>
  <c r="K926" i="3" a="1"/>
  <c r="K926" i="3" s="1"/>
  <c r="F926" i="3" a="1"/>
  <c r="F926" i="3" s="1"/>
  <c r="E926" i="3" a="1"/>
  <c r="E926" i="3" s="1"/>
  <c r="M926" i="3" s="1"/>
  <c r="I926" i="3" a="1"/>
  <c r="I926" i="3" s="1"/>
  <c r="H925" i="3"/>
  <c r="G926" i="3" a="1"/>
  <c r="G926" i="3" s="1"/>
  <c r="J926" i="3" a="1"/>
  <c r="J926" i="3" s="1"/>
  <c r="B927" i="3"/>
  <c r="A927" i="3"/>
  <c r="D926" i="3" a="1"/>
  <c r="D926" i="3" s="1"/>
  <c r="L926" i="3" a="1"/>
  <c r="L926" i="3" s="1"/>
  <c r="H926" i="3" l="1"/>
  <c r="C927" i="3" a="1"/>
  <c r="C927" i="3" s="1"/>
  <c r="K927" i="3" a="1"/>
  <c r="K927" i="3" s="1"/>
  <c r="F927" i="3" a="1"/>
  <c r="F927" i="3" s="1"/>
  <c r="E927" i="3" a="1"/>
  <c r="E927" i="3" s="1"/>
  <c r="M927" i="3" s="1"/>
  <c r="I927" i="3" a="1"/>
  <c r="I927" i="3" s="1"/>
  <c r="D927" i="3" a="1"/>
  <c r="D927" i="3" s="1"/>
  <c r="L927" i="3" a="1"/>
  <c r="L927" i="3" s="1"/>
  <c r="G927" i="3" a="1"/>
  <c r="G927" i="3" s="1"/>
  <c r="J927" i="3" a="1"/>
  <c r="J927" i="3" s="1"/>
  <c r="B928" i="3"/>
  <c r="A928" i="3"/>
  <c r="B929" i="3" l="1"/>
  <c r="A929" i="3"/>
  <c r="D928" i="3" a="1"/>
  <c r="D928" i="3" s="1"/>
  <c r="L928" i="3" a="1"/>
  <c r="L928" i="3" s="1"/>
  <c r="G928" i="3" a="1"/>
  <c r="G928" i="3" s="1"/>
  <c r="J928" i="3" a="1"/>
  <c r="J928" i="3" s="1"/>
  <c r="H927" i="3"/>
  <c r="E928" i="3" a="1"/>
  <c r="E928" i="3" s="1"/>
  <c r="M928" i="3" s="1"/>
  <c r="I928" i="3" a="1"/>
  <c r="I928" i="3" s="1"/>
  <c r="C928" i="3" a="1"/>
  <c r="C928" i="3" s="1"/>
  <c r="K928" i="3" a="1"/>
  <c r="K928" i="3" s="1"/>
  <c r="F928" i="3" a="1"/>
  <c r="F928" i="3" s="1"/>
  <c r="F929" i="3" l="1" a="1"/>
  <c r="F929" i="3" s="1"/>
  <c r="E929" i="3" a="1"/>
  <c r="E929" i="3" s="1"/>
  <c r="M929" i="3" s="1"/>
  <c r="I929" i="3" a="1"/>
  <c r="I929" i="3" s="1"/>
  <c r="C929" i="3" a="1"/>
  <c r="C929" i="3" s="1"/>
  <c r="K929" i="3" a="1"/>
  <c r="K929" i="3" s="1"/>
  <c r="H928" i="3"/>
  <c r="J929" i="3" a="1"/>
  <c r="J929" i="3" s="1"/>
  <c r="B930" i="3"/>
  <c r="A930" i="3"/>
  <c r="D929" i="3" a="1"/>
  <c r="D929" i="3" s="1"/>
  <c r="L929" i="3" a="1"/>
  <c r="L929" i="3" s="1"/>
  <c r="G929" i="3" a="1"/>
  <c r="G929" i="3" s="1"/>
  <c r="H929" i="3" l="1"/>
  <c r="G930" i="3" a="1"/>
  <c r="G930" i="3" s="1"/>
  <c r="J930" i="3" a="1"/>
  <c r="J930" i="3" s="1"/>
  <c r="B931" i="3"/>
  <c r="A931" i="3"/>
  <c r="D930" i="3" a="1"/>
  <c r="D930" i="3" s="1"/>
  <c r="L930" i="3" a="1"/>
  <c r="L930" i="3" s="1"/>
  <c r="C930" i="3" a="1"/>
  <c r="C930" i="3" s="1"/>
  <c r="K930" i="3" a="1"/>
  <c r="K930" i="3" s="1"/>
  <c r="F930" i="3" a="1"/>
  <c r="F930" i="3" s="1"/>
  <c r="E930" i="3" a="1"/>
  <c r="E930" i="3" s="1"/>
  <c r="M930" i="3" s="1"/>
  <c r="I930" i="3" a="1"/>
  <c r="I930" i="3" s="1"/>
  <c r="H930" i="3" s="1"/>
  <c r="C931" i="3" l="1" a="1"/>
  <c r="C931" i="3" s="1"/>
  <c r="K931" i="3" a="1"/>
  <c r="K931" i="3" s="1"/>
  <c r="F931" i="3" a="1"/>
  <c r="F931" i="3" s="1"/>
  <c r="E931" i="3" a="1"/>
  <c r="E931" i="3" s="1"/>
  <c r="M931" i="3" s="1"/>
  <c r="I931" i="3" a="1"/>
  <c r="I931" i="3" s="1"/>
  <c r="D931" i="3" a="1"/>
  <c r="D931" i="3" s="1"/>
  <c r="L931" i="3" a="1"/>
  <c r="L931" i="3" s="1"/>
  <c r="G931" i="3" a="1"/>
  <c r="G931" i="3" s="1"/>
  <c r="J931" i="3" a="1"/>
  <c r="J931" i="3" s="1"/>
  <c r="B932" i="3"/>
  <c r="A932" i="3"/>
  <c r="E932" i="3" l="1" a="1"/>
  <c r="E932" i="3" s="1"/>
  <c r="M932" i="3" s="1"/>
  <c r="I932" i="3" a="1"/>
  <c r="I932" i="3" s="1"/>
  <c r="C932" i="3" a="1"/>
  <c r="C932" i="3" s="1"/>
  <c r="K932" i="3" a="1"/>
  <c r="K932" i="3" s="1"/>
  <c r="F932" i="3" a="1"/>
  <c r="F932" i="3" s="1"/>
  <c r="B933" i="3"/>
  <c r="A933" i="3"/>
  <c r="D932" i="3" a="1"/>
  <c r="D932" i="3" s="1"/>
  <c r="L932" i="3" a="1"/>
  <c r="L932" i="3" s="1"/>
  <c r="G932" i="3" a="1"/>
  <c r="G932" i="3" s="1"/>
  <c r="J932" i="3" a="1"/>
  <c r="J932" i="3" s="1"/>
  <c r="H931" i="3"/>
  <c r="F933" i="3" l="1" a="1"/>
  <c r="F933" i="3" s="1"/>
  <c r="E933" i="3" a="1"/>
  <c r="E933" i="3" s="1"/>
  <c r="M933" i="3" s="1"/>
  <c r="I933" i="3" a="1"/>
  <c r="I933" i="3" s="1"/>
  <c r="C933" i="3" a="1"/>
  <c r="C933" i="3" s="1"/>
  <c r="K933" i="3" a="1"/>
  <c r="K933" i="3" s="1"/>
  <c r="J933" i="3" a="1"/>
  <c r="J933" i="3" s="1"/>
  <c r="B934" i="3"/>
  <c r="A934" i="3"/>
  <c r="D933" i="3" a="1"/>
  <c r="D933" i="3" s="1"/>
  <c r="L933" i="3" a="1"/>
  <c r="L933" i="3" s="1"/>
  <c r="G933" i="3" a="1"/>
  <c r="G933" i="3" s="1"/>
  <c r="H932" i="3"/>
  <c r="H933" i="3" l="1"/>
  <c r="G934" i="3" a="1"/>
  <c r="G934" i="3" s="1"/>
  <c r="J934" i="3" a="1"/>
  <c r="J934" i="3" s="1"/>
  <c r="B935" i="3"/>
  <c r="A935" i="3"/>
  <c r="D934" i="3" a="1"/>
  <c r="D934" i="3" s="1"/>
  <c r="L934" i="3" a="1"/>
  <c r="L934" i="3" s="1"/>
  <c r="C934" i="3" a="1"/>
  <c r="C934" i="3" s="1"/>
  <c r="K934" i="3" a="1"/>
  <c r="K934" i="3" s="1"/>
  <c r="F934" i="3" a="1"/>
  <c r="F934" i="3" s="1"/>
  <c r="E934" i="3" a="1"/>
  <c r="E934" i="3" s="1"/>
  <c r="M934" i="3" s="1"/>
  <c r="I934" i="3" a="1"/>
  <c r="I934" i="3" s="1"/>
  <c r="D935" i="3" l="1" a="1"/>
  <c r="D935" i="3" s="1"/>
  <c r="L935" i="3" a="1"/>
  <c r="L935" i="3" s="1"/>
  <c r="G935" i="3" a="1"/>
  <c r="G935" i="3" s="1"/>
  <c r="J935" i="3" a="1"/>
  <c r="J935" i="3" s="1"/>
  <c r="B936" i="3"/>
  <c r="A936" i="3"/>
  <c r="C935" i="3" a="1"/>
  <c r="C935" i="3" s="1"/>
  <c r="K935" i="3" a="1"/>
  <c r="K935" i="3" s="1"/>
  <c r="F935" i="3" a="1"/>
  <c r="F935" i="3" s="1"/>
  <c r="E935" i="3" a="1"/>
  <c r="E935" i="3" s="1"/>
  <c r="M935" i="3" s="1"/>
  <c r="I935" i="3" a="1"/>
  <c r="I935" i="3" s="1"/>
  <c r="H934" i="3"/>
  <c r="E936" i="3" l="1" a="1"/>
  <c r="E936" i="3" s="1"/>
  <c r="M936" i="3" s="1"/>
  <c r="I936" i="3" a="1"/>
  <c r="I936" i="3" s="1"/>
  <c r="C936" i="3" a="1"/>
  <c r="C936" i="3" s="1"/>
  <c r="K936" i="3" a="1"/>
  <c r="K936" i="3" s="1"/>
  <c r="F936" i="3" a="1"/>
  <c r="F936" i="3" s="1"/>
  <c r="B937" i="3"/>
  <c r="A937" i="3"/>
  <c r="D936" i="3" a="1"/>
  <c r="D936" i="3" s="1"/>
  <c r="L936" i="3" a="1"/>
  <c r="L936" i="3" s="1"/>
  <c r="G936" i="3" a="1"/>
  <c r="G936" i="3" s="1"/>
  <c r="J936" i="3" a="1"/>
  <c r="J936" i="3" s="1"/>
  <c r="H935" i="3"/>
  <c r="J937" i="3" l="1" a="1"/>
  <c r="J937" i="3" s="1"/>
  <c r="B938" i="3"/>
  <c r="A938" i="3"/>
  <c r="D937" i="3" a="1"/>
  <c r="D937" i="3" s="1"/>
  <c r="L937" i="3" a="1"/>
  <c r="L937" i="3" s="1"/>
  <c r="G937" i="3" a="1"/>
  <c r="G937" i="3" s="1"/>
  <c r="H936" i="3"/>
  <c r="F937" i="3" a="1"/>
  <c r="F937" i="3" s="1"/>
  <c r="E937" i="3" a="1"/>
  <c r="E937" i="3" s="1"/>
  <c r="M937" i="3" s="1"/>
  <c r="I937" i="3" a="1"/>
  <c r="I937" i="3" s="1"/>
  <c r="C937" i="3" a="1"/>
  <c r="C937" i="3" s="1"/>
  <c r="K937" i="3" a="1"/>
  <c r="K937" i="3" s="1"/>
  <c r="C938" i="3" l="1" a="1"/>
  <c r="C938" i="3" s="1"/>
  <c r="K938" i="3" a="1"/>
  <c r="K938" i="3" s="1"/>
  <c r="F938" i="3" a="1"/>
  <c r="F938" i="3" s="1"/>
  <c r="E938" i="3" a="1"/>
  <c r="E938" i="3" s="1"/>
  <c r="M938" i="3" s="1"/>
  <c r="I938" i="3" a="1"/>
  <c r="I938" i="3" s="1"/>
  <c r="H937" i="3"/>
  <c r="G938" i="3" a="1"/>
  <c r="G938" i="3" s="1"/>
  <c r="J938" i="3" a="1"/>
  <c r="J938" i="3" s="1"/>
  <c r="B939" i="3"/>
  <c r="A939" i="3"/>
  <c r="D938" i="3" a="1"/>
  <c r="D938" i="3" s="1"/>
  <c r="L938" i="3" a="1"/>
  <c r="L938" i="3" s="1"/>
  <c r="H938" i="3" l="1"/>
  <c r="C939" i="3" a="1"/>
  <c r="C939" i="3" s="1"/>
  <c r="K939" i="3" a="1"/>
  <c r="K939" i="3" s="1"/>
  <c r="F939" i="3" a="1"/>
  <c r="F939" i="3" s="1"/>
  <c r="E939" i="3" a="1"/>
  <c r="E939" i="3" s="1"/>
  <c r="M939" i="3" s="1"/>
  <c r="I939" i="3" a="1"/>
  <c r="I939" i="3" s="1"/>
  <c r="D939" i="3" a="1"/>
  <c r="D939" i="3" s="1"/>
  <c r="L939" i="3" a="1"/>
  <c r="L939" i="3" s="1"/>
  <c r="G939" i="3" a="1"/>
  <c r="G939" i="3" s="1"/>
  <c r="J939" i="3" a="1"/>
  <c r="J939" i="3" s="1"/>
  <c r="B940" i="3"/>
  <c r="A940" i="3"/>
  <c r="H939" i="3" l="1"/>
  <c r="B941" i="3"/>
  <c r="A941" i="3"/>
  <c r="D940" i="3" a="1"/>
  <c r="D940" i="3" s="1"/>
  <c r="L940" i="3" a="1"/>
  <c r="L940" i="3" s="1"/>
  <c r="G940" i="3" a="1"/>
  <c r="G940" i="3" s="1"/>
  <c r="J940" i="3" a="1"/>
  <c r="J940" i="3" s="1"/>
  <c r="E940" i="3" a="1"/>
  <c r="E940" i="3" s="1"/>
  <c r="M940" i="3" s="1"/>
  <c r="I940" i="3" a="1"/>
  <c r="I940" i="3" s="1"/>
  <c r="C940" i="3" a="1"/>
  <c r="C940" i="3" s="1"/>
  <c r="K940" i="3" a="1"/>
  <c r="K940" i="3" s="1"/>
  <c r="F940" i="3" a="1"/>
  <c r="F940" i="3" s="1"/>
  <c r="F941" i="3" l="1" a="1"/>
  <c r="F941" i="3" s="1"/>
  <c r="E941" i="3" a="1"/>
  <c r="E941" i="3" s="1"/>
  <c r="M941" i="3" s="1"/>
  <c r="I941" i="3" a="1"/>
  <c r="I941" i="3" s="1"/>
  <c r="C941" i="3" a="1"/>
  <c r="C941" i="3" s="1"/>
  <c r="K941" i="3" a="1"/>
  <c r="K941" i="3" s="1"/>
  <c r="J941" i="3" a="1"/>
  <c r="J941" i="3" s="1"/>
  <c r="B942" i="3"/>
  <c r="A942" i="3"/>
  <c r="D941" i="3" a="1"/>
  <c r="D941" i="3" s="1"/>
  <c r="L941" i="3" a="1"/>
  <c r="L941" i="3" s="1"/>
  <c r="G941" i="3" a="1"/>
  <c r="G941" i="3" s="1"/>
  <c r="H940" i="3"/>
  <c r="G942" i="3" l="1" a="1"/>
  <c r="G942" i="3" s="1"/>
  <c r="J942" i="3" a="1"/>
  <c r="J942" i="3" s="1"/>
  <c r="B943" i="3"/>
  <c r="A943" i="3"/>
  <c r="D942" i="3" a="1"/>
  <c r="D942" i="3" s="1"/>
  <c r="L942" i="3" a="1"/>
  <c r="L942" i="3" s="1"/>
  <c r="H941" i="3"/>
  <c r="C942" i="3" a="1"/>
  <c r="C942" i="3" s="1"/>
  <c r="K942" i="3" a="1"/>
  <c r="K942" i="3" s="1"/>
  <c r="F942" i="3" a="1"/>
  <c r="F942" i="3" s="1"/>
  <c r="E942" i="3" a="1"/>
  <c r="E942" i="3" s="1"/>
  <c r="M942" i="3" s="1"/>
  <c r="I942" i="3" a="1"/>
  <c r="I942" i="3" s="1"/>
  <c r="H942" i="3" l="1"/>
  <c r="C943" i="3" a="1"/>
  <c r="C943" i="3" s="1"/>
  <c r="K943" i="3" a="1"/>
  <c r="K943" i="3" s="1"/>
  <c r="F943" i="3" a="1"/>
  <c r="F943" i="3" s="1"/>
  <c r="E943" i="3" a="1"/>
  <c r="E943" i="3" s="1"/>
  <c r="M943" i="3" s="1"/>
  <c r="I943" i="3" a="1"/>
  <c r="I943" i="3" s="1"/>
  <c r="D943" i="3" a="1"/>
  <c r="D943" i="3" s="1"/>
  <c r="L943" i="3" a="1"/>
  <c r="L943" i="3" s="1"/>
  <c r="G943" i="3" a="1"/>
  <c r="G943" i="3" s="1"/>
  <c r="J943" i="3" a="1"/>
  <c r="J943" i="3" s="1"/>
  <c r="B944" i="3"/>
  <c r="A944" i="3"/>
  <c r="H943" i="3" l="1"/>
  <c r="B945" i="3"/>
  <c r="A945" i="3"/>
  <c r="D944" i="3" a="1"/>
  <c r="D944" i="3" s="1"/>
  <c r="L944" i="3" a="1"/>
  <c r="L944" i="3" s="1"/>
  <c r="G944" i="3" a="1"/>
  <c r="G944" i="3" s="1"/>
  <c r="J944" i="3" a="1"/>
  <c r="J944" i="3" s="1"/>
  <c r="E944" i="3" a="1"/>
  <c r="E944" i="3" s="1"/>
  <c r="M944" i="3" s="1"/>
  <c r="I944" i="3" a="1"/>
  <c r="I944" i="3" s="1"/>
  <c r="C944" i="3" a="1"/>
  <c r="C944" i="3" s="1"/>
  <c r="K944" i="3" a="1"/>
  <c r="K944" i="3" s="1"/>
  <c r="F944" i="3" a="1"/>
  <c r="F944" i="3" s="1"/>
  <c r="F945" i="3" l="1" a="1"/>
  <c r="F945" i="3" s="1"/>
  <c r="E945" i="3" a="1"/>
  <c r="E945" i="3" s="1"/>
  <c r="M945" i="3" s="1"/>
  <c r="I945" i="3" a="1"/>
  <c r="I945" i="3" s="1"/>
  <c r="C945" i="3" a="1"/>
  <c r="C945" i="3" s="1"/>
  <c r="K945" i="3" a="1"/>
  <c r="K945" i="3" s="1"/>
  <c r="J945" i="3" a="1"/>
  <c r="J945" i="3" s="1"/>
  <c r="B946" i="3"/>
  <c r="A946" i="3"/>
  <c r="D945" i="3" a="1"/>
  <c r="D945" i="3" s="1"/>
  <c r="L945" i="3" a="1"/>
  <c r="L945" i="3" s="1"/>
  <c r="G945" i="3" a="1"/>
  <c r="G945" i="3" s="1"/>
  <c r="H944" i="3"/>
  <c r="K946" i="3" l="1" a="1"/>
  <c r="K946" i="3" s="1"/>
  <c r="C946" i="3" a="1"/>
  <c r="C946" i="3" s="1"/>
  <c r="F946" i="3" a="1"/>
  <c r="F946" i="3" s="1"/>
  <c r="E946" i="3" a="1"/>
  <c r="E946" i="3" s="1"/>
  <c r="M946" i="3" s="1"/>
  <c r="I946" i="3" a="1"/>
  <c r="I946" i="3" s="1"/>
  <c r="H945" i="3"/>
  <c r="L946" i="3" a="1"/>
  <c r="L946" i="3" s="1"/>
  <c r="G946" i="3" a="1"/>
  <c r="G946" i="3" s="1"/>
  <c r="J946" i="3" a="1"/>
  <c r="J946" i="3" s="1"/>
  <c r="B947" i="3"/>
  <c r="A947" i="3"/>
  <c r="D946" i="3" a="1"/>
  <c r="D946" i="3" s="1"/>
  <c r="H946" i="3" l="1"/>
  <c r="E947" i="3" a="1"/>
  <c r="E947" i="3" s="1"/>
  <c r="M947" i="3" s="1"/>
  <c r="I947" i="3" a="1"/>
  <c r="I947" i="3" s="1"/>
  <c r="C947" i="3" a="1"/>
  <c r="C947" i="3" s="1"/>
  <c r="K947" i="3" a="1"/>
  <c r="K947" i="3" s="1"/>
  <c r="F947" i="3" a="1"/>
  <c r="F947" i="3" s="1"/>
  <c r="L947" i="3" a="1"/>
  <c r="L947" i="3" s="1"/>
  <c r="J947" i="3" a="1"/>
  <c r="J947" i="3" s="1"/>
  <c r="B948" i="3"/>
  <c r="D947" i="3" a="1"/>
  <c r="D947" i="3" s="1"/>
  <c r="A948" i="3"/>
  <c r="G947" i="3" a="1"/>
  <c r="G947" i="3" s="1"/>
  <c r="H947" i="3" l="1"/>
  <c r="I948" i="3" a="1"/>
  <c r="I948" i="3" s="1"/>
  <c r="K948" i="3" a="1"/>
  <c r="K948" i="3" s="1"/>
  <c r="C948" i="3" a="1"/>
  <c r="C948" i="3" s="1"/>
  <c r="F948" i="3" a="1"/>
  <c r="F948" i="3" s="1"/>
  <c r="E948" i="3" a="1"/>
  <c r="E948" i="3" s="1"/>
  <c r="M948" i="3" s="1"/>
  <c r="A949" i="3"/>
  <c r="D948" i="3" a="1"/>
  <c r="D948" i="3" s="1"/>
  <c r="J948" i="3" a="1"/>
  <c r="J948" i="3" s="1"/>
  <c r="G948" i="3" a="1"/>
  <c r="G948" i="3" s="1"/>
  <c r="B949" i="3"/>
  <c r="L948" i="3" a="1"/>
  <c r="L948" i="3" s="1"/>
  <c r="E949" i="3" l="1" a="1"/>
  <c r="E949" i="3" s="1"/>
  <c r="M949" i="3" s="1"/>
  <c r="I949" i="3" a="1"/>
  <c r="I949" i="3" s="1"/>
  <c r="F949" i="3" a="1"/>
  <c r="F949" i="3" s="1"/>
  <c r="K949" i="3" a="1"/>
  <c r="K949" i="3" s="1"/>
  <c r="C949" i="3" a="1"/>
  <c r="C949" i="3" s="1"/>
  <c r="J949" i="3" a="1"/>
  <c r="J949" i="3" s="1"/>
  <c r="B950" i="3"/>
  <c r="A950" i="3"/>
  <c r="L949" i="3" a="1"/>
  <c r="L949" i="3" s="1"/>
  <c r="D949" i="3" a="1"/>
  <c r="D949" i="3" s="1"/>
  <c r="G949" i="3" a="1"/>
  <c r="G949" i="3" s="1"/>
  <c r="H948" i="3"/>
  <c r="K950" i="3" l="1" a="1"/>
  <c r="K950" i="3" s="1"/>
  <c r="F950" i="3" a="1"/>
  <c r="F950" i="3" s="1"/>
  <c r="I950" i="3" a="1"/>
  <c r="I950" i="3" s="1"/>
  <c r="C950" i="3" a="1"/>
  <c r="C950" i="3" s="1"/>
  <c r="E950" i="3" a="1"/>
  <c r="E950" i="3" s="1"/>
  <c r="M950" i="3" s="1"/>
  <c r="H949" i="3"/>
  <c r="J950" i="3" a="1"/>
  <c r="J950" i="3" s="1"/>
  <c r="B951" i="3"/>
  <c r="A951" i="3"/>
  <c r="L950" i="3" a="1"/>
  <c r="L950" i="3" s="1"/>
  <c r="G950" i="3" a="1"/>
  <c r="G950" i="3" s="1"/>
  <c r="D950" i="3" a="1"/>
  <c r="D950" i="3" s="1"/>
  <c r="L951" i="3" l="1" a="1"/>
  <c r="L951" i="3" s="1"/>
  <c r="G951" i="3" a="1"/>
  <c r="G951" i="3" s="1"/>
  <c r="J951" i="3" a="1"/>
  <c r="J951" i="3" s="1"/>
  <c r="A952" i="3"/>
  <c r="D951" i="3" a="1"/>
  <c r="D951" i="3" s="1"/>
  <c r="B952" i="3"/>
  <c r="H950" i="3"/>
  <c r="C951" i="3" a="1"/>
  <c r="C951" i="3" s="1"/>
  <c r="K951" i="3" a="1"/>
  <c r="K951" i="3" s="1"/>
  <c r="F951" i="3" a="1"/>
  <c r="F951" i="3" s="1"/>
  <c r="I951" i="3" a="1"/>
  <c r="I951" i="3" s="1"/>
  <c r="E951" i="3" a="1"/>
  <c r="E951" i="3" s="1"/>
  <c r="M951" i="3" s="1"/>
  <c r="A953" i="3" l="1"/>
  <c r="D952" i="3" a="1"/>
  <c r="D952" i="3" s="1"/>
  <c r="L952" i="3" a="1"/>
  <c r="L952" i="3" s="1"/>
  <c r="G952" i="3" a="1"/>
  <c r="G952" i="3" s="1"/>
  <c r="J952" i="3" a="1"/>
  <c r="J952" i="3" s="1"/>
  <c r="B953" i="3"/>
  <c r="I952" i="3" a="1"/>
  <c r="I952" i="3" s="1"/>
  <c r="H952" i="3" s="1"/>
  <c r="C952" i="3" a="1"/>
  <c r="C952" i="3" s="1"/>
  <c r="K952" i="3" a="1"/>
  <c r="K952" i="3" s="1"/>
  <c r="F952" i="3" a="1"/>
  <c r="F952" i="3" s="1"/>
  <c r="E952" i="3" a="1"/>
  <c r="E952" i="3" s="1"/>
  <c r="M952" i="3" s="1"/>
  <c r="H951" i="3"/>
  <c r="J953" i="3" l="1" a="1"/>
  <c r="J953" i="3" s="1"/>
  <c r="B954" i="3"/>
  <c r="A954" i="3"/>
  <c r="D953" i="3" a="1"/>
  <c r="D953" i="3" s="1"/>
  <c r="L953" i="3" a="1"/>
  <c r="L953" i="3" s="1"/>
  <c r="G953" i="3" a="1"/>
  <c r="G953" i="3" s="1"/>
  <c r="E953" i="3" a="1"/>
  <c r="E953" i="3" s="1"/>
  <c r="M953" i="3" s="1"/>
  <c r="I953" i="3" a="1"/>
  <c r="I953" i="3" s="1"/>
  <c r="H953" i="3" s="1"/>
  <c r="K953" i="3" a="1"/>
  <c r="K953" i="3" s="1"/>
  <c r="F953" i="3" a="1"/>
  <c r="F953" i="3" s="1"/>
  <c r="C953" i="3" a="1"/>
  <c r="C953" i="3" s="1"/>
  <c r="K954" i="3" l="1" a="1"/>
  <c r="K954" i="3" s="1"/>
  <c r="F954" i="3" a="1"/>
  <c r="F954" i="3" s="1"/>
  <c r="E954" i="3" a="1"/>
  <c r="E954" i="3" s="1"/>
  <c r="M954" i="3" s="1"/>
  <c r="I954" i="3" a="1"/>
  <c r="I954" i="3" s="1"/>
  <c r="C954" i="3" a="1"/>
  <c r="C954" i="3" s="1"/>
  <c r="J954" i="3" a="1"/>
  <c r="J954" i="3" s="1"/>
  <c r="B955" i="3"/>
  <c r="A955" i="3"/>
  <c r="L954" i="3" a="1"/>
  <c r="L954" i="3" s="1"/>
  <c r="G954" i="3" a="1"/>
  <c r="G954" i="3" s="1"/>
  <c r="D954" i="3" a="1"/>
  <c r="D954" i="3" s="1"/>
  <c r="C955" i="3" l="1" a="1"/>
  <c r="C955" i="3" s="1"/>
  <c r="K955" i="3" a="1"/>
  <c r="K955" i="3" s="1"/>
  <c r="F955" i="3" a="1"/>
  <c r="F955" i="3" s="1"/>
  <c r="I955" i="3" a="1"/>
  <c r="I955" i="3" s="1"/>
  <c r="E955" i="3" a="1"/>
  <c r="E955" i="3" s="1"/>
  <c r="M955" i="3" s="1"/>
  <c r="L955" i="3" a="1"/>
  <c r="L955" i="3" s="1"/>
  <c r="G955" i="3" a="1"/>
  <c r="G955" i="3" s="1"/>
  <c r="J955" i="3" a="1"/>
  <c r="J955" i="3" s="1"/>
  <c r="A956" i="3"/>
  <c r="D955" i="3" a="1"/>
  <c r="D955" i="3" s="1"/>
  <c r="B956" i="3"/>
  <c r="H954" i="3"/>
  <c r="H955" i="3" l="1"/>
  <c r="A957" i="3"/>
  <c r="D956" i="3" a="1"/>
  <c r="D956" i="3" s="1"/>
  <c r="L956" i="3" a="1"/>
  <c r="L956" i="3" s="1"/>
  <c r="G956" i="3" a="1"/>
  <c r="G956" i="3" s="1"/>
  <c r="J956" i="3" a="1"/>
  <c r="J956" i="3" s="1"/>
  <c r="B957" i="3"/>
  <c r="I956" i="3" a="1"/>
  <c r="I956" i="3" s="1"/>
  <c r="C956" i="3" a="1"/>
  <c r="C956" i="3" s="1"/>
  <c r="K956" i="3" a="1"/>
  <c r="K956" i="3" s="1"/>
  <c r="F956" i="3" a="1"/>
  <c r="F956" i="3" s="1"/>
  <c r="E956" i="3" a="1"/>
  <c r="E956" i="3" s="1"/>
  <c r="M956" i="3" s="1"/>
  <c r="H956" i="3" l="1"/>
  <c r="E957" i="3" a="1"/>
  <c r="E957" i="3" s="1"/>
  <c r="M957" i="3" s="1"/>
  <c r="I957" i="3" a="1"/>
  <c r="I957" i="3" s="1"/>
  <c r="K957" i="3" a="1"/>
  <c r="K957" i="3" s="1"/>
  <c r="F957" i="3" a="1"/>
  <c r="F957" i="3" s="1"/>
  <c r="C957" i="3" a="1"/>
  <c r="C957" i="3" s="1"/>
  <c r="J957" i="3" a="1"/>
  <c r="J957" i="3" s="1"/>
  <c r="B958" i="3"/>
  <c r="A958" i="3"/>
  <c r="D957" i="3" a="1"/>
  <c r="D957" i="3" s="1"/>
  <c r="L957" i="3" a="1"/>
  <c r="L957" i="3" s="1"/>
  <c r="G957" i="3" a="1"/>
  <c r="G957" i="3" s="1"/>
  <c r="K958" i="3" l="1" a="1"/>
  <c r="K958" i="3" s="1"/>
  <c r="F958" i="3" a="1"/>
  <c r="F958" i="3" s="1"/>
  <c r="E958" i="3" a="1"/>
  <c r="E958" i="3" s="1"/>
  <c r="M958" i="3" s="1"/>
  <c r="I958" i="3" a="1"/>
  <c r="I958" i="3" s="1"/>
  <c r="C958" i="3" a="1"/>
  <c r="C958" i="3" s="1"/>
  <c r="J958" i="3" a="1"/>
  <c r="J958" i="3" s="1"/>
  <c r="B959" i="3"/>
  <c r="A959" i="3"/>
  <c r="D958" i="3" a="1"/>
  <c r="D958" i="3" s="1"/>
  <c r="L958" i="3" a="1"/>
  <c r="L958" i="3" s="1"/>
  <c r="G958" i="3" a="1"/>
  <c r="G958" i="3" s="1"/>
  <c r="H957" i="3"/>
  <c r="C959" i="3" l="1" a="1"/>
  <c r="C959" i="3" s="1"/>
  <c r="K959" i="3" a="1"/>
  <c r="K959" i="3" s="1"/>
  <c r="F959" i="3" a="1"/>
  <c r="F959" i="3" s="1"/>
  <c r="E959" i="3" a="1"/>
  <c r="E959" i="3" s="1"/>
  <c r="M959" i="3" s="1"/>
  <c r="I959" i="3" a="1"/>
  <c r="I959" i="3" s="1"/>
  <c r="L959" i="3" a="1"/>
  <c r="L959" i="3" s="1"/>
  <c r="G959" i="3" a="1"/>
  <c r="G959" i="3" s="1"/>
  <c r="J959" i="3" a="1"/>
  <c r="J959" i="3" s="1"/>
  <c r="B960" i="3"/>
  <c r="A960" i="3"/>
  <c r="D959" i="3" a="1"/>
  <c r="D959" i="3" s="1"/>
  <c r="H958" i="3"/>
  <c r="H959" i="3" l="1"/>
  <c r="I960" i="3" a="1"/>
  <c r="I960" i="3" s="1"/>
  <c r="C960" i="3" a="1"/>
  <c r="C960" i="3" s="1"/>
  <c r="K960" i="3" a="1"/>
  <c r="K960" i="3" s="1"/>
  <c r="F960" i="3" a="1"/>
  <c r="F960" i="3" s="1"/>
  <c r="E960" i="3" a="1"/>
  <c r="E960" i="3" s="1"/>
  <c r="M960" i="3" s="1"/>
  <c r="A961" i="3"/>
  <c r="D960" i="3" a="1"/>
  <c r="D960" i="3" s="1"/>
  <c r="L960" i="3" a="1"/>
  <c r="L960" i="3" s="1"/>
  <c r="G960" i="3" a="1"/>
  <c r="G960" i="3" s="1"/>
  <c r="J960" i="3" a="1"/>
  <c r="J960" i="3" s="1"/>
  <c r="B961" i="3"/>
  <c r="E961" i="3" l="1" a="1"/>
  <c r="E961" i="3" s="1"/>
  <c r="M961" i="3" s="1"/>
  <c r="I961" i="3" a="1"/>
  <c r="I961" i="3" s="1"/>
  <c r="C961" i="3" a="1"/>
  <c r="C961" i="3" s="1"/>
  <c r="K961" i="3" a="1"/>
  <c r="K961" i="3" s="1"/>
  <c r="F961" i="3" a="1"/>
  <c r="F961" i="3" s="1"/>
  <c r="J961" i="3" a="1"/>
  <c r="J961" i="3" s="1"/>
  <c r="B962" i="3"/>
  <c r="A962" i="3"/>
  <c r="D961" i="3" a="1"/>
  <c r="D961" i="3" s="1"/>
  <c r="L961" i="3" a="1"/>
  <c r="L961" i="3" s="1"/>
  <c r="G961" i="3" a="1"/>
  <c r="G961" i="3" s="1"/>
  <c r="H960" i="3"/>
  <c r="K962" i="3" l="1" a="1"/>
  <c r="K962" i="3" s="1"/>
  <c r="F962" i="3" a="1"/>
  <c r="F962" i="3" s="1"/>
  <c r="E962" i="3" a="1"/>
  <c r="E962" i="3" s="1"/>
  <c r="M962" i="3" s="1"/>
  <c r="I962" i="3" a="1"/>
  <c r="I962" i="3" s="1"/>
  <c r="C962" i="3" a="1"/>
  <c r="C962" i="3" s="1"/>
  <c r="H961" i="3"/>
  <c r="J962" i="3" a="1"/>
  <c r="J962" i="3" s="1"/>
  <c r="B963" i="3"/>
  <c r="A963" i="3"/>
  <c r="D962" i="3" a="1"/>
  <c r="D962" i="3" s="1"/>
  <c r="L962" i="3" a="1"/>
  <c r="L962" i="3" s="1"/>
  <c r="G962" i="3" a="1"/>
  <c r="G962" i="3" s="1"/>
  <c r="L963" i="3" l="1" a="1"/>
  <c r="L963" i="3" s="1"/>
  <c r="G963" i="3" a="1"/>
  <c r="G963" i="3" s="1"/>
  <c r="J963" i="3" a="1"/>
  <c r="J963" i="3" s="1"/>
  <c r="B964" i="3"/>
  <c r="A964" i="3"/>
  <c r="D963" i="3" a="1"/>
  <c r="D963" i="3" s="1"/>
  <c r="H962" i="3"/>
  <c r="C963" i="3" a="1"/>
  <c r="C963" i="3" s="1"/>
  <c r="K963" i="3" a="1"/>
  <c r="K963" i="3" s="1"/>
  <c r="F963" i="3" a="1"/>
  <c r="F963" i="3" s="1"/>
  <c r="E963" i="3" a="1"/>
  <c r="E963" i="3" s="1"/>
  <c r="M963" i="3" s="1"/>
  <c r="I963" i="3" a="1"/>
  <c r="I963" i="3" s="1"/>
  <c r="H963" i="3" s="1"/>
  <c r="I964" i="3" l="1" a="1"/>
  <c r="I964" i="3" s="1"/>
  <c r="C964" i="3" a="1"/>
  <c r="C964" i="3" s="1"/>
  <c r="K964" i="3" a="1"/>
  <c r="K964" i="3" s="1"/>
  <c r="F964" i="3" a="1"/>
  <c r="F964" i="3" s="1"/>
  <c r="E964" i="3" a="1"/>
  <c r="E964" i="3" s="1"/>
  <c r="M964" i="3" s="1"/>
  <c r="A965" i="3"/>
  <c r="D964" i="3" a="1"/>
  <c r="D964" i="3" s="1"/>
  <c r="L964" i="3" a="1"/>
  <c r="L964" i="3" s="1"/>
  <c r="G964" i="3" a="1"/>
  <c r="G964" i="3" s="1"/>
  <c r="J964" i="3" a="1"/>
  <c r="J964" i="3" s="1"/>
  <c r="B965" i="3"/>
  <c r="J965" i="3" l="1" a="1"/>
  <c r="J965" i="3" s="1"/>
  <c r="B966" i="3"/>
  <c r="A966" i="3"/>
  <c r="D965" i="3" a="1"/>
  <c r="D965" i="3" s="1"/>
  <c r="L965" i="3" a="1"/>
  <c r="L965" i="3" s="1"/>
  <c r="G965" i="3" a="1"/>
  <c r="G965" i="3" s="1"/>
  <c r="E965" i="3" a="1"/>
  <c r="E965" i="3" s="1"/>
  <c r="M965" i="3" s="1"/>
  <c r="I965" i="3" a="1"/>
  <c r="I965" i="3" s="1"/>
  <c r="C965" i="3" a="1"/>
  <c r="C965" i="3" s="1"/>
  <c r="K965" i="3" a="1"/>
  <c r="K965" i="3" s="1"/>
  <c r="F965" i="3" a="1"/>
  <c r="F965" i="3" s="1"/>
  <c r="H964" i="3"/>
  <c r="H965" i="3" l="1"/>
  <c r="K966" i="3" a="1"/>
  <c r="K966" i="3" s="1"/>
  <c r="F966" i="3" a="1"/>
  <c r="F966" i="3" s="1"/>
  <c r="E966" i="3" a="1"/>
  <c r="E966" i="3" s="1"/>
  <c r="M966" i="3" s="1"/>
  <c r="I966" i="3" a="1"/>
  <c r="I966" i="3" s="1"/>
  <c r="C966" i="3" a="1"/>
  <c r="C966" i="3" s="1"/>
  <c r="J966" i="3" a="1"/>
  <c r="J966" i="3" s="1"/>
  <c r="B967" i="3"/>
  <c r="A967" i="3"/>
  <c r="D966" i="3" a="1"/>
  <c r="D966" i="3" s="1"/>
  <c r="L966" i="3" a="1"/>
  <c r="L966" i="3" s="1"/>
  <c r="G966" i="3" a="1"/>
  <c r="G966" i="3" s="1"/>
  <c r="C967" i="3" l="1" a="1"/>
  <c r="C967" i="3" s="1"/>
  <c r="K967" i="3" a="1"/>
  <c r="K967" i="3" s="1"/>
  <c r="F967" i="3" a="1"/>
  <c r="F967" i="3" s="1"/>
  <c r="E967" i="3" a="1"/>
  <c r="E967" i="3" s="1"/>
  <c r="M967" i="3" s="1"/>
  <c r="I967" i="3" a="1"/>
  <c r="I967" i="3" s="1"/>
  <c r="H966" i="3"/>
  <c r="L967" i="3" a="1"/>
  <c r="L967" i="3" s="1"/>
  <c r="G967" i="3" a="1"/>
  <c r="G967" i="3" s="1"/>
  <c r="J967" i="3" a="1"/>
  <c r="J967" i="3" s="1"/>
  <c r="B968" i="3"/>
  <c r="A968" i="3"/>
  <c r="D967" i="3" a="1"/>
  <c r="D967" i="3" s="1"/>
  <c r="H967" i="3" l="1"/>
  <c r="I968" i="3" a="1"/>
  <c r="I968" i="3" s="1"/>
  <c r="C968" i="3" a="1"/>
  <c r="C968" i="3" s="1"/>
  <c r="K968" i="3" a="1"/>
  <c r="K968" i="3" s="1"/>
  <c r="F968" i="3" a="1"/>
  <c r="F968" i="3" s="1"/>
  <c r="E968" i="3" a="1"/>
  <c r="E968" i="3" s="1"/>
  <c r="M968" i="3" s="1"/>
  <c r="A969" i="3"/>
  <c r="D968" i="3" a="1"/>
  <c r="D968" i="3" s="1"/>
  <c r="L968" i="3" a="1"/>
  <c r="L968" i="3" s="1"/>
  <c r="G968" i="3" a="1"/>
  <c r="G968" i="3" s="1"/>
  <c r="J968" i="3" a="1"/>
  <c r="J968" i="3" s="1"/>
  <c r="B969" i="3"/>
  <c r="E969" i="3" l="1" a="1"/>
  <c r="E969" i="3" s="1"/>
  <c r="M969" i="3" s="1"/>
  <c r="I969" i="3" a="1"/>
  <c r="I969" i="3" s="1"/>
  <c r="C969" i="3" a="1"/>
  <c r="C969" i="3" s="1"/>
  <c r="K969" i="3" a="1"/>
  <c r="K969" i="3" s="1"/>
  <c r="F969" i="3" a="1"/>
  <c r="F969" i="3" s="1"/>
  <c r="H968" i="3"/>
  <c r="J969" i="3" a="1"/>
  <c r="J969" i="3" s="1"/>
  <c r="B970" i="3"/>
  <c r="A970" i="3"/>
  <c r="D969" i="3" a="1"/>
  <c r="D969" i="3" s="1"/>
  <c r="L969" i="3" a="1"/>
  <c r="L969" i="3" s="1"/>
  <c r="G969" i="3" a="1"/>
  <c r="G969" i="3" s="1"/>
  <c r="H969" i="3" l="1"/>
  <c r="J970" i="3" a="1"/>
  <c r="J970" i="3" s="1"/>
  <c r="B971" i="3"/>
  <c r="A971" i="3"/>
  <c r="D970" i="3" a="1"/>
  <c r="D970" i="3" s="1"/>
  <c r="L970" i="3" a="1"/>
  <c r="L970" i="3" s="1"/>
  <c r="G970" i="3" a="1"/>
  <c r="G970" i="3" s="1"/>
  <c r="K970" i="3" a="1"/>
  <c r="K970" i="3" s="1"/>
  <c r="F970" i="3" a="1"/>
  <c r="F970" i="3" s="1"/>
  <c r="E970" i="3" a="1"/>
  <c r="E970" i="3" s="1"/>
  <c r="M970" i="3" s="1"/>
  <c r="I970" i="3" a="1"/>
  <c r="I970" i="3" s="1"/>
  <c r="C970" i="3" a="1"/>
  <c r="C970" i="3" s="1"/>
  <c r="H970" i="3" l="1"/>
  <c r="L971" i="3" a="1"/>
  <c r="L971" i="3" s="1"/>
  <c r="G971" i="3" a="1"/>
  <c r="G971" i="3" s="1"/>
  <c r="J971" i="3" a="1"/>
  <c r="J971" i="3" s="1"/>
  <c r="B972" i="3"/>
  <c r="A972" i="3"/>
  <c r="D971" i="3" a="1"/>
  <c r="D971" i="3" s="1"/>
  <c r="C971" i="3" a="1"/>
  <c r="C971" i="3" s="1"/>
  <c r="K971" i="3" a="1"/>
  <c r="K971" i="3" s="1"/>
  <c r="F971" i="3" a="1"/>
  <c r="F971" i="3" s="1"/>
  <c r="E971" i="3" a="1"/>
  <c r="E971" i="3" s="1"/>
  <c r="M971" i="3" s="1"/>
  <c r="I971" i="3" a="1"/>
  <c r="I971" i="3" s="1"/>
  <c r="I972" i="3" l="1" a="1"/>
  <c r="I972" i="3" s="1"/>
  <c r="C972" i="3" a="1"/>
  <c r="C972" i="3" s="1"/>
  <c r="K972" i="3" a="1"/>
  <c r="K972" i="3" s="1"/>
  <c r="F972" i="3" a="1"/>
  <c r="F972" i="3" s="1"/>
  <c r="E972" i="3" a="1"/>
  <c r="E972" i="3" s="1"/>
  <c r="M972" i="3" s="1"/>
  <c r="A973" i="3"/>
  <c r="D972" i="3" a="1"/>
  <c r="D972" i="3" s="1"/>
  <c r="L972" i="3" a="1"/>
  <c r="L972" i="3" s="1"/>
  <c r="G972" i="3" a="1"/>
  <c r="G972" i="3" s="1"/>
  <c r="J972" i="3" a="1"/>
  <c r="J972" i="3" s="1"/>
  <c r="B973" i="3"/>
  <c r="H971" i="3"/>
  <c r="E973" i="3" l="1" a="1"/>
  <c r="E973" i="3" s="1"/>
  <c r="M973" i="3" s="1"/>
  <c r="I973" i="3" a="1"/>
  <c r="I973" i="3" s="1"/>
  <c r="C973" i="3" a="1"/>
  <c r="C973" i="3" s="1"/>
  <c r="K973" i="3" a="1"/>
  <c r="K973" i="3" s="1"/>
  <c r="F973" i="3" a="1"/>
  <c r="F973" i="3" s="1"/>
  <c r="J973" i="3" a="1"/>
  <c r="J973" i="3" s="1"/>
  <c r="B974" i="3"/>
  <c r="A974" i="3"/>
  <c r="D973" i="3" a="1"/>
  <c r="D973" i="3" s="1"/>
  <c r="L973" i="3" a="1"/>
  <c r="L973" i="3" s="1"/>
  <c r="G973" i="3" a="1"/>
  <c r="G973" i="3" s="1"/>
  <c r="H972" i="3"/>
  <c r="J974" i="3" l="1" a="1"/>
  <c r="J974" i="3" s="1"/>
  <c r="B975" i="3"/>
  <c r="A975" i="3"/>
  <c r="D974" i="3" a="1"/>
  <c r="D974" i="3" s="1"/>
  <c r="L974" i="3" a="1"/>
  <c r="L974" i="3" s="1"/>
  <c r="G974" i="3" a="1"/>
  <c r="G974" i="3" s="1"/>
  <c r="K974" i="3" a="1"/>
  <c r="K974" i="3" s="1"/>
  <c r="F974" i="3" a="1"/>
  <c r="F974" i="3" s="1"/>
  <c r="E974" i="3" a="1"/>
  <c r="E974" i="3" s="1"/>
  <c r="M974" i="3" s="1"/>
  <c r="I974" i="3" a="1"/>
  <c r="I974" i="3" s="1"/>
  <c r="C974" i="3" a="1"/>
  <c r="C974" i="3" s="1"/>
  <c r="H973" i="3"/>
  <c r="C975" i="3" l="1" a="1"/>
  <c r="C975" i="3" s="1"/>
  <c r="K975" i="3" a="1"/>
  <c r="K975" i="3" s="1"/>
  <c r="F975" i="3" a="1"/>
  <c r="F975" i="3" s="1"/>
  <c r="E975" i="3" a="1"/>
  <c r="E975" i="3" s="1"/>
  <c r="M975" i="3" s="1"/>
  <c r="I975" i="3" a="1"/>
  <c r="I975" i="3" s="1"/>
  <c r="H974" i="3"/>
  <c r="L975" i="3" a="1"/>
  <c r="L975" i="3" s="1"/>
  <c r="G975" i="3" a="1"/>
  <c r="G975" i="3" s="1"/>
  <c r="J975" i="3" a="1"/>
  <c r="J975" i="3" s="1"/>
  <c r="B976" i="3"/>
  <c r="A976" i="3"/>
  <c r="D975" i="3" a="1"/>
  <c r="D975" i="3" s="1"/>
  <c r="H975" i="3" l="1"/>
  <c r="I976" i="3" a="1"/>
  <c r="I976" i="3" s="1"/>
  <c r="C976" i="3" a="1"/>
  <c r="C976" i="3" s="1"/>
  <c r="K976" i="3" a="1"/>
  <c r="K976" i="3" s="1"/>
  <c r="F976" i="3" a="1"/>
  <c r="F976" i="3" s="1"/>
  <c r="E976" i="3" a="1"/>
  <c r="E976" i="3" s="1"/>
  <c r="M976" i="3" s="1"/>
  <c r="A977" i="3"/>
  <c r="D976" i="3" a="1"/>
  <c r="D976" i="3" s="1"/>
  <c r="L976" i="3" a="1"/>
  <c r="L976" i="3" s="1"/>
  <c r="G976" i="3" a="1"/>
  <c r="G976" i="3" s="1"/>
  <c r="J976" i="3" a="1"/>
  <c r="J976" i="3" s="1"/>
  <c r="B977" i="3"/>
  <c r="E977" i="3" l="1" a="1"/>
  <c r="E977" i="3" s="1"/>
  <c r="M977" i="3" s="1"/>
  <c r="I977" i="3" a="1"/>
  <c r="I977" i="3" s="1"/>
  <c r="C977" i="3" a="1"/>
  <c r="C977" i="3" s="1"/>
  <c r="K977" i="3" a="1"/>
  <c r="K977" i="3" s="1"/>
  <c r="F977" i="3" a="1"/>
  <c r="F977" i="3" s="1"/>
  <c r="J977" i="3" a="1"/>
  <c r="J977" i="3" s="1"/>
  <c r="B978" i="3"/>
  <c r="A978" i="3"/>
  <c r="D977" i="3" a="1"/>
  <c r="D977" i="3" s="1"/>
  <c r="L977" i="3" a="1"/>
  <c r="L977" i="3" s="1"/>
  <c r="G977" i="3" a="1"/>
  <c r="G977" i="3" s="1"/>
  <c r="H976" i="3"/>
  <c r="J978" i="3" l="1" a="1"/>
  <c r="J978" i="3" s="1"/>
  <c r="B979" i="3"/>
  <c r="A979" i="3"/>
  <c r="D978" i="3" a="1"/>
  <c r="D978" i="3" s="1"/>
  <c r="L978" i="3" a="1"/>
  <c r="L978" i="3" s="1"/>
  <c r="G978" i="3" a="1"/>
  <c r="G978" i="3" s="1"/>
  <c r="H977" i="3"/>
  <c r="K978" i="3" a="1"/>
  <c r="K978" i="3" s="1"/>
  <c r="F978" i="3" a="1"/>
  <c r="F978" i="3" s="1"/>
  <c r="E978" i="3" a="1"/>
  <c r="E978" i="3" s="1"/>
  <c r="M978" i="3" s="1"/>
  <c r="I978" i="3" a="1"/>
  <c r="I978" i="3" s="1"/>
  <c r="C978" i="3" a="1"/>
  <c r="C978" i="3" s="1"/>
  <c r="C979" i="3" l="1" a="1"/>
  <c r="C979" i="3" s="1"/>
  <c r="K979" i="3" a="1"/>
  <c r="K979" i="3" s="1"/>
  <c r="F979" i="3" a="1"/>
  <c r="F979" i="3" s="1"/>
  <c r="E979" i="3" a="1"/>
  <c r="E979" i="3" s="1"/>
  <c r="M979" i="3" s="1"/>
  <c r="I979" i="3" a="1"/>
  <c r="I979" i="3" s="1"/>
  <c r="L979" i="3" a="1"/>
  <c r="L979" i="3" s="1"/>
  <c r="G979" i="3" a="1"/>
  <c r="G979" i="3" s="1"/>
  <c r="J979" i="3" a="1"/>
  <c r="J979" i="3" s="1"/>
  <c r="B980" i="3"/>
  <c r="A980" i="3"/>
  <c r="D979" i="3" a="1"/>
  <c r="D979" i="3" s="1"/>
  <c r="H978" i="3"/>
  <c r="H979" i="3" l="1"/>
  <c r="I980" i="3" a="1"/>
  <c r="I980" i="3" s="1"/>
  <c r="C980" i="3" a="1"/>
  <c r="C980" i="3" s="1"/>
  <c r="K980" i="3" a="1"/>
  <c r="K980" i="3" s="1"/>
  <c r="F980" i="3" a="1"/>
  <c r="F980" i="3" s="1"/>
  <c r="E980" i="3" a="1"/>
  <c r="E980" i="3" s="1"/>
  <c r="M980" i="3" s="1"/>
  <c r="A981" i="3"/>
  <c r="D980" i="3" a="1"/>
  <c r="D980" i="3" s="1"/>
  <c r="L980" i="3" a="1"/>
  <c r="L980" i="3" s="1"/>
  <c r="G980" i="3" a="1"/>
  <c r="G980" i="3" s="1"/>
  <c r="J980" i="3" a="1"/>
  <c r="J980" i="3" s="1"/>
  <c r="B981" i="3"/>
  <c r="E981" i="3" l="1" a="1"/>
  <c r="E981" i="3" s="1"/>
  <c r="M981" i="3" s="1"/>
  <c r="I981" i="3" a="1"/>
  <c r="I981" i="3" s="1"/>
  <c r="C981" i="3" a="1"/>
  <c r="C981" i="3" s="1"/>
  <c r="K981" i="3" a="1"/>
  <c r="K981" i="3" s="1"/>
  <c r="F981" i="3" a="1"/>
  <c r="F981" i="3" s="1"/>
  <c r="J981" i="3" a="1"/>
  <c r="J981" i="3" s="1"/>
  <c r="B982" i="3"/>
  <c r="A982" i="3"/>
  <c r="D981" i="3" a="1"/>
  <c r="D981" i="3" s="1"/>
  <c r="L981" i="3" a="1"/>
  <c r="L981" i="3" s="1"/>
  <c r="G981" i="3" a="1"/>
  <c r="G981" i="3" s="1"/>
  <c r="H980" i="3"/>
  <c r="J982" i="3" l="1" a="1"/>
  <c r="J982" i="3" s="1"/>
  <c r="B983" i="3"/>
  <c r="A983" i="3"/>
  <c r="D982" i="3" a="1"/>
  <c r="D982" i="3" s="1"/>
  <c r="L982" i="3" a="1"/>
  <c r="L982" i="3" s="1"/>
  <c r="G982" i="3" a="1"/>
  <c r="G982" i="3" s="1"/>
  <c r="H981" i="3"/>
  <c r="K982" i="3" a="1"/>
  <c r="K982" i="3" s="1"/>
  <c r="F982" i="3" a="1"/>
  <c r="F982" i="3" s="1"/>
  <c r="E982" i="3" a="1"/>
  <c r="E982" i="3" s="1"/>
  <c r="M982" i="3" s="1"/>
  <c r="I982" i="3" a="1"/>
  <c r="I982" i="3" s="1"/>
  <c r="C982" i="3" a="1"/>
  <c r="C982" i="3" s="1"/>
  <c r="C983" i="3" l="1" a="1"/>
  <c r="C983" i="3" s="1"/>
  <c r="K983" i="3" a="1"/>
  <c r="K983" i="3" s="1"/>
  <c r="F983" i="3" a="1"/>
  <c r="F983" i="3" s="1"/>
  <c r="E983" i="3" a="1"/>
  <c r="E983" i="3" s="1"/>
  <c r="M983" i="3" s="1"/>
  <c r="I983" i="3" a="1"/>
  <c r="I983" i="3" s="1"/>
  <c r="L983" i="3" a="1"/>
  <c r="L983" i="3" s="1"/>
  <c r="G983" i="3" a="1"/>
  <c r="G983" i="3" s="1"/>
  <c r="J983" i="3" a="1"/>
  <c r="J983" i="3" s="1"/>
  <c r="B984" i="3"/>
  <c r="A984" i="3"/>
  <c r="D983" i="3" a="1"/>
  <c r="D983" i="3" s="1"/>
  <c r="H982" i="3"/>
  <c r="H983" i="3" l="1"/>
  <c r="I984" i="3" a="1"/>
  <c r="I984" i="3" s="1"/>
  <c r="C984" i="3" a="1"/>
  <c r="C984" i="3" s="1"/>
  <c r="K984" i="3" a="1"/>
  <c r="K984" i="3" s="1"/>
  <c r="F984" i="3" a="1"/>
  <c r="F984" i="3" s="1"/>
  <c r="E984" i="3" a="1"/>
  <c r="E984" i="3" s="1"/>
  <c r="M984" i="3" s="1"/>
  <c r="A985" i="3"/>
  <c r="D984" i="3" a="1"/>
  <c r="D984" i="3" s="1"/>
  <c r="L984" i="3" a="1"/>
  <c r="L984" i="3" s="1"/>
  <c r="G984" i="3" a="1"/>
  <c r="G984" i="3" s="1"/>
  <c r="J984" i="3" a="1"/>
  <c r="J984" i="3" s="1"/>
  <c r="B985" i="3"/>
  <c r="E985" i="3" l="1" a="1"/>
  <c r="E985" i="3" s="1"/>
  <c r="M985" i="3" s="1"/>
  <c r="I985" i="3" a="1"/>
  <c r="I985" i="3" s="1"/>
  <c r="C985" i="3" a="1"/>
  <c r="C985" i="3" s="1"/>
  <c r="K985" i="3" a="1"/>
  <c r="K985" i="3" s="1"/>
  <c r="F985" i="3" a="1"/>
  <c r="F985" i="3" s="1"/>
  <c r="J985" i="3" a="1"/>
  <c r="J985" i="3" s="1"/>
  <c r="B986" i="3"/>
  <c r="A986" i="3"/>
  <c r="D985" i="3" a="1"/>
  <c r="D985" i="3" s="1"/>
  <c r="L985" i="3" a="1"/>
  <c r="L985" i="3" s="1"/>
  <c r="G985" i="3" a="1"/>
  <c r="G985" i="3" s="1"/>
  <c r="H984" i="3"/>
  <c r="J986" i="3" l="1" a="1"/>
  <c r="J986" i="3" s="1"/>
  <c r="B987" i="3"/>
  <c r="A987" i="3"/>
  <c r="D986" i="3" a="1"/>
  <c r="D986" i="3" s="1"/>
  <c r="L986" i="3" a="1"/>
  <c r="L986" i="3" s="1"/>
  <c r="G986" i="3" a="1"/>
  <c r="G986" i="3" s="1"/>
  <c r="H985" i="3"/>
  <c r="K986" i="3" a="1"/>
  <c r="K986" i="3" s="1"/>
  <c r="F986" i="3" a="1"/>
  <c r="F986" i="3" s="1"/>
  <c r="E986" i="3" a="1"/>
  <c r="E986" i="3" s="1"/>
  <c r="M986" i="3" s="1"/>
  <c r="I986" i="3" a="1"/>
  <c r="I986" i="3" s="1"/>
  <c r="C986" i="3" a="1"/>
  <c r="C986" i="3" s="1"/>
  <c r="C987" i="3" l="1" a="1"/>
  <c r="C987" i="3" s="1"/>
  <c r="K987" i="3" a="1"/>
  <c r="K987" i="3" s="1"/>
  <c r="F987" i="3" a="1"/>
  <c r="F987" i="3" s="1"/>
  <c r="E987" i="3" a="1"/>
  <c r="E987" i="3" s="1"/>
  <c r="M987" i="3" s="1"/>
  <c r="I987" i="3" a="1"/>
  <c r="I987" i="3" s="1"/>
  <c r="L987" i="3" a="1"/>
  <c r="L987" i="3" s="1"/>
  <c r="G987" i="3" a="1"/>
  <c r="G987" i="3" s="1"/>
  <c r="J987" i="3" a="1"/>
  <c r="J987" i="3" s="1"/>
  <c r="B988" i="3"/>
  <c r="A988" i="3"/>
  <c r="D987" i="3" a="1"/>
  <c r="D987" i="3" s="1"/>
  <c r="H986" i="3"/>
  <c r="H987" i="3" l="1"/>
  <c r="I988" i="3" a="1"/>
  <c r="I988" i="3" s="1"/>
  <c r="C988" i="3" a="1"/>
  <c r="C988" i="3" s="1"/>
  <c r="K988" i="3" a="1"/>
  <c r="K988" i="3" s="1"/>
  <c r="F988" i="3" a="1"/>
  <c r="F988" i="3" s="1"/>
  <c r="E988" i="3" a="1"/>
  <c r="E988" i="3" s="1"/>
  <c r="M988" i="3" s="1"/>
  <c r="A989" i="3"/>
  <c r="D988" i="3" a="1"/>
  <c r="D988" i="3" s="1"/>
  <c r="L988" i="3" a="1"/>
  <c r="L988" i="3" s="1"/>
  <c r="G988" i="3" a="1"/>
  <c r="G988" i="3" s="1"/>
  <c r="J988" i="3" a="1"/>
  <c r="J988" i="3" s="1"/>
  <c r="B989" i="3"/>
  <c r="J989" i="3" l="1" a="1"/>
  <c r="J989" i="3" s="1"/>
  <c r="B990" i="3"/>
  <c r="A990" i="3"/>
  <c r="D989" i="3" a="1"/>
  <c r="D989" i="3" s="1"/>
  <c r="L989" i="3" a="1"/>
  <c r="L989" i="3" s="1"/>
  <c r="G989" i="3" a="1"/>
  <c r="G989" i="3" s="1"/>
  <c r="E989" i="3" a="1"/>
  <c r="E989" i="3" s="1"/>
  <c r="M989" i="3" s="1"/>
  <c r="I989" i="3" a="1"/>
  <c r="I989" i="3" s="1"/>
  <c r="H989" i="3" s="1"/>
  <c r="C989" i="3" a="1"/>
  <c r="C989" i="3" s="1"/>
  <c r="K989" i="3" a="1"/>
  <c r="K989" i="3" s="1"/>
  <c r="F989" i="3" a="1"/>
  <c r="F989" i="3" s="1"/>
  <c r="H988" i="3"/>
  <c r="J990" i="3" l="1" a="1"/>
  <c r="J990" i="3" s="1"/>
  <c r="B991" i="3"/>
  <c r="A991" i="3"/>
  <c r="D990" i="3" a="1"/>
  <c r="D990" i="3" s="1"/>
  <c r="L990" i="3" a="1"/>
  <c r="L990" i="3" s="1"/>
  <c r="G990" i="3" a="1"/>
  <c r="G990" i="3" s="1"/>
  <c r="K990" i="3" a="1"/>
  <c r="K990" i="3" s="1"/>
  <c r="F990" i="3" a="1"/>
  <c r="F990" i="3" s="1"/>
  <c r="E990" i="3" a="1"/>
  <c r="E990" i="3" s="1"/>
  <c r="M990" i="3" s="1"/>
  <c r="I990" i="3" a="1"/>
  <c r="I990" i="3" s="1"/>
  <c r="C990" i="3" a="1"/>
  <c r="C990" i="3" s="1"/>
  <c r="C991" i="3" l="1" a="1"/>
  <c r="C991" i="3" s="1"/>
  <c r="K991" i="3" a="1"/>
  <c r="K991" i="3" s="1"/>
  <c r="F991" i="3" a="1"/>
  <c r="F991" i="3" s="1"/>
  <c r="E991" i="3" a="1"/>
  <c r="E991" i="3" s="1"/>
  <c r="M991" i="3" s="1"/>
  <c r="I991" i="3" a="1"/>
  <c r="I991" i="3" s="1"/>
  <c r="H990" i="3"/>
  <c r="L991" i="3" a="1"/>
  <c r="L991" i="3" s="1"/>
  <c r="G991" i="3" a="1"/>
  <c r="G991" i="3" s="1"/>
  <c r="J991" i="3" a="1"/>
  <c r="J991" i="3" s="1"/>
  <c r="B992" i="3"/>
  <c r="A992" i="3"/>
  <c r="D991" i="3" a="1"/>
  <c r="D991" i="3" s="1"/>
  <c r="H991" i="3" l="1"/>
  <c r="A993" i="3"/>
  <c r="D992" i="3" a="1"/>
  <c r="D992" i="3" s="1"/>
  <c r="L992" i="3" a="1"/>
  <c r="L992" i="3" s="1"/>
  <c r="G992" i="3" a="1"/>
  <c r="G992" i="3" s="1"/>
  <c r="J992" i="3" a="1"/>
  <c r="J992" i="3" s="1"/>
  <c r="B993" i="3"/>
  <c r="I992" i="3" a="1"/>
  <c r="I992" i="3" s="1"/>
  <c r="C992" i="3" a="1"/>
  <c r="C992" i="3" s="1"/>
  <c r="K992" i="3" a="1"/>
  <c r="K992" i="3" s="1"/>
  <c r="F992" i="3" a="1"/>
  <c r="F992" i="3" s="1"/>
  <c r="E992" i="3" a="1"/>
  <c r="E992" i="3" s="1"/>
  <c r="M992" i="3" s="1"/>
  <c r="H992" i="3" l="1"/>
  <c r="J993" i="3" a="1"/>
  <c r="J993" i="3" s="1"/>
  <c r="B994" i="3"/>
  <c r="A994" i="3"/>
  <c r="D993" i="3" a="1"/>
  <c r="D993" i="3" s="1"/>
  <c r="L993" i="3" a="1"/>
  <c r="L993" i="3" s="1"/>
  <c r="G993" i="3" a="1"/>
  <c r="G993" i="3" s="1"/>
  <c r="E993" i="3" a="1"/>
  <c r="E993" i="3" s="1"/>
  <c r="M993" i="3" s="1"/>
  <c r="I993" i="3" a="1"/>
  <c r="I993" i="3" s="1"/>
  <c r="C993" i="3" a="1"/>
  <c r="C993" i="3" s="1"/>
  <c r="K993" i="3" a="1"/>
  <c r="K993" i="3" s="1"/>
  <c r="F993" i="3" a="1"/>
  <c r="F993" i="3" s="1"/>
  <c r="K994" i="3" l="1" a="1"/>
  <c r="K994" i="3" s="1"/>
  <c r="F994" i="3" a="1"/>
  <c r="F994" i="3" s="1"/>
  <c r="E994" i="3" a="1"/>
  <c r="E994" i="3" s="1"/>
  <c r="M994" i="3" s="1"/>
  <c r="I994" i="3" a="1"/>
  <c r="I994" i="3" s="1"/>
  <c r="C994" i="3" a="1"/>
  <c r="C994" i="3" s="1"/>
  <c r="J994" i="3" a="1"/>
  <c r="J994" i="3" s="1"/>
  <c r="B995" i="3"/>
  <c r="A995" i="3"/>
  <c r="D994" i="3" a="1"/>
  <c r="D994" i="3" s="1"/>
  <c r="L994" i="3" a="1"/>
  <c r="L994" i="3" s="1"/>
  <c r="G994" i="3" a="1"/>
  <c r="G994" i="3" s="1"/>
  <c r="H993" i="3"/>
  <c r="C995" i="3" l="1" a="1"/>
  <c r="C995" i="3" s="1"/>
  <c r="K995" i="3" a="1"/>
  <c r="K995" i="3" s="1"/>
  <c r="F995" i="3" a="1"/>
  <c r="F995" i="3" s="1"/>
  <c r="E995" i="3" a="1"/>
  <c r="E995" i="3" s="1"/>
  <c r="M995" i="3" s="1"/>
  <c r="I995" i="3" a="1"/>
  <c r="I995" i="3" s="1"/>
  <c r="L995" i="3" a="1"/>
  <c r="L995" i="3" s="1"/>
  <c r="G995" i="3" a="1"/>
  <c r="G995" i="3" s="1"/>
  <c r="J995" i="3" a="1"/>
  <c r="J995" i="3" s="1"/>
  <c r="B996" i="3"/>
  <c r="A996" i="3"/>
  <c r="D995" i="3" a="1"/>
  <c r="D995" i="3" s="1"/>
  <c r="H994" i="3"/>
  <c r="H995" i="3" l="1"/>
  <c r="I996" i="3" a="1"/>
  <c r="I996" i="3" s="1"/>
  <c r="C996" i="3" a="1"/>
  <c r="C996" i="3" s="1"/>
  <c r="K996" i="3" a="1"/>
  <c r="K996" i="3" s="1"/>
  <c r="F996" i="3" a="1"/>
  <c r="F996" i="3" s="1"/>
  <c r="E996" i="3" a="1"/>
  <c r="E996" i="3" s="1"/>
  <c r="M996" i="3" s="1"/>
  <c r="A997" i="3"/>
  <c r="D996" i="3" a="1"/>
  <c r="D996" i="3" s="1"/>
  <c r="L996" i="3" a="1"/>
  <c r="L996" i="3" s="1"/>
  <c r="G996" i="3" a="1"/>
  <c r="G996" i="3" s="1"/>
  <c r="J996" i="3" a="1"/>
  <c r="J996" i="3" s="1"/>
  <c r="B997" i="3"/>
  <c r="E997" i="3" l="1" a="1"/>
  <c r="E997" i="3" s="1"/>
  <c r="M997" i="3" s="1"/>
  <c r="I997" i="3" a="1"/>
  <c r="I997" i="3" s="1"/>
  <c r="C997" i="3" a="1"/>
  <c r="C997" i="3" s="1"/>
  <c r="K997" i="3" a="1"/>
  <c r="K997" i="3" s="1"/>
  <c r="F997" i="3" a="1"/>
  <c r="F997" i="3" s="1"/>
  <c r="J997" i="3" a="1"/>
  <c r="J997" i="3" s="1"/>
  <c r="B998" i="3"/>
  <c r="A998" i="3"/>
  <c r="D997" i="3" a="1"/>
  <c r="D997" i="3" s="1"/>
  <c r="L997" i="3" a="1"/>
  <c r="L997" i="3" s="1"/>
  <c r="G997" i="3" a="1"/>
  <c r="G997" i="3" s="1"/>
  <c r="H996" i="3"/>
  <c r="K998" i="3" l="1" a="1"/>
  <c r="K998" i="3" s="1"/>
  <c r="F998" i="3" a="1"/>
  <c r="F998" i="3" s="1"/>
  <c r="E998" i="3" a="1"/>
  <c r="E998" i="3" s="1"/>
  <c r="M998" i="3" s="1"/>
  <c r="I998" i="3" a="1"/>
  <c r="I998" i="3" s="1"/>
  <c r="C998" i="3" a="1"/>
  <c r="C998" i="3" s="1"/>
  <c r="H997" i="3"/>
  <c r="J998" i="3" a="1"/>
  <c r="J998" i="3" s="1"/>
  <c r="B999" i="3"/>
  <c r="A999" i="3"/>
  <c r="D998" i="3" a="1"/>
  <c r="D998" i="3" s="1"/>
  <c r="L998" i="3" a="1"/>
  <c r="L998" i="3" s="1"/>
  <c r="G998" i="3" a="1"/>
  <c r="G998" i="3" s="1"/>
  <c r="H998" i="3" l="1"/>
  <c r="L999" i="3" a="1"/>
  <c r="L999" i="3" s="1"/>
  <c r="G999" i="3" a="1"/>
  <c r="G999" i="3" s="1"/>
  <c r="J999" i="3" a="1"/>
  <c r="J999" i="3" s="1"/>
  <c r="B1000" i="3"/>
  <c r="A1000" i="3"/>
  <c r="D999" i="3" a="1"/>
  <c r="D999" i="3" s="1"/>
  <c r="C999" i="3" a="1"/>
  <c r="C999" i="3" s="1"/>
  <c r="K999" i="3" a="1"/>
  <c r="K999" i="3" s="1"/>
  <c r="F999" i="3" a="1"/>
  <c r="F999" i="3" s="1"/>
  <c r="E999" i="3" a="1"/>
  <c r="E999" i="3" s="1"/>
  <c r="M999" i="3" s="1"/>
  <c r="I999" i="3" a="1"/>
  <c r="I999" i="3" s="1"/>
  <c r="H999" i="3" s="1"/>
  <c r="I1000" i="3" l="1" a="1"/>
  <c r="I1000" i="3" s="1"/>
  <c r="C1000" i="3" a="1"/>
  <c r="C1000" i="3" s="1"/>
  <c r="K1000" i="3" a="1"/>
  <c r="K1000" i="3" s="1"/>
  <c r="F1000" i="3" a="1"/>
  <c r="F1000" i="3" s="1"/>
  <c r="E1000" i="3" a="1"/>
  <c r="E1000" i="3" s="1"/>
  <c r="M1000" i="3" s="1"/>
  <c r="A1001" i="3"/>
  <c r="D1000" i="3" a="1"/>
  <c r="D1000" i="3" s="1"/>
  <c r="L1000" i="3" a="1"/>
  <c r="L1000" i="3" s="1"/>
  <c r="G1000" i="3" a="1"/>
  <c r="G1000" i="3" s="1"/>
  <c r="J1000" i="3" a="1"/>
  <c r="J1000" i="3" s="1"/>
  <c r="B1001" i="3"/>
  <c r="E1001" i="3" l="1" a="1"/>
  <c r="E1001" i="3" s="1"/>
  <c r="M1001" i="3" s="1"/>
  <c r="I1001" i="3" a="1"/>
  <c r="I1001" i="3" s="1"/>
  <c r="C1001" i="3" a="1"/>
  <c r="C1001" i="3" s="1"/>
  <c r="K1001" i="3" a="1"/>
  <c r="K1001" i="3" s="1"/>
  <c r="F1001" i="3" a="1"/>
  <c r="F1001" i="3" s="1"/>
  <c r="J1001" i="3" a="1"/>
  <c r="J1001" i="3" s="1"/>
  <c r="B1002" i="3"/>
  <c r="A1002" i="3"/>
  <c r="D1001" i="3" a="1"/>
  <c r="D1001" i="3" s="1"/>
  <c r="L1001" i="3" a="1"/>
  <c r="L1001" i="3" s="1"/>
  <c r="G1001" i="3" a="1"/>
  <c r="G1001" i="3" s="1"/>
  <c r="H1000" i="3"/>
  <c r="K1002" i="3" l="1" a="1"/>
  <c r="K1002" i="3" s="1"/>
  <c r="F1002" i="3" a="1"/>
  <c r="F1002" i="3" s="1"/>
  <c r="E1002" i="3" a="1"/>
  <c r="E1002" i="3" s="1"/>
  <c r="M1002" i="3" s="1"/>
  <c r="I1002" i="3" a="1"/>
  <c r="I1002" i="3" s="1"/>
  <c r="C1002" i="3" a="1"/>
  <c r="C1002" i="3" s="1"/>
  <c r="J1002" i="3" a="1"/>
  <c r="J1002" i="3" s="1"/>
  <c r="B1003" i="3"/>
  <c r="A1003" i="3"/>
  <c r="D1002" i="3" a="1"/>
  <c r="D1002" i="3" s="1"/>
  <c r="L1002" i="3" a="1"/>
  <c r="L1002" i="3" s="1"/>
  <c r="G1002" i="3" a="1"/>
  <c r="G1002" i="3" s="1"/>
  <c r="H1001" i="3"/>
  <c r="L1003" i="3" l="1" a="1"/>
  <c r="L1003" i="3" s="1"/>
  <c r="G1003" i="3" a="1"/>
  <c r="G1003" i="3" s="1"/>
  <c r="J1003" i="3" a="1"/>
  <c r="J1003" i="3" s="1"/>
  <c r="B1004" i="3"/>
  <c r="A1004" i="3"/>
  <c r="D1003" i="3" a="1"/>
  <c r="D1003" i="3" s="1"/>
  <c r="C1003" i="3" a="1"/>
  <c r="C1003" i="3" s="1"/>
  <c r="K1003" i="3" a="1"/>
  <c r="K1003" i="3" s="1"/>
  <c r="F1003" i="3" a="1"/>
  <c r="F1003" i="3" s="1"/>
  <c r="E1003" i="3" a="1"/>
  <c r="E1003" i="3" s="1"/>
  <c r="M1003" i="3" s="1"/>
  <c r="I1003" i="3" a="1"/>
  <c r="I1003" i="3" s="1"/>
  <c r="H1002" i="3"/>
  <c r="A1005" i="3" l="1"/>
  <c r="D1004" i="3" a="1"/>
  <c r="D1004" i="3" s="1"/>
  <c r="L1004" i="3" a="1"/>
  <c r="L1004" i="3" s="1"/>
  <c r="G1004" i="3" a="1"/>
  <c r="G1004" i="3" s="1"/>
  <c r="J1004" i="3" a="1"/>
  <c r="J1004" i="3" s="1"/>
  <c r="B1005" i="3"/>
  <c r="H1003" i="3"/>
  <c r="I1004" i="3" a="1"/>
  <c r="I1004" i="3" s="1"/>
  <c r="C1004" i="3" a="1"/>
  <c r="C1004" i="3" s="1"/>
  <c r="K1004" i="3" a="1"/>
  <c r="K1004" i="3" s="1"/>
  <c r="F1004" i="3" a="1"/>
  <c r="F1004" i="3" s="1"/>
  <c r="E1004" i="3" a="1"/>
  <c r="E1004" i="3" s="1"/>
  <c r="M1004" i="3" s="1"/>
  <c r="H1004" i="3" l="1"/>
  <c r="J1005" i="3" a="1"/>
  <c r="J1005" i="3" s="1"/>
  <c r="B1006" i="3"/>
  <c r="A1006" i="3"/>
  <c r="D1005" i="3" a="1"/>
  <c r="D1005" i="3" s="1"/>
  <c r="L1005" i="3" a="1"/>
  <c r="L1005" i="3" s="1"/>
  <c r="G1005" i="3" a="1"/>
  <c r="G1005" i="3" s="1"/>
  <c r="E1005" i="3" a="1"/>
  <c r="E1005" i="3" s="1"/>
  <c r="M1005" i="3" s="1"/>
  <c r="I1005" i="3" a="1"/>
  <c r="I1005" i="3" s="1"/>
  <c r="C1005" i="3" a="1"/>
  <c r="C1005" i="3" s="1"/>
  <c r="K1005" i="3" a="1"/>
  <c r="K1005" i="3" s="1"/>
  <c r="F1005" i="3" a="1"/>
  <c r="F1005" i="3" s="1"/>
  <c r="J1006" i="3" l="1" a="1"/>
  <c r="J1006" i="3" s="1"/>
  <c r="B1007" i="3"/>
  <c r="A1007" i="3"/>
  <c r="D1006" i="3" a="1"/>
  <c r="D1006" i="3" s="1"/>
  <c r="L1006" i="3" a="1"/>
  <c r="L1006" i="3" s="1"/>
  <c r="G1006" i="3" a="1"/>
  <c r="G1006" i="3" s="1"/>
  <c r="K1006" i="3" a="1"/>
  <c r="K1006" i="3" s="1"/>
  <c r="F1006" i="3" a="1"/>
  <c r="F1006" i="3" s="1"/>
  <c r="E1006" i="3" a="1"/>
  <c r="E1006" i="3" s="1"/>
  <c r="M1006" i="3" s="1"/>
  <c r="I1006" i="3" a="1"/>
  <c r="I1006" i="3" s="1"/>
  <c r="C1006" i="3" a="1"/>
  <c r="C1006" i="3" s="1"/>
  <c r="H1005" i="3"/>
  <c r="C1007" i="3" l="1" a="1"/>
  <c r="C1007" i="3" s="1"/>
  <c r="K1007" i="3" a="1"/>
  <c r="K1007" i="3" s="1"/>
  <c r="F1007" i="3" a="1"/>
  <c r="F1007" i="3" s="1"/>
  <c r="E1007" i="3" a="1"/>
  <c r="E1007" i="3" s="1"/>
  <c r="M1007" i="3" s="1"/>
  <c r="I1007" i="3" a="1"/>
  <c r="I1007" i="3" s="1"/>
  <c r="H1006" i="3"/>
  <c r="L1007" i="3" a="1"/>
  <c r="L1007" i="3" s="1"/>
  <c r="G1007" i="3" a="1"/>
  <c r="G1007" i="3" s="1"/>
  <c r="J1007" i="3" a="1"/>
  <c r="J1007" i="3" s="1"/>
  <c r="B1008" i="3"/>
  <c r="A1008" i="3"/>
  <c r="D1007" i="3" a="1"/>
  <c r="D1007" i="3" s="1"/>
  <c r="H1007" i="3" l="1"/>
  <c r="A1009" i="3"/>
  <c r="D1008" i="3" a="1"/>
  <c r="D1008" i="3" s="1"/>
  <c r="L1008" i="3" a="1"/>
  <c r="L1008" i="3" s="1"/>
  <c r="G1008" i="3" a="1"/>
  <c r="G1008" i="3" s="1"/>
  <c r="J1008" i="3" a="1"/>
  <c r="J1008" i="3" s="1"/>
  <c r="B1009" i="3"/>
  <c r="I1008" i="3" a="1"/>
  <c r="I1008" i="3" s="1"/>
  <c r="H1008" i="3" s="1"/>
  <c r="C1008" i="3" a="1"/>
  <c r="C1008" i="3" s="1"/>
  <c r="K1008" i="3" a="1"/>
  <c r="K1008" i="3" s="1"/>
  <c r="F1008" i="3" a="1"/>
  <c r="F1008" i="3" s="1"/>
  <c r="E1008" i="3" a="1"/>
  <c r="E1008" i="3" s="1"/>
  <c r="M1008" i="3" s="1"/>
  <c r="J1009" i="3" l="1" a="1"/>
  <c r="J1009" i="3" s="1"/>
  <c r="B1010" i="3"/>
  <c r="A1010" i="3"/>
  <c r="D1009" i="3" a="1"/>
  <c r="D1009" i="3" s="1"/>
  <c r="L1009" i="3" a="1"/>
  <c r="L1009" i="3" s="1"/>
  <c r="G1009" i="3" a="1"/>
  <c r="G1009" i="3" s="1"/>
  <c r="E1009" i="3" a="1"/>
  <c r="E1009" i="3" s="1"/>
  <c r="M1009" i="3" s="1"/>
  <c r="I1009" i="3" a="1"/>
  <c r="I1009" i="3" s="1"/>
  <c r="C1009" i="3" a="1"/>
  <c r="C1009" i="3" s="1"/>
  <c r="K1009" i="3" a="1"/>
  <c r="K1009" i="3" s="1"/>
  <c r="F1009" i="3" a="1"/>
  <c r="F1009" i="3" s="1"/>
  <c r="H1009" i="3" l="1"/>
  <c r="K1010" i="3" a="1"/>
  <c r="K1010" i="3" s="1"/>
  <c r="F1010" i="3" a="1"/>
  <c r="F1010" i="3" s="1"/>
  <c r="E1010" i="3" a="1"/>
  <c r="E1010" i="3" s="1"/>
  <c r="M1010" i="3" s="1"/>
  <c r="I1010" i="3" a="1"/>
  <c r="I1010" i="3" s="1"/>
  <c r="H1010" i="3" s="1"/>
  <c r="C1010" i="3" a="1"/>
  <c r="C1010" i="3" s="1"/>
  <c r="J1010" i="3" a="1"/>
  <c r="J1010" i="3" s="1"/>
  <c r="B1011" i="3"/>
  <c r="A1011" i="3"/>
  <c r="D1010" i="3" a="1"/>
  <c r="D1010" i="3" s="1"/>
  <c r="L1010" i="3" a="1"/>
  <c r="L1010" i="3" s="1"/>
  <c r="G1010" i="3" a="1"/>
  <c r="G1010" i="3" s="1"/>
  <c r="C1011" i="3" l="1" a="1"/>
  <c r="C1011" i="3" s="1"/>
  <c r="K1011" i="3" a="1"/>
  <c r="K1011" i="3" s="1"/>
  <c r="F1011" i="3" a="1"/>
  <c r="F1011" i="3" s="1"/>
  <c r="E1011" i="3" a="1"/>
  <c r="E1011" i="3" s="1"/>
  <c r="M1011" i="3" s="1"/>
  <c r="I1011" i="3" a="1"/>
  <c r="I1011" i="3" s="1"/>
  <c r="L1011" i="3" a="1"/>
  <c r="L1011" i="3" s="1"/>
  <c r="G1011" i="3" a="1"/>
  <c r="G1011" i="3" s="1"/>
  <c r="J1011" i="3" a="1"/>
  <c r="J1011" i="3" s="1"/>
  <c r="B1012" i="3"/>
  <c r="A1012" i="3"/>
  <c r="D1011" i="3" a="1"/>
  <c r="D1011" i="3" s="1"/>
  <c r="I1012" i="3" l="1" a="1"/>
  <c r="I1012" i="3" s="1"/>
  <c r="C1012" i="3" a="1"/>
  <c r="C1012" i="3" s="1"/>
  <c r="K1012" i="3" a="1"/>
  <c r="K1012" i="3" s="1"/>
  <c r="F1012" i="3" a="1"/>
  <c r="F1012" i="3" s="1"/>
  <c r="E1012" i="3" a="1"/>
  <c r="E1012" i="3" s="1"/>
  <c r="M1012" i="3" s="1"/>
  <c r="H1011" i="3"/>
  <c r="A1013" i="3"/>
  <c r="D1012" i="3" a="1"/>
  <c r="D1012" i="3" s="1"/>
  <c r="L1012" i="3" a="1"/>
  <c r="L1012" i="3" s="1"/>
  <c r="G1012" i="3" a="1"/>
  <c r="G1012" i="3" s="1"/>
  <c r="J1012" i="3" a="1"/>
  <c r="J1012" i="3" s="1"/>
  <c r="B1013" i="3"/>
  <c r="E1013" i="3" l="1" a="1"/>
  <c r="E1013" i="3" s="1"/>
  <c r="M1013" i="3" s="1"/>
  <c r="I1013" i="3" a="1"/>
  <c r="I1013" i="3" s="1"/>
  <c r="C1013" i="3" a="1"/>
  <c r="C1013" i="3" s="1"/>
  <c r="K1013" i="3" a="1"/>
  <c r="K1013" i="3" s="1"/>
  <c r="F1013" i="3" a="1"/>
  <c r="F1013" i="3" s="1"/>
  <c r="J1013" i="3" a="1"/>
  <c r="J1013" i="3" s="1"/>
  <c r="B1014" i="3"/>
  <c r="A1014" i="3"/>
  <c r="D1013" i="3" a="1"/>
  <c r="D1013" i="3" s="1"/>
  <c r="L1013" i="3" a="1"/>
  <c r="L1013" i="3" s="1"/>
  <c r="G1013" i="3" a="1"/>
  <c r="G1013" i="3" s="1"/>
  <c r="H1012" i="3"/>
  <c r="K1014" i="3" l="1" a="1"/>
  <c r="K1014" i="3" s="1"/>
  <c r="F1014" i="3" a="1"/>
  <c r="F1014" i="3" s="1"/>
  <c r="E1014" i="3" a="1"/>
  <c r="E1014" i="3" s="1"/>
  <c r="M1014" i="3" s="1"/>
  <c r="I1014" i="3" a="1"/>
  <c r="I1014" i="3" s="1"/>
  <c r="C1014" i="3" a="1"/>
  <c r="C1014" i="3" s="1"/>
  <c r="J1014" i="3" a="1"/>
  <c r="J1014" i="3" s="1"/>
  <c r="B1015" i="3"/>
  <c r="A1015" i="3"/>
  <c r="D1014" i="3" a="1"/>
  <c r="D1014" i="3" s="1"/>
  <c r="L1014" i="3" a="1"/>
  <c r="L1014" i="3" s="1"/>
  <c r="G1014" i="3" a="1"/>
  <c r="G1014" i="3" s="1"/>
  <c r="H1013" i="3"/>
  <c r="C1015" i="3" l="1" a="1"/>
  <c r="C1015" i="3" s="1"/>
  <c r="K1015" i="3" a="1"/>
  <c r="K1015" i="3" s="1"/>
  <c r="F1015" i="3" a="1"/>
  <c r="F1015" i="3" s="1"/>
  <c r="E1015" i="3" a="1"/>
  <c r="E1015" i="3" s="1"/>
  <c r="M1015" i="3" s="1"/>
  <c r="I1015" i="3" a="1"/>
  <c r="I1015" i="3" s="1"/>
  <c r="L1015" i="3" a="1"/>
  <c r="L1015" i="3" s="1"/>
  <c r="G1015" i="3" a="1"/>
  <c r="G1015" i="3" s="1"/>
  <c r="J1015" i="3" a="1"/>
  <c r="J1015" i="3" s="1"/>
  <c r="B1016" i="3"/>
  <c r="A1016" i="3"/>
  <c r="D1015" i="3" a="1"/>
  <c r="D1015" i="3" s="1"/>
  <c r="H1014" i="3"/>
  <c r="H1015" i="3" l="1"/>
  <c r="I1016" i="3" a="1"/>
  <c r="I1016" i="3" s="1"/>
  <c r="C1016" i="3" a="1"/>
  <c r="C1016" i="3" s="1"/>
  <c r="K1016" i="3" a="1"/>
  <c r="K1016" i="3" s="1"/>
  <c r="F1016" i="3" a="1"/>
  <c r="F1016" i="3" s="1"/>
  <c r="E1016" i="3" a="1"/>
  <c r="E1016" i="3" s="1"/>
  <c r="M1016" i="3" s="1"/>
  <c r="A1017" i="3"/>
  <c r="D1016" i="3" a="1"/>
  <c r="D1016" i="3" s="1"/>
  <c r="L1016" i="3" a="1"/>
  <c r="L1016" i="3" s="1"/>
  <c r="G1016" i="3" a="1"/>
  <c r="G1016" i="3" s="1"/>
  <c r="J1016" i="3" a="1"/>
  <c r="J1016" i="3" s="1"/>
  <c r="B1017" i="3"/>
  <c r="E1017" i="3" l="1" a="1"/>
  <c r="E1017" i="3" s="1"/>
  <c r="M1017" i="3" s="1"/>
  <c r="I1017" i="3" a="1"/>
  <c r="I1017" i="3" s="1"/>
  <c r="C1017" i="3" a="1"/>
  <c r="C1017" i="3" s="1"/>
  <c r="K1017" i="3" a="1"/>
  <c r="K1017" i="3" s="1"/>
  <c r="F1017" i="3" a="1"/>
  <c r="F1017" i="3" s="1"/>
  <c r="J1017" i="3" a="1"/>
  <c r="J1017" i="3" s="1"/>
  <c r="B1018" i="3"/>
  <c r="A1018" i="3"/>
  <c r="D1017" i="3" a="1"/>
  <c r="D1017" i="3" s="1"/>
  <c r="L1017" i="3" a="1"/>
  <c r="L1017" i="3" s="1"/>
  <c r="G1017" i="3" a="1"/>
  <c r="G1017" i="3" s="1"/>
  <c r="H1016" i="3"/>
  <c r="J1018" i="3" l="1" a="1"/>
  <c r="J1018" i="3" s="1"/>
  <c r="B1019" i="3"/>
  <c r="A1019" i="3"/>
  <c r="D1018" i="3" a="1"/>
  <c r="D1018" i="3" s="1"/>
  <c r="L1018" i="3" a="1"/>
  <c r="L1018" i="3" s="1"/>
  <c r="G1018" i="3" a="1"/>
  <c r="G1018" i="3" s="1"/>
  <c r="H1017" i="3"/>
  <c r="K1018" i="3" a="1"/>
  <c r="K1018" i="3" s="1"/>
  <c r="F1018" i="3" a="1"/>
  <c r="F1018" i="3" s="1"/>
  <c r="E1018" i="3" a="1"/>
  <c r="E1018" i="3" s="1"/>
  <c r="M1018" i="3" s="1"/>
  <c r="I1018" i="3" a="1"/>
  <c r="I1018" i="3" s="1"/>
  <c r="C1018" i="3" a="1"/>
  <c r="C1018" i="3" s="1"/>
  <c r="C1019" i="3" l="1" a="1"/>
  <c r="C1019" i="3" s="1"/>
  <c r="K1019" i="3" a="1"/>
  <c r="K1019" i="3" s="1"/>
  <c r="F1019" i="3" a="1"/>
  <c r="F1019" i="3" s="1"/>
  <c r="E1019" i="3" a="1"/>
  <c r="E1019" i="3" s="1"/>
  <c r="M1019" i="3" s="1"/>
  <c r="I1019" i="3" a="1"/>
  <c r="I1019" i="3" s="1"/>
  <c r="L1019" i="3" a="1"/>
  <c r="L1019" i="3" s="1"/>
  <c r="G1019" i="3" a="1"/>
  <c r="G1019" i="3" s="1"/>
  <c r="J1019" i="3" a="1"/>
  <c r="J1019" i="3" s="1"/>
  <c r="B1020" i="3"/>
  <c r="A1020" i="3"/>
  <c r="D1019" i="3" a="1"/>
  <c r="D1019" i="3" s="1"/>
  <c r="H1018" i="3"/>
  <c r="H1019" i="3" l="1"/>
  <c r="I1020" i="3" a="1"/>
  <c r="I1020" i="3" s="1"/>
  <c r="C1020" i="3" a="1"/>
  <c r="C1020" i="3" s="1"/>
  <c r="K1020" i="3" a="1"/>
  <c r="K1020" i="3" s="1"/>
  <c r="F1020" i="3" a="1"/>
  <c r="F1020" i="3" s="1"/>
  <c r="E1020" i="3" a="1"/>
  <c r="E1020" i="3" s="1"/>
  <c r="M1020" i="3" s="1"/>
  <c r="A1021" i="3"/>
  <c r="D1020" i="3" a="1"/>
  <c r="D1020" i="3" s="1"/>
  <c r="L1020" i="3" a="1"/>
  <c r="L1020" i="3" s="1"/>
  <c r="G1020" i="3" a="1"/>
  <c r="G1020" i="3" s="1"/>
  <c r="J1020" i="3" a="1"/>
  <c r="J1020" i="3" s="1"/>
  <c r="B1021" i="3"/>
  <c r="E1021" i="3" l="1" a="1"/>
  <c r="E1021" i="3" s="1"/>
  <c r="M1021" i="3" s="1"/>
  <c r="I1021" i="3" a="1"/>
  <c r="I1021" i="3" s="1"/>
  <c r="C1021" i="3" a="1"/>
  <c r="C1021" i="3" s="1"/>
  <c r="K1021" i="3" a="1"/>
  <c r="K1021" i="3" s="1"/>
  <c r="F1021" i="3" a="1"/>
  <c r="F1021" i="3" s="1"/>
  <c r="J1021" i="3" a="1"/>
  <c r="J1021" i="3" s="1"/>
  <c r="B1022" i="3"/>
  <c r="A1022" i="3"/>
  <c r="D1021" i="3" a="1"/>
  <c r="D1021" i="3" s="1"/>
  <c r="L1021" i="3" a="1"/>
  <c r="L1021" i="3" s="1"/>
  <c r="G1021" i="3" a="1"/>
  <c r="G1021" i="3" s="1"/>
  <c r="H1020" i="3"/>
  <c r="J1022" i="3" l="1" a="1"/>
  <c r="J1022" i="3" s="1"/>
  <c r="B1023" i="3"/>
  <c r="A1023" i="3"/>
  <c r="D1022" i="3" a="1"/>
  <c r="D1022" i="3" s="1"/>
  <c r="L1022" i="3" a="1"/>
  <c r="L1022" i="3" s="1"/>
  <c r="G1022" i="3" a="1"/>
  <c r="G1022" i="3" s="1"/>
  <c r="H1021" i="3"/>
  <c r="K1022" i="3" a="1"/>
  <c r="K1022" i="3" s="1"/>
  <c r="F1022" i="3" a="1"/>
  <c r="F1022" i="3" s="1"/>
  <c r="E1022" i="3" a="1"/>
  <c r="E1022" i="3" s="1"/>
  <c r="M1022" i="3" s="1"/>
  <c r="I1022" i="3" a="1"/>
  <c r="I1022" i="3" s="1"/>
  <c r="C1022" i="3" a="1"/>
  <c r="C1022" i="3" s="1"/>
  <c r="C1023" i="3" l="1" a="1"/>
  <c r="C1023" i="3" s="1"/>
  <c r="K1023" i="3" a="1"/>
  <c r="K1023" i="3" s="1"/>
  <c r="F1023" i="3" a="1"/>
  <c r="F1023" i="3" s="1"/>
  <c r="E1023" i="3" a="1"/>
  <c r="E1023" i="3" s="1"/>
  <c r="M1023" i="3" s="1"/>
  <c r="I1023" i="3" a="1"/>
  <c r="I1023" i="3" s="1"/>
  <c r="L1023" i="3" a="1"/>
  <c r="L1023" i="3" s="1"/>
  <c r="G1023" i="3" a="1"/>
  <c r="G1023" i="3" s="1"/>
  <c r="J1023" i="3" a="1"/>
  <c r="J1023" i="3" s="1"/>
  <c r="B1024" i="3"/>
  <c r="A1024" i="3"/>
  <c r="D1023" i="3" a="1"/>
  <c r="D1023" i="3" s="1"/>
  <c r="H1022" i="3"/>
  <c r="H1023" i="3" l="1"/>
  <c r="I1024" i="3" a="1"/>
  <c r="I1024" i="3" s="1"/>
  <c r="C1024" i="3" a="1"/>
  <c r="C1024" i="3" s="1"/>
  <c r="K1024" i="3" a="1"/>
  <c r="K1024" i="3" s="1"/>
  <c r="F1024" i="3" a="1"/>
  <c r="F1024" i="3" s="1"/>
  <c r="E1024" i="3" a="1"/>
  <c r="E1024" i="3" s="1"/>
  <c r="M1024" i="3" s="1"/>
  <c r="A1025" i="3"/>
  <c r="D1024" i="3" a="1"/>
  <c r="D1024" i="3" s="1"/>
  <c r="L1024" i="3" a="1"/>
  <c r="L1024" i="3" s="1"/>
  <c r="G1024" i="3" a="1"/>
  <c r="G1024" i="3" s="1"/>
  <c r="J1024" i="3" a="1"/>
  <c r="J1024" i="3" s="1"/>
  <c r="B1025" i="3"/>
  <c r="E1025" i="3" l="1" a="1"/>
  <c r="E1025" i="3" s="1"/>
  <c r="M1025" i="3" s="1"/>
  <c r="I1025" i="3" a="1"/>
  <c r="I1025" i="3" s="1"/>
  <c r="C1025" i="3" a="1"/>
  <c r="C1025" i="3" s="1"/>
  <c r="K1025" i="3" a="1"/>
  <c r="K1025" i="3" s="1"/>
  <c r="F1025" i="3" a="1"/>
  <c r="F1025" i="3" s="1"/>
  <c r="J1025" i="3" a="1"/>
  <c r="J1025" i="3" s="1"/>
  <c r="B1026" i="3"/>
  <c r="A1026" i="3"/>
  <c r="D1025" i="3" a="1"/>
  <c r="D1025" i="3" s="1"/>
  <c r="L1025" i="3" a="1"/>
  <c r="L1025" i="3" s="1"/>
  <c r="G1025" i="3" a="1"/>
  <c r="G1025" i="3" s="1"/>
  <c r="H1024" i="3"/>
  <c r="K1026" i="3" l="1" a="1"/>
  <c r="K1026" i="3" s="1"/>
  <c r="F1026" i="3" a="1"/>
  <c r="F1026" i="3" s="1"/>
  <c r="E1026" i="3" a="1"/>
  <c r="E1026" i="3" s="1"/>
  <c r="M1026" i="3" s="1"/>
  <c r="I1026" i="3" a="1"/>
  <c r="I1026" i="3" s="1"/>
  <c r="C1026" i="3" a="1"/>
  <c r="C1026" i="3" s="1"/>
  <c r="H1025" i="3"/>
  <c r="J1026" i="3" a="1"/>
  <c r="J1026" i="3" s="1"/>
  <c r="B1027" i="3"/>
  <c r="A1027" i="3"/>
  <c r="D1026" i="3" a="1"/>
  <c r="D1026" i="3" s="1"/>
  <c r="L1026" i="3" a="1"/>
  <c r="L1026" i="3" s="1"/>
  <c r="G1026" i="3" a="1"/>
  <c r="G1026" i="3" s="1"/>
  <c r="L1027" i="3" l="1" a="1"/>
  <c r="L1027" i="3" s="1"/>
  <c r="G1027" i="3" a="1"/>
  <c r="G1027" i="3" s="1"/>
  <c r="J1027" i="3" a="1"/>
  <c r="J1027" i="3" s="1"/>
  <c r="B1028" i="3"/>
  <c r="A1028" i="3"/>
  <c r="D1027" i="3" a="1"/>
  <c r="D1027" i="3" s="1"/>
  <c r="H1026" i="3"/>
  <c r="C1027" i="3" a="1"/>
  <c r="C1027" i="3" s="1"/>
  <c r="K1027" i="3" a="1"/>
  <c r="K1027" i="3" s="1"/>
  <c r="F1027" i="3" a="1"/>
  <c r="F1027" i="3" s="1"/>
  <c r="E1027" i="3" a="1"/>
  <c r="E1027" i="3" s="1"/>
  <c r="M1027" i="3" s="1"/>
  <c r="I1027" i="3" a="1"/>
  <c r="I1027" i="3" s="1"/>
  <c r="H1027" i="3" l="1"/>
  <c r="I1028" i="3" a="1"/>
  <c r="I1028" i="3" s="1"/>
  <c r="C1028" i="3" a="1"/>
  <c r="C1028" i="3" s="1"/>
  <c r="K1028" i="3" a="1"/>
  <c r="K1028" i="3" s="1"/>
  <c r="F1028" i="3" a="1"/>
  <c r="F1028" i="3" s="1"/>
  <c r="E1028" i="3" a="1"/>
  <c r="E1028" i="3" s="1"/>
  <c r="M1028" i="3" s="1"/>
  <c r="A1029" i="3"/>
  <c r="D1028" i="3" a="1"/>
  <c r="D1028" i="3" s="1"/>
  <c r="L1028" i="3" a="1"/>
  <c r="L1028" i="3" s="1"/>
  <c r="G1028" i="3" a="1"/>
  <c r="G1028" i="3" s="1"/>
  <c r="J1028" i="3" a="1"/>
  <c r="J1028" i="3" s="1"/>
  <c r="B1029" i="3"/>
  <c r="J1029" i="3" l="1" a="1"/>
  <c r="J1029" i="3" s="1"/>
  <c r="B1030" i="3"/>
  <c r="A1030" i="3"/>
  <c r="D1029" i="3" a="1"/>
  <c r="D1029" i="3" s="1"/>
  <c r="L1029" i="3" a="1"/>
  <c r="L1029" i="3" s="1"/>
  <c r="G1029" i="3" a="1"/>
  <c r="G1029" i="3" s="1"/>
  <c r="E1029" i="3" a="1"/>
  <c r="E1029" i="3" s="1"/>
  <c r="M1029" i="3" s="1"/>
  <c r="I1029" i="3" a="1"/>
  <c r="I1029" i="3" s="1"/>
  <c r="H1029" i="3" s="1"/>
  <c r="C1029" i="3" a="1"/>
  <c r="C1029" i="3" s="1"/>
  <c r="K1029" i="3" a="1"/>
  <c r="K1029" i="3" s="1"/>
  <c r="F1029" i="3" a="1"/>
  <c r="F1029" i="3" s="1"/>
  <c r="H1028" i="3"/>
  <c r="K1030" i="3" l="1" a="1"/>
  <c r="K1030" i="3" s="1"/>
  <c r="F1030" i="3" a="1"/>
  <c r="F1030" i="3" s="1"/>
  <c r="E1030" i="3" a="1"/>
  <c r="E1030" i="3" s="1"/>
  <c r="M1030" i="3" s="1"/>
  <c r="I1030" i="3" a="1"/>
  <c r="I1030" i="3" s="1"/>
  <c r="C1030" i="3" a="1"/>
  <c r="C1030" i="3" s="1"/>
  <c r="J1030" i="3" a="1"/>
  <c r="J1030" i="3" s="1"/>
  <c r="B1031" i="3"/>
  <c r="A1031" i="3"/>
  <c r="D1030" i="3" a="1"/>
  <c r="D1030" i="3" s="1"/>
  <c r="L1030" i="3" a="1"/>
  <c r="L1030" i="3" s="1"/>
  <c r="G1030" i="3" a="1"/>
  <c r="G1030" i="3" s="1"/>
  <c r="C1031" i="3" l="1" a="1"/>
  <c r="C1031" i="3" s="1"/>
  <c r="K1031" i="3" a="1"/>
  <c r="K1031" i="3" s="1"/>
  <c r="F1031" i="3" a="1"/>
  <c r="F1031" i="3" s="1"/>
  <c r="E1031" i="3" a="1"/>
  <c r="E1031" i="3" s="1"/>
  <c r="M1031" i="3" s="1"/>
  <c r="I1031" i="3" a="1"/>
  <c r="I1031" i="3" s="1"/>
  <c r="H1031" i="3" s="1"/>
  <c r="L1031" i="3" a="1"/>
  <c r="L1031" i="3" s="1"/>
  <c r="G1031" i="3" a="1"/>
  <c r="G1031" i="3" s="1"/>
  <c r="J1031" i="3" a="1"/>
  <c r="J1031" i="3" s="1"/>
  <c r="B1032" i="3"/>
  <c r="A1032" i="3"/>
  <c r="D1031" i="3" a="1"/>
  <c r="D1031" i="3" s="1"/>
  <c r="H1030" i="3"/>
  <c r="I1032" i="3" l="1" a="1"/>
  <c r="I1032" i="3" s="1"/>
  <c r="C1032" i="3" a="1"/>
  <c r="C1032" i="3" s="1"/>
  <c r="K1032" i="3" a="1"/>
  <c r="K1032" i="3" s="1"/>
  <c r="F1032" i="3" a="1"/>
  <c r="F1032" i="3" s="1"/>
  <c r="E1032" i="3" a="1"/>
  <c r="E1032" i="3" s="1"/>
  <c r="M1032" i="3" s="1"/>
  <c r="A1033" i="3"/>
  <c r="D1032" i="3" a="1"/>
  <c r="D1032" i="3" s="1"/>
  <c r="L1032" i="3" a="1"/>
  <c r="L1032" i="3" s="1"/>
  <c r="G1032" i="3" a="1"/>
  <c r="G1032" i="3" s="1"/>
  <c r="J1032" i="3" a="1"/>
  <c r="J1032" i="3" s="1"/>
  <c r="B1033" i="3"/>
  <c r="E1033" i="3" l="1" a="1"/>
  <c r="E1033" i="3" s="1"/>
  <c r="M1033" i="3" s="1"/>
  <c r="I1033" i="3" a="1"/>
  <c r="I1033" i="3" s="1"/>
  <c r="C1033" i="3" a="1"/>
  <c r="C1033" i="3" s="1"/>
  <c r="K1033" i="3" a="1"/>
  <c r="K1033" i="3" s="1"/>
  <c r="F1033" i="3" a="1"/>
  <c r="F1033" i="3" s="1"/>
  <c r="J1033" i="3" a="1"/>
  <c r="J1033" i="3" s="1"/>
  <c r="B1034" i="3"/>
  <c r="A1034" i="3"/>
  <c r="D1033" i="3" a="1"/>
  <c r="D1033" i="3" s="1"/>
  <c r="L1033" i="3" a="1"/>
  <c r="L1033" i="3" s="1"/>
  <c r="G1033" i="3" a="1"/>
  <c r="G1033" i="3" s="1"/>
  <c r="H1032" i="3"/>
  <c r="J1034" i="3" l="1" a="1"/>
  <c r="J1034" i="3" s="1"/>
  <c r="B1035" i="3"/>
  <c r="A1035" i="3"/>
  <c r="D1034" i="3" a="1"/>
  <c r="D1034" i="3" s="1"/>
  <c r="L1034" i="3" a="1"/>
  <c r="L1034" i="3" s="1"/>
  <c r="G1034" i="3" a="1"/>
  <c r="G1034" i="3" s="1"/>
  <c r="K1034" i="3" a="1"/>
  <c r="K1034" i="3" s="1"/>
  <c r="F1034" i="3" a="1"/>
  <c r="F1034" i="3" s="1"/>
  <c r="E1034" i="3" a="1"/>
  <c r="E1034" i="3" s="1"/>
  <c r="M1034" i="3" s="1"/>
  <c r="I1034" i="3" a="1"/>
  <c r="I1034" i="3" s="1"/>
  <c r="C1034" i="3" a="1"/>
  <c r="C1034" i="3" s="1"/>
  <c r="H1033" i="3"/>
  <c r="C1035" i="3" l="1" a="1"/>
  <c r="C1035" i="3" s="1"/>
  <c r="K1035" i="3" a="1"/>
  <c r="K1035" i="3" s="1"/>
  <c r="F1035" i="3" a="1"/>
  <c r="F1035" i="3" s="1"/>
  <c r="E1035" i="3" a="1"/>
  <c r="E1035" i="3" s="1"/>
  <c r="M1035" i="3" s="1"/>
  <c r="I1035" i="3" a="1"/>
  <c r="I1035" i="3" s="1"/>
  <c r="H1035" i="3" s="1"/>
  <c r="H1034" i="3"/>
  <c r="L1035" i="3" a="1"/>
  <c r="L1035" i="3" s="1"/>
  <c r="G1035" i="3" a="1"/>
  <c r="G1035" i="3" s="1"/>
  <c r="J1035" i="3" a="1"/>
  <c r="J1035" i="3" s="1"/>
  <c r="B1036" i="3"/>
  <c r="A1036" i="3"/>
  <c r="D1035" i="3" a="1"/>
  <c r="D1035" i="3" s="1"/>
  <c r="I1036" i="3" l="1" a="1"/>
  <c r="I1036" i="3" s="1"/>
  <c r="C1036" i="3" a="1"/>
  <c r="C1036" i="3" s="1"/>
  <c r="K1036" i="3" a="1"/>
  <c r="K1036" i="3" s="1"/>
  <c r="F1036" i="3" a="1"/>
  <c r="F1036" i="3" s="1"/>
  <c r="E1036" i="3" a="1"/>
  <c r="E1036" i="3" s="1"/>
  <c r="M1036" i="3" s="1"/>
  <c r="A1037" i="3"/>
  <c r="D1036" i="3" a="1"/>
  <c r="D1036" i="3" s="1"/>
  <c r="L1036" i="3" a="1"/>
  <c r="L1036" i="3" s="1"/>
  <c r="G1036" i="3" a="1"/>
  <c r="G1036" i="3" s="1"/>
  <c r="J1036" i="3" a="1"/>
  <c r="J1036" i="3" s="1"/>
  <c r="B1037" i="3"/>
  <c r="E1037" i="3" l="1" a="1"/>
  <c r="E1037" i="3" s="1"/>
  <c r="M1037" i="3" s="1"/>
  <c r="I1037" i="3" a="1"/>
  <c r="I1037" i="3" s="1"/>
  <c r="C1037" i="3" a="1"/>
  <c r="C1037" i="3" s="1"/>
  <c r="K1037" i="3" a="1"/>
  <c r="K1037" i="3" s="1"/>
  <c r="F1037" i="3" a="1"/>
  <c r="F1037" i="3" s="1"/>
  <c r="J1037" i="3" a="1"/>
  <c r="J1037" i="3" s="1"/>
  <c r="B1038" i="3"/>
  <c r="A1038" i="3"/>
  <c r="D1037" i="3" a="1"/>
  <c r="D1037" i="3" s="1"/>
  <c r="L1037" i="3" a="1"/>
  <c r="L1037" i="3" s="1"/>
  <c r="G1037" i="3" a="1"/>
  <c r="G1037" i="3" s="1"/>
  <c r="H1036" i="3"/>
  <c r="K1038" i="3" l="1" a="1"/>
  <c r="K1038" i="3" s="1"/>
  <c r="F1038" i="3" a="1"/>
  <c r="F1038" i="3" s="1"/>
  <c r="E1038" i="3" a="1"/>
  <c r="E1038" i="3" s="1"/>
  <c r="M1038" i="3" s="1"/>
  <c r="I1038" i="3" a="1"/>
  <c r="I1038" i="3" s="1"/>
  <c r="C1038" i="3" a="1"/>
  <c r="C1038" i="3" s="1"/>
  <c r="H1037" i="3"/>
  <c r="J1038" i="3" a="1"/>
  <c r="J1038" i="3" s="1"/>
  <c r="B1039" i="3"/>
  <c r="A1039" i="3"/>
  <c r="D1038" i="3" a="1"/>
  <c r="D1038" i="3" s="1"/>
  <c r="L1038" i="3" a="1"/>
  <c r="L1038" i="3" s="1"/>
  <c r="G1038" i="3" a="1"/>
  <c r="G1038" i="3" s="1"/>
  <c r="L1039" i="3" l="1" a="1"/>
  <c r="L1039" i="3" s="1"/>
  <c r="G1039" i="3" a="1"/>
  <c r="G1039" i="3" s="1"/>
  <c r="J1039" i="3" a="1"/>
  <c r="J1039" i="3" s="1"/>
  <c r="B1040" i="3"/>
  <c r="A1040" i="3"/>
  <c r="D1039" i="3" a="1"/>
  <c r="D1039" i="3" s="1"/>
  <c r="H1038" i="3"/>
  <c r="C1039" i="3" a="1"/>
  <c r="C1039" i="3" s="1"/>
  <c r="K1039" i="3" a="1"/>
  <c r="K1039" i="3" s="1"/>
  <c r="F1039" i="3" a="1"/>
  <c r="F1039" i="3" s="1"/>
  <c r="E1039" i="3" a="1"/>
  <c r="E1039" i="3" s="1"/>
  <c r="M1039" i="3" s="1"/>
  <c r="I1039" i="3" a="1"/>
  <c r="I1039" i="3" s="1"/>
  <c r="H1039" i="3" l="1"/>
  <c r="A1041" i="3"/>
  <c r="D1040" i="3" a="1"/>
  <c r="D1040" i="3" s="1"/>
  <c r="L1040" i="3" a="1"/>
  <c r="L1040" i="3" s="1"/>
  <c r="G1040" i="3" a="1"/>
  <c r="G1040" i="3" s="1"/>
  <c r="J1040" i="3" a="1"/>
  <c r="J1040" i="3" s="1"/>
  <c r="B1041" i="3"/>
  <c r="I1040" i="3" a="1"/>
  <c r="I1040" i="3" s="1"/>
  <c r="H1040" i="3" s="1"/>
  <c r="C1040" i="3" a="1"/>
  <c r="C1040" i="3" s="1"/>
  <c r="K1040" i="3" a="1"/>
  <c r="K1040" i="3" s="1"/>
  <c r="F1040" i="3" a="1"/>
  <c r="F1040" i="3" s="1"/>
  <c r="E1040" i="3" a="1"/>
  <c r="E1040" i="3" s="1"/>
  <c r="M1040" i="3" s="1"/>
  <c r="J1041" i="3" l="1" a="1"/>
  <c r="J1041" i="3" s="1"/>
  <c r="B1042" i="3"/>
  <c r="A1042" i="3"/>
  <c r="D1041" i="3" a="1"/>
  <c r="D1041" i="3" s="1"/>
  <c r="L1041" i="3" a="1"/>
  <c r="L1041" i="3" s="1"/>
  <c r="G1041" i="3" a="1"/>
  <c r="G1041" i="3" s="1"/>
  <c r="E1041" i="3" a="1"/>
  <c r="E1041" i="3" s="1"/>
  <c r="M1041" i="3" s="1"/>
  <c r="I1041" i="3" a="1"/>
  <c r="I1041" i="3" s="1"/>
  <c r="C1041" i="3" a="1"/>
  <c r="C1041" i="3" s="1"/>
  <c r="K1041" i="3" a="1"/>
  <c r="K1041" i="3" s="1"/>
  <c r="F1041" i="3" a="1"/>
  <c r="F1041" i="3" s="1"/>
  <c r="H1041" i="3" l="1"/>
  <c r="K1042" i="3" a="1"/>
  <c r="K1042" i="3" s="1"/>
  <c r="F1042" i="3" a="1"/>
  <c r="F1042" i="3" s="1"/>
  <c r="E1042" i="3" a="1"/>
  <c r="E1042" i="3" s="1"/>
  <c r="M1042" i="3" s="1"/>
  <c r="I1042" i="3" a="1"/>
  <c r="I1042" i="3" s="1"/>
  <c r="C1042" i="3" a="1"/>
  <c r="C1042" i="3" s="1"/>
  <c r="J1042" i="3" a="1"/>
  <c r="J1042" i="3" s="1"/>
  <c r="B1043" i="3"/>
  <c r="A1043" i="3"/>
  <c r="D1042" i="3" a="1"/>
  <c r="D1042" i="3" s="1"/>
  <c r="L1042" i="3" a="1"/>
  <c r="L1042" i="3" s="1"/>
  <c r="G1042" i="3" a="1"/>
  <c r="G1042" i="3" s="1"/>
  <c r="C1043" i="3" l="1" a="1"/>
  <c r="C1043" i="3" s="1"/>
  <c r="K1043" i="3" a="1"/>
  <c r="K1043" i="3" s="1"/>
  <c r="F1043" i="3" a="1"/>
  <c r="F1043" i="3" s="1"/>
  <c r="E1043" i="3" a="1"/>
  <c r="E1043" i="3" s="1"/>
  <c r="M1043" i="3" s="1"/>
  <c r="I1043" i="3" a="1"/>
  <c r="I1043" i="3" s="1"/>
  <c r="L1043" i="3" a="1"/>
  <c r="L1043" i="3" s="1"/>
  <c r="G1043" i="3" a="1"/>
  <c r="G1043" i="3" s="1"/>
  <c r="J1043" i="3" a="1"/>
  <c r="J1043" i="3" s="1"/>
  <c r="B1044" i="3"/>
  <c r="A1044" i="3"/>
  <c r="D1043" i="3" a="1"/>
  <c r="D1043" i="3" s="1"/>
  <c r="H1042" i="3"/>
  <c r="H1043" i="3" l="1"/>
  <c r="I1044" i="3" a="1"/>
  <c r="I1044" i="3" s="1"/>
  <c r="C1044" i="3" a="1"/>
  <c r="C1044" i="3" s="1"/>
  <c r="K1044" i="3" a="1"/>
  <c r="K1044" i="3" s="1"/>
  <c r="F1044" i="3" a="1"/>
  <c r="F1044" i="3" s="1"/>
  <c r="E1044" i="3" a="1"/>
  <c r="E1044" i="3" s="1"/>
  <c r="M1044" i="3" s="1"/>
  <c r="A1045" i="3"/>
  <c r="D1044" i="3" a="1"/>
  <c r="D1044" i="3" s="1"/>
  <c r="L1044" i="3" a="1"/>
  <c r="L1044" i="3" s="1"/>
  <c r="G1044" i="3" a="1"/>
  <c r="G1044" i="3" s="1"/>
  <c r="J1044" i="3" a="1"/>
  <c r="J1044" i="3" s="1"/>
  <c r="B1045" i="3"/>
  <c r="E1045" i="3" l="1" a="1"/>
  <c r="E1045" i="3" s="1"/>
  <c r="M1045" i="3" s="1"/>
  <c r="I1045" i="3" a="1"/>
  <c r="I1045" i="3" s="1"/>
  <c r="C1045" i="3" a="1"/>
  <c r="C1045" i="3" s="1"/>
  <c r="K1045" i="3" a="1"/>
  <c r="K1045" i="3" s="1"/>
  <c r="F1045" i="3" a="1"/>
  <c r="F1045" i="3" s="1"/>
  <c r="H1044" i="3"/>
  <c r="J1045" i="3" a="1"/>
  <c r="J1045" i="3" s="1"/>
  <c r="B1046" i="3"/>
  <c r="A1046" i="3"/>
  <c r="D1045" i="3" a="1"/>
  <c r="D1045" i="3" s="1"/>
  <c r="L1045" i="3" a="1"/>
  <c r="L1045" i="3" s="1"/>
  <c r="G1045" i="3" a="1"/>
  <c r="G1045" i="3" s="1"/>
  <c r="J1046" i="3" l="1" a="1"/>
  <c r="J1046" i="3" s="1"/>
  <c r="B1047" i="3"/>
  <c r="A1047" i="3"/>
  <c r="D1046" i="3" a="1"/>
  <c r="D1046" i="3" s="1"/>
  <c r="L1046" i="3" a="1"/>
  <c r="L1046" i="3" s="1"/>
  <c r="G1046" i="3" a="1"/>
  <c r="G1046" i="3" s="1"/>
  <c r="H1045" i="3"/>
  <c r="K1046" i="3" a="1"/>
  <c r="K1046" i="3" s="1"/>
  <c r="F1046" i="3" a="1"/>
  <c r="F1046" i="3" s="1"/>
  <c r="E1046" i="3" a="1"/>
  <c r="E1046" i="3" s="1"/>
  <c r="M1046" i="3" s="1"/>
  <c r="I1046" i="3" a="1"/>
  <c r="I1046" i="3" s="1"/>
  <c r="C1046" i="3" a="1"/>
  <c r="C1046" i="3" s="1"/>
  <c r="C1047" i="3" l="1" a="1"/>
  <c r="C1047" i="3" s="1"/>
  <c r="K1047" i="3" a="1"/>
  <c r="K1047" i="3" s="1"/>
  <c r="F1047" i="3" a="1"/>
  <c r="F1047" i="3" s="1"/>
  <c r="E1047" i="3" a="1"/>
  <c r="E1047" i="3" s="1"/>
  <c r="M1047" i="3" s="1"/>
  <c r="I1047" i="3" a="1"/>
  <c r="I1047" i="3" s="1"/>
  <c r="H1046" i="3"/>
  <c r="L1047" i="3" a="1"/>
  <c r="L1047" i="3" s="1"/>
  <c r="G1047" i="3" a="1"/>
  <c r="G1047" i="3" s="1"/>
  <c r="J1047" i="3" a="1"/>
  <c r="J1047" i="3" s="1"/>
  <c r="B1048" i="3"/>
  <c r="A1048" i="3"/>
  <c r="D1047" i="3" a="1"/>
  <c r="D1047" i="3" s="1"/>
  <c r="H1047" i="3" l="1"/>
  <c r="A1049" i="3"/>
  <c r="D1048" i="3" a="1"/>
  <c r="D1048" i="3" s="1"/>
  <c r="L1048" i="3" a="1"/>
  <c r="L1048" i="3" s="1"/>
  <c r="G1048" i="3" a="1"/>
  <c r="G1048" i="3" s="1"/>
  <c r="J1048" i="3" a="1"/>
  <c r="J1048" i="3" s="1"/>
  <c r="B1049" i="3"/>
  <c r="I1048" i="3" a="1"/>
  <c r="I1048" i="3" s="1"/>
  <c r="C1048" i="3" a="1"/>
  <c r="C1048" i="3" s="1"/>
  <c r="K1048" i="3" a="1"/>
  <c r="K1048" i="3" s="1"/>
  <c r="F1048" i="3" a="1"/>
  <c r="F1048" i="3" s="1"/>
  <c r="E1048" i="3" a="1"/>
  <c r="E1048" i="3" s="1"/>
  <c r="M1048" i="3" s="1"/>
  <c r="H1048" i="3" l="1"/>
  <c r="J1049" i="3" a="1"/>
  <c r="J1049" i="3" s="1"/>
  <c r="B1050" i="3"/>
  <c r="A1050" i="3"/>
  <c r="D1049" i="3" a="1"/>
  <c r="D1049" i="3" s="1"/>
  <c r="L1049" i="3" a="1"/>
  <c r="L1049" i="3" s="1"/>
  <c r="G1049" i="3" a="1"/>
  <c r="G1049" i="3" s="1"/>
  <c r="E1049" i="3" a="1"/>
  <c r="E1049" i="3" s="1"/>
  <c r="M1049" i="3" s="1"/>
  <c r="I1049" i="3" a="1"/>
  <c r="I1049" i="3" s="1"/>
  <c r="C1049" i="3" a="1"/>
  <c r="C1049" i="3" s="1"/>
  <c r="K1049" i="3" a="1"/>
  <c r="K1049" i="3" s="1"/>
  <c r="F1049" i="3" a="1"/>
  <c r="F1049" i="3" s="1"/>
  <c r="H1049" i="3" l="1"/>
  <c r="K1050" i="3" a="1"/>
  <c r="K1050" i="3" s="1"/>
  <c r="F1050" i="3" a="1"/>
  <c r="F1050" i="3" s="1"/>
  <c r="E1050" i="3" a="1"/>
  <c r="E1050" i="3" s="1"/>
  <c r="M1050" i="3" s="1"/>
  <c r="I1050" i="3" a="1"/>
  <c r="I1050" i="3" s="1"/>
  <c r="C1050" i="3" a="1"/>
  <c r="C1050" i="3" s="1"/>
  <c r="J1050" i="3" a="1"/>
  <c r="J1050" i="3" s="1"/>
  <c r="B1051" i="3"/>
  <c r="A1051" i="3"/>
  <c r="D1050" i="3" a="1"/>
  <c r="D1050" i="3" s="1"/>
  <c r="L1050" i="3" a="1"/>
  <c r="L1050" i="3" s="1"/>
  <c r="G1050" i="3" a="1"/>
  <c r="G1050" i="3" s="1"/>
  <c r="C1051" i="3" l="1" a="1"/>
  <c r="C1051" i="3" s="1"/>
  <c r="K1051" i="3" a="1"/>
  <c r="K1051" i="3" s="1"/>
  <c r="F1051" i="3" a="1"/>
  <c r="F1051" i="3" s="1"/>
  <c r="E1051" i="3" a="1"/>
  <c r="E1051" i="3" s="1"/>
  <c r="M1051" i="3" s="1"/>
  <c r="I1051" i="3" a="1"/>
  <c r="I1051" i="3" s="1"/>
  <c r="L1051" i="3" a="1"/>
  <c r="L1051" i="3" s="1"/>
  <c r="G1051" i="3" a="1"/>
  <c r="G1051" i="3" s="1"/>
  <c r="J1051" i="3" a="1"/>
  <c r="J1051" i="3" s="1"/>
  <c r="B1052" i="3"/>
  <c r="A1052" i="3"/>
  <c r="D1051" i="3" a="1"/>
  <c r="D1051" i="3" s="1"/>
  <c r="H1050" i="3"/>
  <c r="H1051" i="3" l="1"/>
  <c r="I1052" i="3" a="1"/>
  <c r="I1052" i="3" s="1"/>
  <c r="C1052" i="3" a="1"/>
  <c r="C1052" i="3" s="1"/>
  <c r="K1052" i="3" a="1"/>
  <c r="K1052" i="3" s="1"/>
  <c r="F1052" i="3" a="1"/>
  <c r="F1052" i="3" s="1"/>
  <c r="E1052" i="3" a="1"/>
  <c r="E1052" i="3" s="1"/>
  <c r="M1052" i="3" s="1"/>
  <c r="A1053" i="3"/>
  <c r="D1052" i="3" a="1"/>
  <c r="D1052" i="3" s="1"/>
  <c r="L1052" i="3" a="1"/>
  <c r="L1052" i="3" s="1"/>
  <c r="G1052" i="3" a="1"/>
  <c r="G1052" i="3" s="1"/>
  <c r="J1052" i="3" a="1"/>
  <c r="J1052" i="3" s="1"/>
  <c r="B1053" i="3"/>
  <c r="E1053" i="3" l="1" a="1"/>
  <c r="E1053" i="3" s="1"/>
  <c r="M1053" i="3" s="1"/>
  <c r="I1053" i="3" a="1"/>
  <c r="I1053" i="3" s="1"/>
  <c r="C1053" i="3" a="1"/>
  <c r="C1053" i="3" s="1"/>
  <c r="K1053" i="3" a="1"/>
  <c r="K1053" i="3" s="1"/>
  <c r="F1053" i="3" a="1"/>
  <c r="F1053" i="3" s="1"/>
  <c r="J1053" i="3" a="1"/>
  <c r="J1053" i="3" s="1"/>
  <c r="B1054" i="3"/>
  <c r="A1054" i="3"/>
  <c r="D1053" i="3" a="1"/>
  <c r="D1053" i="3" s="1"/>
  <c r="L1053" i="3" a="1"/>
  <c r="L1053" i="3" s="1"/>
  <c r="G1053" i="3" a="1"/>
  <c r="G1053" i="3" s="1"/>
  <c r="H1052" i="3"/>
  <c r="J1054" i="3" l="1" a="1"/>
  <c r="J1054" i="3" s="1"/>
  <c r="B1055" i="3"/>
  <c r="A1055" i="3"/>
  <c r="D1054" i="3" a="1"/>
  <c r="D1054" i="3" s="1"/>
  <c r="L1054" i="3" a="1"/>
  <c r="L1054" i="3" s="1"/>
  <c r="G1054" i="3" a="1"/>
  <c r="G1054" i="3" s="1"/>
  <c r="H1053" i="3"/>
  <c r="K1054" i="3" a="1"/>
  <c r="K1054" i="3" s="1"/>
  <c r="F1054" i="3" a="1"/>
  <c r="F1054" i="3" s="1"/>
  <c r="E1054" i="3" a="1"/>
  <c r="E1054" i="3" s="1"/>
  <c r="M1054" i="3" s="1"/>
  <c r="I1054" i="3" a="1"/>
  <c r="I1054" i="3" s="1"/>
  <c r="C1054" i="3" a="1"/>
  <c r="C1054" i="3" s="1"/>
  <c r="C1055" i="3" l="1" a="1"/>
  <c r="C1055" i="3" s="1"/>
  <c r="K1055" i="3" a="1"/>
  <c r="K1055" i="3" s="1"/>
  <c r="F1055" i="3" a="1"/>
  <c r="F1055" i="3" s="1"/>
  <c r="E1055" i="3" a="1"/>
  <c r="E1055" i="3" s="1"/>
  <c r="M1055" i="3" s="1"/>
  <c r="I1055" i="3" a="1"/>
  <c r="I1055" i="3" s="1"/>
  <c r="L1055" i="3" a="1"/>
  <c r="L1055" i="3" s="1"/>
  <c r="G1055" i="3" a="1"/>
  <c r="G1055" i="3" s="1"/>
  <c r="J1055" i="3" a="1"/>
  <c r="J1055" i="3" s="1"/>
  <c r="B1056" i="3"/>
  <c r="A1056" i="3"/>
  <c r="D1055" i="3" a="1"/>
  <c r="D1055" i="3" s="1"/>
  <c r="H1054" i="3"/>
  <c r="H1055" i="3" l="1"/>
  <c r="I1056" i="3" a="1"/>
  <c r="I1056" i="3" s="1"/>
  <c r="C1056" i="3" a="1"/>
  <c r="C1056" i="3" s="1"/>
  <c r="K1056" i="3" a="1"/>
  <c r="K1056" i="3" s="1"/>
  <c r="F1056" i="3" a="1"/>
  <c r="F1056" i="3" s="1"/>
  <c r="E1056" i="3" a="1"/>
  <c r="E1056" i="3" s="1"/>
  <c r="M1056" i="3" s="1"/>
  <c r="A1057" i="3"/>
  <c r="D1056" i="3" a="1"/>
  <c r="D1056" i="3" s="1"/>
  <c r="L1056" i="3" a="1"/>
  <c r="L1056" i="3" s="1"/>
  <c r="G1056" i="3" a="1"/>
  <c r="G1056" i="3" s="1"/>
  <c r="J1056" i="3" a="1"/>
  <c r="J1056" i="3" s="1"/>
  <c r="B1057" i="3"/>
  <c r="E1057" i="3" l="1" a="1"/>
  <c r="E1057" i="3" s="1"/>
  <c r="M1057" i="3" s="1"/>
  <c r="I1057" i="3" a="1"/>
  <c r="I1057" i="3" s="1"/>
  <c r="C1057" i="3" a="1"/>
  <c r="C1057" i="3" s="1"/>
  <c r="K1057" i="3" a="1"/>
  <c r="K1057" i="3" s="1"/>
  <c r="F1057" i="3" a="1"/>
  <c r="F1057" i="3" s="1"/>
  <c r="J1057" i="3" a="1"/>
  <c r="J1057" i="3" s="1"/>
  <c r="B1058" i="3"/>
  <c r="A1058" i="3"/>
  <c r="D1057" i="3" a="1"/>
  <c r="D1057" i="3" s="1"/>
  <c r="L1057" i="3" a="1"/>
  <c r="L1057" i="3" s="1"/>
  <c r="G1057" i="3" a="1"/>
  <c r="G1057" i="3" s="1"/>
  <c r="H1056" i="3"/>
  <c r="K1058" i="3" l="1" a="1"/>
  <c r="K1058" i="3" s="1"/>
  <c r="F1058" i="3" a="1"/>
  <c r="F1058" i="3" s="1"/>
  <c r="E1058" i="3" a="1"/>
  <c r="E1058" i="3" s="1"/>
  <c r="M1058" i="3" s="1"/>
  <c r="I1058" i="3" a="1"/>
  <c r="I1058" i="3" s="1"/>
  <c r="C1058" i="3" a="1"/>
  <c r="C1058" i="3" s="1"/>
  <c r="H1057" i="3"/>
  <c r="J1058" i="3" a="1"/>
  <c r="J1058" i="3" s="1"/>
  <c r="B1059" i="3"/>
  <c r="A1059" i="3"/>
  <c r="D1058" i="3" a="1"/>
  <c r="D1058" i="3" s="1"/>
  <c r="L1058" i="3" a="1"/>
  <c r="L1058" i="3" s="1"/>
  <c r="G1058" i="3" a="1"/>
  <c r="G1058" i="3" s="1"/>
  <c r="L1059" i="3" l="1" a="1"/>
  <c r="L1059" i="3" s="1"/>
  <c r="G1059" i="3" a="1"/>
  <c r="G1059" i="3" s="1"/>
  <c r="J1059" i="3" a="1"/>
  <c r="J1059" i="3" s="1"/>
  <c r="B1060" i="3"/>
  <c r="A1060" i="3"/>
  <c r="D1059" i="3" a="1"/>
  <c r="D1059" i="3" s="1"/>
  <c r="H1058" i="3"/>
  <c r="C1059" i="3" a="1"/>
  <c r="C1059" i="3" s="1"/>
  <c r="K1059" i="3" a="1"/>
  <c r="K1059" i="3" s="1"/>
  <c r="F1059" i="3" a="1"/>
  <c r="F1059" i="3" s="1"/>
  <c r="E1059" i="3" a="1"/>
  <c r="E1059" i="3" s="1"/>
  <c r="M1059" i="3" s="1"/>
  <c r="I1059" i="3" a="1"/>
  <c r="I1059" i="3" s="1"/>
  <c r="H1059" i="3" s="1"/>
  <c r="I1060" i="3" l="1" a="1"/>
  <c r="I1060" i="3" s="1"/>
  <c r="C1060" i="3" a="1"/>
  <c r="C1060" i="3" s="1"/>
  <c r="K1060" i="3" a="1"/>
  <c r="K1060" i="3" s="1"/>
  <c r="F1060" i="3" a="1"/>
  <c r="F1060" i="3" s="1"/>
  <c r="E1060" i="3" a="1"/>
  <c r="E1060" i="3" s="1"/>
  <c r="M1060" i="3" s="1"/>
  <c r="A1061" i="3"/>
  <c r="D1060" i="3" a="1"/>
  <c r="D1060" i="3" s="1"/>
  <c r="L1060" i="3" a="1"/>
  <c r="L1060" i="3" s="1"/>
  <c r="G1060" i="3" a="1"/>
  <c r="G1060" i="3" s="1"/>
  <c r="J1060" i="3" a="1"/>
  <c r="J1060" i="3" s="1"/>
  <c r="B1061" i="3"/>
  <c r="J1061" i="3" l="1" a="1"/>
  <c r="J1061" i="3" s="1"/>
  <c r="B1062" i="3"/>
  <c r="A1062" i="3"/>
  <c r="D1061" i="3" a="1"/>
  <c r="D1061" i="3" s="1"/>
  <c r="L1061" i="3" a="1"/>
  <c r="L1061" i="3" s="1"/>
  <c r="G1061" i="3" a="1"/>
  <c r="G1061" i="3" s="1"/>
  <c r="E1061" i="3" a="1"/>
  <c r="E1061" i="3" s="1"/>
  <c r="M1061" i="3" s="1"/>
  <c r="I1061" i="3" a="1"/>
  <c r="I1061" i="3" s="1"/>
  <c r="H1061" i="3" s="1"/>
  <c r="C1061" i="3" a="1"/>
  <c r="C1061" i="3" s="1"/>
  <c r="K1061" i="3" a="1"/>
  <c r="K1061" i="3" s="1"/>
  <c r="F1061" i="3" a="1"/>
  <c r="F1061" i="3" s="1"/>
  <c r="H1060" i="3"/>
  <c r="K1062" i="3" l="1" a="1"/>
  <c r="K1062" i="3" s="1"/>
  <c r="F1062" i="3" a="1"/>
  <c r="F1062" i="3" s="1"/>
  <c r="E1062" i="3" a="1"/>
  <c r="E1062" i="3" s="1"/>
  <c r="M1062" i="3" s="1"/>
  <c r="I1062" i="3" a="1"/>
  <c r="I1062" i="3" s="1"/>
  <c r="H1062" i="3" s="1"/>
  <c r="C1062" i="3" a="1"/>
  <c r="C1062" i="3" s="1"/>
  <c r="J1062" i="3" a="1"/>
  <c r="J1062" i="3" s="1"/>
  <c r="B1063" i="3"/>
  <c r="A1063" i="3"/>
  <c r="D1062" i="3" a="1"/>
  <c r="D1062" i="3" s="1"/>
  <c r="L1062" i="3" a="1"/>
  <c r="L1062" i="3" s="1"/>
  <c r="G1062" i="3" a="1"/>
  <c r="G1062" i="3" s="1"/>
  <c r="C1063" i="3" l="1" a="1"/>
  <c r="C1063" i="3" s="1"/>
  <c r="K1063" i="3" a="1"/>
  <c r="K1063" i="3" s="1"/>
  <c r="F1063" i="3" a="1"/>
  <c r="F1063" i="3" s="1"/>
  <c r="E1063" i="3" a="1"/>
  <c r="E1063" i="3" s="1"/>
  <c r="M1063" i="3" s="1"/>
  <c r="I1063" i="3" a="1"/>
  <c r="I1063" i="3" s="1"/>
  <c r="L1063" i="3" a="1"/>
  <c r="L1063" i="3" s="1"/>
  <c r="G1063" i="3" a="1"/>
  <c r="G1063" i="3" s="1"/>
  <c r="J1063" i="3" a="1"/>
  <c r="J1063" i="3" s="1"/>
  <c r="B1064" i="3"/>
  <c r="A1064" i="3"/>
  <c r="D1063" i="3" a="1"/>
  <c r="D1063" i="3" s="1"/>
  <c r="H1063" i="3" l="1"/>
  <c r="I1064" i="3" a="1"/>
  <c r="I1064" i="3" s="1"/>
  <c r="C1064" i="3" a="1"/>
  <c r="C1064" i="3" s="1"/>
  <c r="K1064" i="3" a="1"/>
  <c r="K1064" i="3" s="1"/>
  <c r="F1064" i="3" a="1"/>
  <c r="F1064" i="3" s="1"/>
  <c r="E1064" i="3" a="1"/>
  <c r="E1064" i="3" s="1"/>
  <c r="M1064" i="3" s="1"/>
  <c r="A1065" i="3"/>
  <c r="D1064" i="3" a="1"/>
  <c r="D1064" i="3" s="1"/>
  <c r="L1064" i="3" a="1"/>
  <c r="L1064" i="3" s="1"/>
  <c r="G1064" i="3" a="1"/>
  <c r="G1064" i="3" s="1"/>
  <c r="J1064" i="3" a="1"/>
  <c r="J1064" i="3" s="1"/>
  <c r="B1065" i="3"/>
  <c r="J1065" i="3" l="1" a="1"/>
  <c r="J1065" i="3" s="1"/>
  <c r="B1066" i="3"/>
  <c r="A1066" i="3"/>
  <c r="D1065" i="3" a="1"/>
  <c r="D1065" i="3" s="1"/>
  <c r="L1065" i="3" a="1"/>
  <c r="L1065" i="3" s="1"/>
  <c r="G1065" i="3" a="1"/>
  <c r="G1065" i="3" s="1"/>
  <c r="H1064" i="3"/>
  <c r="E1065" i="3" a="1"/>
  <c r="E1065" i="3" s="1"/>
  <c r="M1065" i="3" s="1"/>
  <c r="I1065" i="3" a="1"/>
  <c r="I1065" i="3" s="1"/>
  <c r="C1065" i="3" a="1"/>
  <c r="C1065" i="3" s="1"/>
  <c r="K1065" i="3" a="1"/>
  <c r="K1065" i="3" s="1"/>
  <c r="F1065" i="3" a="1"/>
  <c r="F1065" i="3" s="1"/>
  <c r="K1066" i="3" l="1" a="1"/>
  <c r="K1066" i="3" s="1"/>
  <c r="F1066" i="3" a="1"/>
  <c r="F1066" i="3" s="1"/>
  <c r="E1066" i="3" a="1"/>
  <c r="E1066" i="3" s="1"/>
  <c r="M1066" i="3" s="1"/>
  <c r="I1066" i="3" a="1"/>
  <c r="I1066" i="3" s="1"/>
  <c r="C1066" i="3" a="1"/>
  <c r="C1066" i="3" s="1"/>
  <c r="J1066" i="3" a="1"/>
  <c r="J1066" i="3" s="1"/>
  <c r="B1067" i="3"/>
  <c r="A1067" i="3"/>
  <c r="D1066" i="3" a="1"/>
  <c r="D1066" i="3" s="1"/>
  <c r="L1066" i="3" a="1"/>
  <c r="L1066" i="3" s="1"/>
  <c r="G1066" i="3" a="1"/>
  <c r="G1066" i="3" s="1"/>
  <c r="H1065" i="3"/>
  <c r="C1067" i="3" l="1" a="1"/>
  <c r="C1067" i="3" s="1"/>
  <c r="K1067" i="3" a="1"/>
  <c r="K1067" i="3" s="1"/>
  <c r="F1067" i="3" a="1"/>
  <c r="F1067" i="3" s="1"/>
  <c r="E1067" i="3" a="1"/>
  <c r="E1067" i="3" s="1"/>
  <c r="M1067" i="3" s="1"/>
  <c r="I1067" i="3" a="1"/>
  <c r="I1067" i="3" s="1"/>
  <c r="B1068" i="3"/>
  <c r="A1068" i="3"/>
  <c r="L1067" i="3" a="1"/>
  <c r="L1067" i="3" s="1"/>
  <c r="G1067" i="3" a="1"/>
  <c r="G1067" i="3" s="1"/>
  <c r="J1067" i="3" a="1"/>
  <c r="J1067" i="3" s="1"/>
  <c r="D1067" i="3" a="1"/>
  <c r="D1067" i="3" s="1"/>
  <c r="H1066" i="3"/>
  <c r="F1068" i="3" l="1" a="1"/>
  <c r="F1068" i="3" s="1"/>
  <c r="I1068" i="3" a="1"/>
  <c r="I1068" i="3" s="1"/>
  <c r="E1068" i="3" a="1"/>
  <c r="E1068" i="3" s="1"/>
  <c r="M1068" i="3" s="1"/>
  <c r="K1068" i="3" a="1"/>
  <c r="K1068" i="3" s="1"/>
  <c r="C1068" i="3" a="1"/>
  <c r="C1068" i="3" s="1"/>
  <c r="J1068" i="3" a="1"/>
  <c r="J1068" i="3" s="1"/>
  <c r="A1069" i="3"/>
  <c r="L1068" i="3" a="1"/>
  <c r="L1068" i="3" s="1"/>
  <c r="D1068" i="3" a="1"/>
  <c r="D1068" i="3" s="1"/>
  <c r="B1069" i="3"/>
  <c r="G1068" i="3" a="1"/>
  <c r="G1068" i="3" s="1"/>
  <c r="H1067" i="3"/>
  <c r="C1069" i="3" l="1" a="1"/>
  <c r="C1069" i="3" s="1"/>
  <c r="K1069" i="3" a="1"/>
  <c r="K1069" i="3" s="1"/>
  <c r="I1069" i="3" a="1"/>
  <c r="I1069" i="3" s="1"/>
  <c r="F1069" i="3" a="1"/>
  <c r="F1069" i="3" s="1"/>
  <c r="E1069" i="3" a="1"/>
  <c r="E1069" i="3" s="1"/>
  <c r="M1069" i="3" s="1"/>
  <c r="H1068" i="3"/>
  <c r="G1069" i="3" a="1"/>
  <c r="G1069" i="3" s="1"/>
  <c r="J1069" i="3" a="1"/>
  <c r="J1069" i="3" s="1"/>
  <c r="A1070" i="3"/>
  <c r="B1070" i="3"/>
  <c r="D1069" i="3" a="1"/>
  <c r="D1069" i="3" s="1"/>
  <c r="L1069" i="3" a="1"/>
  <c r="L1069" i="3" s="1"/>
  <c r="H1069" i="3" l="1"/>
  <c r="D1070" i="3" a="1"/>
  <c r="D1070" i="3" s="1"/>
  <c r="L1070" i="3" a="1"/>
  <c r="L1070" i="3" s="1"/>
  <c r="G1070" i="3" a="1"/>
  <c r="G1070" i="3" s="1"/>
  <c r="J1070" i="3" a="1"/>
  <c r="J1070" i="3" s="1"/>
  <c r="B1071" i="3"/>
  <c r="A1071" i="3"/>
  <c r="C1070" i="3" a="1"/>
  <c r="C1070" i="3" s="1"/>
  <c r="K1070" i="3" a="1"/>
  <c r="K1070" i="3" s="1"/>
  <c r="I1070" i="3" a="1"/>
  <c r="I1070" i="3" s="1"/>
  <c r="F1070" i="3" a="1"/>
  <c r="F1070" i="3" s="1"/>
  <c r="E1070" i="3" a="1"/>
  <c r="E1070" i="3" s="1"/>
  <c r="M1070" i="3" s="1"/>
  <c r="E1071" i="3" l="1" a="1"/>
  <c r="E1071" i="3" s="1"/>
  <c r="M1071" i="3" s="1"/>
  <c r="I1071" i="3" a="1"/>
  <c r="I1071" i="3" s="1"/>
  <c r="K1071" i="3" a="1"/>
  <c r="K1071" i="3" s="1"/>
  <c r="F1071" i="3" a="1"/>
  <c r="F1071" i="3" s="1"/>
  <c r="C1071" i="3" a="1"/>
  <c r="C1071" i="3" s="1"/>
  <c r="B1072" i="3"/>
  <c r="A1072" i="3"/>
  <c r="D1071" i="3" a="1"/>
  <c r="D1071" i="3" s="1"/>
  <c r="L1071" i="3" a="1"/>
  <c r="L1071" i="3" s="1"/>
  <c r="G1071" i="3" a="1"/>
  <c r="G1071" i="3" s="1"/>
  <c r="J1071" i="3" a="1"/>
  <c r="J1071" i="3" s="1"/>
  <c r="H1070" i="3"/>
  <c r="H1071" i="3" l="1"/>
  <c r="F1072" i="3" a="1"/>
  <c r="F1072" i="3" s="1"/>
  <c r="E1072" i="3" a="1"/>
  <c r="E1072" i="3" s="1"/>
  <c r="M1072" i="3" s="1"/>
  <c r="I1072" i="3" a="1"/>
  <c r="I1072" i="3" s="1"/>
  <c r="H1072" i="3" s="1"/>
  <c r="C1072" i="3" a="1"/>
  <c r="C1072" i="3" s="1"/>
  <c r="K1072" i="3" a="1"/>
  <c r="K1072" i="3" s="1"/>
  <c r="J1072" i="3" a="1"/>
  <c r="J1072" i="3" s="1"/>
  <c r="B1073" i="3"/>
  <c r="A1073" i="3"/>
  <c r="L1072" i="3" a="1"/>
  <c r="L1072" i="3" s="1"/>
  <c r="G1072" i="3" a="1"/>
  <c r="G1072" i="3" s="1"/>
  <c r="D1072" i="3" a="1"/>
  <c r="D1072" i="3" s="1"/>
  <c r="G1073" i="3" l="1" a="1"/>
  <c r="G1073" i="3" s="1"/>
  <c r="J1073" i="3" a="1"/>
  <c r="J1073" i="3" s="1"/>
  <c r="A1074" i="3"/>
  <c r="D1073" i="3" a="1"/>
  <c r="D1073" i="3" s="1"/>
  <c r="B1074" i="3"/>
  <c r="L1073" i="3" a="1"/>
  <c r="L1073" i="3" s="1"/>
  <c r="C1073" i="3" a="1"/>
  <c r="C1073" i="3" s="1"/>
  <c r="K1073" i="3" a="1"/>
  <c r="K1073" i="3" s="1"/>
  <c r="F1073" i="3" a="1"/>
  <c r="F1073" i="3" s="1"/>
  <c r="I1073" i="3" a="1"/>
  <c r="I1073" i="3" s="1"/>
  <c r="E1073" i="3" a="1"/>
  <c r="E1073" i="3" s="1"/>
  <c r="M1073" i="3" s="1"/>
  <c r="D1074" i="3" l="1" a="1"/>
  <c r="D1074" i="3" s="1"/>
  <c r="L1074" i="3" a="1"/>
  <c r="L1074" i="3" s="1"/>
  <c r="G1074" i="3" a="1"/>
  <c r="G1074" i="3" s="1"/>
  <c r="J1074" i="3" a="1"/>
  <c r="J1074" i="3" s="1"/>
  <c r="B1075" i="3"/>
  <c r="A1075" i="3"/>
  <c r="C1074" i="3" a="1"/>
  <c r="C1074" i="3" s="1"/>
  <c r="K1074" i="3" a="1"/>
  <c r="K1074" i="3" s="1"/>
  <c r="E1074" i="3" a="1"/>
  <c r="E1074" i="3" s="1"/>
  <c r="M1074" i="3" s="1"/>
  <c r="F1074" i="3" a="1"/>
  <c r="F1074" i="3" s="1"/>
  <c r="I1074" i="3" a="1"/>
  <c r="I1074" i="3" s="1"/>
  <c r="H1073" i="3"/>
  <c r="B1076" i="3" l="1"/>
  <c r="A1076" i="3"/>
  <c r="D1075" i="3" a="1"/>
  <c r="D1075" i="3" s="1"/>
  <c r="L1075" i="3" a="1"/>
  <c r="L1075" i="3" s="1"/>
  <c r="J1075" i="3" a="1"/>
  <c r="J1075" i="3" s="1"/>
  <c r="G1075" i="3" a="1"/>
  <c r="G1075" i="3" s="1"/>
  <c r="H1074" i="3"/>
  <c r="E1075" i="3" a="1"/>
  <c r="E1075" i="3" s="1"/>
  <c r="M1075" i="3" s="1"/>
  <c r="I1075" i="3" a="1"/>
  <c r="I1075" i="3" s="1"/>
  <c r="K1075" i="3" a="1"/>
  <c r="K1075" i="3" s="1"/>
  <c r="F1075" i="3" a="1"/>
  <c r="F1075" i="3" s="1"/>
  <c r="C1075" i="3" a="1"/>
  <c r="C1075" i="3" s="1"/>
  <c r="F1076" i="3" l="1" a="1"/>
  <c r="F1076" i="3" s="1"/>
  <c r="E1076" i="3" a="1"/>
  <c r="E1076" i="3" s="1"/>
  <c r="M1076" i="3" s="1"/>
  <c r="I1076" i="3" a="1"/>
  <c r="I1076" i="3" s="1"/>
  <c r="C1076" i="3" a="1"/>
  <c r="C1076" i="3" s="1"/>
  <c r="K1076" i="3" a="1"/>
  <c r="K1076" i="3" s="1"/>
  <c r="H1075" i="3"/>
  <c r="J1076" i="3" a="1"/>
  <c r="J1076" i="3" s="1"/>
  <c r="B1077" i="3"/>
  <c r="A1077" i="3"/>
  <c r="L1076" i="3" a="1"/>
  <c r="L1076" i="3" s="1"/>
  <c r="G1076" i="3" a="1"/>
  <c r="G1076" i="3" s="1"/>
  <c r="D1076" i="3" a="1"/>
  <c r="D1076" i="3" s="1"/>
  <c r="H1076" i="3" l="1"/>
  <c r="G1077" i="3" a="1"/>
  <c r="G1077" i="3" s="1"/>
  <c r="J1077" i="3" a="1"/>
  <c r="J1077" i="3" s="1"/>
  <c r="B1078" i="3"/>
  <c r="A1078" i="3"/>
  <c r="D1077" i="3" a="1"/>
  <c r="D1077" i="3" s="1"/>
  <c r="L1077" i="3" a="1"/>
  <c r="L1077" i="3" s="1"/>
  <c r="C1077" i="3" a="1"/>
  <c r="C1077" i="3" s="1"/>
  <c r="K1077" i="3" a="1"/>
  <c r="K1077" i="3" s="1"/>
  <c r="F1077" i="3" a="1"/>
  <c r="F1077" i="3" s="1"/>
  <c r="E1077" i="3" a="1"/>
  <c r="E1077" i="3" s="1"/>
  <c r="M1077" i="3" s="1"/>
  <c r="I1077" i="3" a="1"/>
  <c r="I1077" i="3" s="1"/>
  <c r="D1078" i="3" l="1" a="1"/>
  <c r="D1078" i="3" s="1"/>
  <c r="L1078" i="3" a="1"/>
  <c r="L1078" i="3" s="1"/>
  <c r="G1078" i="3" a="1"/>
  <c r="G1078" i="3" s="1"/>
  <c r="J1078" i="3" a="1"/>
  <c r="J1078" i="3" s="1"/>
  <c r="B1079" i="3"/>
  <c r="A1079" i="3"/>
  <c r="H1077" i="3"/>
  <c r="C1078" i="3" a="1"/>
  <c r="C1078" i="3" s="1"/>
  <c r="K1078" i="3" a="1"/>
  <c r="K1078" i="3" s="1"/>
  <c r="F1078" i="3" a="1"/>
  <c r="F1078" i="3" s="1"/>
  <c r="E1078" i="3" a="1"/>
  <c r="E1078" i="3" s="1"/>
  <c r="M1078" i="3" s="1"/>
  <c r="I1078" i="3" a="1"/>
  <c r="I1078" i="3" s="1"/>
  <c r="H1078" i="3" s="1"/>
  <c r="B1080" i="3" l="1"/>
  <c r="A1080" i="3"/>
  <c r="D1079" i="3" a="1"/>
  <c r="D1079" i="3" s="1"/>
  <c r="L1079" i="3" a="1"/>
  <c r="L1079" i="3" s="1"/>
  <c r="G1079" i="3" a="1"/>
  <c r="G1079" i="3" s="1"/>
  <c r="J1079" i="3" a="1"/>
  <c r="J1079" i="3" s="1"/>
  <c r="E1079" i="3" a="1"/>
  <c r="E1079" i="3" s="1"/>
  <c r="M1079" i="3" s="1"/>
  <c r="I1079" i="3" a="1"/>
  <c r="I1079" i="3" s="1"/>
  <c r="C1079" i="3" a="1"/>
  <c r="C1079" i="3" s="1"/>
  <c r="K1079" i="3" a="1"/>
  <c r="K1079" i="3" s="1"/>
  <c r="F1079" i="3" a="1"/>
  <c r="F1079" i="3" s="1"/>
  <c r="H1079" i="3" l="1"/>
  <c r="F1080" i="3" a="1"/>
  <c r="F1080" i="3" s="1"/>
  <c r="E1080" i="3" a="1"/>
  <c r="E1080" i="3" s="1"/>
  <c r="M1080" i="3" s="1"/>
  <c r="I1080" i="3" a="1"/>
  <c r="I1080" i="3" s="1"/>
  <c r="C1080" i="3" a="1"/>
  <c r="C1080" i="3" s="1"/>
  <c r="K1080" i="3" a="1"/>
  <c r="K1080" i="3" s="1"/>
  <c r="J1080" i="3" a="1"/>
  <c r="J1080" i="3" s="1"/>
  <c r="B1081" i="3"/>
  <c r="A1081" i="3"/>
  <c r="D1080" i="3" a="1"/>
  <c r="D1080" i="3" s="1"/>
  <c r="L1080" i="3" a="1"/>
  <c r="L1080" i="3" s="1"/>
  <c r="G1080" i="3" a="1"/>
  <c r="G1080" i="3" s="1"/>
  <c r="C1081" i="3" l="1" a="1"/>
  <c r="C1081" i="3" s="1"/>
  <c r="K1081" i="3" a="1"/>
  <c r="K1081" i="3" s="1"/>
  <c r="F1081" i="3" a="1"/>
  <c r="F1081" i="3" s="1"/>
  <c r="E1081" i="3" a="1"/>
  <c r="E1081" i="3" s="1"/>
  <c r="M1081" i="3" s="1"/>
  <c r="I1081" i="3" a="1"/>
  <c r="I1081" i="3" s="1"/>
  <c r="H1080" i="3"/>
  <c r="G1081" i="3" a="1"/>
  <c r="G1081" i="3" s="1"/>
  <c r="J1081" i="3" a="1"/>
  <c r="J1081" i="3" s="1"/>
  <c r="B1082" i="3"/>
  <c r="A1082" i="3"/>
  <c r="D1081" i="3" a="1"/>
  <c r="D1081" i="3" s="1"/>
  <c r="L1081" i="3" a="1"/>
  <c r="L1081" i="3" s="1"/>
  <c r="H1081" i="3" l="1"/>
  <c r="C1082" i="3" a="1"/>
  <c r="C1082" i="3" s="1"/>
  <c r="K1082" i="3" a="1"/>
  <c r="K1082" i="3" s="1"/>
  <c r="F1082" i="3" a="1"/>
  <c r="F1082" i="3" s="1"/>
  <c r="E1082" i="3" a="1"/>
  <c r="E1082" i="3" s="1"/>
  <c r="M1082" i="3" s="1"/>
  <c r="I1082" i="3" a="1"/>
  <c r="I1082" i="3" s="1"/>
  <c r="D1082" i="3" a="1"/>
  <c r="D1082" i="3" s="1"/>
  <c r="L1082" i="3" a="1"/>
  <c r="L1082" i="3" s="1"/>
  <c r="G1082" i="3" a="1"/>
  <c r="G1082" i="3" s="1"/>
  <c r="J1082" i="3" a="1"/>
  <c r="J1082" i="3" s="1"/>
  <c r="B1083" i="3"/>
  <c r="A1083" i="3"/>
  <c r="H1082" i="3" l="1"/>
  <c r="E1083" i="3" a="1"/>
  <c r="E1083" i="3" s="1"/>
  <c r="M1083" i="3" s="1"/>
  <c r="I1083" i="3" a="1"/>
  <c r="I1083" i="3" s="1"/>
  <c r="C1083" i="3" a="1"/>
  <c r="C1083" i="3" s="1"/>
  <c r="K1083" i="3" a="1"/>
  <c r="K1083" i="3" s="1"/>
  <c r="F1083" i="3" a="1"/>
  <c r="F1083" i="3" s="1"/>
  <c r="B1084" i="3"/>
  <c r="A1084" i="3"/>
  <c r="D1083" i="3" a="1"/>
  <c r="D1083" i="3" s="1"/>
  <c r="L1083" i="3" a="1"/>
  <c r="L1083" i="3" s="1"/>
  <c r="G1083" i="3" a="1"/>
  <c r="G1083" i="3" s="1"/>
  <c r="J1083" i="3" a="1"/>
  <c r="J1083" i="3" s="1"/>
  <c r="F1084" i="3" l="1" a="1"/>
  <c r="F1084" i="3" s="1"/>
  <c r="E1084" i="3" a="1"/>
  <c r="E1084" i="3" s="1"/>
  <c r="M1084" i="3" s="1"/>
  <c r="I1084" i="3" a="1"/>
  <c r="I1084" i="3" s="1"/>
  <c r="C1084" i="3" a="1"/>
  <c r="C1084" i="3" s="1"/>
  <c r="K1084" i="3" a="1"/>
  <c r="K1084" i="3" s="1"/>
  <c r="J1084" i="3" a="1"/>
  <c r="J1084" i="3" s="1"/>
  <c r="B1085" i="3"/>
  <c r="A1085" i="3"/>
  <c r="D1084" i="3" a="1"/>
  <c r="D1084" i="3" s="1"/>
  <c r="L1084" i="3" a="1"/>
  <c r="L1084" i="3" s="1"/>
  <c r="G1084" i="3" a="1"/>
  <c r="G1084" i="3" s="1"/>
  <c r="H1083" i="3"/>
  <c r="G1085" i="3" l="1" a="1"/>
  <c r="G1085" i="3" s="1"/>
  <c r="J1085" i="3" a="1"/>
  <c r="J1085" i="3" s="1"/>
  <c r="B1086" i="3"/>
  <c r="A1086" i="3"/>
  <c r="D1085" i="3" a="1"/>
  <c r="D1085" i="3" s="1"/>
  <c r="L1085" i="3" a="1"/>
  <c r="L1085" i="3" s="1"/>
  <c r="H1084" i="3"/>
  <c r="C1085" i="3" a="1"/>
  <c r="C1085" i="3" s="1"/>
  <c r="K1085" i="3" a="1"/>
  <c r="K1085" i="3" s="1"/>
  <c r="F1085" i="3" a="1"/>
  <c r="F1085" i="3" s="1"/>
  <c r="E1085" i="3" a="1"/>
  <c r="E1085" i="3" s="1"/>
  <c r="M1085" i="3" s="1"/>
  <c r="I1085" i="3" a="1"/>
  <c r="I1085" i="3" s="1"/>
  <c r="H1085" i="3" l="1"/>
  <c r="D1086" i="3" a="1"/>
  <c r="D1086" i="3" s="1"/>
  <c r="L1086" i="3" a="1"/>
  <c r="L1086" i="3" s="1"/>
  <c r="G1086" i="3" a="1"/>
  <c r="G1086" i="3" s="1"/>
  <c r="J1086" i="3" a="1"/>
  <c r="J1086" i="3" s="1"/>
  <c r="B1087" i="3"/>
  <c r="A1087" i="3"/>
  <c r="C1086" i="3" a="1"/>
  <c r="C1086" i="3" s="1"/>
  <c r="K1086" i="3" a="1"/>
  <c r="K1086" i="3" s="1"/>
  <c r="F1086" i="3" a="1"/>
  <c r="F1086" i="3" s="1"/>
  <c r="E1086" i="3" a="1"/>
  <c r="E1086" i="3" s="1"/>
  <c r="M1086" i="3" s="1"/>
  <c r="I1086" i="3" a="1"/>
  <c r="I1086" i="3" s="1"/>
  <c r="H1086" i="3" s="1"/>
  <c r="B1088" i="3" l="1"/>
  <c r="A1088" i="3"/>
  <c r="D1087" i="3" a="1"/>
  <c r="D1087" i="3" s="1"/>
  <c r="L1087" i="3" a="1"/>
  <c r="L1087" i="3" s="1"/>
  <c r="G1087" i="3" a="1"/>
  <c r="G1087" i="3" s="1"/>
  <c r="J1087" i="3" a="1"/>
  <c r="J1087" i="3" s="1"/>
  <c r="E1087" i="3" a="1"/>
  <c r="E1087" i="3" s="1"/>
  <c r="M1087" i="3" s="1"/>
  <c r="I1087" i="3" a="1"/>
  <c r="I1087" i="3" s="1"/>
  <c r="C1087" i="3" a="1"/>
  <c r="C1087" i="3" s="1"/>
  <c r="K1087" i="3" a="1"/>
  <c r="K1087" i="3" s="1"/>
  <c r="F1087" i="3" a="1"/>
  <c r="F1087" i="3" s="1"/>
  <c r="H1087" i="3" l="1"/>
  <c r="F1088" i="3" a="1"/>
  <c r="F1088" i="3" s="1"/>
  <c r="E1088" i="3" a="1"/>
  <c r="E1088" i="3" s="1"/>
  <c r="M1088" i="3" s="1"/>
  <c r="I1088" i="3" a="1"/>
  <c r="I1088" i="3" s="1"/>
  <c r="C1088" i="3" a="1"/>
  <c r="C1088" i="3" s="1"/>
  <c r="K1088" i="3" a="1"/>
  <c r="K1088" i="3" s="1"/>
  <c r="J1088" i="3" a="1"/>
  <c r="J1088" i="3" s="1"/>
  <c r="B1089" i="3"/>
  <c r="A1089" i="3"/>
  <c r="D1088" i="3" a="1"/>
  <c r="D1088" i="3" s="1"/>
  <c r="L1088" i="3" a="1"/>
  <c r="L1088" i="3" s="1"/>
  <c r="G1088" i="3" a="1"/>
  <c r="G1088" i="3" s="1"/>
  <c r="H1088" i="3" l="1"/>
  <c r="C1089" i="3" a="1"/>
  <c r="C1089" i="3" s="1"/>
  <c r="K1089" i="3" a="1"/>
  <c r="K1089" i="3" s="1"/>
  <c r="F1089" i="3" a="1"/>
  <c r="F1089" i="3" s="1"/>
  <c r="E1089" i="3" a="1"/>
  <c r="E1089" i="3" s="1"/>
  <c r="M1089" i="3" s="1"/>
  <c r="I1089" i="3" a="1"/>
  <c r="I1089" i="3" s="1"/>
  <c r="G1089" i="3" a="1"/>
  <c r="G1089" i="3" s="1"/>
  <c r="J1089" i="3" a="1"/>
  <c r="J1089" i="3" s="1"/>
  <c r="B1090" i="3"/>
  <c r="A1090" i="3"/>
  <c r="D1089" i="3" a="1"/>
  <c r="D1089" i="3" s="1"/>
  <c r="L1089" i="3" a="1"/>
  <c r="L1089" i="3" s="1"/>
  <c r="H1089" i="3" l="1"/>
  <c r="C1090" i="3" a="1"/>
  <c r="C1090" i="3" s="1"/>
  <c r="K1090" i="3" a="1"/>
  <c r="K1090" i="3" s="1"/>
  <c r="F1090" i="3" a="1"/>
  <c r="F1090" i="3" s="1"/>
  <c r="E1090" i="3" a="1"/>
  <c r="E1090" i="3" s="1"/>
  <c r="M1090" i="3" s="1"/>
  <c r="I1090" i="3" a="1"/>
  <c r="I1090" i="3" s="1"/>
  <c r="D1090" i="3" a="1"/>
  <c r="D1090" i="3" s="1"/>
  <c r="L1090" i="3" a="1"/>
  <c r="L1090" i="3" s="1"/>
  <c r="G1090" i="3" a="1"/>
  <c r="G1090" i="3" s="1"/>
  <c r="J1090" i="3" a="1"/>
  <c r="J1090" i="3" s="1"/>
  <c r="B1091" i="3"/>
  <c r="A1091" i="3"/>
  <c r="B1092" i="3" l="1"/>
  <c r="A1092" i="3"/>
  <c r="D1091" i="3" a="1"/>
  <c r="D1091" i="3" s="1"/>
  <c r="L1091" i="3" a="1"/>
  <c r="L1091" i="3" s="1"/>
  <c r="G1091" i="3" a="1"/>
  <c r="G1091" i="3" s="1"/>
  <c r="J1091" i="3" a="1"/>
  <c r="J1091" i="3" s="1"/>
  <c r="H1090" i="3"/>
  <c r="E1091" i="3" a="1"/>
  <c r="E1091" i="3" s="1"/>
  <c r="M1091" i="3" s="1"/>
  <c r="I1091" i="3" a="1"/>
  <c r="I1091" i="3" s="1"/>
  <c r="C1091" i="3" a="1"/>
  <c r="C1091" i="3" s="1"/>
  <c r="K1091" i="3" a="1"/>
  <c r="K1091" i="3" s="1"/>
  <c r="F1091" i="3" a="1"/>
  <c r="F1091" i="3" s="1"/>
  <c r="F1092" i="3" l="1" a="1"/>
  <c r="F1092" i="3" s="1"/>
  <c r="E1092" i="3" a="1"/>
  <c r="E1092" i="3" s="1"/>
  <c r="M1092" i="3" s="1"/>
  <c r="I1092" i="3" a="1"/>
  <c r="I1092" i="3" s="1"/>
  <c r="C1092" i="3" a="1"/>
  <c r="C1092" i="3" s="1"/>
  <c r="K1092" i="3" a="1"/>
  <c r="K1092" i="3" s="1"/>
  <c r="H1091" i="3"/>
  <c r="J1092" i="3" a="1"/>
  <c r="J1092" i="3" s="1"/>
  <c r="B1093" i="3"/>
  <c r="A1093" i="3"/>
  <c r="D1092" i="3" a="1"/>
  <c r="D1092" i="3" s="1"/>
  <c r="L1092" i="3" a="1"/>
  <c r="L1092" i="3" s="1"/>
  <c r="G1092" i="3" a="1"/>
  <c r="G1092" i="3" s="1"/>
  <c r="G1093" i="3" l="1" a="1"/>
  <c r="G1093" i="3" s="1"/>
  <c r="J1093" i="3" a="1"/>
  <c r="J1093" i="3" s="1"/>
  <c r="B1094" i="3"/>
  <c r="A1094" i="3"/>
  <c r="D1093" i="3" a="1"/>
  <c r="D1093" i="3" s="1"/>
  <c r="L1093" i="3" a="1"/>
  <c r="L1093" i="3" s="1"/>
  <c r="H1092" i="3"/>
  <c r="C1093" i="3" a="1"/>
  <c r="C1093" i="3" s="1"/>
  <c r="K1093" i="3" a="1"/>
  <c r="K1093" i="3" s="1"/>
  <c r="F1093" i="3" a="1"/>
  <c r="F1093" i="3" s="1"/>
  <c r="E1093" i="3" a="1"/>
  <c r="E1093" i="3" s="1"/>
  <c r="M1093" i="3" s="1"/>
  <c r="I1093" i="3" a="1"/>
  <c r="I1093" i="3" s="1"/>
  <c r="C1094" i="3" l="1" a="1"/>
  <c r="C1094" i="3" s="1"/>
  <c r="K1094" i="3" a="1"/>
  <c r="K1094" i="3" s="1"/>
  <c r="F1094" i="3" a="1"/>
  <c r="F1094" i="3" s="1"/>
  <c r="E1094" i="3" a="1"/>
  <c r="E1094" i="3" s="1"/>
  <c r="M1094" i="3" s="1"/>
  <c r="I1094" i="3" a="1"/>
  <c r="I1094" i="3" s="1"/>
  <c r="D1094" i="3" a="1"/>
  <c r="D1094" i="3" s="1"/>
  <c r="L1094" i="3" a="1"/>
  <c r="L1094" i="3" s="1"/>
  <c r="G1094" i="3" a="1"/>
  <c r="G1094" i="3" s="1"/>
  <c r="J1094" i="3" a="1"/>
  <c r="J1094" i="3" s="1"/>
  <c r="B1095" i="3"/>
  <c r="A1095" i="3"/>
  <c r="H1093" i="3"/>
  <c r="H1094" i="3" l="1"/>
  <c r="B1096" i="3"/>
  <c r="A1096" i="3"/>
  <c r="D1095" i="3" a="1"/>
  <c r="D1095" i="3" s="1"/>
  <c r="L1095" i="3" a="1"/>
  <c r="L1095" i="3" s="1"/>
  <c r="G1095" i="3" a="1"/>
  <c r="G1095" i="3" s="1"/>
  <c r="J1095" i="3" a="1"/>
  <c r="J1095" i="3" s="1"/>
  <c r="E1095" i="3" a="1"/>
  <c r="E1095" i="3" s="1"/>
  <c r="M1095" i="3" s="1"/>
  <c r="I1095" i="3" a="1"/>
  <c r="I1095" i="3" s="1"/>
  <c r="C1095" i="3" a="1"/>
  <c r="C1095" i="3" s="1"/>
  <c r="K1095" i="3" a="1"/>
  <c r="K1095" i="3" s="1"/>
  <c r="F1095" i="3" a="1"/>
  <c r="F1095" i="3" s="1"/>
  <c r="F1096" i="3" l="1" a="1"/>
  <c r="F1096" i="3" s="1"/>
  <c r="E1096" i="3" a="1"/>
  <c r="E1096" i="3" s="1"/>
  <c r="M1096" i="3" s="1"/>
  <c r="I1096" i="3" a="1"/>
  <c r="I1096" i="3" s="1"/>
  <c r="C1096" i="3" a="1"/>
  <c r="C1096" i="3" s="1"/>
  <c r="K1096" i="3" a="1"/>
  <c r="K1096" i="3" s="1"/>
  <c r="J1096" i="3" a="1"/>
  <c r="J1096" i="3" s="1"/>
  <c r="B1097" i="3"/>
  <c r="A1097" i="3"/>
  <c r="D1096" i="3" a="1"/>
  <c r="D1096" i="3" s="1"/>
  <c r="L1096" i="3" a="1"/>
  <c r="L1096" i="3" s="1"/>
  <c r="G1096" i="3" a="1"/>
  <c r="G1096" i="3" s="1"/>
  <c r="H1095" i="3"/>
  <c r="C1097" i="3" l="1" a="1"/>
  <c r="C1097" i="3" s="1"/>
  <c r="K1097" i="3" a="1"/>
  <c r="K1097" i="3" s="1"/>
  <c r="F1097" i="3" a="1"/>
  <c r="F1097" i="3" s="1"/>
  <c r="E1097" i="3" a="1"/>
  <c r="E1097" i="3" s="1"/>
  <c r="M1097" i="3" s="1"/>
  <c r="I1097" i="3" a="1"/>
  <c r="I1097" i="3" s="1"/>
  <c r="H1096" i="3"/>
  <c r="G1097" i="3" a="1"/>
  <c r="G1097" i="3" s="1"/>
  <c r="J1097" i="3" a="1"/>
  <c r="J1097" i="3" s="1"/>
  <c r="B1098" i="3"/>
  <c r="A1098" i="3"/>
  <c r="D1097" i="3" a="1"/>
  <c r="D1097" i="3" s="1"/>
  <c r="L1097" i="3" a="1"/>
  <c r="L1097" i="3" s="1"/>
  <c r="H1097" i="3" l="1"/>
  <c r="C1098" i="3" a="1"/>
  <c r="C1098" i="3" s="1"/>
  <c r="K1098" i="3" a="1"/>
  <c r="K1098" i="3" s="1"/>
  <c r="F1098" i="3" a="1"/>
  <c r="F1098" i="3" s="1"/>
  <c r="E1098" i="3" a="1"/>
  <c r="E1098" i="3" s="1"/>
  <c r="M1098" i="3" s="1"/>
  <c r="I1098" i="3" a="1"/>
  <c r="I1098" i="3" s="1"/>
  <c r="D1098" i="3" a="1"/>
  <c r="D1098" i="3" s="1"/>
  <c r="L1098" i="3" a="1"/>
  <c r="L1098" i="3" s="1"/>
  <c r="G1098" i="3" a="1"/>
  <c r="G1098" i="3" s="1"/>
  <c r="J1098" i="3" a="1"/>
  <c r="J1098" i="3" s="1"/>
  <c r="B1099" i="3"/>
  <c r="A1099" i="3"/>
  <c r="H1098" i="3" l="1"/>
  <c r="E1099" i="3" a="1"/>
  <c r="E1099" i="3" s="1"/>
  <c r="M1099" i="3" s="1"/>
  <c r="I1099" i="3" a="1"/>
  <c r="I1099" i="3" s="1"/>
  <c r="C1099" i="3" a="1"/>
  <c r="C1099" i="3" s="1"/>
  <c r="K1099" i="3" a="1"/>
  <c r="K1099" i="3" s="1"/>
  <c r="F1099" i="3" a="1"/>
  <c r="F1099" i="3" s="1"/>
  <c r="B1100" i="3"/>
  <c r="A1100" i="3"/>
  <c r="D1099" i="3" a="1"/>
  <c r="D1099" i="3" s="1"/>
  <c r="L1099" i="3" a="1"/>
  <c r="L1099" i="3" s="1"/>
  <c r="G1099" i="3" a="1"/>
  <c r="G1099" i="3" s="1"/>
  <c r="J1099" i="3" a="1"/>
  <c r="J1099" i="3" s="1"/>
  <c r="J1100" i="3" l="1" a="1"/>
  <c r="J1100" i="3" s="1"/>
  <c r="B1101" i="3"/>
  <c r="A1101" i="3"/>
  <c r="D1100" i="3" a="1"/>
  <c r="D1100" i="3" s="1"/>
  <c r="L1100" i="3" a="1"/>
  <c r="L1100" i="3" s="1"/>
  <c r="G1100" i="3" a="1"/>
  <c r="G1100" i="3" s="1"/>
  <c r="F1100" i="3" a="1"/>
  <c r="F1100" i="3" s="1"/>
  <c r="E1100" i="3" a="1"/>
  <c r="E1100" i="3" s="1"/>
  <c r="M1100" i="3" s="1"/>
  <c r="I1100" i="3" a="1"/>
  <c r="I1100" i="3" s="1"/>
  <c r="C1100" i="3" a="1"/>
  <c r="C1100" i="3" s="1"/>
  <c r="K1100" i="3" a="1"/>
  <c r="K1100" i="3" s="1"/>
  <c r="H1099" i="3"/>
  <c r="C1101" i="3" l="1" a="1"/>
  <c r="C1101" i="3" s="1"/>
  <c r="K1101" i="3" a="1"/>
  <c r="K1101" i="3" s="1"/>
  <c r="F1101" i="3" a="1"/>
  <c r="F1101" i="3" s="1"/>
  <c r="E1101" i="3" a="1"/>
  <c r="E1101" i="3" s="1"/>
  <c r="M1101" i="3" s="1"/>
  <c r="I1101" i="3" a="1"/>
  <c r="I1101" i="3" s="1"/>
  <c r="G1101" i="3" a="1"/>
  <c r="G1101" i="3" s="1"/>
  <c r="J1101" i="3" a="1"/>
  <c r="J1101" i="3" s="1"/>
  <c r="B1102" i="3"/>
  <c r="A1102" i="3"/>
  <c r="D1101" i="3" a="1"/>
  <c r="D1101" i="3" s="1"/>
  <c r="L1101" i="3" a="1"/>
  <c r="L1101" i="3" s="1"/>
  <c r="H1100" i="3"/>
  <c r="D1102" i="3" l="1" a="1"/>
  <c r="D1102" i="3" s="1"/>
  <c r="L1102" i="3" a="1"/>
  <c r="L1102" i="3" s="1"/>
  <c r="G1102" i="3" a="1"/>
  <c r="G1102" i="3" s="1"/>
  <c r="J1102" i="3" a="1"/>
  <c r="J1102" i="3" s="1"/>
  <c r="B1103" i="3"/>
  <c r="A1103" i="3"/>
  <c r="H1101" i="3"/>
  <c r="C1102" i="3" a="1"/>
  <c r="C1102" i="3" s="1"/>
  <c r="K1102" i="3" a="1"/>
  <c r="K1102" i="3" s="1"/>
  <c r="F1102" i="3" a="1"/>
  <c r="F1102" i="3" s="1"/>
  <c r="E1102" i="3" a="1"/>
  <c r="E1102" i="3" s="1"/>
  <c r="M1102" i="3" s="1"/>
  <c r="I1102" i="3" a="1"/>
  <c r="I1102" i="3" s="1"/>
  <c r="H1102" i="3" s="1"/>
  <c r="B1104" i="3" l="1"/>
  <c r="A1104" i="3"/>
  <c r="D1103" i="3" a="1"/>
  <c r="D1103" i="3" s="1"/>
  <c r="L1103" i="3" a="1"/>
  <c r="L1103" i="3" s="1"/>
  <c r="G1103" i="3" a="1"/>
  <c r="G1103" i="3" s="1"/>
  <c r="J1103" i="3" a="1"/>
  <c r="J1103" i="3" s="1"/>
  <c r="E1103" i="3" a="1"/>
  <c r="E1103" i="3" s="1"/>
  <c r="M1103" i="3" s="1"/>
  <c r="I1103" i="3" a="1"/>
  <c r="I1103" i="3" s="1"/>
  <c r="H1103" i="3" s="1"/>
  <c r="C1103" i="3" a="1"/>
  <c r="C1103" i="3" s="1"/>
  <c r="K1103" i="3" a="1"/>
  <c r="K1103" i="3" s="1"/>
  <c r="F1103" i="3" a="1"/>
  <c r="F1103" i="3" s="1"/>
  <c r="F1104" i="3" l="1" a="1"/>
  <c r="F1104" i="3" s="1"/>
  <c r="E1104" i="3" a="1"/>
  <c r="E1104" i="3" s="1"/>
  <c r="M1104" i="3" s="1"/>
  <c r="I1104" i="3" a="1"/>
  <c r="I1104" i="3" s="1"/>
  <c r="C1104" i="3" a="1"/>
  <c r="C1104" i="3" s="1"/>
  <c r="K1104" i="3" a="1"/>
  <c r="K1104" i="3" s="1"/>
  <c r="J1104" i="3" a="1"/>
  <c r="J1104" i="3" s="1"/>
  <c r="B1105" i="3"/>
  <c r="A1105" i="3"/>
  <c r="D1104" i="3" a="1"/>
  <c r="D1104" i="3" s="1"/>
  <c r="L1104" i="3" a="1"/>
  <c r="L1104" i="3" s="1"/>
  <c r="G1104" i="3" a="1"/>
  <c r="G1104" i="3" s="1"/>
  <c r="H1104" i="3" l="1"/>
  <c r="C1105" i="3" a="1"/>
  <c r="C1105" i="3" s="1"/>
  <c r="K1105" i="3" a="1"/>
  <c r="K1105" i="3" s="1"/>
  <c r="F1105" i="3" a="1"/>
  <c r="F1105" i="3" s="1"/>
  <c r="E1105" i="3" a="1"/>
  <c r="E1105" i="3" s="1"/>
  <c r="M1105" i="3" s="1"/>
  <c r="I1105" i="3" a="1"/>
  <c r="I1105" i="3" s="1"/>
  <c r="G1105" i="3" a="1"/>
  <c r="G1105" i="3" s="1"/>
  <c r="J1105" i="3" a="1"/>
  <c r="J1105" i="3" s="1"/>
  <c r="B1106" i="3"/>
  <c r="A1106" i="3"/>
  <c r="D1105" i="3" a="1"/>
  <c r="D1105" i="3" s="1"/>
  <c r="L1105" i="3" a="1"/>
  <c r="L1105" i="3" s="1"/>
  <c r="H1105" i="3" l="1"/>
  <c r="C1106" i="3" a="1"/>
  <c r="C1106" i="3" s="1"/>
  <c r="K1106" i="3" a="1"/>
  <c r="K1106" i="3" s="1"/>
  <c r="F1106" i="3" a="1"/>
  <c r="F1106" i="3" s="1"/>
  <c r="E1106" i="3" a="1"/>
  <c r="E1106" i="3" s="1"/>
  <c r="M1106" i="3" s="1"/>
  <c r="I1106" i="3" a="1"/>
  <c r="I1106" i="3" s="1"/>
  <c r="D1106" i="3" a="1"/>
  <c r="D1106" i="3" s="1"/>
  <c r="L1106" i="3" a="1"/>
  <c r="L1106" i="3" s="1"/>
  <c r="G1106" i="3" a="1"/>
  <c r="G1106" i="3" s="1"/>
  <c r="J1106" i="3" a="1"/>
  <c r="J1106" i="3" s="1"/>
  <c r="B1107" i="3"/>
  <c r="A1107" i="3"/>
  <c r="B1108" i="3" l="1"/>
  <c r="A1108" i="3"/>
  <c r="D1107" i="3" a="1"/>
  <c r="D1107" i="3" s="1"/>
  <c r="L1107" i="3" a="1"/>
  <c r="L1107" i="3" s="1"/>
  <c r="G1107" i="3" a="1"/>
  <c r="G1107" i="3" s="1"/>
  <c r="J1107" i="3" a="1"/>
  <c r="J1107" i="3" s="1"/>
  <c r="H1106" i="3"/>
  <c r="E1107" i="3" a="1"/>
  <c r="E1107" i="3" s="1"/>
  <c r="M1107" i="3" s="1"/>
  <c r="I1107" i="3" a="1"/>
  <c r="I1107" i="3" s="1"/>
  <c r="C1107" i="3" a="1"/>
  <c r="C1107" i="3" s="1"/>
  <c r="K1107" i="3" a="1"/>
  <c r="K1107" i="3" s="1"/>
  <c r="F1107" i="3" a="1"/>
  <c r="F1107" i="3" s="1"/>
  <c r="F1108" i="3" l="1" a="1"/>
  <c r="F1108" i="3" s="1"/>
  <c r="E1108" i="3" a="1"/>
  <c r="E1108" i="3" s="1"/>
  <c r="M1108" i="3" s="1"/>
  <c r="I1108" i="3" a="1"/>
  <c r="I1108" i="3" s="1"/>
  <c r="C1108" i="3" a="1"/>
  <c r="C1108" i="3" s="1"/>
  <c r="K1108" i="3" a="1"/>
  <c r="K1108" i="3" s="1"/>
  <c r="H1107" i="3"/>
  <c r="J1108" i="3" a="1"/>
  <c r="J1108" i="3" s="1"/>
  <c r="B1109" i="3"/>
  <c r="A1109" i="3"/>
  <c r="D1108" i="3" a="1"/>
  <c r="D1108" i="3" s="1"/>
  <c r="L1108" i="3" a="1"/>
  <c r="L1108" i="3" s="1"/>
  <c r="G1108" i="3" a="1"/>
  <c r="G1108" i="3" s="1"/>
  <c r="H1108" i="3" l="1"/>
  <c r="G1109" i="3" a="1"/>
  <c r="G1109" i="3" s="1"/>
  <c r="J1109" i="3" a="1"/>
  <c r="J1109" i="3" s="1"/>
  <c r="B1110" i="3"/>
  <c r="A1110" i="3"/>
  <c r="D1109" i="3" a="1"/>
  <c r="D1109" i="3" s="1"/>
  <c r="L1109" i="3" a="1"/>
  <c r="L1109" i="3" s="1"/>
  <c r="C1109" i="3" a="1"/>
  <c r="C1109" i="3" s="1"/>
  <c r="K1109" i="3" a="1"/>
  <c r="K1109" i="3" s="1"/>
  <c r="F1109" i="3" a="1"/>
  <c r="F1109" i="3" s="1"/>
  <c r="E1109" i="3" a="1"/>
  <c r="E1109" i="3" s="1"/>
  <c r="M1109" i="3" s="1"/>
  <c r="I1109" i="3" a="1"/>
  <c r="I1109" i="3" s="1"/>
  <c r="D1110" i="3" l="1" a="1"/>
  <c r="D1110" i="3" s="1"/>
  <c r="L1110" i="3" a="1"/>
  <c r="L1110" i="3" s="1"/>
  <c r="G1110" i="3" a="1"/>
  <c r="G1110" i="3" s="1"/>
  <c r="J1110" i="3" a="1"/>
  <c r="J1110" i="3" s="1"/>
  <c r="B1111" i="3"/>
  <c r="A1111" i="3"/>
  <c r="H1109" i="3"/>
  <c r="C1110" i="3" a="1"/>
  <c r="C1110" i="3" s="1"/>
  <c r="K1110" i="3" a="1"/>
  <c r="K1110" i="3" s="1"/>
  <c r="F1110" i="3" a="1"/>
  <c r="F1110" i="3" s="1"/>
  <c r="E1110" i="3" a="1"/>
  <c r="E1110" i="3" s="1"/>
  <c r="M1110" i="3" s="1"/>
  <c r="I1110" i="3" a="1"/>
  <c r="I1110" i="3" s="1"/>
  <c r="H1110" i="3" s="1"/>
  <c r="B1112" i="3" l="1"/>
  <c r="A1112" i="3"/>
  <c r="D1111" i="3" a="1"/>
  <c r="D1111" i="3" s="1"/>
  <c r="L1111" i="3" a="1"/>
  <c r="L1111" i="3" s="1"/>
  <c r="G1111" i="3" a="1"/>
  <c r="G1111" i="3" s="1"/>
  <c r="J1111" i="3" a="1"/>
  <c r="J1111" i="3" s="1"/>
  <c r="E1111" i="3" a="1"/>
  <c r="E1111" i="3" s="1"/>
  <c r="M1111" i="3" s="1"/>
  <c r="I1111" i="3" a="1"/>
  <c r="I1111" i="3" s="1"/>
  <c r="C1111" i="3" a="1"/>
  <c r="C1111" i="3" s="1"/>
  <c r="K1111" i="3" a="1"/>
  <c r="K1111" i="3" s="1"/>
  <c r="F1111" i="3" a="1"/>
  <c r="F1111" i="3" s="1"/>
  <c r="H1111" i="3" l="1"/>
  <c r="F1112" i="3" a="1"/>
  <c r="F1112" i="3" s="1"/>
  <c r="E1112" i="3" a="1"/>
  <c r="E1112" i="3" s="1"/>
  <c r="M1112" i="3" s="1"/>
  <c r="I1112" i="3" a="1"/>
  <c r="I1112" i="3" s="1"/>
  <c r="C1112" i="3" a="1"/>
  <c r="C1112" i="3" s="1"/>
  <c r="K1112" i="3" a="1"/>
  <c r="K1112" i="3" s="1"/>
  <c r="J1112" i="3" a="1"/>
  <c r="J1112" i="3" s="1"/>
  <c r="B1113" i="3"/>
  <c r="A1113" i="3"/>
  <c r="D1112" i="3" a="1"/>
  <c r="D1112" i="3" s="1"/>
  <c r="L1112" i="3" a="1"/>
  <c r="L1112" i="3" s="1"/>
  <c r="G1112" i="3" a="1"/>
  <c r="G1112" i="3" s="1"/>
  <c r="H1112" i="3" l="1"/>
  <c r="G1113" i="3" a="1"/>
  <c r="G1113" i="3" s="1"/>
  <c r="J1113" i="3" a="1"/>
  <c r="J1113" i="3" s="1"/>
  <c r="B1114" i="3"/>
  <c r="A1114" i="3"/>
  <c r="D1113" i="3" a="1"/>
  <c r="D1113" i="3" s="1"/>
  <c r="L1113" i="3" a="1"/>
  <c r="L1113" i="3" s="1"/>
  <c r="C1113" i="3" a="1"/>
  <c r="C1113" i="3" s="1"/>
  <c r="K1113" i="3" a="1"/>
  <c r="K1113" i="3" s="1"/>
  <c r="F1113" i="3" a="1"/>
  <c r="F1113" i="3" s="1"/>
  <c r="E1113" i="3" a="1"/>
  <c r="E1113" i="3" s="1"/>
  <c r="M1113" i="3" s="1"/>
  <c r="I1113" i="3" a="1"/>
  <c r="I1113" i="3" s="1"/>
  <c r="H1113" i="3" l="1"/>
  <c r="D1114" i="3" a="1"/>
  <c r="D1114" i="3" s="1"/>
  <c r="L1114" i="3" a="1"/>
  <c r="L1114" i="3" s="1"/>
  <c r="G1114" i="3" a="1"/>
  <c r="G1114" i="3" s="1"/>
  <c r="J1114" i="3" a="1"/>
  <c r="J1114" i="3" s="1"/>
  <c r="B1115" i="3"/>
  <c r="A1115" i="3"/>
  <c r="C1114" i="3" a="1"/>
  <c r="C1114" i="3" s="1"/>
  <c r="K1114" i="3" a="1"/>
  <c r="K1114" i="3" s="1"/>
  <c r="F1114" i="3" a="1"/>
  <c r="F1114" i="3" s="1"/>
  <c r="E1114" i="3" a="1"/>
  <c r="E1114" i="3" s="1"/>
  <c r="M1114" i="3" s="1"/>
  <c r="I1114" i="3" a="1"/>
  <c r="I1114" i="3" s="1"/>
  <c r="E1115" i="3" l="1" a="1"/>
  <c r="E1115" i="3" s="1"/>
  <c r="M1115" i="3" s="1"/>
  <c r="I1115" i="3" a="1"/>
  <c r="I1115" i="3" s="1"/>
  <c r="C1115" i="3" a="1"/>
  <c r="C1115" i="3" s="1"/>
  <c r="K1115" i="3" a="1"/>
  <c r="K1115" i="3" s="1"/>
  <c r="F1115" i="3" a="1"/>
  <c r="F1115" i="3" s="1"/>
  <c r="H1114" i="3"/>
  <c r="B1116" i="3"/>
  <c r="A1116" i="3"/>
  <c r="D1115" i="3" a="1"/>
  <c r="D1115" i="3" s="1"/>
  <c r="L1115" i="3" a="1"/>
  <c r="L1115" i="3" s="1"/>
  <c r="G1115" i="3" a="1"/>
  <c r="G1115" i="3" s="1"/>
  <c r="J1115" i="3" a="1"/>
  <c r="J1115" i="3" s="1"/>
  <c r="F1116" i="3" l="1" a="1"/>
  <c r="F1116" i="3" s="1"/>
  <c r="E1116" i="3" a="1"/>
  <c r="E1116" i="3" s="1"/>
  <c r="M1116" i="3" s="1"/>
  <c r="I1116" i="3" a="1"/>
  <c r="I1116" i="3" s="1"/>
  <c r="C1116" i="3" a="1"/>
  <c r="C1116" i="3" s="1"/>
  <c r="K1116" i="3" a="1"/>
  <c r="K1116" i="3" s="1"/>
  <c r="H1115" i="3"/>
  <c r="J1116" i="3" a="1"/>
  <c r="J1116" i="3" s="1"/>
  <c r="B1117" i="3"/>
  <c r="A1117" i="3"/>
  <c r="D1116" i="3" a="1"/>
  <c r="D1116" i="3" s="1"/>
  <c r="L1116" i="3" a="1"/>
  <c r="L1116" i="3" s="1"/>
  <c r="G1116" i="3" a="1"/>
  <c r="G1116" i="3" s="1"/>
  <c r="G1117" i="3" l="1" a="1"/>
  <c r="G1117" i="3" s="1"/>
  <c r="J1117" i="3" a="1"/>
  <c r="J1117" i="3" s="1"/>
  <c r="B1118" i="3"/>
  <c r="A1118" i="3"/>
  <c r="D1117" i="3" a="1"/>
  <c r="D1117" i="3" s="1"/>
  <c r="L1117" i="3" a="1"/>
  <c r="L1117" i="3" s="1"/>
  <c r="H1116" i="3"/>
  <c r="C1117" i="3" a="1"/>
  <c r="C1117" i="3" s="1"/>
  <c r="K1117" i="3" a="1"/>
  <c r="K1117" i="3" s="1"/>
  <c r="F1117" i="3" a="1"/>
  <c r="F1117" i="3" s="1"/>
  <c r="E1117" i="3" a="1"/>
  <c r="E1117" i="3" s="1"/>
  <c r="M1117" i="3" s="1"/>
  <c r="I1117" i="3" a="1"/>
  <c r="I1117" i="3" s="1"/>
  <c r="H1117" i="3" l="1"/>
  <c r="D1118" i="3" a="1"/>
  <c r="D1118" i="3" s="1"/>
  <c r="L1118" i="3" a="1"/>
  <c r="L1118" i="3" s="1"/>
  <c r="G1118" i="3" a="1"/>
  <c r="G1118" i="3" s="1"/>
  <c r="J1118" i="3" a="1"/>
  <c r="J1118" i="3" s="1"/>
  <c r="B1119" i="3"/>
  <c r="A1119" i="3"/>
  <c r="C1118" i="3" a="1"/>
  <c r="C1118" i="3" s="1"/>
  <c r="K1118" i="3" a="1"/>
  <c r="K1118" i="3" s="1"/>
  <c r="F1118" i="3" a="1"/>
  <c r="F1118" i="3" s="1"/>
  <c r="E1118" i="3" a="1"/>
  <c r="E1118" i="3" s="1"/>
  <c r="M1118" i="3" s="1"/>
  <c r="I1118" i="3" a="1"/>
  <c r="I1118" i="3" s="1"/>
  <c r="E1119" i="3" l="1" a="1"/>
  <c r="E1119" i="3" s="1"/>
  <c r="M1119" i="3" s="1"/>
  <c r="I1119" i="3" a="1"/>
  <c r="I1119" i="3" s="1"/>
  <c r="C1119" i="3" a="1"/>
  <c r="C1119" i="3" s="1"/>
  <c r="K1119" i="3" a="1"/>
  <c r="K1119" i="3" s="1"/>
  <c r="F1119" i="3" a="1"/>
  <c r="F1119" i="3" s="1"/>
  <c r="B1120" i="3"/>
  <c r="A1120" i="3"/>
  <c r="D1119" i="3" a="1"/>
  <c r="D1119" i="3" s="1"/>
  <c r="L1119" i="3" a="1"/>
  <c r="L1119" i="3" s="1"/>
  <c r="G1119" i="3" a="1"/>
  <c r="G1119" i="3" s="1"/>
  <c r="J1119" i="3" a="1"/>
  <c r="J1119" i="3" s="1"/>
  <c r="H1118" i="3"/>
  <c r="F1120" i="3" l="1" a="1"/>
  <c r="F1120" i="3" s="1"/>
  <c r="E1120" i="3" a="1"/>
  <c r="E1120" i="3" s="1"/>
  <c r="M1120" i="3" s="1"/>
  <c r="I1120" i="3" a="1"/>
  <c r="I1120" i="3" s="1"/>
  <c r="C1120" i="3" a="1"/>
  <c r="C1120" i="3" s="1"/>
  <c r="K1120" i="3" a="1"/>
  <c r="K1120" i="3" s="1"/>
  <c r="J1120" i="3" a="1"/>
  <c r="J1120" i="3" s="1"/>
  <c r="B1121" i="3"/>
  <c r="A1121" i="3"/>
  <c r="D1120" i="3" a="1"/>
  <c r="D1120" i="3" s="1"/>
  <c r="L1120" i="3" a="1"/>
  <c r="L1120" i="3" s="1"/>
  <c r="G1120" i="3" a="1"/>
  <c r="G1120" i="3" s="1"/>
  <c r="H1119" i="3"/>
  <c r="C1121" i="3" l="1" a="1"/>
  <c r="C1121" i="3" s="1"/>
  <c r="K1121" i="3" a="1"/>
  <c r="K1121" i="3" s="1"/>
  <c r="F1121" i="3" a="1"/>
  <c r="F1121" i="3" s="1"/>
  <c r="E1121" i="3" a="1"/>
  <c r="E1121" i="3" s="1"/>
  <c r="M1121" i="3" s="1"/>
  <c r="I1121" i="3" a="1"/>
  <c r="I1121" i="3" s="1"/>
  <c r="H1120" i="3"/>
  <c r="G1121" i="3" a="1"/>
  <c r="G1121" i="3" s="1"/>
  <c r="J1121" i="3" a="1"/>
  <c r="J1121" i="3" s="1"/>
  <c r="B1122" i="3"/>
  <c r="A1122" i="3"/>
  <c r="D1121" i="3" a="1"/>
  <c r="D1121" i="3" s="1"/>
  <c r="L1121" i="3" a="1"/>
  <c r="L1121" i="3" s="1"/>
  <c r="H1121" i="3" l="1"/>
  <c r="C1122" i="3" a="1"/>
  <c r="C1122" i="3" s="1"/>
  <c r="K1122" i="3" a="1"/>
  <c r="K1122" i="3" s="1"/>
  <c r="F1122" i="3" a="1"/>
  <c r="F1122" i="3" s="1"/>
  <c r="E1122" i="3" a="1"/>
  <c r="E1122" i="3" s="1"/>
  <c r="M1122" i="3" s="1"/>
  <c r="I1122" i="3" a="1"/>
  <c r="I1122" i="3" s="1"/>
  <c r="D1122" i="3" a="1"/>
  <c r="D1122" i="3" s="1"/>
  <c r="L1122" i="3" a="1"/>
  <c r="L1122" i="3" s="1"/>
  <c r="G1122" i="3" a="1"/>
  <c r="G1122" i="3" s="1"/>
  <c r="J1122" i="3" a="1"/>
  <c r="J1122" i="3" s="1"/>
  <c r="B1123" i="3"/>
  <c r="A1123" i="3"/>
  <c r="E1123" i="3" l="1" a="1"/>
  <c r="E1123" i="3" s="1"/>
  <c r="M1123" i="3" s="1"/>
  <c r="I1123" i="3" a="1"/>
  <c r="I1123" i="3" s="1"/>
  <c r="C1123" i="3" a="1"/>
  <c r="C1123" i="3" s="1"/>
  <c r="K1123" i="3" a="1"/>
  <c r="K1123" i="3" s="1"/>
  <c r="F1123" i="3" a="1"/>
  <c r="F1123" i="3" s="1"/>
  <c r="H1122" i="3"/>
  <c r="B1124" i="3"/>
  <c r="A1124" i="3"/>
  <c r="D1123" i="3" a="1"/>
  <c r="D1123" i="3" s="1"/>
  <c r="L1123" i="3" a="1"/>
  <c r="L1123" i="3" s="1"/>
  <c r="G1123" i="3" a="1"/>
  <c r="G1123" i="3" s="1"/>
  <c r="J1123" i="3" a="1"/>
  <c r="J1123" i="3" s="1"/>
  <c r="F1124" i="3" l="1" a="1"/>
  <c r="F1124" i="3" s="1"/>
  <c r="E1124" i="3" a="1"/>
  <c r="E1124" i="3" s="1"/>
  <c r="M1124" i="3" s="1"/>
  <c r="I1124" i="3" a="1"/>
  <c r="I1124" i="3" s="1"/>
  <c r="C1124" i="3" a="1"/>
  <c r="C1124" i="3" s="1"/>
  <c r="K1124" i="3" a="1"/>
  <c r="K1124" i="3" s="1"/>
  <c r="J1124" i="3" a="1"/>
  <c r="J1124" i="3" s="1"/>
  <c r="B1125" i="3"/>
  <c r="A1125" i="3"/>
  <c r="D1124" i="3" a="1"/>
  <c r="D1124" i="3" s="1"/>
  <c r="L1124" i="3" a="1"/>
  <c r="L1124" i="3" s="1"/>
  <c r="G1124" i="3" a="1"/>
  <c r="G1124" i="3" s="1"/>
  <c r="H1123" i="3"/>
  <c r="G1125" i="3" l="1" a="1"/>
  <c r="G1125" i="3" s="1"/>
  <c r="J1125" i="3" a="1"/>
  <c r="J1125" i="3" s="1"/>
  <c r="B1126" i="3"/>
  <c r="A1126" i="3"/>
  <c r="D1125" i="3" a="1"/>
  <c r="D1125" i="3" s="1"/>
  <c r="L1125" i="3" a="1"/>
  <c r="L1125" i="3" s="1"/>
  <c r="C1125" i="3" a="1"/>
  <c r="C1125" i="3" s="1"/>
  <c r="K1125" i="3" a="1"/>
  <c r="K1125" i="3" s="1"/>
  <c r="F1125" i="3" a="1"/>
  <c r="F1125" i="3" s="1"/>
  <c r="E1125" i="3" a="1"/>
  <c r="E1125" i="3" s="1"/>
  <c r="M1125" i="3" s="1"/>
  <c r="I1125" i="3" a="1"/>
  <c r="I1125" i="3" s="1"/>
  <c r="H1124" i="3"/>
  <c r="C1126" i="3" l="1" a="1"/>
  <c r="C1126" i="3" s="1"/>
  <c r="K1126" i="3" a="1"/>
  <c r="K1126" i="3" s="1"/>
  <c r="F1126" i="3" a="1"/>
  <c r="F1126" i="3" s="1"/>
  <c r="E1126" i="3" a="1"/>
  <c r="E1126" i="3" s="1"/>
  <c r="M1126" i="3" s="1"/>
  <c r="I1126" i="3" a="1"/>
  <c r="I1126" i="3" s="1"/>
  <c r="D1126" i="3" a="1"/>
  <c r="D1126" i="3" s="1"/>
  <c r="L1126" i="3" a="1"/>
  <c r="L1126" i="3" s="1"/>
  <c r="G1126" i="3" a="1"/>
  <c r="G1126" i="3" s="1"/>
  <c r="J1126" i="3" a="1"/>
  <c r="J1126" i="3" s="1"/>
  <c r="B1127" i="3"/>
  <c r="A1127" i="3"/>
  <c r="H1125" i="3"/>
  <c r="B1128" i="3" l="1"/>
  <c r="A1128" i="3"/>
  <c r="D1127" i="3" a="1"/>
  <c r="D1127" i="3" s="1"/>
  <c r="L1127" i="3" a="1"/>
  <c r="L1127" i="3" s="1"/>
  <c r="G1127" i="3" a="1"/>
  <c r="G1127" i="3" s="1"/>
  <c r="J1127" i="3" a="1"/>
  <c r="J1127" i="3" s="1"/>
  <c r="H1126" i="3"/>
  <c r="E1127" i="3" a="1"/>
  <c r="E1127" i="3" s="1"/>
  <c r="M1127" i="3" s="1"/>
  <c r="I1127" i="3" a="1"/>
  <c r="I1127" i="3" s="1"/>
  <c r="C1127" i="3" a="1"/>
  <c r="C1127" i="3" s="1"/>
  <c r="K1127" i="3" a="1"/>
  <c r="K1127" i="3" s="1"/>
  <c r="F1127" i="3" a="1"/>
  <c r="F1127" i="3" s="1"/>
  <c r="F1128" i="3" l="1" a="1"/>
  <c r="F1128" i="3" s="1"/>
  <c r="E1128" i="3" a="1"/>
  <c r="E1128" i="3" s="1"/>
  <c r="M1128" i="3" s="1"/>
  <c r="I1128" i="3" a="1"/>
  <c r="I1128" i="3" s="1"/>
  <c r="C1128" i="3" a="1"/>
  <c r="C1128" i="3" s="1"/>
  <c r="K1128" i="3" a="1"/>
  <c r="K1128" i="3" s="1"/>
  <c r="H1127" i="3"/>
  <c r="J1128" i="3" a="1"/>
  <c r="J1128" i="3" s="1"/>
  <c r="B1129" i="3"/>
  <c r="A1129" i="3"/>
  <c r="D1128" i="3" a="1"/>
  <c r="D1128" i="3" s="1"/>
  <c r="L1128" i="3" a="1"/>
  <c r="L1128" i="3" s="1"/>
  <c r="G1128" i="3" a="1"/>
  <c r="G1128" i="3" s="1"/>
  <c r="H1128" i="3" l="1"/>
  <c r="G1129" i="3" a="1"/>
  <c r="G1129" i="3" s="1"/>
  <c r="J1129" i="3" a="1"/>
  <c r="J1129" i="3" s="1"/>
  <c r="B1130" i="3"/>
  <c r="A1130" i="3"/>
  <c r="D1129" i="3" a="1"/>
  <c r="D1129" i="3" s="1"/>
  <c r="L1129" i="3" a="1"/>
  <c r="L1129" i="3" s="1"/>
  <c r="C1129" i="3" a="1"/>
  <c r="C1129" i="3" s="1"/>
  <c r="K1129" i="3" a="1"/>
  <c r="K1129" i="3" s="1"/>
  <c r="F1129" i="3" a="1"/>
  <c r="F1129" i="3" s="1"/>
  <c r="E1129" i="3" a="1"/>
  <c r="E1129" i="3" s="1"/>
  <c r="M1129" i="3" s="1"/>
  <c r="I1129" i="3" a="1"/>
  <c r="I1129" i="3" s="1"/>
  <c r="D1130" i="3" l="1" a="1"/>
  <c r="D1130" i="3" s="1"/>
  <c r="L1130" i="3" a="1"/>
  <c r="L1130" i="3" s="1"/>
  <c r="G1130" i="3" a="1"/>
  <c r="G1130" i="3" s="1"/>
  <c r="J1130" i="3" a="1"/>
  <c r="J1130" i="3" s="1"/>
  <c r="B1131" i="3"/>
  <c r="A1131" i="3"/>
  <c r="C1130" i="3" a="1"/>
  <c r="C1130" i="3" s="1"/>
  <c r="K1130" i="3" a="1"/>
  <c r="K1130" i="3" s="1"/>
  <c r="F1130" i="3" a="1"/>
  <c r="F1130" i="3" s="1"/>
  <c r="E1130" i="3" a="1"/>
  <c r="E1130" i="3" s="1"/>
  <c r="M1130" i="3" s="1"/>
  <c r="I1130" i="3" a="1"/>
  <c r="I1130" i="3" s="1"/>
  <c r="H1129" i="3"/>
  <c r="B1132" i="3" l="1"/>
  <c r="A1132" i="3"/>
  <c r="D1131" i="3" a="1"/>
  <c r="D1131" i="3" s="1"/>
  <c r="L1131" i="3" a="1"/>
  <c r="L1131" i="3" s="1"/>
  <c r="G1131" i="3" a="1"/>
  <c r="G1131" i="3" s="1"/>
  <c r="J1131" i="3" a="1"/>
  <c r="J1131" i="3" s="1"/>
  <c r="E1131" i="3" a="1"/>
  <c r="E1131" i="3" s="1"/>
  <c r="M1131" i="3" s="1"/>
  <c r="I1131" i="3" a="1"/>
  <c r="I1131" i="3" s="1"/>
  <c r="C1131" i="3" a="1"/>
  <c r="C1131" i="3" s="1"/>
  <c r="K1131" i="3" a="1"/>
  <c r="K1131" i="3" s="1"/>
  <c r="F1131" i="3" a="1"/>
  <c r="F1131" i="3" s="1"/>
  <c r="H1130" i="3"/>
  <c r="H1131" i="3" l="1"/>
  <c r="F1132" i="3" a="1"/>
  <c r="F1132" i="3" s="1"/>
  <c r="E1132" i="3" a="1"/>
  <c r="E1132" i="3" s="1"/>
  <c r="M1132" i="3" s="1"/>
  <c r="I1132" i="3" a="1"/>
  <c r="I1132" i="3" s="1"/>
  <c r="C1132" i="3" a="1"/>
  <c r="C1132" i="3" s="1"/>
  <c r="K1132" i="3" a="1"/>
  <c r="K1132" i="3" s="1"/>
  <c r="J1132" i="3" a="1"/>
  <c r="J1132" i="3" s="1"/>
  <c r="B1133" i="3"/>
  <c r="A1133" i="3"/>
  <c r="D1132" i="3" a="1"/>
  <c r="D1132" i="3" s="1"/>
  <c r="L1132" i="3" a="1"/>
  <c r="L1132" i="3" s="1"/>
  <c r="G1132" i="3" a="1"/>
  <c r="G1132" i="3" s="1"/>
  <c r="C1133" i="3" l="1" a="1"/>
  <c r="C1133" i="3" s="1"/>
  <c r="K1133" i="3" a="1"/>
  <c r="K1133" i="3" s="1"/>
  <c r="F1133" i="3" a="1"/>
  <c r="F1133" i="3" s="1"/>
  <c r="E1133" i="3" a="1"/>
  <c r="E1133" i="3" s="1"/>
  <c r="M1133" i="3" s="1"/>
  <c r="I1133" i="3" a="1"/>
  <c r="I1133" i="3" s="1"/>
  <c r="H1132" i="3"/>
  <c r="G1133" i="3" a="1"/>
  <c r="G1133" i="3" s="1"/>
  <c r="J1133" i="3" a="1"/>
  <c r="J1133" i="3" s="1"/>
  <c r="B1134" i="3"/>
  <c r="A1134" i="3"/>
  <c r="D1133" i="3" a="1"/>
  <c r="D1133" i="3" s="1"/>
  <c r="L1133" i="3" a="1"/>
  <c r="L1133" i="3" s="1"/>
  <c r="H1133" i="3" l="1"/>
  <c r="C1134" i="3" a="1"/>
  <c r="C1134" i="3" s="1"/>
  <c r="K1134" i="3" a="1"/>
  <c r="K1134" i="3" s="1"/>
  <c r="F1134" i="3" a="1"/>
  <c r="F1134" i="3" s="1"/>
  <c r="E1134" i="3" a="1"/>
  <c r="E1134" i="3" s="1"/>
  <c r="M1134" i="3" s="1"/>
  <c r="I1134" i="3" a="1"/>
  <c r="I1134" i="3" s="1"/>
  <c r="D1134" i="3" a="1"/>
  <c r="D1134" i="3" s="1"/>
  <c r="L1134" i="3" a="1"/>
  <c r="L1134" i="3" s="1"/>
  <c r="G1134" i="3" a="1"/>
  <c r="G1134" i="3" s="1"/>
  <c r="J1134" i="3" a="1"/>
  <c r="J1134" i="3" s="1"/>
  <c r="B1135" i="3"/>
  <c r="A1135" i="3"/>
  <c r="H1134" i="3" l="1"/>
  <c r="E1135" i="3" a="1"/>
  <c r="E1135" i="3" s="1"/>
  <c r="M1135" i="3" s="1"/>
  <c r="I1135" i="3" a="1"/>
  <c r="I1135" i="3" s="1"/>
  <c r="C1135" i="3" a="1"/>
  <c r="C1135" i="3" s="1"/>
  <c r="K1135" i="3" a="1"/>
  <c r="K1135" i="3" s="1"/>
  <c r="F1135" i="3" a="1"/>
  <c r="F1135" i="3" s="1"/>
  <c r="B1136" i="3"/>
  <c r="A1136" i="3"/>
  <c r="D1135" i="3" a="1"/>
  <c r="D1135" i="3" s="1"/>
  <c r="L1135" i="3" a="1"/>
  <c r="L1135" i="3" s="1"/>
  <c r="G1135" i="3" a="1"/>
  <c r="G1135" i="3" s="1"/>
  <c r="J1135" i="3" a="1"/>
  <c r="J1135" i="3" s="1"/>
  <c r="H1135" i="3" l="1"/>
  <c r="F1136" i="3" a="1"/>
  <c r="F1136" i="3" s="1"/>
  <c r="E1136" i="3" a="1"/>
  <c r="E1136" i="3" s="1"/>
  <c r="M1136" i="3" s="1"/>
  <c r="I1136" i="3" a="1"/>
  <c r="I1136" i="3" s="1"/>
  <c r="C1136" i="3" a="1"/>
  <c r="C1136" i="3" s="1"/>
  <c r="K1136" i="3" a="1"/>
  <c r="K1136" i="3" s="1"/>
  <c r="J1136" i="3" a="1"/>
  <c r="J1136" i="3" s="1"/>
  <c r="B1137" i="3"/>
  <c r="A1137" i="3"/>
  <c r="D1136" i="3" a="1"/>
  <c r="D1136" i="3" s="1"/>
  <c r="L1136" i="3" a="1"/>
  <c r="L1136" i="3" s="1"/>
  <c r="G1136" i="3" a="1"/>
  <c r="G1136" i="3" s="1"/>
  <c r="H1136" i="3" l="1"/>
  <c r="G1137" i="3" a="1"/>
  <c r="G1137" i="3" s="1"/>
  <c r="J1137" i="3" a="1"/>
  <c r="J1137" i="3" s="1"/>
  <c r="B1138" i="3"/>
  <c r="A1138" i="3"/>
  <c r="D1137" i="3" a="1"/>
  <c r="D1137" i="3" s="1"/>
  <c r="L1137" i="3" a="1"/>
  <c r="L1137" i="3" s="1"/>
  <c r="C1137" i="3" a="1"/>
  <c r="C1137" i="3" s="1"/>
  <c r="K1137" i="3" a="1"/>
  <c r="K1137" i="3" s="1"/>
  <c r="F1137" i="3" a="1"/>
  <c r="F1137" i="3" s="1"/>
  <c r="E1137" i="3" a="1"/>
  <c r="E1137" i="3" s="1"/>
  <c r="M1137" i="3" s="1"/>
  <c r="I1137" i="3" a="1"/>
  <c r="I1137" i="3" s="1"/>
  <c r="D1138" i="3" l="1" a="1"/>
  <c r="D1138" i="3" s="1"/>
  <c r="L1138" i="3" a="1"/>
  <c r="L1138" i="3" s="1"/>
  <c r="G1138" i="3" a="1"/>
  <c r="G1138" i="3" s="1"/>
  <c r="J1138" i="3" a="1"/>
  <c r="J1138" i="3" s="1"/>
  <c r="B1139" i="3"/>
  <c r="A1139" i="3"/>
  <c r="C1138" i="3" a="1"/>
  <c r="C1138" i="3" s="1"/>
  <c r="K1138" i="3" a="1"/>
  <c r="K1138" i="3" s="1"/>
  <c r="F1138" i="3" a="1"/>
  <c r="F1138" i="3" s="1"/>
  <c r="E1138" i="3" a="1"/>
  <c r="E1138" i="3" s="1"/>
  <c r="M1138" i="3" s="1"/>
  <c r="I1138" i="3" a="1"/>
  <c r="I1138" i="3" s="1"/>
  <c r="H1137" i="3"/>
  <c r="E1139" i="3" l="1" a="1"/>
  <c r="E1139" i="3" s="1"/>
  <c r="M1139" i="3" s="1"/>
  <c r="I1139" i="3" a="1"/>
  <c r="I1139" i="3" s="1"/>
  <c r="C1139" i="3" a="1"/>
  <c r="C1139" i="3" s="1"/>
  <c r="K1139" i="3" a="1"/>
  <c r="K1139" i="3" s="1"/>
  <c r="F1139" i="3" a="1"/>
  <c r="F1139" i="3" s="1"/>
  <c r="B1140" i="3"/>
  <c r="A1140" i="3"/>
  <c r="D1139" i="3" a="1"/>
  <c r="D1139" i="3" s="1"/>
  <c r="L1139" i="3" a="1"/>
  <c r="L1139" i="3" s="1"/>
  <c r="G1139" i="3" a="1"/>
  <c r="G1139" i="3" s="1"/>
  <c r="J1139" i="3" a="1"/>
  <c r="J1139" i="3" s="1"/>
  <c r="H1138" i="3"/>
  <c r="J1140" i="3" l="1" a="1"/>
  <c r="J1140" i="3" s="1"/>
  <c r="B1141" i="3"/>
  <c r="A1141" i="3"/>
  <c r="D1140" i="3" a="1"/>
  <c r="D1140" i="3" s="1"/>
  <c r="L1140" i="3" a="1"/>
  <c r="L1140" i="3" s="1"/>
  <c r="G1140" i="3" a="1"/>
  <c r="G1140" i="3" s="1"/>
  <c r="H1139" i="3"/>
  <c r="F1140" i="3" a="1"/>
  <c r="F1140" i="3" s="1"/>
  <c r="E1140" i="3" a="1"/>
  <c r="E1140" i="3" s="1"/>
  <c r="M1140" i="3" s="1"/>
  <c r="I1140" i="3" a="1"/>
  <c r="I1140" i="3" s="1"/>
  <c r="C1140" i="3" a="1"/>
  <c r="C1140" i="3" s="1"/>
  <c r="K1140" i="3" a="1"/>
  <c r="K1140" i="3" s="1"/>
  <c r="C1141" i="3" l="1" a="1"/>
  <c r="C1141" i="3" s="1"/>
  <c r="K1141" i="3" a="1"/>
  <c r="K1141" i="3" s="1"/>
  <c r="F1141" i="3" a="1"/>
  <c r="F1141" i="3" s="1"/>
  <c r="E1141" i="3" a="1"/>
  <c r="E1141" i="3" s="1"/>
  <c r="M1141" i="3" s="1"/>
  <c r="I1141" i="3" a="1"/>
  <c r="I1141" i="3" s="1"/>
  <c r="H1140" i="3"/>
  <c r="G1141" i="3" a="1"/>
  <c r="G1141" i="3" s="1"/>
  <c r="J1141" i="3" a="1"/>
  <c r="J1141" i="3" s="1"/>
  <c r="B1142" i="3"/>
  <c r="A1142" i="3"/>
  <c r="D1141" i="3" a="1"/>
  <c r="D1141" i="3" s="1"/>
  <c r="L1141" i="3" a="1"/>
  <c r="L1141" i="3" s="1"/>
  <c r="H1141" i="3" l="1"/>
  <c r="C1142" i="3" a="1"/>
  <c r="C1142" i="3" s="1"/>
  <c r="K1142" i="3" a="1"/>
  <c r="K1142" i="3" s="1"/>
  <c r="F1142" i="3" a="1"/>
  <c r="F1142" i="3" s="1"/>
  <c r="E1142" i="3" a="1"/>
  <c r="E1142" i="3" s="1"/>
  <c r="M1142" i="3" s="1"/>
  <c r="I1142" i="3" a="1"/>
  <c r="I1142" i="3" s="1"/>
  <c r="D1142" i="3" a="1"/>
  <c r="D1142" i="3" s="1"/>
  <c r="L1142" i="3" a="1"/>
  <c r="L1142" i="3" s="1"/>
  <c r="G1142" i="3" a="1"/>
  <c r="G1142" i="3" s="1"/>
  <c r="J1142" i="3" a="1"/>
  <c r="J1142" i="3" s="1"/>
  <c r="B1143" i="3"/>
  <c r="A1143" i="3"/>
  <c r="H1142" i="3" l="1"/>
  <c r="E1143" i="3" a="1"/>
  <c r="E1143" i="3" s="1"/>
  <c r="M1143" i="3" s="1"/>
  <c r="I1143" i="3" a="1"/>
  <c r="I1143" i="3" s="1"/>
  <c r="C1143" i="3" a="1"/>
  <c r="C1143" i="3" s="1"/>
  <c r="K1143" i="3" a="1"/>
  <c r="K1143" i="3" s="1"/>
  <c r="F1143" i="3" a="1"/>
  <c r="F1143" i="3" s="1"/>
  <c r="B1144" i="3"/>
  <c r="A1144" i="3"/>
  <c r="D1143" i="3" a="1"/>
  <c r="D1143" i="3" s="1"/>
  <c r="L1143" i="3" a="1"/>
  <c r="L1143" i="3" s="1"/>
  <c r="G1143" i="3" a="1"/>
  <c r="G1143" i="3" s="1"/>
  <c r="J1143" i="3" a="1"/>
  <c r="J1143" i="3" s="1"/>
  <c r="F1144" i="3" l="1" a="1"/>
  <c r="F1144" i="3" s="1"/>
  <c r="E1144" i="3" a="1"/>
  <c r="E1144" i="3" s="1"/>
  <c r="M1144" i="3" s="1"/>
  <c r="I1144" i="3" a="1"/>
  <c r="I1144" i="3" s="1"/>
  <c r="C1144" i="3" a="1"/>
  <c r="C1144" i="3" s="1"/>
  <c r="K1144" i="3" a="1"/>
  <c r="K1144" i="3" s="1"/>
  <c r="H1143" i="3"/>
  <c r="J1144" i="3" a="1"/>
  <c r="J1144" i="3" s="1"/>
  <c r="B1145" i="3"/>
  <c r="A1145" i="3"/>
  <c r="D1144" i="3" a="1"/>
  <c r="D1144" i="3" s="1"/>
  <c r="L1144" i="3" a="1"/>
  <c r="L1144" i="3" s="1"/>
  <c r="G1144" i="3" a="1"/>
  <c r="G1144" i="3" s="1"/>
  <c r="G1145" i="3" l="1" a="1"/>
  <c r="G1145" i="3" s="1"/>
  <c r="J1145" i="3" a="1"/>
  <c r="J1145" i="3" s="1"/>
  <c r="B1146" i="3"/>
  <c r="A1146" i="3"/>
  <c r="D1145" i="3" a="1"/>
  <c r="D1145" i="3" s="1"/>
  <c r="L1145" i="3" a="1"/>
  <c r="L1145" i="3" s="1"/>
  <c r="H1144" i="3"/>
  <c r="C1145" i="3" a="1"/>
  <c r="C1145" i="3" s="1"/>
  <c r="K1145" i="3" a="1"/>
  <c r="K1145" i="3" s="1"/>
  <c r="F1145" i="3" a="1"/>
  <c r="F1145" i="3" s="1"/>
  <c r="E1145" i="3" a="1"/>
  <c r="E1145" i="3" s="1"/>
  <c r="M1145" i="3" s="1"/>
  <c r="I1145" i="3" a="1"/>
  <c r="I1145" i="3" s="1"/>
  <c r="H1145" i="3" l="1"/>
  <c r="D1146" i="3" a="1"/>
  <c r="D1146" i="3" s="1"/>
  <c r="L1146" i="3" a="1"/>
  <c r="L1146" i="3" s="1"/>
  <c r="G1146" i="3" a="1"/>
  <c r="G1146" i="3" s="1"/>
  <c r="J1146" i="3" a="1"/>
  <c r="J1146" i="3" s="1"/>
  <c r="B1147" i="3"/>
  <c r="A1147" i="3"/>
  <c r="C1146" i="3" a="1"/>
  <c r="C1146" i="3" s="1"/>
  <c r="K1146" i="3" a="1"/>
  <c r="K1146" i="3" s="1"/>
  <c r="F1146" i="3" a="1"/>
  <c r="F1146" i="3" s="1"/>
  <c r="E1146" i="3" a="1"/>
  <c r="E1146" i="3" s="1"/>
  <c r="M1146" i="3" s="1"/>
  <c r="I1146" i="3" a="1"/>
  <c r="I1146" i="3" s="1"/>
  <c r="E1147" i="3" l="1" a="1"/>
  <c r="E1147" i="3" s="1"/>
  <c r="M1147" i="3" s="1"/>
  <c r="I1147" i="3" a="1"/>
  <c r="I1147" i="3" s="1"/>
  <c r="C1147" i="3" a="1"/>
  <c r="C1147" i="3" s="1"/>
  <c r="K1147" i="3" a="1"/>
  <c r="K1147" i="3" s="1"/>
  <c r="F1147" i="3" a="1"/>
  <c r="F1147" i="3" s="1"/>
  <c r="B1148" i="3"/>
  <c r="A1148" i="3"/>
  <c r="D1147" i="3" a="1"/>
  <c r="D1147" i="3" s="1"/>
  <c r="L1147" i="3" a="1"/>
  <c r="L1147" i="3" s="1"/>
  <c r="G1147" i="3" a="1"/>
  <c r="G1147" i="3" s="1"/>
  <c r="J1147" i="3" a="1"/>
  <c r="J1147" i="3" s="1"/>
  <c r="H1146" i="3"/>
  <c r="F1148" i="3" l="1" a="1"/>
  <c r="F1148" i="3" s="1"/>
  <c r="E1148" i="3" a="1"/>
  <c r="E1148" i="3" s="1"/>
  <c r="M1148" i="3" s="1"/>
  <c r="I1148" i="3" a="1"/>
  <c r="I1148" i="3" s="1"/>
  <c r="C1148" i="3" a="1"/>
  <c r="C1148" i="3" s="1"/>
  <c r="K1148" i="3" a="1"/>
  <c r="K1148" i="3" s="1"/>
  <c r="H1147" i="3"/>
  <c r="J1148" i="3" a="1"/>
  <c r="J1148" i="3" s="1"/>
  <c r="B1149" i="3"/>
  <c r="A1149" i="3"/>
  <c r="D1148" i="3" a="1"/>
  <c r="D1148" i="3" s="1"/>
  <c r="L1148" i="3" a="1"/>
  <c r="L1148" i="3" s="1"/>
  <c r="G1148" i="3" a="1"/>
  <c r="G1148" i="3" s="1"/>
  <c r="H1148" i="3" l="1"/>
  <c r="G1149" i="3" a="1"/>
  <c r="G1149" i="3" s="1"/>
  <c r="J1149" i="3" a="1"/>
  <c r="J1149" i="3" s="1"/>
  <c r="B1150" i="3"/>
  <c r="A1150" i="3"/>
  <c r="D1149" i="3" a="1"/>
  <c r="D1149" i="3" s="1"/>
  <c r="L1149" i="3" a="1"/>
  <c r="L1149" i="3" s="1"/>
  <c r="C1149" i="3" a="1"/>
  <c r="C1149" i="3" s="1"/>
  <c r="K1149" i="3" a="1"/>
  <c r="K1149" i="3" s="1"/>
  <c r="F1149" i="3" a="1"/>
  <c r="F1149" i="3" s="1"/>
  <c r="E1149" i="3" a="1"/>
  <c r="E1149" i="3" s="1"/>
  <c r="M1149" i="3" s="1"/>
  <c r="I1149" i="3" a="1"/>
  <c r="I1149" i="3" s="1"/>
  <c r="H1149" i="3" l="1"/>
  <c r="C1150" i="3" a="1"/>
  <c r="C1150" i="3" s="1"/>
  <c r="K1150" i="3" a="1"/>
  <c r="K1150" i="3" s="1"/>
  <c r="F1150" i="3" a="1"/>
  <c r="F1150" i="3" s="1"/>
  <c r="E1150" i="3" a="1"/>
  <c r="E1150" i="3" s="1"/>
  <c r="M1150" i="3" s="1"/>
  <c r="I1150" i="3" a="1"/>
  <c r="I1150" i="3" s="1"/>
  <c r="D1150" i="3" a="1"/>
  <c r="D1150" i="3" s="1"/>
  <c r="L1150" i="3" a="1"/>
  <c r="L1150" i="3" s="1"/>
  <c r="G1150" i="3" a="1"/>
  <c r="G1150" i="3" s="1"/>
  <c r="J1150" i="3" a="1"/>
  <c r="J1150" i="3" s="1"/>
  <c r="B1151" i="3"/>
  <c r="A1151" i="3"/>
  <c r="B1152" i="3" l="1"/>
  <c r="A1152" i="3"/>
  <c r="D1151" i="3" a="1"/>
  <c r="D1151" i="3" s="1"/>
  <c r="L1151" i="3" a="1"/>
  <c r="L1151" i="3" s="1"/>
  <c r="G1151" i="3" a="1"/>
  <c r="G1151" i="3" s="1"/>
  <c r="J1151" i="3" a="1"/>
  <c r="J1151" i="3" s="1"/>
  <c r="H1150" i="3"/>
  <c r="E1151" i="3" a="1"/>
  <c r="E1151" i="3" s="1"/>
  <c r="M1151" i="3" s="1"/>
  <c r="I1151" i="3" a="1"/>
  <c r="I1151" i="3" s="1"/>
  <c r="C1151" i="3" a="1"/>
  <c r="C1151" i="3" s="1"/>
  <c r="K1151" i="3" a="1"/>
  <c r="K1151" i="3" s="1"/>
  <c r="F1151" i="3" a="1"/>
  <c r="F1151" i="3" s="1"/>
  <c r="F1152" i="3" l="1" a="1"/>
  <c r="F1152" i="3" s="1"/>
  <c r="E1152" i="3" a="1"/>
  <c r="E1152" i="3" s="1"/>
  <c r="M1152" i="3" s="1"/>
  <c r="I1152" i="3" a="1"/>
  <c r="I1152" i="3" s="1"/>
  <c r="C1152" i="3" a="1"/>
  <c r="C1152" i="3" s="1"/>
  <c r="K1152" i="3" a="1"/>
  <c r="K1152" i="3" s="1"/>
  <c r="H1151" i="3"/>
  <c r="J1152" i="3" a="1"/>
  <c r="J1152" i="3" s="1"/>
  <c r="B1153" i="3"/>
  <c r="A1153" i="3"/>
  <c r="D1152" i="3" a="1"/>
  <c r="D1152" i="3" s="1"/>
  <c r="L1152" i="3" a="1"/>
  <c r="L1152" i="3" s="1"/>
  <c r="G1152" i="3" a="1"/>
  <c r="G1152" i="3" s="1"/>
  <c r="H1152" i="3" l="1"/>
  <c r="G1153" i="3" a="1"/>
  <c r="G1153" i="3" s="1"/>
  <c r="J1153" i="3" a="1"/>
  <c r="J1153" i="3" s="1"/>
  <c r="B1154" i="3"/>
  <c r="A1154" i="3"/>
  <c r="D1153" i="3" a="1"/>
  <c r="D1153" i="3" s="1"/>
  <c r="L1153" i="3" a="1"/>
  <c r="L1153" i="3" s="1"/>
  <c r="C1153" i="3" a="1"/>
  <c r="C1153" i="3" s="1"/>
  <c r="K1153" i="3" a="1"/>
  <c r="K1153" i="3" s="1"/>
  <c r="F1153" i="3" a="1"/>
  <c r="F1153" i="3" s="1"/>
  <c r="E1153" i="3" a="1"/>
  <c r="E1153" i="3" s="1"/>
  <c r="M1153" i="3" s="1"/>
  <c r="I1153" i="3" a="1"/>
  <c r="I1153" i="3" s="1"/>
  <c r="C1154" i="3" l="1" a="1"/>
  <c r="C1154" i="3" s="1"/>
  <c r="K1154" i="3" a="1"/>
  <c r="K1154" i="3" s="1"/>
  <c r="F1154" i="3" a="1"/>
  <c r="F1154" i="3" s="1"/>
  <c r="E1154" i="3" a="1"/>
  <c r="E1154" i="3" s="1"/>
  <c r="M1154" i="3" s="1"/>
  <c r="I1154" i="3" a="1"/>
  <c r="I1154" i="3" s="1"/>
  <c r="H1153" i="3"/>
  <c r="D1154" i="3" a="1"/>
  <c r="D1154" i="3" s="1"/>
  <c r="L1154" i="3" a="1"/>
  <c r="L1154" i="3" s="1"/>
  <c r="G1154" i="3" a="1"/>
  <c r="G1154" i="3" s="1"/>
  <c r="J1154" i="3" a="1"/>
  <c r="J1154" i="3" s="1"/>
  <c r="B1155" i="3"/>
  <c r="A1155" i="3"/>
  <c r="H1154" i="3" l="1"/>
  <c r="B1156" i="3"/>
  <c r="A1156" i="3"/>
  <c r="D1155" i="3" a="1"/>
  <c r="D1155" i="3" s="1"/>
  <c r="L1155" i="3" a="1"/>
  <c r="L1155" i="3" s="1"/>
  <c r="G1155" i="3" a="1"/>
  <c r="G1155" i="3" s="1"/>
  <c r="J1155" i="3" a="1"/>
  <c r="J1155" i="3" s="1"/>
  <c r="E1155" i="3" a="1"/>
  <c r="E1155" i="3" s="1"/>
  <c r="M1155" i="3" s="1"/>
  <c r="I1155" i="3" a="1"/>
  <c r="I1155" i="3" s="1"/>
  <c r="C1155" i="3" a="1"/>
  <c r="C1155" i="3" s="1"/>
  <c r="K1155" i="3" a="1"/>
  <c r="K1155" i="3" s="1"/>
  <c r="F1155" i="3" a="1"/>
  <c r="F1155" i="3" s="1"/>
  <c r="F1156" i="3" l="1" a="1"/>
  <c r="F1156" i="3" s="1"/>
  <c r="E1156" i="3" a="1"/>
  <c r="E1156" i="3" s="1"/>
  <c r="M1156" i="3" s="1"/>
  <c r="I1156" i="3" a="1"/>
  <c r="I1156" i="3" s="1"/>
  <c r="C1156" i="3" a="1"/>
  <c r="C1156" i="3" s="1"/>
  <c r="K1156" i="3" a="1"/>
  <c r="K1156" i="3" s="1"/>
  <c r="J1156" i="3" a="1"/>
  <c r="J1156" i="3" s="1"/>
  <c r="B1157" i="3"/>
  <c r="A1157" i="3"/>
  <c r="D1156" i="3" a="1"/>
  <c r="D1156" i="3" s="1"/>
  <c r="L1156" i="3" a="1"/>
  <c r="L1156" i="3" s="1"/>
  <c r="G1156" i="3" a="1"/>
  <c r="G1156" i="3" s="1"/>
  <c r="H1155" i="3"/>
  <c r="G1157" i="3" l="1" a="1"/>
  <c r="G1157" i="3" s="1"/>
  <c r="J1157" i="3" a="1"/>
  <c r="J1157" i="3" s="1"/>
  <c r="B1158" i="3"/>
  <c r="A1158" i="3"/>
  <c r="D1157" i="3" a="1"/>
  <c r="D1157" i="3" s="1"/>
  <c r="L1157" i="3" a="1"/>
  <c r="L1157" i="3" s="1"/>
  <c r="H1156" i="3"/>
  <c r="C1157" i="3" a="1"/>
  <c r="C1157" i="3" s="1"/>
  <c r="K1157" i="3" a="1"/>
  <c r="K1157" i="3" s="1"/>
  <c r="F1157" i="3" a="1"/>
  <c r="F1157" i="3" s="1"/>
  <c r="E1157" i="3" a="1"/>
  <c r="E1157" i="3" s="1"/>
  <c r="M1157" i="3" s="1"/>
  <c r="I1157" i="3" a="1"/>
  <c r="I1157" i="3" s="1"/>
  <c r="D1158" i="3" l="1" a="1"/>
  <c r="D1158" i="3" s="1"/>
  <c r="L1158" i="3" a="1"/>
  <c r="L1158" i="3" s="1"/>
  <c r="G1158" i="3" a="1"/>
  <c r="G1158" i="3" s="1"/>
  <c r="J1158" i="3" a="1"/>
  <c r="J1158" i="3" s="1"/>
  <c r="B1159" i="3"/>
  <c r="A1159" i="3"/>
  <c r="H1157" i="3"/>
  <c r="C1158" i="3" a="1"/>
  <c r="C1158" i="3" s="1"/>
  <c r="K1158" i="3" a="1"/>
  <c r="K1158" i="3" s="1"/>
  <c r="F1158" i="3" a="1"/>
  <c r="F1158" i="3" s="1"/>
  <c r="E1158" i="3" a="1"/>
  <c r="E1158" i="3" s="1"/>
  <c r="M1158" i="3" s="1"/>
  <c r="I1158" i="3" a="1"/>
  <c r="I1158" i="3" s="1"/>
  <c r="H1158" i="3" s="1"/>
  <c r="B1160" i="3" l="1"/>
  <c r="A1160" i="3"/>
  <c r="D1159" i="3" a="1"/>
  <c r="D1159" i="3" s="1"/>
  <c r="L1159" i="3" a="1"/>
  <c r="L1159" i="3" s="1"/>
  <c r="G1159" i="3" a="1"/>
  <c r="G1159" i="3" s="1"/>
  <c r="J1159" i="3" a="1"/>
  <c r="J1159" i="3" s="1"/>
  <c r="E1159" i="3" a="1"/>
  <c r="E1159" i="3" s="1"/>
  <c r="M1159" i="3" s="1"/>
  <c r="I1159" i="3" a="1"/>
  <c r="I1159" i="3" s="1"/>
  <c r="C1159" i="3" a="1"/>
  <c r="C1159" i="3" s="1"/>
  <c r="K1159" i="3" a="1"/>
  <c r="K1159" i="3" s="1"/>
  <c r="F1159" i="3" a="1"/>
  <c r="F1159" i="3" s="1"/>
  <c r="H1159" i="3" l="1"/>
  <c r="F1160" i="3" a="1"/>
  <c r="F1160" i="3" s="1"/>
  <c r="E1160" i="3" a="1"/>
  <c r="E1160" i="3" s="1"/>
  <c r="M1160" i="3" s="1"/>
  <c r="I1160" i="3" a="1"/>
  <c r="I1160" i="3" s="1"/>
  <c r="C1160" i="3" a="1"/>
  <c r="C1160" i="3" s="1"/>
  <c r="K1160" i="3" a="1"/>
  <c r="K1160" i="3" s="1"/>
  <c r="J1160" i="3" a="1"/>
  <c r="J1160" i="3" s="1"/>
  <c r="B1161" i="3"/>
  <c r="A1161" i="3"/>
  <c r="D1160" i="3" a="1"/>
  <c r="D1160" i="3" s="1"/>
  <c r="L1160" i="3" a="1"/>
  <c r="L1160" i="3" s="1"/>
  <c r="G1160" i="3" a="1"/>
  <c r="G1160" i="3" s="1"/>
  <c r="H1160" i="3" l="1"/>
  <c r="G1161" i="3" a="1"/>
  <c r="G1161" i="3" s="1"/>
  <c r="J1161" i="3" a="1"/>
  <c r="J1161" i="3" s="1"/>
  <c r="B1162" i="3"/>
  <c r="A1162" i="3"/>
  <c r="D1161" i="3" a="1"/>
  <c r="D1161" i="3" s="1"/>
  <c r="L1161" i="3" a="1"/>
  <c r="L1161" i="3" s="1"/>
  <c r="C1161" i="3" a="1"/>
  <c r="C1161" i="3" s="1"/>
  <c r="K1161" i="3" a="1"/>
  <c r="K1161" i="3" s="1"/>
  <c r="F1161" i="3" a="1"/>
  <c r="F1161" i="3" s="1"/>
  <c r="E1161" i="3" a="1"/>
  <c r="E1161" i="3" s="1"/>
  <c r="M1161" i="3" s="1"/>
  <c r="I1161" i="3" a="1"/>
  <c r="I1161" i="3" s="1"/>
  <c r="H1161" i="3" s="1"/>
  <c r="C1162" i="3" l="1" a="1"/>
  <c r="C1162" i="3" s="1"/>
  <c r="K1162" i="3" a="1"/>
  <c r="K1162" i="3" s="1"/>
  <c r="F1162" i="3" a="1"/>
  <c r="F1162" i="3" s="1"/>
  <c r="E1162" i="3" a="1"/>
  <c r="E1162" i="3" s="1"/>
  <c r="M1162" i="3" s="1"/>
  <c r="I1162" i="3" a="1"/>
  <c r="I1162" i="3" s="1"/>
  <c r="D1162" i="3" a="1"/>
  <c r="D1162" i="3" s="1"/>
  <c r="L1162" i="3" a="1"/>
  <c r="L1162" i="3" s="1"/>
  <c r="G1162" i="3" a="1"/>
  <c r="G1162" i="3" s="1"/>
  <c r="J1162" i="3" a="1"/>
  <c r="J1162" i="3" s="1"/>
  <c r="B1163" i="3"/>
  <c r="A1163" i="3"/>
  <c r="E1163" i="3" l="1" a="1"/>
  <c r="E1163" i="3" s="1"/>
  <c r="M1163" i="3" s="1"/>
  <c r="I1163" i="3" a="1"/>
  <c r="I1163" i="3" s="1"/>
  <c r="C1163" i="3" a="1"/>
  <c r="C1163" i="3" s="1"/>
  <c r="K1163" i="3" a="1"/>
  <c r="K1163" i="3" s="1"/>
  <c r="F1163" i="3" a="1"/>
  <c r="F1163" i="3" s="1"/>
  <c r="B1164" i="3"/>
  <c r="A1164" i="3"/>
  <c r="D1163" i="3" a="1"/>
  <c r="D1163" i="3" s="1"/>
  <c r="L1163" i="3" a="1"/>
  <c r="L1163" i="3" s="1"/>
  <c r="G1163" i="3" a="1"/>
  <c r="G1163" i="3" s="1"/>
  <c r="J1163" i="3" a="1"/>
  <c r="J1163" i="3" s="1"/>
  <c r="H1162" i="3"/>
  <c r="F1164" i="3" l="1" a="1"/>
  <c r="F1164" i="3" s="1"/>
  <c r="E1164" i="3" a="1"/>
  <c r="E1164" i="3" s="1"/>
  <c r="M1164" i="3" s="1"/>
  <c r="I1164" i="3" a="1"/>
  <c r="I1164" i="3" s="1"/>
  <c r="C1164" i="3" a="1"/>
  <c r="C1164" i="3" s="1"/>
  <c r="K1164" i="3" a="1"/>
  <c r="K1164" i="3" s="1"/>
  <c r="J1164" i="3" a="1"/>
  <c r="J1164" i="3" s="1"/>
  <c r="B1165" i="3"/>
  <c r="A1165" i="3"/>
  <c r="D1164" i="3" a="1"/>
  <c r="D1164" i="3" s="1"/>
  <c r="L1164" i="3" a="1"/>
  <c r="L1164" i="3" s="1"/>
  <c r="G1164" i="3" a="1"/>
  <c r="G1164" i="3" s="1"/>
  <c r="H1163" i="3"/>
  <c r="C1165" i="3" l="1" a="1"/>
  <c r="C1165" i="3" s="1"/>
  <c r="K1165" i="3" a="1"/>
  <c r="K1165" i="3" s="1"/>
  <c r="F1165" i="3" a="1"/>
  <c r="F1165" i="3" s="1"/>
  <c r="E1165" i="3" a="1"/>
  <c r="E1165" i="3" s="1"/>
  <c r="M1165" i="3" s="1"/>
  <c r="I1165" i="3" a="1"/>
  <c r="I1165" i="3" s="1"/>
  <c r="H1164" i="3"/>
  <c r="G1165" i="3" a="1"/>
  <c r="G1165" i="3" s="1"/>
  <c r="J1165" i="3" a="1"/>
  <c r="J1165" i="3" s="1"/>
  <c r="B1166" i="3"/>
  <c r="A1166" i="3"/>
  <c r="D1165" i="3" a="1"/>
  <c r="D1165" i="3" s="1"/>
  <c r="L1165" i="3" a="1"/>
  <c r="L1165" i="3" s="1"/>
  <c r="H1165" i="3" l="1"/>
  <c r="C1166" i="3" a="1"/>
  <c r="C1166" i="3" s="1"/>
  <c r="K1166" i="3" a="1"/>
  <c r="K1166" i="3" s="1"/>
  <c r="F1166" i="3" a="1"/>
  <c r="F1166" i="3" s="1"/>
  <c r="E1166" i="3" a="1"/>
  <c r="E1166" i="3" s="1"/>
  <c r="M1166" i="3" s="1"/>
  <c r="I1166" i="3" a="1"/>
  <c r="I1166" i="3" s="1"/>
  <c r="D1166" i="3" a="1"/>
  <c r="D1166" i="3" s="1"/>
  <c r="L1166" i="3" a="1"/>
  <c r="L1166" i="3" s="1"/>
  <c r="G1166" i="3" a="1"/>
  <c r="G1166" i="3" s="1"/>
  <c r="J1166" i="3" a="1"/>
  <c r="J1166" i="3" s="1"/>
  <c r="B1167" i="3"/>
  <c r="A1167" i="3"/>
  <c r="B1168" i="3" l="1"/>
  <c r="A1168" i="3"/>
  <c r="D1167" i="3" a="1"/>
  <c r="D1167" i="3" s="1"/>
  <c r="L1167" i="3" a="1"/>
  <c r="L1167" i="3" s="1"/>
  <c r="G1167" i="3" a="1"/>
  <c r="G1167" i="3" s="1"/>
  <c r="J1167" i="3" a="1"/>
  <c r="J1167" i="3" s="1"/>
  <c r="H1166" i="3"/>
  <c r="E1167" i="3" a="1"/>
  <c r="E1167" i="3" s="1"/>
  <c r="M1167" i="3" s="1"/>
  <c r="I1167" i="3" a="1"/>
  <c r="I1167" i="3" s="1"/>
  <c r="C1167" i="3" a="1"/>
  <c r="C1167" i="3" s="1"/>
  <c r="K1167" i="3" a="1"/>
  <c r="K1167" i="3" s="1"/>
  <c r="F1167" i="3" a="1"/>
  <c r="F1167" i="3" s="1"/>
  <c r="F1168" i="3" l="1" a="1"/>
  <c r="F1168" i="3" s="1"/>
  <c r="E1168" i="3" a="1"/>
  <c r="E1168" i="3" s="1"/>
  <c r="M1168" i="3" s="1"/>
  <c r="I1168" i="3" a="1"/>
  <c r="I1168" i="3" s="1"/>
  <c r="C1168" i="3" a="1"/>
  <c r="C1168" i="3" s="1"/>
  <c r="K1168" i="3" a="1"/>
  <c r="K1168" i="3" s="1"/>
  <c r="H1167" i="3"/>
  <c r="J1168" i="3" a="1"/>
  <c r="J1168" i="3" s="1"/>
  <c r="B1169" i="3"/>
  <c r="A1169" i="3"/>
  <c r="D1168" i="3" a="1"/>
  <c r="D1168" i="3" s="1"/>
  <c r="L1168" i="3" a="1"/>
  <c r="L1168" i="3" s="1"/>
  <c r="G1168" i="3" a="1"/>
  <c r="G1168" i="3" s="1"/>
  <c r="G1169" i="3" l="1" a="1"/>
  <c r="G1169" i="3" s="1"/>
  <c r="J1169" i="3" a="1"/>
  <c r="J1169" i="3" s="1"/>
  <c r="B1170" i="3"/>
  <c r="A1170" i="3"/>
  <c r="D1169" i="3" a="1"/>
  <c r="D1169" i="3" s="1"/>
  <c r="L1169" i="3" a="1"/>
  <c r="L1169" i="3" s="1"/>
  <c r="H1168" i="3"/>
  <c r="C1169" i="3" a="1"/>
  <c r="C1169" i="3" s="1"/>
  <c r="K1169" i="3" a="1"/>
  <c r="K1169" i="3" s="1"/>
  <c r="F1169" i="3" a="1"/>
  <c r="F1169" i="3" s="1"/>
  <c r="E1169" i="3" a="1"/>
  <c r="E1169" i="3" s="1"/>
  <c r="M1169" i="3" s="1"/>
  <c r="I1169" i="3" a="1"/>
  <c r="I1169" i="3" s="1"/>
  <c r="H1169" i="3" l="1"/>
  <c r="C1170" i="3" a="1"/>
  <c r="C1170" i="3" s="1"/>
  <c r="K1170" i="3" a="1"/>
  <c r="K1170" i="3" s="1"/>
  <c r="F1170" i="3" a="1"/>
  <c r="F1170" i="3" s="1"/>
  <c r="E1170" i="3" a="1"/>
  <c r="E1170" i="3" s="1"/>
  <c r="M1170" i="3" s="1"/>
  <c r="I1170" i="3" a="1"/>
  <c r="I1170" i="3" s="1"/>
  <c r="D1170" i="3" a="1"/>
  <c r="D1170" i="3" s="1"/>
  <c r="L1170" i="3" a="1"/>
  <c r="L1170" i="3" s="1"/>
  <c r="G1170" i="3" a="1"/>
  <c r="G1170" i="3" s="1"/>
  <c r="J1170" i="3" a="1"/>
  <c r="J1170" i="3" s="1"/>
  <c r="B1171" i="3"/>
  <c r="A1171" i="3"/>
  <c r="H1170" i="3" l="1"/>
  <c r="E1171" i="3" a="1"/>
  <c r="E1171" i="3" s="1"/>
  <c r="M1171" i="3" s="1"/>
  <c r="I1171" i="3" a="1"/>
  <c r="I1171" i="3" s="1"/>
  <c r="H1171" i="3" s="1"/>
  <c r="C1171" i="3" a="1"/>
  <c r="C1171" i="3" s="1"/>
  <c r="K1171" i="3" a="1"/>
  <c r="K1171" i="3" s="1"/>
  <c r="F1171" i="3" a="1"/>
  <c r="F1171" i="3" s="1"/>
  <c r="B1172" i="3"/>
  <c r="A1172" i="3"/>
  <c r="D1171" i="3" a="1"/>
  <c r="D1171" i="3" s="1"/>
  <c r="L1171" i="3" a="1"/>
  <c r="L1171" i="3" s="1"/>
  <c r="G1171" i="3" a="1"/>
  <c r="G1171" i="3" s="1"/>
  <c r="J1171" i="3" a="1"/>
  <c r="J1171" i="3" s="1"/>
  <c r="F1172" i="3" l="1" a="1"/>
  <c r="F1172" i="3" s="1"/>
  <c r="E1172" i="3" a="1"/>
  <c r="E1172" i="3" s="1"/>
  <c r="M1172" i="3" s="1"/>
  <c r="I1172" i="3" a="1"/>
  <c r="I1172" i="3" s="1"/>
  <c r="C1172" i="3" a="1"/>
  <c r="C1172" i="3" s="1"/>
  <c r="K1172" i="3" a="1"/>
  <c r="K1172" i="3" s="1"/>
  <c r="J1172" i="3" a="1"/>
  <c r="J1172" i="3" s="1"/>
  <c r="B1173" i="3"/>
  <c r="A1173" i="3"/>
  <c r="D1172" i="3" a="1"/>
  <c r="D1172" i="3" s="1"/>
  <c r="L1172" i="3" a="1"/>
  <c r="L1172" i="3" s="1"/>
  <c r="G1172" i="3" a="1"/>
  <c r="G1172" i="3" s="1"/>
  <c r="G1173" i="3" l="1" a="1"/>
  <c r="G1173" i="3" s="1"/>
  <c r="J1173" i="3" a="1"/>
  <c r="J1173" i="3" s="1"/>
  <c r="B1174" i="3"/>
  <c r="A1174" i="3"/>
  <c r="D1173" i="3" a="1"/>
  <c r="D1173" i="3" s="1"/>
  <c r="L1173" i="3" a="1"/>
  <c r="L1173" i="3" s="1"/>
  <c r="H1172" i="3"/>
  <c r="C1173" i="3" a="1"/>
  <c r="C1173" i="3" s="1"/>
  <c r="K1173" i="3" a="1"/>
  <c r="K1173" i="3" s="1"/>
  <c r="F1173" i="3" a="1"/>
  <c r="F1173" i="3" s="1"/>
  <c r="E1173" i="3" a="1"/>
  <c r="E1173" i="3" s="1"/>
  <c r="M1173" i="3" s="1"/>
  <c r="I1173" i="3" a="1"/>
  <c r="I1173" i="3" s="1"/>
  <c r="C1174" i="3" l="1" a="1"/>
  <c r="C1174" i="3" s="1"/>
  <c r="K1174" i="3" a="1"/>
  <c r="K1174" i="3" s="1"/>
  <c r="F1174" i="3" a="1"/>
  <c r="F1174" i="3" s="1"/>
  <c r="E1174" i="3" a="1"/>
  <c r="E1174" i="3" s="1"/>
  <c r="M1174" i="3" s="1"/>
  <c r="I1174" i="3" a="1"/>
  <c r="I1174" i="3" s="1"/>
  <c r="H1173" i="3"/>
  <c r="D1174" i="3" a="1"/>
  <c r="D1174" i="3" s="1"/>
  <c r="L1174" i="3" a="1"/>
  <c r="L1174" i="3" s="1"/>
  <c r="G1174" i="3" a="1"/>
  <c r="G1174" i="3" s="1"/>
  <c r="J1174" i="3" a="1"/>
  <c r="J1174" i="3" s="1"/>
  <c r="B1175" i="3"/>
  <c r="A1175" i="3"/>
  <c r="H1174" i="3" l="1"/>
  <c r="E1175" i="3" a="1"/>
  <c r="E1175" i="3" s="1"/>
  <c r="M1175" i="3" s="1"/>
  <c r="I1175" i="3" a="1"/>
  <c r="I1175" i="3" s="1"/>
  <c r="C1175" i="3" a="1"/>
  <c r="C1175" i="3" s="1"/>
  <c r="K1175" i="3" a="1"/>
  <c r="K1175" i="3" s="1"/>
  <c r="F1175" i="3" a="1"/>
  <c r="F1175" i="3" s="1"/>
  <c r="B1176" i="3"/>
  <c r="A1176" i="3"/>
  <c r="D1175" i="3" a="1"/>
  <c r="D1175" i="3" s="1"/>
  <c r="L1175" i="3" a="1"/>
  <c r="L1175" i="3" s="1"/>
  <c r="G1175" i="3" a="1"/>
  <c r="G1175" i="3" s="1"/>
  <c r="J1175" i="3" a="1"/>
  <c r="J1175" i="3" s="1"/>
  <c r="F1176" i="3" l="1" a="1"/>
  <c r="F1176" i="3" s="1"/>
  <c r="E1176" i="3" a="1"/>
  <c r="E1176" i="3" s="1"/>
  <c r="M1176" i="3" s="1"/>
  <c r="I1176" i="3" a="1"/>
  <c r="I1176" i="3" s="1"/>
  <c r="C1176" i="3" a="1"/>
  <c r="C1176" i="3" s="1"/>
  <c r="K1176" i="3" a="1"/>
  <c r="K1176" i="3" s="1"/>
  <c r="H1175" i="3"/>
  <c r="J1176" i="3" a="1"/>
  <c r="J1176" i="3" s="1"/>
  <c r="B1177" i="3"/>
  <c r="A1177" i="3"/>
  <c r="D1176" i="3" a="1"/>
  <c r="D1176" i="3" s="1"/>
  <c r="L1176" i="3" a="1"/>
  <c r="L1176" i="3" s="1"/>
  <c r="G1176" i="3" a="1"/>
  <c r="G1176" i="3" s="1"/>
  <c r="G1177" i="3" l="1" a="1"/>
  <c r="G1177" i="3" s="1"/>
  <c r="J1177" i="3" a="1"/>
  <c r="J1177" i="3" s="1"/>
  <c r="B1178" i="3"/>
  <c r="A1178" i="3"/>
  <c r="D1177" i="3" a="1"/>
  <c r="D1177" i="3" s="1"/>
  <c r="L1177" i="3" a="1"/>
  <c r="L1177" i="3" s="1"/>
  <c r="H1176" i="3"/>
  <c r="C1177" i="3" a="1"/>
  <c r="C1177" i="3" s="1"/>
  <c r="K1177" i="3" a="1"/>
  <c r="K1177" i="3" s="1"/>
  <c r="F1177" i="3" a="1"/>
  <c r="F1177" i="3" s="1"/>
  <c r="E1177" i="3" a="1"/>
  <c r="E1177" i="3" s="1"/>
  <c r="M1177" i="3" s="1"/>
  <c r="I1177" i="3" a="1"/>
  <c r="I1177" i="3" s="1"/>
  <c r="H1177" i="3" l="1"/>
  <c r="C1178" i="3" a="1"/>
  <c r="C1178" i="3" s="1"/>
  <c r="K1178" i="3" a="1"/>
  <c r="K1178" i="3" s="1"/>
  <c r="F1178" i="3" a="1"/>
  <c r="F1178" i="3" s="1"/>
  <c r="E1178" i="3" a="1"/>
  <c r="E1178" i="3" s="1"/>
  <c r="M1178" i="3" s="1"/>
  <c r="I1178" i="3" a="1"/>
  <c r="I1178" i="3" s="1"/>
  <c r="D1178" i="3" a="1"/>
  <c r="D1178" i="3" s="1"/>
  <c r="L1178" i="3" a="1"/>
  <c r="L1178" i="3" s="1"/>
  <c r="G1178" i="3" a="1"/>
  <c r="G1178" i="3" s="1"/>
  <c r="J1178" i="3" a="1"/>
  <c r="J1178" i="3" s="1"/>
  <c r="B1179" i="3"/>
  <c r="A1179" i="3"/>
  <c r="E1179" i="3" l="1" a="1"/>
  <c r="E1179" i="3" s="1"/>
  <c r="M1179" i="3" s="1"/>
  <c r="I1179" i="3" a="1"/>
  <c r="I1179" i="3" s="1"/>
  <c r="C1179" i="3" a="1"/>
  <c r="C1179" i="3" s="1"/>
  <c r="K1179" i="3" a="1"/>
  <c r="K1179" i="3" s="1"/>
  <c r="F1179" i="3" a="1"/>
  <c r="F1179" i="3" s="1"/>
  <c r="B1180" i="3"/>
  <c r="A1180" i="3"/>
  <c r="D1179" i="3" a="1"/>
  <c r="D1179" i="3" s="1"/>
  <c r="L1179" i="3" a="1"/>
  <c r="L1179" i="3" s="1"/>
  <c r="G1179" i="3" a="1"/>
  <c r="G1179" i="3" s="1"/>
  <c r="J1179" i="3" a="1"/>
  <c r="J1179" i="3" s="1"/>
  <c r="H1178" i="3"/>
  <c r="H1179" i="3" l="1"/>
  <c r="J1180" i="3" a="1"/>
  <c r="J1180" i="3" s="1"/>
  <c r="B1181" i="3"/>
  <c r="A1181" i="3"/>
  <c r="D1180" i="3" a="1"/>
  <c r="D1180" i="3" s="1"/>
  <c r="L1180" i="3" a="1"/>
  <c r="L1180" i="3" s="1"/>
  <c r="G1180" i="3" a="1"/>
  <c r="G1180" i="3" s="1"/>
  <c r="F1180" i="3" a="1"/>
  <c r="F1180" i="3" s="1"/>
  <c r="E1180" i="3" a="1"/>
  <c r="E1180" i="3" s="1"/>
  <c r="M1180" i="3" s="1"/>
  <c r="I1180" i="3" a="1"/>
  <c r="I1180" i="3" s="1"/>
  <c r="C1180" i="3" a="1"/>
  <c r="C1180" i="3" s="1"/>
  <c r="K1180" i="3" a="1"/>
  <c r="K1180" i="3" s="1"/>
  <c r="C1181" i="3" l="1" a="1"/>
  <c r="C1181" i="3" s="1"/>
  <c r="K1181" i="3" a="1"/>
  <c r="K1181" i="3" s="1"/>
  <c r="F1181" i="3" a="1"/>
  <c r="F1181" i="3" s="1"/>
  <c r="E1181" i="3" a="1"/>
  <c r="E1181" i="3" s="1"/>
  <c r="M1181" i="3" s="1"/>
  <c r="I1181" i="3" a="1"/>
  <c r="I1181" i="3" s="1"/>
  <c r="G1181" i="3" a="1"/>
  <c r="G1181" i="3" s="1"/>
  <c r="J1181" i="3" a="1"/>
  <c r="J1181" i="3" s="1"/>
  <c r="B1182" i="3"/>
  <c r="A1182" i="3"/>
  <c r="D1181" i="3" a="1"/>
  <c r="D1181" i="3" s="1"/>
  <c r="L1181" i="3" a="1"/>
  <c r="L1181" i="3" s="1"/>
  <c r="H1180" i="3"/>
  <c r="H1181" i="3" l="1"/>
  <c r="C1182" i="3" a="1"/>
  <c r="C1182" i="3" s="1"/>
  <c r="K1182" i="3" a="1"/>
  <c r="K1182" i="3" s="1"/>
  <c r="F1182" i="3" a="1"/>
  <c r="F1182" i="3" s="1"/>
  <c r="E1182" i="3" a="1"/>
  <c r="E1182" i="3" s="1"/>
  <c r="M1182" i="3" s="1"/>
  <c r="I1182" i="3" a="1"/>
  <c r="I1182" i="3" s="1"/>
  <c r="D1182" i="3" a="1"/>
  <c r="D1182" i="3" s="1"/>
  <c r="L1182" i="3" a="1"/>
  <c r="L1182" i="3" s="1"/>
  <c r="G1182" i="3" a="1"/>
  <c r="G1182" i="3" s="1"/>
  <c r="J1182" i="3" a="1"/>
  <c r="J1182" i="3" s="1"/>
  <c r="B1183" i="3"/>
  <c r="A1183" i="3"/>
  <c r="H1182" i="3" l="1"/>
  <c r="K1183" i="3" a="1"/>
  <c r="K1183" i="3" s="1"/>
  <c r="E1183" i="3" a="1"/>
  <c r="E1183" i="3" s="1"/>
  <c r="M1183" i="3" s="1"/>
  <c r="I1183" i="3" a="1"/>
  <c r="I1183" i="3" s="1"/>
  <c r="C1183" i="3" a="1"/>
  <c r="C1183" i="3" s="1"/>
  <c r="F1183" i="3" a="1"/>
  <c r="F1183" i="3" s="1"/>
  <c r="G1183" i="3" a="1"/>
  <c r="G1183" i="3" s="1"/>
  <c r="J1183" i="3" a="1"/>
  <c r="J1183" i="3" s="1"/>
  <c r="D1183" i="3" a="1"/>
  <c r="D1183" i="3" s="1"/>
  <c r="B1184" i="3"/>
  <c r="A1184" i="3"/>
  <c r="L1183" i="3" a="1"/>
  <c r="L1183" i="3" s="1"/>
  <c r="H1183" i="3" l="1"/>
  <c r="C1184" i="3" a="1"/>
  <c r="C1184" i="3" s="1"/>
  <c r="I1184" i="3" a="1"/>
  <c r="I1184" i="3" s="1"/>
  <c r="F1184" i="3" a="1"/>
  <c r="F1184" i="3" s="1"/>
  <c r="K1184" i="3" a="1"/>
  <c r="K1184" i="3" s="1"/>
  <c r="E1184" i="3" a="1"/>
  <c r="E1184" i="3" s="1"/>
  <c r="M1184" i="3" s="1"/>
  <c r="D1184" i="3" a="1"/>
  <c r="D1184" i="3" s="1"/>
  <c r="L1184" i="3" a="1"/>
  <c r="L1184" i="3" s="1"/>
  <c r="J1184" i="3" a="1"/>
  <c r="J1184" i="3" s="1"/>
  <c r="B1185" i="3"/>
  <c r="G1184" i="3" a="1"/>
  <c r="G1184" i="3" s="1"/>
  <c r="A1185" i="3"/>
  <c r="E1185" i="3" l="1" a="1"/>
  <c r="E1185" i="3" s="1"/>
  <c r="M1185" i="3" s="1"/>
  <c r="I1185" i="3" a="1"/>
  <c r="I1185" i="3" s="1"/>
  <c r="C1185" i="3" a="1"/>
  <c r="C1185" i="3" s="1"/>
  <c r="F1185" i="3" a="1"/>
  <c r="F1185" i="3" s="1"/>
  <c r="K1185" i="3" a="1"/>
  <c r="K1185" i="3" s="1"/>
  <c r="B1186" i="3"/>
  <c r="A1186" i="3"/>
  <c r="J1185" i="3" a="1"/>
  <c r="J1185" i="3" s="1"/>
  <c r="G1185" i="3" a="1"/>
  <c r="G1185" i="3" s="1"/>
  <c r="L1185" i="3" a="1"/>
  <c r="L1185" i="3" s="1"/>
  <c r="D1185" i="3" a="1"/>
  <c r="D1185" i="3" s="1"/>
  <c r="H1184" i="3"/>
  <c r="F1186" i="3" l="1" a="1"/>
  <c r="F1186" i="3" s="1"/>
  <c r="I1186" i="3" a="1"/>
  <c r="I1186" i="3" s="1"/>
  <c r="H1186" i="3" s="1"/>
  <c r="C1186" i="3" a="1"/>
  <c r="C1186" i="3" s="1"/>
  <c r="E1186" i="3" a="1"/>
  <c r="E1186" i="3" s="1"/>
  <c r="M1186" i="3" s="1"/>
  <c r="K1186" i="3" a="1"/>
  <c r="K1186" i="3" s="1"/>
  <c r="J1186" i="3" a="1"/>
  <c r="J1186" i="3" s="1"/>
  <c r="B1187" i="3"/>
  <c r="A1187" i="3"/>
  <c r="G1186" i="3" a="1"/>
  <c r="G1186" i="3" s="1"/>
  <c r="L1186" i="3" a="1"/>
  <c r="L1186" i="3" s="1"/>
  <c r="D1186" i="3" a="1"/>
  <c r="D1186" i="3" s="1"/>
  <c r="H1185" i="3"/>
  <c r="C1187" i="3" l="1" a="1"/>
  <c r="C1187" i="3" s="1"/>
  <c r="K1187" i="3" a="1"/>
  <c r="K1187" i="3" s="1"/>
  <c r="I1187" i="3" a="1"/>
  <c r="I1187" i="3" s="1"/>
  <c r="F1187" i="3" a="1"/>
  <c r="F1187" i="3" s="1"/>
  <c r="E1187" i="3" a="1"/>
  <c r="E1187" i="3" s="1"/>
  <c r="M1187" i="3" s="1"/>
  <c r="G1187" i="3" a="1"/>
  <c r="G1187" i="3" s="1"/>
  <c r="B1188" i="3"/>
  <c r="A1188" i="3"/>
  <c r="L1187" i="3" a="1"/>
  <c r="L1187" i="3" s="1"/>
  <c r="J1187" i="3" a="1"/>
  <c r="J1187" i="3" s="1"/>
  <c r="D1187" i="3" a="1"/>
  <c r="D1187" i="3" s="1"/>
  <c r="H1187" i="3" l="1"/>
  <c r="D1188" i="3" a="1"/>
  <c r="D1188" i="3" s="1"/>
  <c r="L1188" i="3" a="1"/>
  <c r="L1188" i="3" s="1"/>
  <c r="G1188" i="3" a="1"/>
  <c r="G1188" i="3" s="1"/>
  <c r="B1189" i="3"/>
  <c r="A1189" i="3"/>
  <c r="J1188" i="3" a="1"/>
  <c r="J1188" i="3" s="1"/>
  <c r="K1188" i="3" a="1"/>
  <c r="K1188" i="3" s="1"/>
  <c r="I1188" i="3" a="1"/>
  <c r="I1188" i="3" s="1"/>
  <c r="H1188" i="3" s="1"/>
  <c r="F1188" i="3" a="1"/>
  <c r="F1188" i="3" s="1"/>
  <c r="E1188" i="3" a="1"/>
  <c r="E1188" i="3" s="1"/>
  <c r="M1188" i="3" s="1"/>
  <c r="C1188" i="3" a="1"/>
  <c r="C1188" i="3" s="1"/>
  <c r="E1189" i="3" l="1" a="1"/>
  <c r="E1189" i="3" s="1"/>
  <c r="M1189" i="3" s="1"/>
  <c r="I1189" i="3" a="1"/>
  <c r="I1189" i="3" s="1"/>
  <c r="K1189" i="3" a="1"/>
  <c r="K1189" i="3" s="1"/>
  <c r="C1189" i="3" a="1"/>
  <c r="C1189" i="3" s="1"/>
  <c r="F1189" i="3" a="1"/>
  <c r="F1189" i="3" s="1"/>
  <c r="B1190" i="3"/>
  <c r="A1190" i="3"/>
  <c r="L1189" i="3" a="1"/>
  <c r="L1189" i="3" s="1"/>
  <c r="J1189" i="3" a="1"/>
  <c r="J1189" i="3" s="1"/>
  <c r="G1189" i="3" a="1"/>
  <c r="G1189" i="3" s="1"/>
  <c r="D1189" i="3" a="1"/>
  <c r="D1189" i="3" s="1"/>
  <c r="H1189" i="3" l="1"/>
  <c r="F1190" i="3" a="1"/>
  <c r="F1190" i="3" s="1"/>
  <c r="E1190" i="3" a="1"/>
  <c r="E1190" i="3" s="1"/>
  <c r="M1190" i="3" s="1"/>
  <c r="I1190" i="3" a="1"/>
  <c r="I1190" i="3" s="1"/>
  <c r="C1190" i="3" a="1"/>
  <c r="C1190" i="3" s="1"/>
  <c r="K1190" i="3" a="1"/>
  <c r="K1190" i="3" s="1"/>
  <c r="J1190" i="3" a="1"/>
  <c r="J1190" i="3" s="1"/>
  <c r="B1191" i="3"/>
  <c r="A1191" i="3"/>
  <c r="G1190" i="3" a="1"/>
  <c r="G1190" i="3" s="1"/>
  <c r="D1190" i="3" a="1"/>
  <c r="D1190" i="3" s="1"/>
  <c r="L1190" i="3" a="1"/>
  <c r="L1190" i="3" s="1"/>
  <c r="H1190" i="3" l="1"/>
  <c r="G1191" i="3" a="1"/>
  <c r="G1191" i="3" s="1"/>
  <c r="J1191" i="3" a="1"/>
  <c r="J1191" i="3" s="1"/>
  <c r="A1192" i="3"/>
  <c r="D1191" i="3" a="1"/>
  <c r="D1191" i="3" s="1"/>
  <c r="L1191" i="3" a="1"/>
  <c r="L1191" i="3" s="1"/>
  <c r="B1192" i="3"/>
  <c r="C1191" i="3" a="1"/>
  <c r="C1191" i="3" s="1"/>
  <c r="K1191" i="3" a="1"/>
  <c r="K1191" i="3" s="1"/>
  <c r="F1191" i="3" a="1"/>
  <c r="F1191" i="3" s="1"/>
  <c r="I1191" i="3" a="1"/>
  <c r="I1191" i="3" s="1"/>
  <c r="E1191" i="3" a="1"/>
  <c r="E1191" i="3" s="1"/>
  <c r="M1191" i="3" s="1"/>
  <c r="D1192" i="3" l="1" a="1"/>
  <c r="D1192" i="3" s="1"/>
  <c r="L1192" i="3" a="1"/>
  <c r="L1192" i="3" s="1"/>
  <c r="G1192" i="3" a="1"/>
  <c r="G1192" i="3" s="1"/>
  <c r="J1192" i="3" a="1"/>
  <c r="J1192" i="3" s="1"/>
  <c r="B1193" i="3"/>
  <c r="A1193" i="3"/>
  <c r="C1192" i="3" a="1"/>
  <c r="C1192" i="3" s="1"/>
  <c r="K1192" i="3" a="1"/>
  <c r="K1192" i="3" s="1"/>
  <c r="I1192" i="3" a="1"/>
  <c r="I1192" i="3" s="1"/>
  <c r="F1192" i="3" a="1"/>
  <c r="F1192" i="3" s="1"/>
  <c r="E1192" i="3" a="1"/>
  <c r="E1192" i="3" s="1"/>
  <c r="M1192" i="3" s="1"/>
  <c r="H1191" i="3"/>
  <c r="B1194" i="3" l="1"/>
  <c r="A1194" i="3"/>
  <c r="D1193" i="3" a="1"/>
  <c r="D1193" i="3" s="1"/>
  <c r="L1193" i="3" a="1"/>
  <c r="L1193" i="3" s="1"/>
  <c r="J1193" i="3" a="1"/>
  <c r="J1193" i="3" s="1"/>
  <c r="G1193" i="3" a="1"/>
  <c r="G1193" i="3" s="1"/>
  <c r="E1193" i="3" a="1"/>
  <c r="E1193" i="3" s="1"/>
  <c r="M1193" i="3" s="1"/>
  <c r="I1193" i="3" a="1"/>
  <c r="I1193" i="3" s="1"/>
  <c r="F1193" i="3" a="1"/>
  <c r="F1193" i="3" s="1"/>
  <c r="C1193" i="3" a="1"/>
  <c r="C1193" i="3" s="1"/>
  <c r="K1193" i="3" a="1"/>
  <c r="K1193" i="3" s="1"/>
  <c r="H1192" i="3"/>
  <c r="H1193" i="3" l="1"/>
  <c r="F1194" i="3" a="1"/>
  <c r="F1194" i="3" s="1"/>
  <c r="E1194" i="3" a="1"/>
  <c r="E1194" i="3" s="1"/>
  <c r="M1194" i="3" s="1"/>
  <c r="I1194" i="3" a="1"/>
  <c r="I1194" i="3" s="1"/>
  <c r="C1194" i="3" a="1"/>
  <c r="C1194" i="3" s="1"/>
  <c r="K1194" i="3" a="1"/>
  <c r="K1194" i="3" s="1"/>
  <c r="J1194" i="3" a="1"/>
  <c r="J1194" i="3" s="1"/>
  <c r="B1195" i="3"/>
  <c r="A1195" i="3"/>
  <c r="L1194" i="3" a="1"/>
  <c r="L1194" i="3" s="1"/>
  <c r="G1194" i="3" a="1"/>
  <c r="G1194" i="3" s="1"/>
  <c r="D1194" i="3" a="1"/>
  <c r="D1194" i="3" s="1"/>
  <c r="H1194" i="3" l="1"/>
  <c r="G1195" i="3" a="1"/>
  <c r="G1195" i="3" s="1"/>
  <c r="J1195" i="3" a="1"/>
  <c r="J1195" i="3" s="1"/>
  <c r="B1196" i="3"/>
  <c r="A1196" i="3"/>
  <c r="D1195" i="3" a="1"/>
  <c r="D1195" i="3" s="1"/>
  <c r="L1195" i="3" a="1"/>
  <c r="L1195" i="3" s="1"/>
  <c r="C1195" i="3" a="1"/>
  <c r="C1195" i="3" s="1"/>
  <c r="K1195" i="3" a="1"/>
  <c r="K1195" i="3" s="1"/>
  <c r="F1195" i="3" a="1"/>
  <c r="F1195" i="3" s="1"/>
  <c r="E1195" i="3" a="1"/>
  <c r="E1195" i="3" s="1"/>
  <c r="M1195" i="3" s="1"/>
  <c r="I1195" i="3" a="1"/>
  <c r="I1195" i="3" s="1"/>
  <c r="D1196" i="3" l="1" a="1"/>
  <c r="D1196" i="3" s="1"/>
  <c r="L1196" i="3" a="1"/>
  <c r="L1196" i="3" s="1"/>
  <c r="G1196" i="3" a="1"/>
  <c r="G1196" i="3" s="1"/>
  <c r="J1196" i="3" a="1"/>
  <c r="J1196" i="3" s="1"/>
  <c r="B1197" i="3"/>
  <c r="A1197" i="3"/>
  <c r="C1196" i="3" a="1"/>
  <c r="C1196" i="3" s="1"/>
  <c r="K1196" i="3" a="1"/>
  <c r="K1196" i="3" s="1"/>
  <c r="F1196" i="3" a="1"/>
  <c r="F1196" i="3" s="1"/>
  <c r="I1196" i="3" a="1"/>
  <c r="I1196" i="3" s="1"/>
  <c r="E1196" i="3" a="1"/>
  <c r="E1196" i="3" s="1"/>
  <c r="M1196" i="3" s="1"/>
  <c r="H1195" i="3"/>
  <c r="B1198" i="3" l="1"/>
  <c r="A1198" i="3"/>
  <c r="D1197" i="3" a="1"/>
  <c r="D1197" i="3" s="1"/>
  <c r="L1197" i="3" a="1"/>
  <c r="L1197" i="3" s="1"/>
  <c r="G1197" i="3" a="1"/>
  <c r="G1197" i="3" s="1"/>
  <c r="J1197" i="3" a="1"/>
  <c r="J1197" i="3" s="1"/>
  <c r="H1196" i="3"/>
  <c r="E1197" i="3" a="1"/>
  <c r="E1197" i="3" s="1"/>
  <c r="M1197" i="3" s="1"/>
  <c r="I1197" i="3" a="1"/>
  <c r="I1197" i="3" s="1"/>
  <c r="C1197" i="3" a="1"/>
  <c r="C1197" i="3" s="1"/>
  <c r="K1197" i="3" a="1"/>
  <c r="K1197" i="3" s="1"/>
  <c r="F1197" i="3" a="1"/>
  <c r="F1197" i="3" s="1"/>
  <c r="F1198" i="3" l="1" a="1"/>
  <c r="F1198" i="3" s="1"/>
  <c r="E1198" i="3" a="1"/>
  <c r="E1198" i="3" s="1"/>
  <c r="M1198" i="3" s="1"/>
  <c r="I1198" i="3" a="1"/>
  <c r="I1198" i="3" s="1"/>
  <c r="C1198" i="3" a="1"/>
  <c r="C1198" i="3" s="1"/>
  <c r="K1198" i="3" a="1"/>
  <c r="K1198" i="3" s="1"/>
  <c r="H1197" i="3"/>
  <c r="J1198" i="3" a="1"/>
  <c r="J1198" i="3" s="1"/>
  <c r="B1199" i="3"/>
  <c r="A1199" i="3"/>
  <c r="D1198" i="3" a="1"/>
  <c r="D1198" i="3" s="1"/>
  <c r="L1198" i="3" a="1"/>
  <c r="L1198" i="3" s="1"/>
  <c r="G1198" i="3" a="1"/>
  <c r="G1198" i="3" s="1"/>
  <c r="H1198" i="3" l="1"/>
  <c r="G1199" i="3" a="1"/>
  <c r="G1199" i="3" s="1"/>
  <c r="J1199" i="3" a="1"/>
  <c r="J1199" i="3" s="1"/>
  <c r="B1200" i="3"/>
  <c r="A1200" i="3"/>
  <c r="D1199" i="3" a="1"/>
  <c r="D1199" i="3" s="1"/>
  <c r="L1199" i="3" a="1"/>
  <c r="L1199" i="3" s="1"/>
  <c r="C1199" i="3" a="1"/>
  <c r="C1199" i="3" s="1"/>
  <c r="K1199" i="3" a="1"/>
  <c r="K1199" i="3" s="1"/>
  <c r="F1199" i="3" a="1"/>
  <c r="F1199" i="3" s="1"/>
  <c r="E1199" i="3" a="1"/>
  <c r="E1199" i="3" s="1"/>
  <c r="M1199" i="3" s="1"/>
  <c r="I1199" i="3" a="1"/>
  <c r="I1199" i="3" s="1"/>
  <c r="D1200" i="3" l="1" a="1"/>
  <c r="D1200" i="3" s="1"/>
  <c r="L1200" i="3" a="1"/>
  <c r="L1200" i="3" s="1"/>
  <c r="G1200" i="3" a="1"/>
  <c r="G1200" i="3" s="1"/>
  <c r="J1200" i="3" a="1"/>
  <c r="J1200" i="3" s="1"/>
  <c r="B1201" i="3"/>
  <c r="A1201" i="3"/>
  <c r="H1199" i="3"/>
  <c r="C1200" i="3" a="1"/>
  <c r="C1200" i="3" s="1"/>
  <c r="K1200" i="3" a="1"/>
  <c r="K1200" i="3" s="1"/>
  <c r="F1200" i="3" a="1"/>
  <c r="F1200" i="3" s="1"/>
  <c r="E1200" i="3" a="1"/>
  <c r="E1200" i="3" s="1"/>
  <c r="M1200" i="3" s="1"/>
  <c r="I1200" i="3" a="1"/>
  <c r="I1200" i="3" s="1"/>
  <c r="H1200" i="3" l="1"/>
  <c r="E1201" i="3" a="1"/>
  <c r="E1201" i="3" s="1"/>
  <c r="M1201" i="3" s="1"/>
  <c r="I1201" i="3" a="1"/>
  <c r="I1201" i="3" s="1"/>
  <c r="C1201" i="3" a="1"/>
  <c r="C1201" i="3" s="1"/>
  <c r="K1201" i="3" a="1"/>
  <c r="K1201" i="3" s="1"/>
  <c r="F1201" i="3" a="1"/>
  <c r="F1201" i="3" s="1"/>
  <c r="B1202" i="3"/>
  <c r="A1202" i="3"/>
  <c r="D1201" i="3" a="1"/>
  <c r="D1201" i="3" s="1"/>
  <c r="L1201" i="3" a="1"/>
  <c r="L1201" i="3" s="1"/>
  <c r="G1201" i="3" a="1"/>
  <c r="G1201" i="3" s="1"/>
  <c r="J1201" i="3" a="1"/>
  <c r="J1201" i="3" s="1"/>
  <c r="J1202" i="3" l="1" a="1"/>
  <c r="J1202" i="3" s="1"/>
  <c r="B1203" i="3"/>
  <c r="A1203" i="3"/>
  <c r="D1202" i="3" a="1"/>
  <c r="D1202" i="3" s="1"/>
  <c r="L1202" i="3" a="1"/>
  <c r="L1202" i="3" s="1"/>
  <c r="G1202" i="3" a="1"/>
  <c r="G1202" i="3" s="1"/>
  <c r="F1202" i="3" a="1"/>
  <c r="F1202" i="3" s="1"/>
  <c r="E1202" i="3" a="1"/>
  <c r="E1202" i="3" s="1"/>
  <c r="M1202" i="3" s="1"/>
  <c r="I1202" i="3" a="1"/>
  <c r="I1202" i="3" s="1"/>
  <c r="C1202" i="3" a="1"/>
  <c r="C1202" i="3" s="1"/>
  <c r="K1202" i="3" a="1"/>
  <c r="K1202" i="3" s="1"/>
  <c r="H1201" i="3"/>
  <c r="C1203" i="3" l="1" a="1"/>
  <c r="C1203" i="3" s="1"/>
  <c r="K1203" i="3" a="1"/>
  <c r="K1203" i="3" s="1"/>
  <c r="F1203" i="3" a="1"/>
  <c r="F1203" i="3" s="1"/>
  <c r="E1203" i="3" a="1"/>
  <c r="E1203" i="3" s="1"/>
  <c r="M1203" i="3" s="1"/>
  <c r="I1203" i="3" a="1"/>
  <c r="I1203" i="3" s="1"/>
  <c r="G1203" i="3" a="1"/>
  <c r="G1203" i="3" s="1"/>
  <c r="J1203" i="3" a="1"/>
  <c r="J1203" i="3" s="1"/>
  <c r="B1204" i="3"/>
  <c r="A1204" i="3"/>
  <c r="D1203" i="3" a="1"/>
  <c r="D1203" i="3" s="1"/>
  <c r="L1203" i="3" a="1"/>
  <c r="L1203" i="3" s="1"/>
  <c r="H1202" i="3"/>
  <c r="H1203" i="3" l="1"/>
  <c r="D1204" i="3" a="1"/>
  <c r="D1204" i="3" s="1"/>
  <c r="L1204" i="3" a="1"/>
  <c r="L1204" i="3" s="1"/>
  <c r="G1204" i="3" a="1"/>
  <c r="G1204" i="3" s="1"/>
  <c r="J1204" i="3" a="1"/>
  <c r="J1204" i="3" s="1"/>
  <c r="B1205" i="3"/>
  <c r="A1205" i="3"/>
  <c r="C1204" i="3" a="1"/>
  <c r="C1204" i="3" s="1"/>
  <c r="K1204" i="3" a="1"/>
  <c r="K1204" i="3" s="1"/>
  <c r="F1204" i="3" a="1"/>
  <c r="F1204" i="3" s="1"/>
  <c r="E1204" i="3" a="1"/>
  <c r="E1204" i="3" s="1"/>
  <c r="M1204" i="3" s="1"/>
  <c r="I1204" i="3" a="1"/>
  <c r="I1204" i="3" s="1"/>
  <c r="H1204" i="3" l="1"/>
  <c r="E1205" i="3" a="1"/>
  <c r="E1205" i="3" s="1"/>
  <c r="M1205" i="3" s="1"/>
  <c r="I1205" i="3" a="1"/>
  <c r="I1205" i="3" s="1"/>
  <c r="C1205" i="3" a="1"/>
  <c r="C1205" i="3" s="1"/>
  <c r="K1205" i="3" a="1"/>
  <c r="K1205" i="3" s="1"/>
  <c r="F1205" i="3" a="1"/>
  <c r="F1205" i="3" s="1"/>
  <c r="B1206" i="3"/>
  <c r="A1206" i="3"/>
  <c r="D1205" i="3" a="1"/>
  <c r="D1205" i="3" s="1"/>
  <c r="L1205" i="3" a="1"/>
  <c r="L1205" i="3" s="1"/>
  <c r="G1205" i="3" a="1"/>
  <c r="G1205" i="3" s="1"/>
  <c r="J1205" i="3" a="1"/>
  <c r="J1205" i="3" s="1"/>
  <c r="F1206" i="3" l="1" a="1"/>
  <c r="F1206" i="3" s="1"/>
  <c r="E1206" i="3" a="1"/>
  <c r="E1206" i="3" s="1"/>
  <c r="M1206" i="3" s="1"/>
  <c r="I1206" i="3" a="1"/>
  <c r="I1206" i="3" s="1"/>
  <c r="C1206" i="3" a="1"/>
  <c r="C1206" i="3" s="1"/>
  <c r="K1206" i="3" a="1"/>
  <c r="K1206" i="3" s="1"/>
  <c r="H1205" i="3"/>
  <c r="J1206" i="3" a="1"/>
  <c r="J1206" i="3" s="1"/>
  <c r="B1207" i="3"/>
  <c r="A1207" i="3"/>
  <c r="D1206" i="3" a="1"/>
  <c r="D1206" i="3" s="1"/>
  <c r="L1206" i="3" a="1"/>
  <c r="L1206" i="3" s="1"/>
  <c r="G1206" i="3" a="1"/>
  <c r="G1206" i="3" s="1"/>
  <c r="H1206" i="3" l="1"/>
  <c r="G1207" i="3" a="1"/>
  <c r="G1207" i="3" s="1"/>
  <c r="J1207" i="3" a="1"/>
  <c r="J1207" i="3" s="1"/>
  <c r="B1208" i="3"/>
  <c r="A1208" i="3"/>
  <c r="D1207" i="3" a="1"/>
  <c r="D1207" i="3" s="1"/>
  <c r="L1207" i="3" a="1"/>
  <c r="L1207" i="3" s="1"/>
  <c r="C1207" i="3" a="1"/>
  <c r="C1207" i="3" s="1"/>
  <c r="K1207" i="3" a="1"/>
  <c r="K1207" i="3" s="1"/>
  <c r="F1207" i="3" a="1"/>
  <c r="F1207" i="3" s="1"/>
  <c r="E1207" i="3" a="1"/>
  <c r="E1207" i="3" s="1"/>
  <c r="M1207" i="3" s="1"/>
  <c r="I1207" i="3" a="1"/>
  <c r="I1207" i="3" s="1"/>
  <c r="D1208" i="3" l="1" a="1"/>
  <c r="D1208" i="3" s="1"/>
  <c r="L1208" i="3" a="1"/>
  <c r="L1208" i="3" s="1"/>
  <c r="G1208" i="3" a="1"/>
  <c r="G1208" i="3" s="1"/>
  <c r="J1208" i="3" a="1"/>
  <c r="J1208" i="3" s="1"/>
  <c r="B1209" i="3"/>
  <c r="A1209" i="3"/>
  <c r="C1208" i="3" a="1"/>
  <c r="C1208" i="3" s="1"/>
  <c r="K1208" i="3" a="1"/>
  <c r="K1208" i="3" s="1"/>
  <c r="F1208" i="3" a="1"/>
  <c r="F1208" i="3" s="1"/>
  <c r="E1208" i="3" a="1"/>
  <c r="E1208" i="3" s="1"/>
  <c r="M1208" i="3" s="1"/>
  <c r="I1208" i="3" a="1"/>
  <c r="I1208" i="3" s="1"/>
  <c r="H1207" i="3"/>
  <c r="E1209" i="3" l="1" a="1"/>
  <c r="E1209" i="3" s="1"/>
  <c r="M1209" i="3" s="1"/>
  <c r="I1209" i="3" a="1"/>
  <c r="I1209" i="3" s="1"/>
  <c r="C1209" i="3" a="1"/>
  <c r="C1209" i="3" s="1"/>
  <c r="K1209" i="3" a="1"/>
  <c r="K1209" i="3" s="1"/>
  <c r="F1209" i="3" a="1"/>
  <c r="F1209" i="3" s="1"/>
  <c r="B1210" i="3"/>
  <c r="A1210" i="3"/>
  <c r="D1209" i="3" a="1"/>
  <c r="D1209" i="3" s="1"/>
  <c r="L1209" i="3" a="1"/>
  <c r="L1209" i="3" s="1"/>
  <c r="G1209" i="3" a="1"/>
  <c r="G1209" i="3" s="1"/>
  <c r="J1209" i="3" a="1"/>
  <c r="J1209" i="3" s="1"/>
  <c r="H1208" i="3"/>
  <c r="F1210" i="3" l="1" a="1"/>
  <c r="F1210" i="3" s="1"/>
  <c r="E1210" i="3" a="1"/>
  <c r="E1210" i="3" s="1"/>
  <c r="M1210" i="3" s="1"/>
  <c r="I1210" i="3" a="1"/>
  <c r="I1210" i="3" s="1"/>
  <c r="C1210" i="3" a="1"/>
  <c r="C1210" i="3" s="1"/>
  <c r="K1210" i="3" a="1"/>
  <c r="K1210" i="3" s="1"/>
  <c r="H1209" i="3"/>
  <c r="J1210" i="3" a="1"/>
  <c r="J1210" i="3" s="1"/>
  <c r="B1211" i="3"/>
  <c r="A1211" i="3"/>
  <c r="D1210" i="3" a="1"/>
  <c r="D1210" i="3" s="1"/>
  <c r="L1210" i="3" a="1"/>
  <c r="L1210" i="3" s="1"/>
  <c r="G1210" i="3" a="1"/>
  <c r="G1210" i="3" s="1"/>
  <c r="G1211" i="3" l="1" a="1"/>
  <c r="G1211" i="3" s="1"/>
  <c r="J1211" i="3" a="1"/>
  <c r="J1211" i="3" s="1"/>
  <c r="B1212" i="3"/>
  <c r="A1212" i="3"/>
  <c r="D1211" i="3" a="1"/>
  <c r="D1211" i="3" s="1"/>
  <c r="L1211" i="3" a="1"/>
  <c r="L1211" i="3" s="1"/>
  <c r="H1210" i="3"/>
  <c r="C1211" i="3" a="1"/>
  <c r="C1211" i="3" s="1"/>
  <c r="K1211" i="3" a="1"/>
  <c r="K1211" i="3" s="1"/>
  <c r="F1211" i="3" a="1"/>
  <c r="F1211" i="3" s="1"/>
  <c r="E1211" i="3" a="1"/>
  <c r="E1211" i="3" s="1"/>
  <c r="M1211" i="3" s="1"/>
  <c r="I1211" i="3" a="1"/>
  <c r="I1211" i="3" s="1"/>
  <c r="H1211" i="3" l="1"/>
  <c r="D1212" i="3" a="1"/>
  <c r="D1212" i="3" s="1"/>
  <c r="L1212" i="3" a="1"/>
  <c r="L1212" i="3" s="1"/>
  <c r="G1212" i="3" a="1"/>
  <c r="G1212" i="3" s="1"/>
  <c r="J1212" i="3" a="1"/>
  <c r="J1212" i="3" s="1"/>
  <c r="B1213" i="3"/>
  <c r="A1213" i="3"/>
  <c r="C1212" i="3" a="1"/>
  <c r="C1212" i="3" s="1"/>
  <c r="K1212" i="3" a="1"/>
  <c r="K1212" i="3" s="1"/>
  <c r="F1212" i="3" a="1"/>
  <c r="F1212" i="3" s="1"/>
  <c r="E1212" i="3" a="1"/>
  <c r="E1212" i="3" s="1"/>
  <c r="M1212" i="3" s="1"/>
  <c r="I1212" i="3" a="1"/>
  <c r="I1212" i="3" s="1"/>
  <c r="B1214" i="3" l="1"/>
  <c r="A1214" i="3"/>
  <c r="D1213" i="3" a="1"/>
  <c r="D1213" i="3" s="1"/>
  <c r="L1213" i="3" a="1"/>
  <c r="L1213" i="3" s="1"/>
  <c r="G1213" i="3" a="1"/>
  <c r="G1213" i="3" s="1"/>
  <c r="J1213" i="3" a="1"/>
  <c r="J1213" i="3" s="1"/>
  <c r="H1212" i="3"/>
  <c r="E1213" i="3" a="1"/>
  <c r="E1213" i="3" s="1"/>
  <c r="M1213" i="3" s="1"/>
  <c r="I1213" i="3" a="1"/>
  <c r="I1213" i="3" s="1"/>
  <c r="C1213" i="3" a="1"/>
  <c r="C1213" i="3" s="1"/>
  <c r="K1213" i="3" a="1"/>
  <c r="K1213" i="3" s="1"/>
  <c r="F1213" i="3" a="1"/>
  <c r="F1213" i="3" s="1"/>
  <c r="F1214" i="3" l="1" a="1"/>
  <c r="F1214" i="3" s="1"/>
  <c r="E1214" i="3" a="1"/>
  <c r="E1214" i="3" s="1"/>
  <c r="M1214" i="3" s="1"/>
  <c r="I1214" i="3" a="1"/>
  <c r="I1214" i="3" s="1"/>
  <c r="C1214" i="3" a="1"/>
  <c r="C1214" i="3" s="1"/>
  <c r="K1214" i="3" a="1"/>
  <c r="K1214" i="3" s="1"/>
  <c r="H1213" i="3"/>
  <c r="J1214" i="3" a="1"/>
  <c r="J1214" i="3" s="1"/>
  <c r="B1215" i="3"/>
  <c r="A1215" i="3"/>
  <c r="D1214" i="3" a="1"/>
  <c r="D1214" i="3" s="1"/>
  <c r="L1214" i="3" a="1"/>
  <c r="L1214" i="3" s="1"/>
  <c r="G1214" i="3" a="1"/>
  <c r="G1214" i="3" s="1"/>
  <c r="H1214" i="3" l="1"/>
  <c r="G1215" i="3" a="1"/>
  <c r="G1215" i="3" s="1"/>
  <c r="J1215" i="3" a="1"/>
  <c r="J1215" i="3" s="1"/>
  <c r="B1216" i="3"/>
  <c r="A1216" i="3"/>
  <c r="D1215" i="3" a="1"/>
  <c r="D1215" i="3" s="1"/>
  <c r="L1215" i="3" a="1"/>
  <c r="L1215" i="3" s="1"/>
  <c r="C1215" i="3" a="1"/>
  <c r="C1215" i="3" s="1"/>
  <c r="K1215" i="3" a="1"/>
  <c r="K1215" i="3" s="1"/>
  <c r="F1215" i="3" a="1"/>
  <c r="F1215" i="3" s="1"/>
  <c r="E1215" i="3" a="1"/>
  <c r="E1215" i="3" s="1"/>
  <c r="M1215" i="3" s="1"/>
  <c r="I1215" i="3" a="1"/>
  <c r="I1215" i="3" s="1"/>
  <c r="H1215" i="3" l="1"/>
  <c r="C1216" i="3" a="1"/>
  <c r="C1216" i="3" s="1"/>
  <c r="K1216" i="3" a="1"/>
  <c r="K1216" i="3" s="1"/>
  <c r="F1216" i="3" a="1"/>
  <c r="F1216" i="3" s="1"/>
  <c r="E1216" i="3" a="1"/>
  <c r="E1216" i="3" s="1"/>
  <c r="M1216" i="3" s="1"/>
  <c r="I1216" i="3" a="1"/>
  <c r="I1216" i="3" s="1"/>
  <c r="D1216" i="3" a="1"/>
  <c r="D1216" i="3" s="1"/>
  <c r="L1216" i="3" a="1"/>
  <c r="L1216" i="3" s="1"/>
  <c r="G1216" i="3" a="1"/>
  <c r="G1216" i="3" s="1"/>
  <c r="J1216" i="3" a="1"/>
  <c r="J1216" i="3" s="1"/>
  <c r="B1217" i="3"/>
  <c r="A1217" i="3"/>
  <c r="H1216" i="3" l="1"/>
  <c r="E1217" i="3" a="1"/>
  <c r="E1217" i="3" s="1"/>
  <c r="M1217" i="3" s="1"/>
  <c r="I1217" i="3" a="1"/>
  <c r="I1217" i="3" s="1"/>
  <c r="C1217" i="3" a="1"/>
  <c r="C1217" i="3" s="1"/>
  <c r="K1217" i="3" a="1"/>
  <c r="K1217" i="3" s="1"/>
  <c r="F1217" i="3" a="1"/>
  <c r="F1217" i="3" s="1"/>
  <c r="B1218" i="3"/>
  <c r="A1218" i="3"/>
  <c r="D1217" i="3" a="1"/>
  <c r="D1217" i="3" s="1"/>
  <c r="L1217" i="3" a="1"/>
  <c r="L1217" i="3" s="1"/>
  <c r="G1217" i="3" a="1"/>
  <c r="G1217" i="3" s="1"/>
  <c r="J1217" i="3" a="1"/>
  <c r="J1217" i="3" s="1"/>
  <c r="J1218" i="3" l="1" a="1"/>
  <c r="J1218" i="3" s="1"/>
  <c r="B1219" i="3"/>
  <c r="A1219" i="3"/>
  <c r="D1218" i="3" a="1"/>
  <c r="D1218" i="3" s="1"/>
  <c r="L1218" i="3" a="1"/>
  <c r="L1218" i="3" s="1"/>
  <c r="G1218" i="3" a="1"/>
  <c r="G1218" i="3" s="1"/>
  <c r="H1217" i="3"/>
  <c r="F1218" i="3" a="1"/>
  <c r="F1218" i="3" s="1"/>
  <c r="E1218" i="3" a="1"/>
  <c r="E1218" i="3" s="1"/>
  <c r="M1218" i="3" s="1"/>
  <c r="I1218" i="3" a="1"/>
  <c r="I1218" i="3" s="1"/>
  <c r="C1218" i="3" a="1"/>
  <c r="C1218" i="3" s="1"/>
  <c r="K1218" i="3" a="1"/>
  <c r="K1218" i="3" s="1"/>
  <c r="C1219" i="3" l="1" a="1"/>
  <c r="C1219" i="3" s="1"/>
  <c r="K1219" i="3" a="1"/>
  <c r="K1219" i="3" s="1"/>
  <c r="F1219" i="3" a="1"/>
  <c r="F1219" i="3" s="1"/>
  <c r="E1219" i="3" a="1"/>
  <c r="E1219" i="3" s="1"/>
  <c r="M1219" i="3" s="1"/>
  <c r="I1219" i="3" a="1"/>
  <c r="I1219" i="3" s="1"/>
  <c r="H1218" i="3"/>
  <c r="G1219" i="3" a="1"/>
  <c r="G1219" i="3" s="1"/>
  <c r="J1219" i="3" a="1"/>
  <c r="J1219" i="3" s="1"/>
  <c r="B1220" i="3"/>
  <c r="A1220" i="3"/>
  <c r="D1219" i="3" a="1"/>
  <c r="D1219" i="3" s="1"/>
  <c r="L1219" i="3" a="1"/>
  <c r="L1219" i="3" s="1"/>
  <c r="H1219" i="3" l="1"/>
  <c r="C1220" i="3" a="1"/>
  <c r="C1220" i="3" s="1"/>
  <c r="K1220" i="3" a="1"/>
  <c r="K1220" i="3" s="1"/>
  <c r="F1220" i="3" a="1"/>
  <c r="F1220" i="3" s="1"/>
  <c r="E1220" i="3" a="1"/>
  <c r="E1220" i="3" s="1"/>
  <c r="M1220" i="3" s="1"/>
  <c r="I1220" i="3" a="1"/>
  <c r="I1220" i="3" s="1"/>
  <c r="D1220" i="3" a="1"/>
  <c r="D1220" i="3" s="1"/>
  <c r="L1220" i="3" a="1"/>
  <c r="L1220" i="3" s="1"/>
  <c r="G1220" i="3" a="1"/>
  <c r="G1220" i="3" s="1"/>
  <c r="J1220" i="3" a="1"/>
  <c r="J1220" i="3" s="1"/>
  <c r="B1221" i="3"/>
  <c r="A1221" i="3"/>
  <c r="H1220" i="3" l="1"/>
  <c r="E1221" i="3" a="1"/>
  <c r="E1221" i="3" s="1"/>
  <c r="M1221" i="3" s="1"/>
  <c r="I1221" i="3" a="1"/>
  <c r="I1221" i="3" s="1"/>
  <c r="C1221" i="3" a="1"/>
  <c r="C1221" i="3" s="1"/>
  <c r="K1221" i="3" a="1"/>
  <c r="K1221" i="3" s="1"/>
  <c r="F1221" i="3" a="1"/>
  <c r="F1221" i="3" s="1"/>
  <c r="B1222" i="3"/>
  <c r="A1222" i="3"/>
  <c r="D1221" i="3" a="1"/>
  <c r="D1221" i="3" s="1"/>
  <c r="L1221" i="3" a="1"/>
  <c r="L1221" i="3" s="1"/>
  <c r="G1221" i="3" a="1"/>
  <c r="G1221" i="3" s="1"/>
  <c r="J1221" i="3" a="1"/>
  <c r="J1221" i="3" s="1"/>
  <c r="F1222" i="3" l="1" a="1"/>
  <c r="F1222" i="3" s="1"/>
  <c r="E1222" i="3" a="1"/>
  <c r="E1222" i="3" s="1"/>
  <c r="M1222" i="3" s="1"/>
  <c r="I1222" i="3" a="1"/>
  <c r="I1222" i="3" s="1"/>
  <c r="C1222" i="3" a="1"/>
  <c r="C1222" i="3" s="1"/>
  <c r="K1222" i="3" a="1"/>
  <c r="K1222" i="3" s="1"/>
  <c r="H1221" i="3"/>
  <c r="J1222" i="3" a="1"/>
  <c r="J1222" i="3" s="1"/>
  <c r="B1223" i="3"/>
  <c r="A1223" i="3"/>
  <c r="D1222" i="3" a="1"/>
  <c r="D1222" i="3" s="1"/>
  <c r="L1222" i="3" a="1"/>
  <c r="L1222" i="3" s="1"/>
  <c r="G1222" i="3" a="1"/>
  <c r="G1222" i="3" s="1"/>
  <c r="G1223" i="3" l="1" a="1"/>
  <c r="G1223" i="3" s="1"/>
  <c r="J1223" i="3" a="1"/>
  <c r="J1223" i="3" s="1"/>
  <c r="B1224" i="3"/>
  <c r="A1224" i="3"/>
  <c r="D1223" i="3" a="1"/>
  <c r="D1223" i="3" s="1"/>
  <c r="L1223" i="3" a="1"/>
  <c r="L1223" i="3" s="1"/>
  <c r="H1222" i="3"/>
  <c r="C1223" i="3" a="1"/>
  <c r="C1223" i="3" s="1"/>
  <c r="K1223" i="3" a="1"/>
  <c r="K1223" i="3" s="1"/>
  <c r="F1223" i="3" a="1"/>
  <c r="F1223" i="3" s="1"/>
  <c r="E1223" i="3" a="1"/>
  <c r="E1223" i="3" s="1"/>
  <c r="M1223" i="3" s="1"/>
  <c r="I1223" i="3" a="1"/>
  <c r="I1223" i="3" s="1"/>
  <c r="D1224" i="3" l="1" a="1"/>
  <c r="D1224" i="3" s="1"/>
  <c r="L1224" i="3" a="1"/>
  <c r="L1224" i="3" s="1"/>
  <c r="G1224" i="3" a="1"/>
  <c r="G1224" i="3" s="1"/>
  <c r="J1224" i="3" a="1"/>
  <c r="J1224" i="3" s="1"/>
  <c r="B1225" i="3"/>
  <c r="A1225" i="3"/>
  <c r="H1223" i="3"/>
  <c r="C1224" i="3" a="1"/>
  <c r="C1224" i="3" s="1"/>
  <c r="K1224" i="3" a="1"/>
  <c r="K1224" i="3" s="1"/>
  <c r="F1224" i="3" a="1"/>
  <c r="F1224" i="3" s="1"/>
  <c r="E1224" i="3" a="1"/>
  <c r="E1224" i="3" s="1"/>
  <c r="M1224" i="3" s="1"/>
  <c r="I1224" i="3" a="1"/>
  <c r="I1224" i="3" s="1"/>
  <c r="H1224" i="3" l="1"/>
  <c r="E1225" i="3" a="1"/>
  <c r="E1225" i="3" s="1"/>
  <c r="M1225" i="3" s="1"/>
  <c r="I1225" i="3" a="1"/>
  <c r="I1225" i="3" s="1"/>
  <c r="C1225" i="3" a="1"/>
  <c r="C1225" i="3" s="1"/>
  <c r="K1225" i="3" a="1"/>
  <c r="K1225" i="3" s="1"/>
  <c r="F1225" i="3" a="1"/>
  <c r="F1225" i="3" s="1"/>
  <c r="B1226" i="3"/>
  <c r="A1226" i="3"/>
  <c r="D1225" i="3" a="1"/>
  <c r="D1225" i="3" s="1"/>
  <c r="L1225" i="3" a="1"/>
  <c r="L1225" i="3" s="1"/>
  <c r="G1225" i="3" a="1"/>
  <c r="G1225" i="3" s="1"/>
  <c r="J1225" i="3" a="1"/>
  <c r="J1225" i="3" s="1"/>
  <c r="F1226" i="3" l="1" a="1"/>
  <c r="F1226" i="3" s="1"/>
  <c r="E1226" i="3" a="1"/>
  <c r="E1226" i="3" s="1"/>
  <c r="M1226" i="3" s="1"/>
  <c r="I1226" i="3" a="1"/>
  <c r="I1226" i="3" s="1"/>
  <c r="C1226" i="3" a="1"/>
  <c r="C1226" i="3" s="1"/>
  <c r="K1226" i="3" a="1"/>
  <c r="K1226" i="3" s="1"/>
  <c r="J1226" i="3" a="1"/>
  <c r="J1226" i="3" s="1"/>
  <c r="B1227" i="3"/>
  <c r="A1227" i="3"/>
  <c r="D1226" i="3" a="1"/>
  <c r="D1226" i="3" s="1"/>
  <c r="L1226" i="3" a="1"/>
  <c r="L1226" i="3" s="1"/>
  <c r="G1226" i="3" a="1"/>
  <c r="G1226" i="3" s="1"/>
  <c r="H1225" i="3"/>
  <c r="H1226" i="3" l="1"/>
  <c r="C1227" i="3" a="1"/>
  <c r="C1227" i="3" s="1"/>
  <c r="K1227" i="3" a="1"/>
  <c r="K1227" i="3" s="1"/>
  <c r="F1227" i="3" a="1"/>
  <c r="F1227" i="3" s="1"/>
  <c r="E1227" i="3" a="1"/>
  <c r="E1227" i="3" s="1"/>
  <c r="M1227" i="3" s="1"/>
  <c r="I1227" i="3" a="1"/>
  <c r="I1227" i="3" s="1"/>
  <c r="G1227" i="3" a="1"/>
  <c r="G1227" i="3" s="1"/>
  <c r="J1227" i="3" a="1"/>
  <c r="J1227" i="3" s="1"/>
  <c r="B1228" i="3"/>
  <c r="A1228" i="3"/>
  <c r="D1227" i="3" a="1"/>
  <c r="D1227" i="3" s="1"/>
  <c r="L1227" i="3" a="1"/>
  <c r="L1227" i="3" s="1"/>
  <c r="H1227" i="3" l="1"/>
  <c r="C1228" i="3" a="1"/>
  <c r="C1228" i="3" s="1"/>
  <c r="K1228" i="3" a="1"/>
  <c r="K1228" i="3" s="1"/>
  <c r="F1228" i="3" a="1"/>
  <c r="F1228" i="3" s="1"/>
  <c r="E1228" i="3" a="1"/>
  <c r="E1228" i="3" s="1"/>
  <c r="M1228" i="3" s="1"/>
  <c r="I1228" i="3" a="1"/>
  <c r="I1228" i="3" s="1"/>
  <c r="D1228" i="3" a="1"/>
  <c r="D1228" i="3" s="1"/>
  <c r="L1228" i="3" a="1"/>
  <c r="L1228" i="3" s="1"/>
  <c r="G1228" i="3" a="1"/>
  <c r="G1228" i="3" s="1"/>
  <c r="J1228" i="3" a="1"/>
  <c r="J1228" i="3" s="1"/>
  <c r="B1229" i="3"/>
  <c r="A1229" i="3"/>
  <c r="H1228" i="3" l="1"/>
  <c r="E1229" i="3" a="1"/>
  <c r="E1229" i="3" s="1"/>
  <c r="M1229" i="3" s="1"/>
  <c r="I1229" i="3" a="1"/>
  <c r="I1229" i="3" s="1"/>
  <c r="C1229" i="3" a="1"/>
  <c r="C1229" i="3" s="1"/>
  <c r="K1229" i="3" a="1"/>
  <c r="K1229" i="3" s="1"/>
  <c r="F1229" i="3" a="1"/>
  <c r="F1229" i="3" s="1"/>
  <c r="B1230" i="3"/>
  <c r="A1230" i="3"/>
  <c r="D1229" i="3" a="1"/>
  <c r="D1229" i="3" s="1"/>
  <c r="L1229" i="3" a="1"/>
  <c r="L1229" i="3" s="1"/>
  <c r="G1229" i="3" a="1"/>
  <c r="G1229" i="3" s="1"/>
  <c r="J1229" i="3" a="1"/>
  <c r="J1229" i="3" s="1"/>
  <c r="F1230" i="3" l="1" a="1"/>
  <c r="F1230" i="3" s="1"/>
  <c r="E1230" i="3" a="1"/>
  <c r="E1230" i="3" s="1"/>
  <c r="M1230" i="3" s="1"/>
  <c r="I1230" i="3" a="1"/>
  <c r="I1230" i="3" s="1"/>
  <c r="C1230" i="3" a="1"/>
  <c r="C1230" i="3" s="1"/>
  <c r="K1230" i="3" a="1"/>
  <c r="K1230" i="3" s="1"/>
  <c r="J1230" i="3" a="1"/>
  <c r="J1230" i="3" s="1"/>
  <c r="B1231" i="3"/>
  <c r="A1231" i="3"/>
  <c r="D1230" i="3" a="1"/>
  <c r="D1230" i="3" s="1"/>
  <c r="L1230" i="3" a="1"/>
  <c r="L1230" i="3" s="1"/>
  <c r="G1230" i="3" a="1"/>
  <c r="G1230" i="3" s="1"/>
  <c r="H1229" i="3"/>
  <c r="C1231" i="3" l="1" a="1"/>
  <c r="C1231" i="3" s="1"/>
  <c r="K1231" i="3" a="1"/>
  <c r="K1231" i="3" s="1"/>
  <c r="F1231" i="3" a="1"/>
  <c r="F1231" i="3" s="1"/>
  <c r="E1231" i="3" a="1"/>
  <c r="E1231" i="3" s="1"/>
  <c r="M1231" i="3" s="1"/>
  <c r="I1231" i="3" a="1"/>
  <c r="I1231" i="3" s="1"/>
  <c r="G1231" i="3" a="1"/>
  <c r="G1231" i="3" s="1"/>
  <c r="J1231" i="3" a="1"/>
  <c r="J1231" i="3" s="1"/>
  <c r="B1232" i="3"/>
  <c r="A1232" i="3"/>
  <c r="D1231" i="3" a="1"/>
  <c r="D1231" i="3" s="1"/>
  <c r="L1231" i="3" a="1"/>
  <c r="L1231" i="3" s="1"/>
  <c r="H1230" i="3"/>
  <c r="D1232" i="3" l="1" a="1"/>
  <c r="D1232" i="3" s="1"/>
  <c r="L1232" i="3" a="1"/>
  <c r="L1232" i="3" s="1"/>
  <c r="G1232" i="3" a="1"/>
  <c r="G1232" i="3" s="1"/>
  <c r="J1232" i="3" a="1"/>
  <c r="J1232" i="3" s="1"/>
  <c r="B1233" i="3"/>
  <c r="A1233" i="3"/>
  <c r="H1231" i="3"/>
  <c r="C1232" i="3" a="1"/>
  <c r="C1232" i="3" s="1"/>
  <c r="K1232" i="3" a="1"/>
  <c r="K1232" i="3" s="1"/>
  <c r="F1232" i="3" a="1"/>
  <c r="F1232" i="3" s="1"/>
  <c r="E1232" i="3" a="1"/>
  <c r="E1232" i="3" s="1"/>
  <c r="M1232" i="3" s="1"/>
  <c r="I1232" i="3" a="1"/>
  <c r="I1232" i="3" s="1"/>
  <c r="E1233" i="3" l="1" a="1"/>
  <c r="E1233" i="3" s="1"/>
  <c r="M1233" i="3" s="1"/>
  <c r="I1233" i="3" a="1"/>
  <c r="I1233" i="3" s="1"/>
  <c r="C1233" i="3" a="1"/>
  <c r="C1233" i="3" s="1"/>
  <c r="K1233" i="3" a="1"/>
  <c r="K1233" i="3" s="1"/>
  <c r="F1233" i="3" a="1"/>
  <c r="F1233" i="3" s="1"/>
  <c r="B1234" i="3"/>
  <c r="A1234" i="3"/>
  <c r="D1233" i="3" a="1"/>
  <c r="D1233" i="3" s="1"/>
  <c r="L1233" i="3" a="1"/>
  <c r="L1233" i="3" s="1"/>
  <c r="G1233" i="3" a="1"/>
  <c r="G1233" i="3" s="1"/>
  <c r="J1233" i="3" a="1"/>
  <c r="J1233" i="3" s="1"/>
  <c r="H1232" i="3"/>
  <c r="F1234" i="3" l="1" a="1"/>
  <c r="F1234" i="3" s="1"/>
  <c r="E1234" i="3" a="1"/>
  <c r="E1234" i="3" s="1"/>
  <c r="M1234" i="3" s="1"/>
  <c r="I1234" i="3" a="1"/>
  <c r="I1234" i="3" s="1"/>
  <c r="C1234" i="3" a="1"/>
  <c r="C1234" i="3" s="1"/>
  <c r="K1234" i="3" a="1"/>
  <c r="K1234" i="3" s="1"/>
  <c r="J1234" i="3" a="1"/>
  <c r="J1234" i="3" s="1"/>
  <c r="B1235" i="3"/>
  <c r="A1235" i="3"/>
  <c r="D1234" i="3" a="1"/>
  <c r="D1234" i="3" s="1"/>
  <c r="L1234" i="3" a="1"/>
  <c r="L1234" i="3" s="1"/>
  <c r="G1234" i="3" a="1"/>
  <c r="G1234" i="3" s="1"/>
  <c r="H1233" i="3"/>
  <c r="H1234" i="3" l="1"/>
  <c r="C1235" i="3" a="1"/>
  <c r="C1235" i="3" s="1"/>
  <c r="K1235" i="3" a="1"/>
  <c r="K1235" i="3" s="1"/>
  <c r="F1235" i="3" a="1"/>
  <c r="F1235" i="3" s="1"/>
  <c r="E1235" i="3" a="1"/>
  <c r="E1235" i="3" s="1"/>
  <c r="M1235" i="3" s="1"/>
  <c r="I1235" i="3" a="1"/>
  <c r="I1235" i="3" s="1"/>
  <c r="G1235" i="3" a="1"/>
  <c r="G1235" i="3" s="1"/>
  <c r="J1235" i="3" a="1"/>
  <c r="J1235" i="3" s="1"/>
  <c r="B1236" i="3"/>
  <c r="A1236" i="3"/>
  <c r="D1235" i="3" a="1"/>
  <c r="D1235" i="3" s="1"/>
  <c r="L1235" i="3" a="1"/>
  <c r="L1235" i="3" s="1"/>
  <c r="H1235" i="3" l="1"/>
  <c r="C1236" i="3" a="1"/>
  <c r="C1236" i="3" s="1"/>
  <c r="K1236" i="3" a="1"/>
  <c r="K1236" i="3" s="1"/>
  <c r="F1236" i="3" a="1"/>
  <c r="F1236" i="3" s="1"/>
  <c r="E1236" i="3" a="1"/>
  <c r="E1236" i="3" s="1"/>
  <c r="M1236" i="3" s="1"/>
  <c r="I1236" i="3" a="1"/>
  <c r="I1236" i="3" s="1"/>
  <c r="D1236" i="3" a="1"/>
  <c r="D1236" i="3" s="1"/>
  <c r="L1236" i="3" a="1"/>
  <c r="L1236" i="3" s="1"/>
  <c r="G1236" i="3" a="1"/>
  <c r="G1236" i="3" s="1"/>
  <c r="J1236" i="3" a="1"/>
  <c r="J1236" i="3" s="1"/>
  <c r="B1237" i="3"/>
  <c r="A1237" i="3"/>
  <c r="B1238" i="3" l="1"/>
  <c r="A1238" i="3"/>
  <c r="D1237" i="3" a="1"/>
  <c r="D1237" i="3" s="1"/>
  <c r="L1237" i="3" a="1"/>
  <c r="L1237" i="3" s="1"/>
  <c r="G1237" i="3" a="1"/>
  <c r="G1237" i="3" s="1"/>
  <c r="J1237" i="3" a="1"/>
  <c r="J1237" i="3" s="1"/>
  <c r="H1236" i="3"/>
  <c r="E1237" i="3" a="1"/>
  <c r="E1237" i="3" s="1"/>
  <c r="M1237" i="3" s="1"/>
  <c r="I1237" i="3" a="1"/>
  <c r="I1237" i="3" s="1"/>
  <c r="C1237" i="3" a="1"/>
  <c r="C1237" i="3" s="1"/>
  <c r="K1237" i="3" a="1"/>
  <c r="K1237" i="3" s="1"/>
  <c r="F1237" i="3" a="1"/>
  <c r="F1237" i="3" s="1"/>
  <c r="F1238" i="3" l="1" a="1"/>
  <c r="F1238" i="3" s="1"/>
  <c r="E1238" i="3" a="1"/>
  <c r="E1238" i="3" s="1"/>
  <c r="M1238" i="3" s="1"/>
  <c r="I1238" i="3" a="1"/>
  <c r="I1238" i="3" s="1"/>
  <c r="C1238" i="3" a="1"/>
  <c r="C1238" i="3" s="1"/>
  <c r="K1238" i="3" a="1"/>
  <c r="K1238" i="3" s="1"/>
  <c r="H1237" i="3"/>
  <c r="J1238" i="3" a="1"/>
  <c r="J1238" i="3" s="1"/>
  <c r="B1239" i="3"/>
  <c r="A1239" i="3"/>
  <c r="D1238" i="3" a="1"/>
  <c r="D1238" i="3" s="1"/>
  <c r="L1238" i="3" a="1"/>
  <c r="L1238" i="3" s="1"/>
  <c r="G1238" i="3" a="1"/>
  <c r="G1238" i="3" s="1"/>
  <c r="H1238" i="3" l="1"/>
  <c r="G1239" i="3" a="1"/>
  <c r="G1239" i="3" s="1"/>
  <c r="J1239" i="3" a="1"/>
  <c r="J1239" i="3" s="1"/>
  <c r="B1240" i="3"/>
  <c r="A1240" i="3"/>
  <c r="D1239" i="3" a="1"/>
  <c r="D1239" i="3" s="1"/>
  <c r="L1239" i="3" a="1"/>
  <c r="L1239" i="3" s="1"/>
  <c r="C1239" i="3" a="1"/>
  <c r="C1239" i="3" s="1"/>
  <c r="K1239" i="3" a="1"/>
  <c r="K1239" i="3" s="1"/>
  <c r="F1239" i="3" a="1"/>
  <c r="F1239" i="3" s="1"/>
  <c r="E1239" i="3" a="1"/>
  <c r="E1239" i="3" s="1"/>
  <c r="M1239" i="3" s="1"/>
  <c r="I1239" i="3" a="1"/>
  <c r="I1239" i="3" s="1"/>
  <c r="D1240" i="3" l="1" a="1"/>
  <c r="D1240" i="3" s="1"/>
  <c r="L1240" i="3" a="1"/>
  <c r="L1240" i="3" s="1"/>
  <c r="G1240" i="3" a="1"/>
  <c r="G1240" i="3" s="1"/>
  <c r="J1240" i="3" a="1"/>
  <c r="J1240" i="3" s="1"/>
  <c r="B1241" i="3"/>
  <c r="A1241" i="3"/>
  <c r="H1239" i="3"/>
  <c r="C1240" i="3" a="1"/>
  <c r="C1240" i="3" s="1"/>
  <c r="K1240" i="3" a="1"/>
  <c r="K1240" i="3" s="1"/>
  <c r="F1240" i="3" a="1"/>
  <c r="F1240" i="3" s="1"/>
  <c r="E1240" i="3" a="1"/>
  <c r="E1240" i="3" s="1"/>
  <c r="M1240" i="3" s="1"/>
  <c r="I1240" i="3" a="1"/>
  <c r="I1240" i="3" s="1"/>
  <c r="H1240" i="3" s="1"/>
  <c r="B1242" i="3" l="1"/>
  <c r="A1242" i="3"/>
  <c r="D1241" i="3" a="1"/>
  <c r="D1241" i="3" s="1"/>
  <c r="L1241" i="3" a="1"/>
  <c r="L1241" i="3" s="1"/>
  <c r="G1241" i="3" a="1"/>
  <c r="G1241" i="3" s="1"/>
  <c r="J1241" i="3" a="1"/>
  <c r="J1241" i="3" s="1"/>
  <c r="E1241" i="3" a="1"/>
  <c r="E1241" i="3" s="1"/>
  <c r="M1241" i="3" s="1"/>
  <c r="I1241" i="3" a="1"/>
  <c r="I1241" i="3" s="1"/>
  <c r="C1241" i="3" a="1"/>
  <c r="C1241" i="3" s="1"/>
  <c r="K1241" i="3" a="1"/>
  <c r="K1241" i="3" s="1"/>
  <c r="F1241" i="3" a="1"/>
  <c r="F1241" i="3" s="1"/>
  <c r="H1241" i="3" l="1"/>
  <c r="F1242" i="3" a="1"/>
  <c r="F1242" i="3" s="1"/>
  <c r="E1242" i="3" a="1"/>
  <c r="E1242" i="3" s="1"/>
  <c r="M1242" i="3" s="1"/>
  <c r="I1242" i="3" a="1"/>
  <c r="I1242" i="3" s="1"/>
  <c r="C1242" i="3" a="1"/>
  <c r="C1242" i="3" s="1"/>
  <c r="K1242" i="3" a="1"/>
  <c r="K1242" i="3" s="1"/>
  <c r="J1242" i="3" a="1"/>
  <c r="J1242" i="3" s="1"/>
  <c r="B1243" i="3"/>
  <c r="A1243" i="3"/>
  <c r="D1242" i="3" a="1"/>
  <c r="D1242" i="3" s="1"/>
  <c r="L1242" i="3" a="1"/>
  <c r="L1242" i="3" s="1"/>
  <c r="G1242" i="3" a="1"/>
  <c r="G1242" i="3" s="1"/>
  <c r="G1243" i="3" l="1" a="1"/>
  <c r="G1243" i="3" s="1"/>
  <c r="J1243" i="3" a="1"/>
  <c r="J1243" i="3" s="1"/>
  <c r="B1244" i="3"/>
  <c r="A1244" i="3"/>
  <c r="D1243" i="3" a="1"/>
  <c r="D1243" i="3" s="1"/>
  <c r="L1243" i="3" a="1"/>
  <c r="L1243" i="3" s="1"/>
  <c r="H1242" i="3"/>
  <c r="C1243" i="3" a="1"/>
  <c r="C1243" i="3" s="1"/>
  <c r="K1243" i="3" a="1"/>
  <c r="K1243" i="3" s="1"/>
  <c r="F1243" i="3" a="1"/>
  <c r="F1243" i="3" s="1"/>
  <c r="E1243" i="3" a="1"/>
  <c r="E1243" i="3" s="1"/>
  <c r="M1243" i="3" s="1"/>
  <c r="I1243" i="3" a="1"/>
  <c r="I1243" i="3" s="1"/>
  <c r="C1244" i="3" l="1" a="1"/>
  <c r="C1244" i="3" s="1"/>
  <c r="K1244" i="3" a="1"/>
  <c r="K1244" i="3" s="1"/>
  <c r="F1244" i="3" a="1"/>
  <c r="F1244" i="3" s="1"/>
  <c r="E1244" i="3" a="1"/>
  <c r="E1244" i="3" s="1"/>
  <c r="M1244" i="3" s="1"/>
  <c r="I1244" i="3" a="1"/>
  <c r="I1244" i="3" s="1"/>
  <c r="H1243" i="3"/>
  <c r="D1244" i="3" a="1"/>
  <c r="D1244" i="3" s="1"/>
  <c r="L1244" i="3" a="1"/>
  <c r="L1244" i="3" s="1"/>
  <c r="G1244" i="3" a="1"/>
  <c r="G1244" i="3" s="1"/>
  <c r="J1244" i="3" a="1"/>
  <c r="J1244" i="3" s="1"/>
  <c r="B1245" i="3"/>
  <c r="A1245" i="3"/>
  <c r="H1244" i="3" l="1"/>
  <c r="E1245" i="3" a="1"/>
  <c r="E1245" i="3" s="1"/>
  <c r="M1245" i="3" s="1"/>
  <c r="I1245" i="3" a="1"/>
  <c r="I1245" i="3" s="1"/>
  <c r="C1245" i="3" a="1"/>
  <c r="C1245" i="3" s="1"/>
  <c r="K1245" i="3" a="1"/>
  <c r="K1245" i="3" s="1"/>
  <c r="F1245" i="3" a="1"/>
  <c r="F1245" i="3" s="1"/>
  <c r="B1246" i="3"/>
  <c r="A1246" i="3"/>
  <c r="D1245" i="3" a="1"/>
  <c r="D1245" i="3" s="1"/>
  <c r="L1245" i="3" a="1"/>
  <c r="L1245" i="3" s="1"/>
  <c r="G1245" i="3" a="1"/>
  <c r="G1245" i="3" s="1"/>
  <c r="J1245" i="3" a="1"/>
  <c r="J1245" i="3" s="1"/>
  <c r="H1245" i="3" l="1"/>
  <c r="F1246" i="3" a="1"/>
  <c r="F1246" i="3" s="1"/>
  <c r="E1246" i="3" a="1"/>
  <c r="E1246" i="3" s="1"/>
  <c r="M1246" i="3" s="1"/>
  <c r="I1246" i="3" a="1"/>
  <c r="I1246" i="3" s="1"/>
  <c r="C1246" i="3" a="1"/>
  <c r="C1246" i="3" s="1"/>
  <c r="K1246" i="3" a="1"/>
  <c r="K1246" i="3" s="1"/>
  <c r="J1246" i="3" a="1"/>
  <c r="J1246" i="3" s="1"/>
  <c r="B1247" i="3"/>
  <c r="A1247" i="3"/>
  <c r="D1246" i="3" a="1"/>
  <c r="D1246" i="3" s="1"/>
  <c r="L1246" i="3" a="1"/>
  <c r="L1246" i="3" s="1"/>
  <c r="G1246" i="3" a="1"/>
  <c r="G1246" i="3" s="1"/>
  <c r="H1246" i="3" l="1"/>
  <c r="G1247" i="3" a="1"/>
  <c r="G1247" i="3" s="1"/>
  <c r="J1247" i="3" a="1"/>
  <c r="J1247" i="3" s="1"/>
  <c r="B1248" i="3"/>
  <c r="A1248" i="3"/>
  <c r="D1247" i="3" a="1"/>
  <c r="D1247" i="3" s="1"/>
  <c r="L1247" i="3" a="1"/>
  <c r="L1247" i="3" s="1"/>
  <c r="C1247" i="3" a="1"/>
  <c r="C1247" i="3" s="1"/>
  <c r="K1247" i="3" a="1"/>
  <c r="K1247" i="3" s="1"/>
  <c r="F1247" i="3" a="1"/>
  <c r="F1247" i="3" s="1"/>
  <c r="E1247" i="3" a="1"/>
  <c r="E1247" i="3" s="1"/>
  <c r="M1247" i="3" s="1"/>
  <c r="I1247" i="3" a="1"/>
  <c r="I1247" i="3" s="1"/>
  <c r="C1248" i="3" l="1" a="1"/>
  <c r="C1248" i="3" s="1"/>
  <c r="K1248" i="3" a="1"/>
  <c r="K1248" i="3" s="1"/>
  <c r="F1248" i="3" a="1"/>
  <c r="F1248" i="3" s="1"/>
  <c r="E1248" i="3" a="1"/>
  <c r="E1248" i="3" s="1"/>
  <c r="M1248" i="3" s="1"/>
  <c r="I1248" i="3" a="1"/>
  <c r="I1248" i="3" s="1"/>
  <c r="D1248" i="3" a="1"/>
  <c r="D1248" i="3" s="1"/>
  <c r="L1248" i="3" a="1"/>
  <c r="L1248" i="3" s="1"/>
  <c r="G1248" i="3" a="1"/>
  <c r="G1248" i="3" s="1"/>
  <c r="J1248" i="3" a="1"/>
  <c r="J1248" i="3" s="1"/>
  <c r="B1249" i="3"/>
  <c r="A1249" i="3"/>
  <c r="H1247" i="3"/>
  <c r="H1248" i="3" l="1"/>
  <c r="B1250" i="3"/>
  <c r="A1250" i="3"/>
  <c r="D1249" i="3" a="1"/>
  <c r="D1249" i="3" s="1"/>
  <c r="L1249" i="3" a="1"/>
  <c r="L1249" i="3" s="1"/>
  <c r="G1249" i="3" a="1"/>
  <c r="G1249" i="3" s="1"/>
  <c r="J1249" i="3" a="1"/>
  <c r="J1249" i="3" s="1"/>
  <c r="E1249" i="3" a="1"/>
  <c r="E1249" i="3" s="1"/>
  <c r="M1249" i="3" s="1"/>
  <c r="I1249" i="3" a="1"/>
  <c r="I1249" i="3" s="1"/>
  <c r="C1249" i="3" a="1"/>
  <c r="C1249" i="3" s="1"/>
  <c r="K1249" i="3" a="1"/>
  <c r="K1249" i="3" s="1"/>
  <c r="F1249" i="3" a="1"/>
  <c r="F1249" i="3" s="1"/>
  <c r="F1250" i="3" l="1" a="1"/>
  <c r="F1250" i="3" s="1"/>
  <c r="E1250" i="3" a="1"/>
  <c r="E1250" i="3" s="1"/>
  <c r="M1250" i="3" s="1"/>
  <c r="I1250" i="3" a="1"/>
  <c r="I1250" i="3" s="1"/>
  <c r="C1250" i="3" a="1"/>
  <c r="C1250" i="3" s="1"/>
  <c r="K1250" i="3" a="1"/>
  <c r="K1250" i="3" s="1"/>
  <c r="J1250" i="3" a="1"/>
  <c r="J1250" i="3" s="1"/>
  <c r="B1251" i="3"/>
  <c r="A1251" i="3"/>
  <c r="D1250" i="3" a="1"/>
  <c r="D1250" i="3" s="1"/>
  <c r="L1250" i="3" a="1"/>
  <c r="L1250" i="3" s="1"/>
  <c r="G1250" i="3" a="1"/>
  <c r="G1250" i="3" s="1"/>
  <c r="H1249" i="3"/>
  <c r="C1251" i="3" l="1" a="1"/>
  <c r="C1251" i="3" s="1"/>
  <c r="K1251" i="3" a="1"/>
  <c r="K1251" i="3" s="1"/>
  <c r="F1251" i="3" a="1"/>
  <c r="F1251" i="3" s="1"/>
  <c r="E1251" i="3" a="1"/>
  <c r="E1251" i="3" s="1"/>
  <c r="M1251" i="3" s="1"/>
  <c r="I1251" i="3" a="1"/>
  <c r="I1251" i="3" s="1"/>
  <c r="H1250" i="3"/>
  <c r="G1251" i="3" a="1"/>
  <c r="G1251" i="3" s="1"/>
  <c r="J1251" i="3" a="1"/>
  <c r="J1251" i="3" s="1"/>
  <c r="B1252" i="3"/>
  <c r="A1252" i="3"/>
  <c r="D1251" i="3" a="1"/>
  <c r="D1251" i="3" s="1"/>
  <c r="L1251" i="3" a="1"/>
  <c r="L1251" i="3" s="1"/>
  <c r="H1251" i="3" l="1"/>
  <c r="C1252" i="3" a="1"/>
  <c r="C1252" i="3" s="1"/>
  <c r="K1252" i="3" a="1"/>
  <c r="K1252" i="3" s="1"/>
  <c r="F1252" i="3" a="1"/>
  <c r="F1252" i="3" s="1"/>
  <c r="E1252" i="3" a="1"/>
  <c r="E1252" i="3" s="1"/>
  <c r="M1252" i="3" s="1"/>
  <c r="I1252" i="3" a="1"/>
  <c r="I1252" i="3" s="1"/>
  <c r="D1252" i="3" a="1"/>
  <c r="D1252" i="3" s="1"/>
  <c r="L1252" i="3" a="1"/>
  <c r="L1252" i="3" s="1"/>
  <c r="G1252" i="3" a="1"/>
  <c r="G1252" i="3" s="1"/>
  <c r="J1252" i="3" a="1"/>
  <c r="J1252" i="3" s="1"/>
  <c r="B1253" i="3"/>
  <c r="A1253" i="3"/>
  <c r="E1253" i="3" l="1" a="1"/>
  <c r="E1253" i="3" s="1"/>
  <c r="M1253" i="3" s="1"/>
  <c r="I1253" i="3" a="1"/>
  <c r="I1253" i="3" s="1"/>
  <c r="C1253" i="3" a="1"/>
  <c r="C1253" i="3" s="1"/>
  <c r="K1253" i="3" a="1"/>
  <c r="K1253" i="3" s="1"/>
  <c r="F1253" i="3" a="1"/>
  <c r="F1253" i="3" s="1"/>
  <c r="H1252" i="3"/>
  <c r="B1254" i="3"/>
  <c r="A1254" i="3"/>
  <c r="D1253" i="3" a="1"/>
  <c r="D1253" i="3" s="1"/>
  <c r="L1253" i="3" a="1"/>
  <c r="L1253" i="3" s="1"/>
  <c r="G1253" i="3" a="1"/>
  <c r="G1253" i="3" s="1"/>
  <c r="J1253" i="3" a="1"/>
  <c r="J1253" i="3" s="1"/>
  <c r="K1254" i="3" l="1" a="1"/>
  <c r="K1254" i="3" s="1"/>
  <c r="F1254" i="3" a="1"/>
  <c r="F1254" i="3" s="1"/>
  <c r="E1254" i="3" a="1"/>
  <c r="E1254" i="3" s="1"/>
  <c r="M1254" i="3" s="1"/>
  <c r="I1254" i="3" a="1"/>
  <c r="I1254" i="3" s="1"/>
  <c r="C1254" i="3" a="1"/>
  <c r="C1254" i="3" s="1"/>
  <c r="L1254" i="3" a="1"/>
  <c r="L1254" i="3" s="1"/>
  <c r="G1254" i="3" a="1"/>
  <c r="G1254" i="3" s="1"/>
  <c r="J1254" i="3" a="1"/>
  <c r="J1254" i="3" s="1"/>
  <c r="B1255" i="3"/>
  <c r="D1254" i="3" a="1"/>
  <c r="D1254" i="3" s="1"/>
  <c r="A1255" i="3"/>
  <c r="H1253" i="3"/>
  <c r="H1254" i="3" l="1"/>
  <c r="E1255" i="3" a="1"/>
  <c r="E1255" i="3" s="1"/>
  <c r="M1255" i="3" s="1"/>
  <c r="I1255" i="3" a="1"/>
  <c r="I1255" i="3" s="1"/>
  <c r="C1255" i="3" a="1"/>
  <c r="C1255" i="3" s="1"/>
  <c r="K1255" i="3" a="1"/>
  <c r="K1255" i="3" s="1"/>
  <c r="F1255" i="3" a="1"/>
  <c r="F1255" i="3" s="1"/>
  <c r="L1255" i="3" a="1"/>
  <c r="L1255" i="3" s="1"/>
  <c r="J1255" i="3" a="1"/>
  <c r="J1255" i="3" s="1"/>
  <c r="B1256" i="3"/>
  <c r="D1255" i="3" a="1"/>
  <c r="D1255" i="3" s="1"/>
  <c r="A1256" i="3"/>
  <c r="G1255" i="3" a="1"/>
  <c r="G1255" i="3" s="1"/>
  <c r="H1255" i="3" l="1"/>
  <c r="I1256" i="3" a="1"/>
  <c r="I1256" i="3" s="1"/>
  <c r="C1256" i="3" a="1"/>
  <c r="C1256" i="3" s="1"/>
  <c r="K1256" i="3" a="1"/>
  <c r="K1256" i="3" s="1"/>
  <c r="F1256" i="3" a="1"/>
  <c r="F1256" i="3" s="1"/>
  <c r="E1256" i="3" a="1"/>
  <c r="E1256" i="3" s="1"/>
  <c r="M1256" i="3" s="1"/>
  <c r="A1257" i="3"/>
  <c r="L1256" i="3" a="1"/>
  <c r="L1256" i="3" s="1"/>
  <c r="G1256" i="3" a="1"/>
  <c r="G1256" i="3" s="1"/>
  <c r="J1256" i="3" a="1"/>
  <c r="J1256" i="3" s="1"/>
  <c r="D1256" i="3" a="1"/>
  <c r="D1256" i="3" s="1"/>
  <c r="B1257" i="3"/>
  <c r="I1257" i="3" l="1" a="1"/>
  <c r="I1257" i="3" s="1"/>
  <c r="F1257" i="3" a="1"/>
  <c r="F1257" i="3" s="1"/>
  <c r="K1257" i="3" a="1"/>
  <c r="K1257" i="3" s="1"/>
  <c r="E1257" i="3" a="1"/>
  <c r="E1257" i="3" s="1"/>
  <c r="M1257" i="3" s="1"/>
  <c r="C1257" i="3" a="1"/>
  <c r="C1257" i="3" s="1"/>
  <c r="J1257" i="3" a="1"/>
  <c r="J1257" i="3" s="1"/>
  <c r="A1258" i="3"/>
  <c r="D1257" i="3" a="1"/>
  <c r="D1257" i="3" s="1"/>
  <c r="B1258" i="3"/>
  <c r="G1257" i="3" a="1"/>
  <c r="G1257" i="3" s="1"/>
  <c r="L1257" i="3" a="1"/>
  <c r="L1257" i="3" s="1"/>
  <c r="H1256" i="3"/>
  <c r="H1257" i="3" l="1"/>
  <c r="J1258" i="3" a="1"/>
  <c r="J1258" i="3" s="1"/>
  <c r="D1258" i="3" a="1"/>
  <c r="D1258" i="3" s="1"/>
  <c r="B1259" i="3"/>
  <c r="A1259" i="3"/>
  <c r="G1258" i="3" a="1"/>
  <c r="G1258" i="3" s="1"/>
  <c r="L1258" i="3" a="1"/>
  <c r="L1258" i="3" s="1"/>
  <c r="K1258" i="3" a="1"/>
  <c r="K1258" i="3" s="1"/>
  <c r="E1258" i="3" a="1"/>
  <c r="E1258" i="3" s="1"/>
  <c r="M1258" i="3" s="1"/>
  <c r="I1258" i="3" a="1"/>
  <c r="I1258" i="3" s="1"/>
  <c r="C1258" i="3" a="1"/>
  <c r="C1258" i="3" s="1"/>
  <c r="F1258" i="3" a="1"/>
  <c r="F1258" i="3" s="1"/>
  <c r="C1259" i="3" l="1" a="1"/>
  <c r="C1259" i="3" s="1"/>
  <c r="K1259" i="3" a="1"/>
  <c r="K1259" i="3" s="1"/>
  <c r="E1259" i="3" a="1"/>
  <c r="E1259" i="3" s="1"/>
  <c r="M1259" i="3" s="1"/>
  <c r="I1259" i="3" a="1"/>
  <c r="I1259" i="3" s="1"/>
  <c r="F1259" i="3" a="1"/>
  <c r="F1259" i="3" s="1"/>
  <c r="L1259" i="3" a="1"/>
  <c r="L1259" i="3" s="1"/>
  <c r="G1259" i="3" a="1"/>
  <c r="G1259" i="3" s="1"/>
  <c r="A1260" i="3"/>
  <c r="J1259" i="3" a="1"/>
  <c r="J1259" i="3" s="1"/>
  <c r="D1259" i="3" a="1"/>
  <c r="D1259" i="3" s="1"/>
  <c r="B1260" i="3"/>
  <c r="H1258" i="3"/>
  <c r="H1259" i="3" l="1"/>
  <c r="I1260" i="3" a="1"/>
  <c r="I1260" i="3" s="1"/>
  <c r="F1260" i="3" a="1"/>
  <c r="F1260" i="3" s="1"/>
  <c r="K1260" i="3" a="1"/>
  <c r="K1260" i="3" s="1"/>
  <c r="E1260" i="3" a="1"/>
  <c r="E1260" i="3" s="1"/>
  <c r="M1260" i="3" s="1"/>
  <c r="C1260" i="3" a="1"/>
  <c r="C1260" i="3" s="1"/>
  <c r="A1261" i="3"/>
  <c r="D1260" i="3" a="1"/>
  <c r="D1260" i="3" s="1"/>
  <c r="L1260" i="3" a="1"/>
  <c r="L1260" i="3" s="1"/>
  <c r="G1260" i="3" a="1"/>
  <c r="G1260" i="3" s="1"/>
  <c r="B1261" i="3"/>
  <c r="J1260" i="3" a="1"/>
  <c r="J1260" i="3" s="1"/>
  <c r="E1261" i="3" l="1" a="1"/>
  <c r="E1261" i="3" s="1"/>
  <c r="M1261" i="3" s="1"/>
  <c r="I1261" i="3" a="1"/>
  <c r="I1261" i="3" s="1"/>
  <c r="C1261" i="3" a="1"/>
  <c r="C1261" i="3" s="1"/>
  <c r="K1261" i="3" a="1"/>
  <c r="K1261" i="3" s="1"/>
  <c r="F1261" i="3" a="1"/>
  <c r="F1261" i="3" s="1"/>
  <c r="J1261" i="3" a="1"/>
  <c r="J1261" i="3" s="1"/>
  <c r="B1262" i="3"/>
  <c r="A1262" i="3"/>
  <c r="G1261" i="3" a="1"/>
  <c r="G1261" i="3" s="1"/>
  <c r="L1261" i="3" a="1"/>
  <c r="L1261" i="3" s="1"/>
  <c r="D1261" i="3" a="1"/>
  <c r="D1261" i="3" s="1"/>
  <c r="H1260" i="3"/>
  <c r="J1262" i="3" l="1" a="1"/>
  <c r="J1262" i="3" s="1"/>
  <c r="D1262" i="3" a="1"/>
  <c r="D1262" i="3" s="1"/>
  <c r="G1262" i="3" a="1"/>
  <c r="G1262" i="3" s="1"/>
  <c r="B1263" i="3"/>
  <c r="A1263" i="3"/>
  <c r="L1262" i="3" a="1"/>
  <c r="L1262" i="3" s="1"/>
  <c r="H1261" i="3"/>
  <c r="K1262" i="3" a="1"/>
  <c r="K1262" i="3" s="1"/>
  <c r="F1262" i="3" a="1"/>
  <c r="F1262" i="3" s="1"/>
  <c r="I1262" i="3" a="1"/>
  <c r="I1262" i="3" s="1"/>
  <c r="E1262" i="3" a="1"/>
  <c r="E1262" i="3" s="1"/>
  <c r="M1262" i="3" s="1"/>
  <c r="C1262" i="3" a="1"/>
  <c r="C1262" i="3" s="1"/>
  <c r="L1263" i="3" l="1" a="1"/>
  <c r="L1263" i="3" s="1"/>
  <c r="G1263" i="3" a="1"/>
  <c r="G1263" i="3" s="1"/>
  <c r="B1264" i="3"/>
  <c r="A1264" i="3"/>
  <c r="D1263" i="3" a="1"/>
  <c r="D1263" i="3" s="1"/>
  <c r="J1263" i="3" a="1"/>
  <c r="J1263" i="3" s="1"/>
  <c r="C1263" i="3" a="1"/>
  <c r="C1263" i="3" s="1"/>
  <c r="K1263" i="3" a="1"/>
  <c r="K1263" i="3" s="1"/>
  <c r="E1263" i="3" a="1"/>
  <c r="E1263" i="3" s="1"/>
  <c r="M1263" i="3" s="1"/>
  <c r="I1263" i="3" a="1"/>
  <c r="I1263" i="3" s="1"/>
  <c r="F1263" i="3" a="1"/>
  <c r="F1263" i="3" s="1"/>
  <c r="H1262" i="3"/>
  <c r="I1264" i="3" l="1" a="1"/>
  <c r="I1264" i="3" s="1"/>
  <c r="C1264" i="3" a="1"/>
  <c r="C1264" i="3" s="1"/>
  <c r="F1264" i="3" a="1"/>
  <c r="F1264" i="3" s="1"/>
  <c r="E1264" i="3" a="1"/>
  <c r="E1264" i="3" s="1"/>
  <c r="M1264" i="3" s="1"/>
  <c r="K1264" i="3" a="1"/>
  <c r="K1264" i="3" s="1"/>
  <c r="A1265" i="3"/>
  <c r="D1264" i="3" a="1"/>
  <c r="D1264" i="3" s="1"/>
  <c r="L1264" i="3" a="1"/>
  <c r="L1264" i="3" s="1"/>
  <c r="G1264" i="3" a="1"/>
  <c r="G1264" i="3" s="1"/>
  <c r="J1264" i="3" a="1"/>
  <c r="J1264" i="3" s="1"/>
  <c r="B1265" i="3"/>
  <c r="H1263" i="3"/>
  <c r="E1265" i="3" l="1" a="1"/>
  <c r="E1265" i="3" s="1"/>
  <c r="M1265" i="3" s="1"/>
  <c r="I1265" i="3" a="1"/>
  <c r="I1265" i="3" s="1"/>
  <c r="C1265" i="3" a="1"/>
  <c r="C1265" i="3" s="1"/>
  <c r="K1265" i="3" a="1"/>
  <c r="K1265" i="3" s="1"/>
  <c r="F1265" i="3" a="1"/>
  <c r="F1265" i="3" s="1"/>
  <c r="J1265" i="3" a="1"/>
  <c r="J1265" i="3" s="1"/>
  <c r="B1266" i="3"/>
  <c r="A1266" i="3"/>
  <c r="D1265" i="3" a="1"/>
  <c r="D1265" i="3" s="1"/>
  <c r="G1265" i="3" a="1"/>
  <c r="G1265" i="3" s="1"/>
  <c r="L1265" i="3" a="1"/>
  <c r="L1265" i="3" s="1"/>
  <c r="H1264" i="3"/>
  <c r="K1266" i="3" l="1" a="1"/>
  <c r="K1266" i="3" s="1"/>
  <c r="F1266" i="3" a="1"/>
  <c r="F1266" i="3" s="1"/>
  <c r="E1266" i="3" a="1"/>
  <c r="E1266" i="3" s="1"/>
  <c r="M1266" i="3" s="1"/>
  <c r="I1266" i="3" a="1"/>
  <c r="I1266" i="3" s="1"/>
  <c r="C1266" i="3" a="1"/>
  <c r="C1266" i="3" s="1"/>
  <c r="J1266" i="3" a="1"/>
  <c r="J1266" i="3" s="1"/>
  <c r="B1267" i="3"/>
  <c r="D1266" i="3" a="1"/>
  <c r="D1266" i="3" s="1"/>
  <c r="L1266" i="3" a="1"/>
  <c r="L1266" i="3" s="1"/>
  <c r="A1267" i="3"/>
  <c r="G1266" i="3" a="1"/>
  <c r="G1266" i="3" s="1"/>
  <c r="H1265" i="3"/>
  <c r="L1267" i="3" l="1" a="1"/>
  <c r="L1267" i="3" s="1"/>
  <c r="G1267" i="3" a="1"/>
  <c r="G1267" i="3" s="1"/>
  <c r="B1268" i="3"/>
  <c r="A1268" i="3"/>
  <c r="D1267" i="3" a="1"/>
  <c r="D1267" i="3" s="1"/>
  <c r="J1267" i="3" a="1"/>
  <c r="J1267" i="3" s="1"/>
  <c r="H1266" i="3"/>
  <c r="C1267" i="3" a="1"/>
  <c r="C1267" i="3" s="1"/>
  <c r="K1267" i="3" a="1"/>
  <c r="K1267" i="3" s="1"/>
  <c r="F1267" i="3" a="1"/>
  <c r="F1267" i="3" s="1"/>
  <c r="E1267" i="3" a="1"/>
  <c r="E1267" i="3" s="1"/>
  <c r="M1267" i="3" s="1"/>
  <c r="I1267" i="3" a="1"/>
  <c r="I1267" i="3" s="1"/>
  <c r="A1269" i="3" l="1"/>
  <c r="D1268" i="3" a="1"/>
  <c r="D1268" i="3" s="1"/>
  <c r="L1268" i="3" a="1"/>
  <c r="L1268" i="3" s="1"/>
  <c r="G1268" i="3" a="1"/>
  <c r="G1268" i="3" s="1"/>
  <c r="J1268" i="3" a="1"/>
  <c r="J1268" i="3" s="1"/>
  <c r="B1269" i="3"/>
  <c r="H1267" i="3"/>
  <c r="I1268" i="3" a="1"/>
  <c r="I1268" i="3" s="1"/>
  <c r="C1268" i="3" a="1"/>
  <c r="C1268" i="3" s="1"/>
  <c r="F1268" i="3" a="1"/>
  <c r="F1268" i="3" s="1"/>
  <c r="E1268" i="3" a="1"/>
  <c r="E1268" i="3" s="1"/>
  <c r="M1268" i="3" s="1"/>
  <c r="K1268" i="3" a="1"/>
  <c r="K1268" i="3" s="1"/>
  <c r="H1268" i="3" l="1"/>
  <c r="J1269" i="3" a="1"/>
  <c r="J1269" i="3" s="1"/>
  <c r="B1270" i="3"/>
  <c r="A1270" i="3"/>
  <c r="D1269" i="3" a="1"/>
  <c r="D1269" i="3" s="1"/>
  <c r="G1269" i="3" a="1"/>
  <c r="G1269" i="3" s="1"/>
  <c r="L1269" i="3" a="1"/>
  <c r="L1269" i="3" s="1"/>
  <c r="E1269" i="3" a="1"/>
  <c r="E1269" i="3" s="1"/>
  <c r="M1269" i="3" s="1"/>
  <c r="I1269" i="3" a="1"/>
  <c r="I1269" i="3" s="1"/>
  <c r="C1269" i="3" a="1"/>
  <c r="C1269" i="3" s="1"/>
  <c r="K1269" i="3" a="1"/>
  <c r="K1269" i="3" s="1"/>
  <c r="F1269" i="3" a="1"/>
  <c r="F1269" i="3" s="1"/>
  <c r="K1270" i="3" l="1" a="1"/>
  <c r="K1270" i="3" s="1"/>
  <c r="F1270" i="3" a="1"/>
  <c r="F1270" i="3" s="1"/>
  <c r="E1270" i="3" a="1"/>
  <c r="E1270" i="3" s="1"/>
  <c r="M1270" i="3" s="1"/>
  <c r="C1270" i="3" a="1"/>
  <c r="C1270" i="3" s="1"/>
  <c r="I1270" i="3" a="1"/>
  <c r="I1270" i="3" s="1"/>
  <c r="H1270" i="3" s="1"/>
  <c r="J1270" i="3" a="1"/>
  <c r="J1270" i="3" s="1"/>
  <c r="B1271" i="3"/>
  <c r="D1270" i="3" a="1"/>
  <c r="D1270" i="3" s="1"/>
  <c r="L1270" i="3" a="1"/>
  <c r="L1270" i="3" s="1"/>
  <c r="A1271" i="3"/>
  <c r="G1270" i="3" a="1"/>
  <c r="G1270" i="3" s="1"/>
  <c r="H1269" i="3"/>
  <c r="L1271" i="3" l="1" a="1"/>
  <c r="L1271" i="3" s="1"/>
  <c r="G1271" i="3" a="1"/>
  <c r="G1271" i="3" s="1"/>
  <c r="B1272" i="3"/>
  <c r="A1272" i="3"/>
  <c r="D1271" i="3" a="1"/>
  <c r="D1271" i="3" s="1"/>
  <c r="J1271" i="3" a="1"/>
  <c r="J1271" i="3" s="1"/>
  <c r="C1271" i="3" a="1"/>
  <c r="C1271" i="3" s="1"/>
  <c r="K1271" i="3" a="1"/>
  <c r="K1271" i="3" s="1"/>
  <c r="F1271" i="3" a="1"/>
  <c r="F1271" i="3" s="1"/>
  <c r="E1271" i="3" a="1"/>
  <c r="E1271" i="3" s="1"/>
  <c r="M1271" i="3" s="1"/>
  <c r="I1271" i="3" a="1"/>
  <c r="I1271" i="3" s="1"/>
  <c r="I1272" i="3" l="1" a="1"/>
  <c r="I1272" i="3" s="1"/>
  <c r="C1272" i="3" a="1"/>
  <c r="C1272" i="3" s="1"/>
  <c r="K1272" i="3" a="1"/>
  <c r="K1272" i="3" s="1"/>
  <c r="F1272" i="3" a="1"/>
  <c r="F1272" i="3" s="1"/>
  <c r="E1272" i="3" a="1"/>
  <c r="E1272" i="3" s="1"/>
  <c r="M1272" i="3" s="1"/>
  <c r="A1273" i="3"/>
  <c r="D1272" i="3" a="1"/>
  <c r="D1272" i="3" s="1"/>
  <c r="L1272" i="3" a="1"/>
  <c r="L1272" i="3" s="1"/>
  <c r="G1272" i="3" a="1"/>
  <c r="G1272" i="3" s="1"/>
  <c r="J1272" i="3" a="1"/>
  <c r="J1272" i="3" s="1"/>
  <c r="B1273" i="3"/>
  <c r="H1271" i="3"/>
  <c r="E1273" i="3" l="1" a="1"/>
  <c r="E1273" i="3" s="1"/>
  <c r="M1273" i="3" s="1"/>
  <c r="I1273" i="3" a="1"/>
  <c r="I1273" i="3" s="1"/>
  <c r="C1273" i="3" a="1"/>
  <c r="C1273" i="3" s="1"/>
  <c r="K1273" i="3" a="1"/>
  <c r="K1273" i="3" s="1"/>
  <c r="F1273" i="3" a="1"/>
  <c r="F1273" i="3" s="1"/>
  <c r="J1273" i="3" a="1"/>
  <c r="J1273" i="3" s="1"/>
  <c r="B1274" i="3"/>
  <c r="A1274" i="3"/>
  <c r="D1273" i="3" a="1"/>
  <c r="D1273" i="3" s="1"/>
  <c r="L1273" i="3" a="1"/>
  <c r="L1273" i="3" s="1"/>
  <c r="G1273" i="3" a="1"/>
  <c r="G1273" i="3" s="1"/>
  <c r="H1272" i="3"/>
  <c r="J1274" i="3" l="1" a="1"/>
  <c r="J1274" i="3" s="1"/>
  <c r="B1275" i="3"/>
  <c r="A1275" i="3"/>
  <c r="D1274" i="3" a="1"/>
  <c r="D1274" i="3" s="1"/>
  <c r="L1274" i="3" a="1"/>
  <c r="L1274" i="3" s="1"/>
  <c r="G1274" i="3" a="1"/>
  <c r="G1274" i="3" s="1"/>
  <c r="K1274" i="3" a="1"/>
  <c r="K1274" i="3" s="1"/>
  <c r="F1274" i="3" a="1"/>
  <c r="F1274" i="3" s="1"/>
  <c r="E1274" i="3" a="1"/>
  <c r="E1274" i="3" s="1"/>
  <c r="M1274" i="3" s="1"/>
  <c r="I1274" i="3" a="1"/>
  <c r="I1274" i="3" s="1"/>
  <c r="C1274" i="3" a="1"/>
  <c r="C1274" i="3" s="1"/>
  <c r="H1273" i="3"/>
  <c r="C1275" i="3" l="1" a="1"/>
  <c r="C1275" i="3" s="1"/>
  <c r="K1275" i="3" a="1"/>
  <c r="K1275" i="3" s="1"/>
  <c r="F1275" i="3" a="1"/>
  <c r="F1275" i="3" s="1"/>
  <c r="E1275" i="3" a="1"/>
  <c r="E1275" i="3" s="1"/>
  <c r="M1275" i="3" s="1"/>
  <c r="I1275" i="3" a="1"/>
  <c r="I1275" i="3" s="1"/>
  <c r="H1274" i="3"/>
  <c r="L1275" i="3" a="1"/>
  <c r="L1275" i="3" s="1"/>
  <c r="G1275" i="3" a="1"/>
  <c r="G1275" i="3" s="1"/>
  <c r="J1275" i="3" a="1"/>
  <c r="J1275" i="3" s="1"/>
  <c r="B1276" i="3"/>
  <c r="A1276" i="3"/>
  <c r="D1275" i="3" a="1"/>
  <c r="D1275" i="3" s="1"/>
  <c r="H1275" i="3" l="1"/>
  <c r="I1276" i="3" a="1"/>
  <c r="I1276" i="3" s="1"/>
  <c r="C1276" i="3" a="1"/>
  <c r="C1276" i="3" s="1"/>
  <c r="K1276" i="3" a="1"/>
  <c r="K1276" i="3" s="1"/>
  <c r="F1276" i="3" a="1"/>
  <c r="F1276" i="3" s="1"/>
  <c r="E1276" i="3" a="1"/>
  <c r="E1276" i="3" s="1"/>
  <c r="M1276" i="3" s="1"/>
  <c r="A1277" i="3"/>
  <c r="D1276" i="3" a="1"/>
  <c r="D1276" i="3" s="1"/>
  <c r="L1276" i="3" a="1"/>
  <c r="L1276" i="3" s="1"/>
  <c r="G1276" i="3" a="1"/>
  <c r="G1276" i="3" s="1"/>
  <c r="J1276" i="3" a="1"/>
  <c r="J1276" i="3" s="1"/>
  <c r="B1277" i="3"/>
  <c r="E1277" i="3" l="1" a="1"/>
  <c r="E1277" i="3" s="1"/>
  <c r="M1277" i="3" s="1"/>
  <c r="I1277" i="3" a="1"/>
  <c r="I1277" i="3" s="1"/>
  <c r="C1277" i="3" a="1"/>
  <c r="C1277" i="3" s="1"/>
  <c r="K1277" i="3" a="1"/>
  <c r="K1277" i="3" s="1"/>
  <c r="F1277" i="3" a="1"/>
  <c r="F1277" i="3" s="1"/>
  <c r="J1277" i="3" a="1"/>
  <c r="J1277" i="3" s="1"/>
  <c r="B1278" i="3"/>
  <c r="A1278" i="3"/>
  <c r="D1277" i="3" a="1"/>
  <c r="D1277" i="3" s="1"/>
  <c r="L1277" i="3" a="1"/>
  <c r="L1277" i="3" s="1"/>
  <c r="G1277" i="3" a="1"/>
  <c r="G1277" i="3" s="1"/>
  <c r="H1276" i="3"/>
  <c r="K1278" i="3" l="1" a="1"/>
  <c r="K1278" i="3" s="1"/>
  <c r="F1278" i="3" a="1"/>
  <c r="F1278" i="3" s="1"/>
  <c r="E1278" i="3" a="1"/>
  <c r="E1278" i="3" s="1"/>
  <c r="M1278" i="3" s="1"/>
  <c r="I1278" i="3" a="1"/>
  <c r="I1278" i="3" s="1"/>
  <c r="C1278" i="3" a="1"/>
  <c r="C1278" i="3" s="1"/>
  <c r="J1278" i="3" a="1"/>
  <c r="J1278" i="3" s="1"/>
  <c r="B1279" i="3"/>
  <c r="A1279" i="3"/>
  <c r="D1278" i="3" a="1"/>
  <c r="D1278" i="3" s="1"/>
  <c r="L1278" i="3" a="1"/>
  <c r="L1278" i="3" s="1"/>
  <c r="G1278" i="3" a="1"/>
  <c r="G1278" i="3" s="1"/>
  <c r="H1277" i="3"/>
  <c r="H1278" i="3" l="1"/>
  <c r="C1279" i="3" a="1"/>
  <c r="C1279" i="3" s="1"/>
  <c r="K1279" i="3" a="1"/>
  <c r="K1279" i="3" s="1"/>
  <c r="F1279" i="3" a="1"/>
  <c r="F1279" i="3" s="1"/>
  <c r="E1279" i="3" a="1"/>
  <c r="E1279" i="3" s="1"/>
  <c r="M1279" i="3" s="1"/>
  <c r="I1279" i="3" a="1"/>
  <c r="I1279" i="3" s="1"/>
  <c r="L1279" i="3" a="1"/>
  <c r="L1279" i="3" s="1"/>
  <c r="G1279" i="3" a="1"/>
  <c r="G1279" i="3" s="1"/>
  <c r="J1279" i="3" a="1"/>
  <c r="J1279" i="3" s="1"/>
  <c r="B1280" i="3"/>
  <c r="A1280" i="3"/>
  <c r="D1279" i="3" a="1"/>
  <c r="D1279" i="3" s="1"/>
  <c r="H1279" i="3" l="1"/>
  <c r="I1280" i="3" a="1"/>
  <c r="I1280" i="3" s="1"/>
  <c r="C1280" i="3" a="1"/>
  <c r="C1280" i="3" s="1"/>
  <c r="K1280" i="3" a="1"/>
  <c r="K1280" i="3" s="1"/>
  <c r="F1280" i="3" a="1"/>
  <c r="F1280" i="3" s="1"/>
  <c r="E1280" i="3" a="1"/>
  <c r="E1280" i="3" s="1"/>
  <c r="M1280" i="3" s="1"/>
  <c r="A1281" i="3"/>
  <c r="D1280" i="3" a="1"/>
  <c r="D1280" i="3" s="1"/>
  <c r="L1280" i="3" a="1"/>
  <c r="L1280" i="3" s="1"/>
  <c r="G1280" i="3" a="1"/>
  <c r="G1280" i="3" s="1"/>
  <c r="J1280" i="3" a="1"/>
  <c r="J1280" i="3" s="1"/>
  <c r="B1281" i="3"/>
  <c r="E1281" i="3" l="1" a="1"/>
  <c r="E1281" i="3" s="1"/>
  <c r="M1281" i="3" s="1"/>
  <c r="I1281" i="3" a="1"/>
  <c r="I1281" i="3" s="1"/>
  <c r="C1281" i="3" a="1"/>
  <c r="C1281" i="3" s="1"/>
  <c r="K1281" i="3" a="1"/>
  <c r="K1281" i="3" s="1"/>
  <c r="F1281" i="3" a="1"/>
  <c r="F1281" i="3" s="1"/>
  <c r="J1281" i="3" a="1"/>
  <c r="J1281" i="3" s="1"/>
  <c r="B1282" i="3"/>
  <c r="A1282" i="3"/>
  <c r="D1281" i="3" a="1"/>
  <c r="D1281" i="3" s="1"/>
  <c r="L1281" i="3" a="1"/>
  <c r="L1281" i="3" s="1"/>
  <c r="G1281" i="3" a="1"/>
  <c r="G1281" i="3" s="1"/>
  <c r="H1280" i="3"/>
  <c r="K1282" i="3" l="1" a="1"/>
  <c r="K1282" i="3" s="1"/>
  <c r="F1282" i="3" a="1"/>
  <c r="F1282" i="3" s="1"/>
  <c r="E1282" i="3" a="1"/>
  <c r="E1282" i="3" s="1"/>
  <c r="M1282" i="3" s="1"/>
  <c r="I1282" i="3" a="1"/>
  <c r="I1282" i="3" s="1"/>
  <c r="C1282" i="3" a="1"/>
  <c r="C1282" i="3" s="1"/>
  <c r="J1282" i="3" a="1"/>
  <c r="J1282" i="3" s="1"/>
  <c r="B1283" i="3"/>
  <c r="A1283" i="3"/>
  <c r="D1282" i="3" a="1"/>
  <c r="D1282" i="3" s="1"/>
  <c r="L1282" i="3" a="1"/>
  <c r="L1282" i="3" s="1"/>
  <c r="G1282" i="3" a="1"/>
  <c r="G1282" i="3" s="1"/>
  <c r="H1281" i="3"/>
  <c r="L1283" i="3" l="1" a="1"/>
  <c r="L1283" i="3" s="1"/>
  <c r="G1283" i="3" a="1"/>
  <c r="G1283" i="3" s="1"/>
  <c r="J1283" i="3" a="1"/>
  <c r="J1283" i="3" s="1"/>
  <c r="B1284" i="3"/>
  <c r="A1284" i="3"/>
  <c r="D1283" i="3" a="1"/>
  <c r="D1283" i="3" s="1"/>
  <c r="H1282" i="3"/>
  <c r="C1283" i="3" a="1"/>
  <c r="C1283" i="3" s="1"/>
  <c r="K1283" i="3" a="1"/>
  <c r="K1283" i="3" s="1"/>
  <c r="F1283" i="3" a="1"/>
  <c r="F1283" i="3" s="1"/>
  <c r="E1283" i="3" a="1"/>
  <c r="E1283" i="3" s="1"/>
  <c r="M1283" i="3" s="1"/>
  <c r="I1283" i="3" a="1"/>
  <c r="I1283" i="3" s="1"/>
  <c r="H1283" i="3" s="1"/>
  <c r="A1285" i="3" l="1"/>
  <c r="D1284" i="3" a="1"/>
  <c r="D1284" i="3" s="1"/>
  <c r="L1284" i="3" a="1"/>
  <c r="L1284" i="3" s="1"/>
  <c r="G1284" i="3" a="1"/>
  <c r="G1284" i="3" s="1"/>
  <c r="J1284" i="3" a="1"/>
  <c r="J1284" i="3" s="1"/>
  <c r="B1285" i="3"/>
  <c r="I1284" i="3" a="1"/>
  <c r="I1284" i="3" s="1"/>
  <c r="C1284" i="3" a="1"/>
  <c r="C1284" i="3" s="1"/>
  <c r="K1284" i="3" a="1"/>
  <c r="K1284" i="3" s="1"/>
  <c r="F1284" i="3" a="1"/>
  <c r="F1284" i="3" s="1"/>
  <c r="E1284" i="3" a="1"/>
  <c r="E1284" i="3" s="1"/>
  <c r="M1284" i="3" s="1"/>
  <c r="H1284" i="3" l="1"/>
  <c r="J1285" i="3" a="1"/>
  <c r="J1285" i="3" s="1"/>
  <c r="B1286" i="3"/>
  <c r="A1286" i="3"/>
  <c r="D1285" i="3" a="1"/>
  <c r="D1285" i="3" s="1"/>
  <c r="L1285" i="3" a="1"/>
  <c r="L1285" i="3" s="1"/>
  <c r="G1285" i="3" a="1"/>
  <c r="G1285" i="3" s="1"/>
  <c r="E1285" i="3" a="1"/>
  <c r="E1285" i="3" s="1"/>
  <c r="M1285" i="3" s="1"/>
  <c r="I1285" i="3" a="1"/>
  <c r="I1285" i="3" s="1"/>
  <c r="C1285" i="3" a="1"/>
  <c r="C1285" i="3" s="1"/>
  <c r="K1285" i="3" a="1"/>
  <c r="K1285" i="3" s="1"/>
  <c r="F1285" i="3" a="1"/>
  <c r="F1285" i="3" s="1"/>
  <c r="H1285" i="3" l="1"/>
  <c r="K1286" i="3" a="1"/>
  <c r="K1286" i="3" s="1"/>
  <c r="F1286" i="3" a="1"/>
  <c r="F1286" i="3" s="1"/>
  <c r="E1286" i="3" a="1"/>
  <c r="E1286" i="3" s="1"/>
  <c r="M1286" i="3" s="1"/>
  <c r="I1286" i="3" a="1"/>
  <c r="I1286" i="3" s="1"/>
  <c r="C1286" i="3" a="1"/>
  <c r="C1286" i="3" s="1"/>
  <c r="J1286" i="3" a="1"/>
  <c r="J1286" i="3" s="1"/>
  <c r="B1287" i="3"/>
  <c r="A1287" i="3"/>
  <c r="D1286" i="3" a="1"/>
  <c r="D1286" i="3" s="1"/>
  <c r="L1286" i="3" a="1"/>
  <c r="L1286" i="3" s="1"/>
  <c r="G1286" i="3" a="1"/>
  <c r="G1286" i="3" s="1"/>
  <c r="H1286" i="3" l="1"/>
  <c r="C1287" i="3" a="1"/>
  <c r="C1287" i="3" s="1"/>
  <c r="K1287" i="3" a="1"/>
  <c r="K1287" i="3" s="1"/>
  <c r="F1287" i="3" a="1"/>
  <c r="F1287" i="3" s="1"/>
  <c r="E1287" i="3" a="1"/>
  <c r="E1287" i="3" s="1"/>
  <c r="M1287" i="3" s="1"/>
  <c r="I1287" i="3" a="1"/>
  <c r="I1287" i="3" s="1"/>
  <c r="L1287" i="3" a="1"/>
  <c r="L1287" i="3" s="1"/>
  <c r="G1287" i="3" a="1"/>
  <c r="G1287" i="3" s="1"/>
  <c r="J1287" i="3" a="1"/>
  <c r="J1287" i="3" s="1"/>
  <c r="B1288" i="3"/>
  <c r="A1288" i="3"/>
  <c r="D1287" i="3" a="1"/>
  <c r="D1287" i="3" s="1"/>
  <c r="I1288" i="3" l="1" a="1"/>
  <c r="I1288" i="3" s="1"/>
  <c r="C1288" i="3" a="1"/>
  <c r="C1288" i="3" s="1"/>
  <c r="K1288" i="3" a="1"/>
  <c r="K1288" i="3" s="1"/>
  <c r="F1288" i="3" a="1"/>
  <c r="F1288" i="3" s="1"/>
  <c r="E1288" i="3" a="1"/>
  <c r="E1288" i="3" s="1"/>
  <c r="M1288" i="3" s="1"/>
  <c r="H1287" i="3"/>
  <c r="A1289" i="3"/>
  <c r="D1288" i="3" a="1"/>
  <c r="D1288" i="3" s="1"/>
  <c r="L1288" i="3" a="1"/>
  <c r="L1288" i="3" s="1"/>
  <c r="G1288" i="3" a="1"/>
  <c r="G1288" i="3" s="1"/>
  <c r="J1288" i="3" a="1"/>
  <c r="J1288" i="3" s="1"/>
  <c r="B1289" i="3"/>
  <c r="E1289" i="3" l="1" a="1"/>
  <c r="E1289" i="3" s="1"/>
  <c r="M1289" i="3" s="1"/>
  <c r="I1289" i="3" a="1"/>
  <c r="I1289" i="3" s="1"/>
  <c r="C1289" i="3" a="1"/>
  <c r="C1289" i="3" s="1"/>
  <c r="K1289" i="3" a="1"/>
  <c r="K1289" i="3" s="1"/>
  <c r="F1289" i="3" a="1"/>
  <c r="F1289" i="3" s="1"/>
  <c r="J1289" i="3" a="1"/>
  <c r="J1289" i="3" s="1"/>
  <c r="B1290" i="3"/>
  <c r="A1290" i="3"/>
  <c r="D1289" i="3" a="1"/>
  <c r="D1289" i="3" s="1"/>
  <c r="L1289" i="3" a="1"/>
  <c r="L1289" i="3" s="1"/>
  <c r="G1289" i="3" a="1"/>
  <c r="G1289" i="3" s="1"/>
  <c r="H1288" i="3"/>
  <c r="J1290" i="3" l="1" a="1"/>
  <c r="J1290" i="3" s="1"/>
  <c r="B1291" i="3"/>
  <c r="A1291" i="3"/>
  <c r="D1290" i="3" a="1"/>
  <c r="D1290" i="3" s="1"/>
  <c r="L1290" i="3" a="1"/>
  <c r="L1290" i="3" s="1"/>
  <c r="G1290" i="3" a="1"/>
  <c r="G1290" i="3" s="1"/>
  <c r="H1289" i="3"/>
  <c r="K1290" i="3" a="1"/>
  <c r="K1290" i="3" s="1"/>
  <c r="F1290" i="3" a="1"/>
  <c r="F1290" i="3" s="1"/>
  <c r="E1290" i="3" a="1"/>
  <c r="E1290" i="3" s="1"/>
  <c r="M1290" i="3" s="1"/>
  <c r="I1290" i="3" a="1"/>
  <c r="I1290" i="3" s="1"/>
  <c r="H1290" i="3" s="1"/>
  <c r="C1290" i="3" a="1"/>
  <c r="C1290" i="3" s="1"/>
  <c r="C1291" i="3" l="1" a="1"/>
  <c r="C1291" i="3" s="1"/>
  <c r="K1291" i="3" a="1"/>
  <c r="K1291" i="3" s="1"/>
  <c r="F1291" i="3" a="1"/>
  <c r="F1291" i="3" s="1"/>
  <c r="E1291" i="3" a="1"/>
  <c r="E1291" i="3" s="1"/>
  <c r="M1291" i="3" s="1"/>
  <c r="I1291" i="3" a="1"/>
  <c r="I1291" i="3" s="1"/>
  <c r="L1291" i="3" a="1"/>
  <c r="L1291" i="3" s="1"/>
  <c r="G1291" i="3" a="1"/>
  <c r="G1291" i="3" s="1"/>
  <c r="J1291" i="3" a="1"/>
  <c r="J1291" i="3" s="1"/>
  <c r="B1292" i="3"/>
  <c r="A1292" i="3"/>
  <c r="D1291" i="3" a="1"/>
  <c r="D1291" i="3" s="1"/>
  <c r="H1291" i="3" l="1"/>
  <c r="I1292" i="3" a="1"/>
  <c r="I1292" i="3" s="1"/>
  <c r="C1292" i="3" a="1"/>
  <c r="C1292" i="3" s="1"/>
  <c r="K1292" i="3" a="1"/>
  <c r="K1292" i="3" s="1"/>
  <c r="F1292" i="3" a="1"/>
  <c r="F1292" i="3" s="1"/>
  <c r="E1292" i="3" a="1"/>
  <c r="E1292" i="3" s="1"/>
  <c r="M1292" i="3" s="1"/>
  <c r="A1293" i="3"/>
  <c r="D1292" i="3" a="1"/>
  <c r="D1292" i="3" s="1"/>
  <c r="L1292" i="3" a="1"/>
  <c r="L1292" i="3" s="1"/>
  <c r="G1292" i="3" a="1"/>
  <c r="G1292" i="3" s="1"/>
  <c r="J1292" i="3" a="1"/>
  <c r="J1292" i="3" s="1"/>
  <c r="B1293" i="3"/>
  <c r="E1293" i="3" l="1" a="1"/>
  <c r="E1293" i="3" s="1"/>
  <c r="M1293" i="3" s="1"/>
  <c r="I1293" i="3" a="1"/>
  <c r="I1293" i="3" s="1"/>
  <c r="C1293" i="3" a="1"/>
  <c r="C1293" i="3" s="1"/>
  <c r="K1293" i="3" a="1"/>
  <c r="K1293" i="3" s="1"/>
  <c r="F1293" i="3" a="1"/>
  <c r="F1293" i="3" s="1"/>
  <c r="J1293" i="3" a="1"/>
  <c r="J1293" i="3" s="1"/>
  <c r="B1294" i="3"/>
  <c r="A1294" i="3"/>
  <c r="D1293" i="3" a="1"/>
  <c r="D1293" i="3" s="1"/>
  <c r="L1293" i="3" a="1"/>
  <c r="L1293" i="3" s="1"/>
  <c r="G1293" i="3" a="1"/>
  <c r="G1293" i="3" s="1"/>
  <c r="H1292" i="3"/>
  <c r="J1294" i="3" l="1" a="1"/>
  <c r="J1294" i="3" s="1"/>
  <c r="B1295" i="3"/>
  <c r="A1295" i="3"/>
  <c r="D1294" i="3" a="1"/>
  <c r="D1294" i="3" s="1"/>
  <c r="L1294" i="3" a="1"/>
  <c r="L1294" i="3" s="1"/>
  <c r="G1294" i="3" a="1"/>
  <c r="G1294" i="3" s="1"/>
  <c r="K1294" i="3" a="1"/>
  <c r="K1294" i="3" s="1"/>
  <c r="F1294" i="3" a="1"/>
  <c r="F1294" i="3" s="1"/>
  <c r="E1294" i="3" a="1"/>
  <c r="E1294" i="3" s="1"/>
  <c r="M1294" i="3" s="1"/>
  <c r="I1294" i="3" a="1"/>
  <c r="I1294" i="3" s="1"/>
  <c r="C1294" i="3" a="1"/>
  <c r="C1294" i="3" s="1"/>
  <c r="H1293" i="3"/>
  <c r="C1295" i="3" l="1" a="1"/>
  <c r="C1295" i="3" s="1"/>
  <c r="K1295" i="3" a="1"/>
  <c r="K1295" i="3" s="1"/>
  <c r="F1295" i="3" a="1"/>
  <c r="F1295" i="3" s="1"/>
  <c r="E1295" i="3" a="1"/>
  <c r="E1295" i="3" s="1"/>
  <c r="M1295" i="3" s="1"/>
  <c r="I1295" i="3" a="1"/>
  <c r="I1295" i="3" s="1"/>
  <c r="H1294" i="3"/>
  <c r="L1295" i="3" a="1"/>
  <c r="L1295" i="3" s="1"/>
  <c r="G1295" i="3" a="1"/>
  <c r="G1295" i="3" s="1"/>
  <c r="J1295" i="3" a="1"/>
  <c r="J1295" i="3" s="1"/>
  <c r="B1296" i="3"/>
  <c r="A1296" i="3"/>
  <c r="D1295" i="3" a="1"/>
  <c r="D1295" i="3" s="1"/>
  <c r="H1295" i="3" l="1"/>
  <c r="I1296" i="3" a="1"/>
  <c r="I1296" i="3" s="1"/>
  <c r="C1296" i="3" a="1"/>
  <c r="C1296" i="3" s="1"/>
  <c r="K1296" i="3" a="1"/>
  <c r="K1296" i="3" s="1"/>
  <c r="F1296" i="3" a="1"/>
  <c r="F1296" i="3" s="1"/>
  <c r="E1296" i="3" a="1"/>
  <c r="E1296" i="3" s="1"/>
  <c r="M1296" i="3" s="1"/>
  <c r="A1297" i="3"/>
  <c r="D1296" i="3" a="1"/>
  <c r="D1296" i="3" s="1"/>
  <c r="L1296" i="3" a="1"/>
  <c r="L1296" i="3" s="1"/>
  <c r="G1296" i="3" a="1"/>
  <c r="G1296" i="3" s="1"/>
  <c r="J1296" i="3" a="1"/>
  <c r="J1296" i="3" s="1"/>
  <c r="B1297" i="3"/>
  <c r="E1297" i="3" l="1" a="1"/>
  <c r="E1297" i="3" s="1"/>
  <c r="M1297" i="3" s="1"/>
  <c r="I1297" i="3" a="1"/>
  <c r="I1297" i="3" s="1"/>
  <c r="C1297" i="3" a="1"/>
  <c r="C1297" i="3" s="1"/>
  <c r="K1297" i="3" a="1"/>
  <c r="K1297" i="3" s="1"/>
  <c r="F1297" i="3" a="1"/>
  <c r="F1297" i="3" s="1"/>
  <c r="H1296" i="3"/>
  <c r="J1297" i="3" a="1"/>
  <c r="J1297" i="3" s="1"/>
  <c r="B1298" i="3"/>
  <c r="A1298" i="3"/>
  <c r="D1297" i="3" a="1"/>
  <c r="D1297" i="3" s="1"/>
  <c r="L1297" i="3" a="1"/>
  <c r="L1297" i="3" s="1"/>
  <c r="G1297" i="3" a="1"/>
  <c r="G1297" i="3" s="1"/>
  <c r="H1297" i="3" l="1"/>
  <c r="J1298" i="3" a="1"/>
  <c r="J1298" i="3" s="1"/>
  <c r="B1299" i="3"/>
  <c r="A1299" i="3"/>
  <c r="D1298" i="3" a="1"/>
  <c r="D1298" i="3" s="1"/>
  <c r="L1298" i="3" a="1"/>
  <c r="L1298" i="3" s="1"/>
  <c r="G1298" i="3" a="1"/>
  <c r="G1298" i="3" s="1"/>
  <c r="K1298" i="3" a="1"/>
  <c r="K1298" i="3" s="1"/>
  <c r="F1298" i="3" a="1"/>
  <c r="F1298" i="3" s="1"/>
  <c r="E1298" i="3" a="1"/>
  <c r="E1298" i="3" s="1"/>
  <c r="M1298" i="3" s="1"/>
  <c r="I1298" i="3" a="1"/>
  <c r="I1298" i="3" s="1"/>
  <c r="C1298" i="3" a="1"/>
  <c r="C1298" i="3" s="1"/>
  <c r="C1299" i="3" l="1" a="1"/>
  <c r="C1299" i="3" s="1"/>
  <c r="K1299" i="3" a="1"/>
  <c r="K1299" i="3" s="1"/>
  <c r="F1299" i="3" a="1"/>
  <c r="F1299" i="3" s="1"/>
  <c r="E1299" i="3" a="1"/>
  <c r="E1299" i="3" s="1"/>
  <c r="M1299" i="3" s="1"/>
  <c r="I1299" i="3" a="1"/>
  <c r="I1299" i="3" s="1"/>
  <c r="H1298" i="3"/>
  <c r="L1299" i="3" a="1"/>
  <c r="L1299" i="3" s="1"/>
  <c r="G1299" i="3" a="1"/>
  <c r="G1299" i="3" s="1"/>
  <c r="J1299" i="3" a="1"/>
  <c r="J1299" i="3" s="1"/>
  <c r="B1300" i="3"/>
  <c r="A1300" i="3"/>
  <c r="D1299" i="3" a="1"/>
  <c r="D1299" i="3" s="1"/>
  <c r="H1299" i="3" l="1"/>
  <c r="I1300" i="3" a="1"/>
  <c r="I1300" i="3" s="1"/>
  <c r="C1300" i="3" a="1"/>
  <c r="C1300" i="3" s="1"/>
  <c r="K1300" i="3" a="1"/>
  <c r="K1300" i="3" s="1"/>
  <c r="F1300" i="3" a="1"/>
  <c r="F1300" i="3" s="1"/>
  <c r="E1300" i="3" a="1"/>
  <c r="E1300" i="3" s="1"/>
  <c r="M1300" i="3" s="1"/>
  <c r="A1301" i="3"/>
  <c r="D1300" i="3" a="1"/>
  <c r="D1300" i="3" s="1"/>
  <c r="L1300" i="3" a="1"/>
  <c r="L1300" i="3" s="1"/>
  <c r="G1300" i="3" a="1"/>
  <c r="G1300" i="3" s="1"/>
  <c r="J1300" i="3" a="1"/>
  <c r="J1300" i="3" s="1"/>
  <c r="B1301" i="3"/>
  <c r="J1301" i="3" l="1" a="1"/>
  <c r="J1301" i="3" s="1"/>
  <c r="B1302" i="3"/>
  <c r="A1302" i="3"/>
  <c r="D1301" i="3" a="1"/>
  <c r="D1301" i="3" s="1"/>
  <c r="L1301" i="3" a="1"/>
  <c r="L1301" i="3" s="1"/>
  <c r="G1301" i="3" a="1"/>
  <c r="G1301" i="3" s="1"/>
  <c r="E1301" i="3" a="1"/>
  <c r="E1301" i="3" s="1"/>
  <c r="M1301" i="3" s="1"/>
  <c r="I1301" i="3" a="1"/>
  <c r="I1301" i="3" s="1"/>
  <c r="C1301" i="3" a="1"/>
  <c r="C1301" i="3" s="1"/>
  <c r="K1301" i="3" a="1"/>
  <c r="K1301" i="3" s="1"/>
  <c r="F1301" i="3" a="1"/>
  <c r="F1301" i="3" s="1"/>
  <c r="H1300" i="3"/>
  <c r="K1302" i="3" l="1" a="1"/>
  <c r="K1302" i="3" s="1"/>
  <c r="F1302" i="3" a="1"/>
  <c r="F1302" i="3" s="1"/>
  <c r="E1302" i="3" a="1"/>
  <c r="E1302" i="3" s="1"/>
  <c r="M1302" i="3" s="1"/>
  <c r="I1302" i="3" a="1"/>
  <c r="I1302" i="3" s="1"/>
  <c r="H1302" i="3" s="1"/>
  <c r="C1302" i="3" a="1"/>
  <c r="C1302" i="3" s="1"/>
  <c r="J1302" i="3" a="1"/>
  <c r="J1302" i="3" s="1"/>
  <c r="B1303" i="3"/>
  <c r="A1303" i="3"/>
  <c r="D1302" i="3" a="1"/>
  <c r="D1302" i="3" s="1"/>
  <c r="L1302" i="3" a="1"/>
  <c r="L1302" i="3" s="1"/>
  <c r="G1302" i="3" a="1"/>
  <c r="G1302" i="3" s="1"/>
  <c r="H1301" i="3"/>
  <c r="C1303" i="3" l="1" a="1"/>
  <c r="C1303" i="3" s="1"/>
  <c r="K1303" i="3" a="1"/>
  <c r="K1303" i="3" s="1"/>
  <c r="F1303" i="3" a="1"/>
  <c r="F1303" i="3" s="1"/>
  <c r="E1303" i="3" a="1"/>
  <c r="E1303" i="3" s="1"/>
  <c r="M1303" i="3" s="1"/>
  <c r="I1303" i="3" a="1"/>
  <c r="I1303" i="3" s="1"/>
  <c r="L1303" i="3" a="1"/>
  <c r="L1303" i="3" s="1"/>
  <c r="G1303" i="3" a="1"/>
  <c r="G1303" i="3" s="1"/>
  <c r="J1303" i="3" a="1"/>
  <c r="J1303" i="3" s="1"/>
  <c r="B1304" i="3"/>
  <c r="A1304" i="3"/>
  <c r="D1303" i="3" a="1"/>
  <c r="D1303" i="3" s="1"/>
  <c r="H1303" i="3" l="1"/>
  <c r="I1304" i="3" a="1"/>
  <c r="I1304" i="3" s="1"/>
  <c r="C1304" i="3" a="1"/>
  <c r="C1304" i="3" s="1"/>
  <c r="K1304" i="3" a="1"/>
  <c r="K1304" i="3" s="1"/>
  <c r="F1304" i="3" a="1"/>
  <c r="F1304" i="3" s="1"/>
  <c r="E1304" i="3" a="1"/>
  <c r="E1304" i="3" s="1"/>
  <c r="M1304" i="3" s="1"/>
  <c r="A1305" i="3"/>
  <c r="D1304" i="3" a="1"/>
  <c r="D1304" i="3" s="1"/>
  <c r="L1304" i="3" a="1"/>
  <c r="L1304" i="3" s="1"/>
  <c r="G1304" i="3" a="1"/>
  <c r="G1304" i="3" s="1"/>
  <c r="J1304" i="3" a="1"/>
  <c r="J1304" i="3" s="1"/>
  <c r="B1305" i="3"/>
  <c r="H1304" i="3" l="1"/>
  <c r="E1305" i="3" a="1"/>
  <c r="E1305" i="3" s="1"/>
  <c r="M1305" i="3" s="1"/>
  <c r="I1305" i="3" a="1"/>
  <c r="I1305" i="3" s="1"/>
  <c r="C1305" i="3" a="1"/>
  <c r="C1305" i="3" s="1"/>
  <c r="K1305" i="3" a="1"/>
  <c r="K1305" i="3" s="1"/>
  <c r="F1305" i="3" a="1"/>
  <c r="F1305" i="3" s="1"/>
  <c r="J1305" i="3" a="1"/>
  <c r="J1305" i="3" s="1"/>
  <c r="B1306" i="3"/>
  <c r="A1306" i="3"/>
  <c r="D1305" i="3" a="1"/>
  <c r="D1305" i="3" s="1"/>
  <c r="L1305" i="3" a="1"/>
  <c r="L1305" i="3" s="1"/>
  <c r="G1305" i="3" a="1"/>
  <c r="G1305" i="3" s="1"/>
  <c r="H1305" i="3" l="1"/>
  <c r="J1306" i="3" a="1"/>
  <c r="J1306" i="3" s="1"/>
  <c r="B1307" i="3"/>
  <c r="A1307" i="3"/>
  <c r="D1306" i="3" a="1"/>
  <c r="D1306" i="3" s="1"/>
  <c r="L1306" i="3" a="1"/>
  <c r="L1306" i="3" s="1"/>
  <c r="G1306" i="3" a="1"/>
  <c r="G1306" i="3" s="1"/>
  <c r="K1306" i="3" a="1"/>
  <c r="K1306" i="3" s="1"/>
  <c r="F1306" i="3" a="1"/>
  <c r="F1306" i="3" s="1"/>
  <c r="E1306" i="3" a="1"/>
  <c r="E1306" i="3" s="1"/>
  <c r="M1306" i="3" s="1"/>
  <c r="I1306" i="3" a="1"/>
  <c r="I1306" i="3" s="1"/>
  <c r="C1306" i="3" a="1"/>
  <c r="C1306" i="3" s="1"/>
  <c r="C1307" i="3" l="1" a="1"/>
  <c r="C1307" i="3" s="1"/>
  <c r="K1307" i="3" a="1"/>
  <c r="K1307" i="3" s="1"/>
  <c r="F1307" i="3" a="1"/>
  <c r="F1307" i="3" s="1"/>
  <c r="E1307" i="3" a="1"/>
  <c r="E1307" i="3" s="1"/>
  <c r="M1307" i="3" s="1"/>
  <c r="I1307" i="3" a="1"/>
  <c r="I1307" i="3" s="1"/>
  <c r="H1306" i="3"/>
  <c r="L1307" i="3" a="1"/>
  <c r="L1307" i="3" s="1"/>
  <c r="G1307" i="3" a="1"/>
  <c r="G1307" i="3" s="1"/>
  <c r="J1307" i="3" a="1"/>
  <c r="J1307" i="3" s="1"/>
  <c r="B1308" i="3"/>
  <c r="A1308" i="3"/>
  <c r="D1307" i="3" a="1"/>
  <c r="D1307" i="3" s="1"/>
  <c r="H1307" i="3" l="1"/>
  <c r="A1309" i="3"/>
  <c r="D1308" i="3" a="1"/>
  <c r="D1308" i="3" s="1"/>
  <c r="L1308" i="3" a="1"/>
  <c r="L1308" i="3" s="1"/>
  <c r="G1308" i="3" a="1"/>
  <c r="G1308" i="3" s="1"/>
  <c r="J1308" i="3" a="1"/>
  <c r="J1308" i="3" s="1"/>
  <c r="B1309" i="3"/>
  <c r="I1308" i="3" a="1"/>
  <c r="I1308" i="3" s="1"/>
  <c r="C1308" i="3" a="1"/>
  <c r="C1308" i="3" s="1"/>
  <c r="K1308" i="3" a="1"/>
  <c r="K1308" i="3" s="1"/>
  <c r="F1308" i="3" a="1"/>
  <c r="F1308" i="3" s="1"/>
  <c r="E1308" i="3" a="1"/>
  <c r="E1308" i="3" s="1"/>
  <c r="M1308" i="3" s="1"/>
  <c r="H1308" i="3" l="1"/>
  <c r="J1309" i="3" a="1"/>
  <c r="J1309" i="3" s="1"/>
  <c r="B1310" i="3"/>
  <c r="A1310" i="3"/>
  <c r="D1309" i="3" a="1"/>
  <c r="D1309" i="3" s="1"/>
  <c r="L1309" i="3" a="1"/>
  <c r="L1309" i="3" s="1"/>
  <c r="G1309" i="3" a="1"/>
  <c r="G1309" i="3" s="1"/>
  <c r="E1309" i="3" a="1"/>
  <c r="E1309" i="3" s="1"/>
  <c r="M1309" i="3" s="1"/>
  <c r="I1309" i="3" a="1"/>
  <c r="I1309" i="3" s="1"/>
  <c r="H1309" i="3" s="1"/>
  <c r="C1309" i="3" a="1"/>
  <c r="C1309" i="3" s="1"/>
  <c r="K1309" i="3" a="1"/>
  <c r="K1309" i="3" s="1"/>
  <c r="F1309" i="3" a="1"/>
  <c r="F1309" i="3" s="1"/>
  <c r="K1310" i="3" l="1" a="1"/>
  <c r="K1310" i="3" s="1"/>
  <c r="F1310" i="3" a="1"/>
  <c r="F1310" i="3" s="1"/>
  <c r="E1310" i="3" a="1"/>
  <c r="E1310" i="3" s="1"/>
  <c r="M1310" i="3" s="1"/>
  <c r="I1310" i="3" a="1"/>
  <c r="I1310" i="3" s="1"/>
  <c r="C1310" i="3" a="1"/>
  <c r="C1310" i="3" s="1"/>
  <c r="J1310" i="3" a="1"/>
  <c r="J1310" i="3" s="1"/>
  <c r="B1311" i="3"/>
  <c r="A1311" i="3"/>
  <c r="D1310" i="3" a="1"/>
  <c r="D1310" i="3" s="1"/>
  <c r="L1310" i="3" a="1"/>
  <c r="L1310" i="3" s="1"/>
  <c r="G1310" i="3" a="1"/>
  <c r="G1310" i="3" s="1"/>
  <c r="L1311" i="3" l="1" a="1"/>
  <c r="L1311" i="3" s="1"/>
  <c r="G1311" i="3" a="1"/>
  <c r="G1311" i="3" s="1"/>
  <c r="J1311" i="3" a="1"/>
  <c r="J1311" i="3" s="1"/>
  <c r="B1312" i="3"/>
  <c r="A1312" i="3"/>
  <c r="D1311" i="3" a="1"/>
  <c r="D1311" i="3" s="1"/>
  <c r="H1310" i="3"/>
  <c r="C1311" i="3" a="1"/>
  <c r="C1311" i="3" s="1"/>
  <c r="K1311" i="3" a="1"/>
  <c r="K1311" i="3" s="1"/>
  <c r="F1311" i="3" a="1"/>
  <c r="F1311" i="3" s="1"/>
  <c r="E1311" i="3" a="1"/>
  <c r="E1311" i="3" s="1"/>
  <c r="M1311" i="3" s="1"/>
  <c r="I1311" i="3" a="1"/>
  <c r="I1311" i="3" s="1"/>
  <c r="H1311" i="3" s="1"/>
  <c r="A1313" i="3" l="1"/>
  <c r="D1312" i="3" a="1"/>
  <c r="D1312" i="3" s="1"/>
  <c r="L1312" i="3" a="1"/>
  <c r="L1312" i="3" s="1"/>
  <c r="G1312" i="3" a="1"/>
  <c r="G1312" i="3" s="1"/>
  <c r="J1312" i="3" a="1"/>
  <c r="J1312" i="3" s="1"/>
  <c r="B1313" i="3"/>
  <c r="I1312" i="3" a="1"/>
  <c r="I1312" i="3" s="1"/>
  <c r="H1312" i="3" s="1"/>
  <c r="C1312" i="3" a="1"/>
  <c r="C1312" i="3" s="1"/>
  <c r="K1312" i="3" a="1"/>
  <c r="K1312" i="3" s="1"/>
  <c r="F1312" i="3" a="1"/>
  <c r="F1312" i="3" s="1"/>
  <c r="E1312" i="3" a="1"/>
  <c r="E1312" i="3" s="1"/>
  <c r="M1312" i="3" s="1"/>
  <c r="J1313" i="3" l="1" a="1"/>
  <c r="J1313" i="3" s="1"/>
  <c r="B1314" i="3"/>
  <c r="A1314" i="3"/>
  <c r="D1313" i="3" a="1"/>
  <c r="D1313" i="3" s="1"/>
  <c r="L1313" i="3" a="1"/>
  <c r="L1313" i="3" s="1"/>
  <c r="G1313" i="3" a="1"/>
  <c r="G1313" i="3" s="1"/>
  <c r="E1313" i="3" a="1"/>
  <c r="E1313" i="3" s="1"/>
  <c r="M1313" i="3" s="1"/>
  <c r="I1313" i="3" a="1"/>
  <c r="I1313" i="3" s="1"/>
  <c r="C1313" i="3" a="1"/>
  <c r="C1313" i="3" s="1"/>
  <c r="K1313" i="3" a="1"/>
  <c r="K1313" i="3" s="1"/>
  <c r="F1313" i="3" a="1"/>
  <c r="F1313" i="3" s="1"/>
  <c r="K1314" i="3" l="1" a="1"/>
  <c r="K1314" i="3" s="1"/>
  <c r="F1314" i="3" a="1"/>
  <c r="F1314" i="3" s="1"/>
  <c r="E1314" i="3" a="1"/>
  <c r="E1314" i="3" s="1"/>
  <c r="M1314" i="3" s="1"/>
  <c r="I1314" i="3" a="1"/>
  <c r="I1314" i="3" s="1"/>
  <c r="C1314" i="3" a="1"/>
  <c r="C1314" i="3" s="1"/>
  <c r="J1314" i="3" a="1"/>
  <c r="J1314" i="3" s="1"/>
  <c r="B1315" i="3"/>
  <c r="A1315" i="3"/>
  <c r="D1314" i="3" a="1"/>
  <c r="D1314" i="3" s="1"/>
  <c r="L1314" i="3" a="1"/>
  <c r="L1314" i="3" s="1"/>
  <c r="G1314" i="3" a="1"/>
  <c r="G1314" i="3" s="1"/>
  <c r="H1313" i="3"/>
  <c r="B1316" i="3" l="1"/>
  <c r="D1315" i="3" a="1"/>
  <c r="D1315" i="3" s="1"/>
  <c r="A1316" i="3"/>
  <c r="L1315" i="3" a="1"/>
  <c r="L1315" i="3" s="1"/>
  <c r="G1315" i="3" a="1"/>
  <c r="G1315" i="3" s="1"/>
  <c r="J1315" i="3" a="1"/>
  <c r="J1315" i="3" s="1"/>
  <c r="H1314" i="3"/>
  <c r="K1315" i="3" a="1"/>
  <c r="K1315" i="3" s="1"/>
  <c r="I1315" i="3" a="1"/>
  <c r="I1315" i="3" s="1"/>
  <c r="C1315" i="3" a="1"/>
  <c r="C1315" i="3" s="1"/>
  <c r="F1315" i="3" a="1"/>
  <c r="F1315" i="3" s="1"/>
  <c r="E1315" i="3" a="1"/>
  <c r="E1315" i="3" s="1"/>
  <c r="M1315" i="3" s="1"/>
  <c r="K1316" i="3" l="1" a="1"/>
  <c r="K1316" i="3" s="1"/>
  <c r="F1316" i="3" a="1"/>
  <c r="F1316" i="3" s="1"/>
  <c r="E1316" i="3" a="1"/>
  <c r="E1316" i="3" s="1"/>
  <c r="M1316" i="3" s="1"/>
  <c r="I1316" i="3" a="1"/>
  <c r="I1316" i="3" s="1"/>
  <c r="C1316" i="3" a="1"/>
  <c r="C1316" i="3" s="1"/>
  <c r="H1315" i="3"/>
  <c r="L1316" i="3" a="1"/>
  <c r="L1316" i="3" s="1"/>
  <c r="J1316" i="3" a="1"/>
  <c r="J1316" i="3" s="1"/>
  <c r="B1317" i="3"/>
  <c r="D1316" i="3" a="1"/>
  <c r="D1316" i="3" s="1"/>
  <c r="A1317" i="3"/>
  <c r="G1316" i="3" a="1"/>
  <c r="G1316" i="3" s="1"/>
  <c r="H1316" i="3" l="1"/>
  <c r="I1317" i="3" a="1"/>
  <c r="I1317" i="3" s="1"/>
  <c r="E1317" i="3" a="1"/>
  <c r="E1317" i="3" s="1"/>
  <c r="M1317" i="3" s="1"/>
  <c r="C1317" i="3" a="1"/>
  <c r="C1317" i="3" s="1"/>
  <c r="K1317" i="3" a="1"/>
  <c r="K1317" i="3" s="1"/>
  <c r="F1317" i="3" a="1"/>
  <c r="F1317" i="3" s="1"/>
  <c r="A1318" i="3"/>
  <c r="J1317" i="3" a="1"/>
  <c r="J1317" i="3" s="1"/>
  <c r="D1317" i="3" a="1"/>
  <c r="D1317" i="3" s="1"/>
  <c r="B1318" i="3"/>
  <c r="L1317" i="3" a="1"/>
  <c r="L1317" i="3" s="1"/>
  <c r="G1317" i="3" a="1"/>
  <c r="G1317" i="3" s="1"/>
  <c r="H1317" i="3" l="1"/>
  <c r="I1318" i="3" a="1"/>
  <c r="I1318" i="3" s="1"/>
  <c r="C1318" i="3" a="1"/>
  <c r="C1318" i="3" s="1"/>
  <c r="F1318" i="3" a="1"/>
  <c r="F1318" i="3" s="1"/>
  <c r="E1318" i="3" a="1"/>
  <c r="E1318" i="3" s="1"/>
  <c r="M1318" i="3" s="1"/>
  <c r="K1318" i="3" a="1"/>
  <c r="K1318" i="3" s="1"/>
  <c r="J1318" i="3" a="1"/>
  <c r="J1318" i="3" s="1"/>
  <c r="B1319" i="3"/>
  <c r="A1319" i="3"/>
  <c r="G1318" i="3" a="1"/>
  <c r="G1318" i="3" s="1"/>
  <c r="L1318" i="3" a="1"/>
  <c r="L1318" i="3" s="1"/>
  <c r="D1318" i="3" a="1"/>
  <c r="D1318" i="3" s="1"/>
  <c r="J1319" i="3" l="1" a="1"/>
  <c r="J1319" i="3" s="1"/>
  <c r="B1320" i="3"/>
  <c r="A1320" i="3"/>
  <c r="D1319" i="3" a="1"/>
  <c r="D1319" i="3" s="1"/>
  <c r="L1319" i="3" a="1"/>
  <c r="L1319" i="3" s="1"/>
  <c r="G1319" i="3" a="1"/>
  <c r="G1319" i="3" s="1"/>
  <c r="H1318" i="3"/>
  <c r="K1319" i="3" a="1"/>
  <c r="K1319" i="3" s="1"/>
  <c r="F1319" i="3" a="1"/>
  <c r="F1319" i="3" s="1"/>
  <c r="E1319" i="3" a="1"/>
  <c r="E1319" i="3" s="1"/>
  <c r="M1319" i="3" s="1"/>
  <c r="C1319" i="3" a="1"/>
  <c r="C1319" i="3" s="1"/>
  <c r="I1319" i="3" a="1"/>
  <c r="I1319" i="3" s="1"/>
  <c r="C1320" i="3" l="1" a="1"/>
  <c r="C1320" i="3" s="1"/>
  <c r="K1320" i="3" a="1"/>
  <c r="K1320" i="3" s="1"/>
  <c r="F1320" i="3" a="1"/>
  <c r="F1320" i="3" s="1"/>
  <c r="I1320" i="3" a="1"/>
  <c r="I1320" i="3" s="1"/>
  <c r="E1320" i="3" a="1"/>
  <c r="E1320" i="3" s="1"/>
  <c r="M1320" i="3" s="1"/>
  <c r="H1319" i="3"/>
  <c r="L1320" i="3" a="1"/>
  <c r="L1320" i="3" s="1"/>
  <c r="G1320" i="3" a="1"/>
  <c r="G1320" i="3" s="1"/>
  <c r="J1320" i="3" a="1"/>
  <c r="J1320" i="3" s="1"/>
  <c r="B1321" i="3"/>
  <c r="A1321" i="3"/>
  <c r="D1320" i="3" a="1"/>
  <c r="D1320" i="3" s="1"/>
  <c r="I1321" i="3" l="1" a="1"/>
  <c r="I1321" i="3" s="1"/>
  <c r="C1321" i="3" a="1"/>
  <c r="C1321" i="3" s="1"/>
  <c r="F1321" i="3" a="1"/>
  <c r="F1321" i="3" s="1"/>
  <c r="E1321" i="3" a="1"/>
  <c r="E1321" i="3" s="1"/>
  <c r="M1321" i="3" s="1"/>
  <c r="K1321" i="3" a="1"/>
  <c r="K1321" i="3" s="1"/>
  <c r="H1320" i="3"/>
  <c r="A1322" i="3"/>
  <c r="D1321" i="3" a="1"/>
  <c r="D1321" i="3" s="1"/>
  <c r="L1321" i="3" a="1"/>
  <c r="L1321" i="3" s="1"/>
  <c r="G1321" i="3" a="1"/>
  <c r="G1321" i="3" s="1"/>
  <c r="B1322" i="3"/>
  <c r="J1321" i="3" a="1"/>
  <c r="J1321" i="3" s="1"/>
  <c r="E1322" i="3" l="1" a="1"/>
  <c r="E1322" i="3" s="1"/>
  <c r="M1322" i="3" s="1"/>
  <c r="I1322" i="3" a="1"/>
  <c r="I1322" i="3" s="1"/>
  <c r="C1322" i="3" a="1"/>
  <c r="C1322" i="3" s="1"/>
  <c r="K1322" i="3" a="1"/>
  <c r="K1322" i="3" s="1"/>
  <c r="F1322" i="3" a="1"/>
  <c r="F1322" i="3" s="1"/>
  <c r="J1322" i="3" a="1"/>
  <c r="J1322" i="3" s="1"/>
  <c r="B1323" i="3"/>
  <c r="A1323" i="3"/>
  <c r="D1322" i="3" a="1"/>
  <c r="D1322" i="3" s="1"/>
  <c r="L1322" i="3" a="1"/>
  <c r="L1322" i="3" s="1"/>
  <c r="G1322" i="3" a="1"/>
  <c r="G1322" i="3" s="1"/>
  <c r="H1321" i="3"/>
  <c r="J1323" i="3" l="1" a="1"/>
  <c r="J1323" i="3" s="1"/>
  <c r="B1324" i="3"/>
  <c r="G1323" i="3" a="1"/>
  <c r="G1323" i="3" s="1"/>
  <c r="A1324" i="3"/>
  <c r="D1323" i="3" a="1"/>
  <c r="D1323" i="3" s="1"/>
  <c r="L1323" i="3" a="1"/>
  <c r="L1323" i="3" s="1"/>
  <c r="K1323" i="3" a="1"/>
  <c r="K1323" i="3" s="1"/>
  <c r="F1323" i="3" a="1"/>
  <c r="F1323" i="3" s="1"/>
  <c r="E1323" i="3" a="1"/>
  <c r="E1323" i="3" s="1"/>
  <c r="M1323" i="3" s="1"/>
  <c r="I1323" i="3" a="1"/>
  <c r="I1323" i="3" s="1"/>
  <c r="C1323" i="3" a="1"/>
  <c r="C1323" i="3" s="1"/>
  <c r="H1322" i="3"/>
  <c r="C1324" i="3" l="1" a="1"/>
  <c r="C1324" i="3" s="1"/>
  <c r="K1324" i="3" a="1"/>
  <c r="K1324" i="3" s="1"/>
  <c r="F1324" i="3" a="1"/>
  <c r="F1324" i="3" s="1"/>
  <c r="E1324" i="3" a="1"/>
  <c r="E1324" i="3" s="1"/>
  <c r="M1324" i="3" s="1"/>
  <c r="I1324" i="3" a="1"/>
  <c r="I1324" i="3" s="1"/>
  <c r="H1324" i="3" s="1"/>
  <c r="H1323" i="3"/>
  <c r="L1324" i="3" a="1"/>
  <c r="L1324" i="3" s="1"/>
  <c r="G1324" i="3" a="1"/>
  <c r="G1324" i="3" s="1"/>
  <c r="B1325" i="3"/>
  <c r="A1325" i="3"/>
  <c r="D1324" i="3" a="1"/>
  <c r="D1324" i="3" s="1"/>
  <c r="J1324" i="3" a="1"/>
  <c r="J1324" i="3" s="1"/>
  <c r="I1325" i="3" l="1" a="1"/>
  <c r="I1325" i="3" s="1"/>
  <c r="C1325" i="3" a="1"/>
  <c r="C1325" i="3" s="1"/>
  <c r="K1325" i="3" a="1"/>
  <c r="K1325" i="3" s="1"/>
  <c r="F1325" i="3" a="1"/>
  <c r="F1325" i="3" s="1"/>
  <c r="E1325" i="3" a="1"/>
  <c r="E1325" i="3" s="1"/>
  <c r="M1325" i="3" s="1"/>
  <c r="A1326" i="3"/>
  <c r="D1325" i="3" a="1"/>
  <c r="D1325" i="3" s="1"/>
  <c r="L1325" i="3" a="1"/>
  <c r="L1325" i="3" s="1"/>
  <c r="G1325" i="3" a="1"/>
  <c r="G1325" i="3" s="1"/>
  <c r="J1325" i="3" a="1"/>
  <c r="J1325" i="3" s="1"/>
  <c r="B1326" i="3"/>
  <c r="E1326" i="3" l="1" a="1"/>
  <c r="E1326" i="3" s="1"/>
  <c r="M1326" i="3" s="1"/>
  <c r="I1326" i="3" a="1"/>
  <c r="I1326" i="3" s="1"/>
  <c r="F1326" i="3" a="1"/>
  <c r="F1326" i="3" s="1"/>
  <c r="C1326" i="3" a="1"/>
  <c r="C1326" i="3" s="1"/>
  <c r="K1326" i="3" a="1"/>
  <c r="K1326" i="3" s="1"/>
  <c r="J1326" i="3" a="1"/>
  <c r="J1326" i="3" s="1"/>
  <c r="B1327" i="3"/>
  <c r="A1327" i="3"/>
  <c r="D1326" i="3" a="1"/>
  <c r="D1326" i="3" s="1"/>
  <c r="G1326" i="3" a="1"/>
  <c r="G1326" i="3" s="1"/>
  <c r="L1326" i="3" a="1"/>
  <c r="L1326" i="3" s="1"/>
  <c r="H1325" i="3"/>
  <c r="K1327" i="3" l="1" a="1"/>
  <c r="K1327" i="3" s="1"/>
  <c r="F1327" i="3" a="1"/>
  <c r="F1327" i="3" s="1"/>
  <c r="E1327" i="3" a="1"/>
  <c r="E1327" i="3" s="1"/>
  <c r="M1327" i="3" s="1"/>
  <c r="C1327" i="3" a="1"/>
  <c r="C1327" i="3" s="1"/>
  <c r="I1327" i="3" a="1"/>
  <c r="I1327" i="3" s="1"/>
  <c r="H1326" i="3"/>
  <c r="J1327" i="3" a="1"/>
  <c r="J1327" i="3" s="1"/>
  <c r="B1328" i="3"/>
  <c r="A1328" i="3"/>
  <c r="D1327" i="3" a="1"/>
  <c r="D1327" i="3" s="1"/>
  <c r="L1327" i="3" a="1"/>
  <c r="L1327" i="3" s="1"/>
  <c r="G1327" i="3" a="1"/>
  <c r="G1327" i="3" s="1"/>
  <c r="L1328" i="3" l="1" a="1"/>
  <c r="L1328" i="3" s="1"/>
  <c r="G1328" i="3" a="1"/>
  <c r="G1328" i="3" s="1"/>
  <c r="J1328" i="3" a="1"/>
  <c r="J1328" i="3" s="1"/>
  <c r="B1329" i="3"/>
  <c r="A1329" i="3"/>
  <c r="D1328" i="3" a="1"/>
  <c r="D1328" i="3" s="1"/>
  <c r="H1327" i="3"/>
  <c r="C1328" i="3" a="1"/>
  <c r="C1328" i="3" s="1"/>
  <c r="K1328" i="3" a="1"/>
  <c r="K1328" i="3" s="1"/>
  <c r="F1328" i="3" a="1"/>
  <c r="F1328" i="3" s="1"/>
  <c r="I1328" i="3" a="1"/>
  <c r="I1328" i="3" s="1"/>
  <c r="H1328" i="3" s="1"/>
  <c r="E1328" i="3" a="1"/>
  <c r="E1328" i="3" s="1"/>
  <c r="M1328" i="3" s="1"/>
  <c r="A1330" i="3" l="1"/>
  <c r="D1329" i="3" a="1"/>
  <c r="D1329" i="3" s="1"/>
  <c r="L1329" i="3" a="1"/>
  <c r="L1329" i="3" s="1"/>
  <c r="G1329" i="3" a="1"/>
  <c r="G1329" i="3" s="1"/>
  <c r="B1330" i="3"/>
  <c r="J1329" i="3" a="1"/>
  <c r="J1329" i="3" s="1"/>
  <c r="I1329" i="3" a="1"/>
  <c r="I1329" i="3" s="1"/>
  <c r="C1329" i="3" a="1"/>
  <c r="C1329" i="3" s="1"/>
  <c r="F1329" i="3" a="1"/>
  <c r="F1329" i="3" s="1"/>
  <c r="E1329" i="3" a="1"/>
  <c r="E1329" i="3" s="1"/>
  <c r="M1329" i="3" s="1"/>
  <c r="K1329" i="3" a="1"/>
  <c r="K1329" i="3" s="1"/>
  <c r="H1329" i="3" l="1"/>
  <c r="J1330" i="3" a="1"/>
  <c r="J1330" i="3" s="1"/>
  <c r="B1331" i="3"/>
  <c r="A1331" i="3"/>
  <c r="D1330" i="3" a="1"/>
  <c r="D1330" i="3" s="1"/>
  <c r="L1330" i="3" a="1"/>
  <c r="L1330" i="3" s="1"/>
  <c r="G1330" i="3" a="1"/>
  <c r="G1330" i="3" s="1"/>
  <c r="E1330" i="3" a="1"/>
  <c r="E1330" i="3" s="1"/>
  <c r="M1330" i="3" s="1"/>
  <c r="I1330" i="3" a="1"/>
  <c r="I1330" i="3" s="1"/>
  <c r="H1330" i="3" s="1"/>
  <c r="K1330" i="3" a="1"/>
  <c r="K1330" i="3" s="1"/>
  <c r="F1330" i="3" a="1"/>
  <c r="F1330" i="3" s="1"/>
  <c r="C1330" i="3" a="1"/>
  <c r="C1330" i="3" s="1"/>
  <c r="K1331" i="3" l="1" a="1"/>
  <c r="K1331" i="3" s="1"/>
  <c r="F1331" i="3" a="1"/>
  <c r="F1331" i="3" s="1"/>
  <c r="E1331" i="3" a="1"/>
  <c r="E1331" i="3" s="1"/>
  <c r="M1331" i="3" s="1"/>
  <c r="I1331" i="3" a="1"/>
  <c r="I1331" i="3" s="1"/>
  <c r="C1331" i="3" a="1"/>
  <c r="C1331" i="3" s="1"/>
  <c r="J1331" i="3" a="1"/>
  <c r="J1331" i="3" s="1"/>
  <c r="B1332" i="3"/>
  <c r="A1332" i="3"/>
  <c r="L1331" i="3" a="1"/>
  <c r="L1331" i="3" s="1"/>
  <c r="G1331" i="3" a="1"/>
  <c r="G1331" i="3" s="1"/>
  <c r="D1331" i="3" a="1"/>
  <c r="D1331" i="3" s="1"/>
  <c r="L1332" i="3" l="1" a="1"/>
  <c r="L1332" i="3" s="1"/>
  <c r="G1332" i="3" a="1"/>
  <c r="G1332" i="3" s="1"/>
  <c r="J1332" i="3" a="1"/>
  <c r="J1332" i="3" s="1"/>
  <c r="A1333" i="3"/>
  <c r="B1333" i="3"/>
  <c r="D1332" i="3" a="1"/>
  <c r="D1332" i="3" s="1"/>
  <c r="C1332" i="3" a="1"/>
  <c r="C1332" i="3" s="1"/>
  <c r="K1332" i="3" a="1"/>
  <c r="K1332" i="3" s="1"/>
  <c r="F1332" i="3" a="1"/>
  <c r="F1332" i="3" s="1"/>
  <c r="I1332" i="3" a="1"/>
  <c r="I1332" i="3" s="1"/>
  <c r="E1332" i="3" a="1"/>
  <c r="E1332" i="3" s="1"/>
  <c r="M1332" i="3" s="1"/>
  <c r="H1331" i="3"/>
  <c r="I1333" i="3" l="1" a="1"/>
  <c r="I1333" i="3" s="1"/>
  <c r="C1333" i="3" a="1"/>
  <c r="C1333" i="3" s="1"/>
  <c r="K1333" i="3" a="1"/>
  <c r="K1333" i="3" s="1"/>
  <c r="F1333" i="3" a="1"/>
  <c r="F1333" i="3" s="1"/>
  <c r="E1333" i="3" a="1"/>
  <c r="E1333" i="3" s="1"/>
  <c r="M1333" i="3" s="1"/>
  <c r="A1334" i="3"/>
  <c r="D1333" i="3" a="1"/>
  <c r="D1333" i="3" s="1"/>
  <c r="L1333" i="3" a="1"/>
  <c r="L1333" i="3" s="1"/>
  <c r="G1333" i="3" a="1"/>
  <c r="G1333" i="3" s="1"/>
  <c r="J1333" i="3" a="1"/>
  <c r="J1333" i="3" s="1"/>
  <c r="B1334" i="3"/>
  <c r="H1332" i="3"/>
  <c r="E1334" i="3" l="1" a="1"/>
  <c r="E1334" i="3" s="1"/>
  <c r="M1334" i="3" s="1"/>
  <c r="I1334" i="3" a="1"/>
  <c r="I1334" i="3" s="1"/>
  <c r="K1334" i="3" a="1"/>
  <c r="K1334" i="3" s="1"/>
  <c r="F1334" i="3" a="1"/>
  <c r="F1334" i="3" s="1"/>
  <c r="C1334" i="3" a="1"/>
  <c r="C1334" i="3" s="1"/>
  <c r="J1334" i="3" a="1"/>
  <c r="J1334" i="3" s="1"/>
  <c r="B1335" i="3"/>
  <c r="A1335" i="3"/>
  <c r="D1334" i="3" a="1"/>
  <c r="D1334" i="3" s="1"/>
  <c r="L1334" i="3" a="1"/>
  <c r="L1334" i="3" s="1"/>
  <c r="G1334" i="3" a="1"/>
  <c r="G1334" i="3" s="1"/>
  <c r="H1333" i="3"/>
  <c r="K1335" i="3" l="1" a="1"/>
  <c r="K1335" i="3" s="1"/>
  <c r="F1335" i="3" a="1"/>
  <c r="F1335" i="3" s="1"/>
  <c r="E1335" i="3" a="1"/>
  <c r="E1335" i="3" s="1"/>
  <c r="M1335" i="3" s="1"/>
  <c r="I1335" i="3" a="1"/>
  <c r="I1335" i="3" s="1"/>
  <c r="C1335" i="3" a="1"/>
  <c r="C1335" i="3" s="1"/>
  <c r="H1334" i="3"/>
  <c r="J1335" i="3" a="1"/>
  <c r="J1335" i="3" s="1"/>
  <c r="B1336" i="3"/>
  <c r="A1336" i="3"/>
  <c r="D1335" i="3" a="1"/>
  <c r="D1335" i="3" s="1"/>
  <c r="L1335" i="3" a="1"/>
  <c r="L1335" i="3" s="1"/>
  <c r="G1335" i="3" a="1"/>
  <c r="G1335" i="3" s="1"/>
  <c r="L1336" i="3" l="1" a="1"/>
  <c r="L1336" i="3" s="1"/>
  <c r="G1336" i="3" a="1"/>
  <c r="G1336" i="3" s="1"/>
  <c r="J1336" i="3" a="1"/>
  <c r="J1336" i="3" s="1"/>
  <c r="B1337" i="3"/>
  <c r="A1337" i="3"/>
  <c r="D1336" i="3" a="1"/>
  <c r="D1336" i="3" s="1"/>
  <c r="H1335" i="3"/>
  <c r="C1336" i="3" a="1"/>
  <c r="C1336" i="3" s="1"/>
  <c r="K1336" i="3" a="1"/>
  <c r="K1336" i="3" s="1"/>
  <c r="F1336" i="3" a="1"/>
  <c r="F1336" i="3" s="1"/>
  <c r="E1336" i="3" a="1"/>
  <c r="E1336" i="3" s="1"/>
  <c r="M1336" i="3" s="1"/>
  <c r="I1336" i="3" a="1"/>
  <c r="I1336" i="3" s="1"/>
  <c r="I1337" i="3" l="1" a="1"/>
  <c r="I1337" i="3" s="1"/>
  <c r="C1337" i="3" a="1"/>
  <c r="C1337" i="3" s="1"/>
  <c r="K1337" i="3" a="1"/>
  <c r="K1337" i="3" s="1"/>
  <c r="F1337" i="3" a="1"/>
  <c r="F1337" i="3" s="1"/>
  <c r="E1337" i="3" a="1"/>
  <c r="E1337" i="3" s="1"/>
  <c r="M1337" i="3" s="1"/>
  <c r="H1336" i="3"/>
  <c r="A1338" i="3"/>
  <c r="D1337" i="3" a="1"/>
  <c r="D1337" i="3" s="1"/>
  <c r="L1337" i="3" a="1"/>
  <c r="L1337" i="3" s="1"/>
  <c r="G1337" i="3" a="1"/>
  <c r="G1337" i="3" s="1"/>
  <c r="J1337" i="3" a="1"/>
  <c r="J1337" i="3" s="1"/>
  <c r="B1338" i="3"/>
  <c r="E1338" i="3" l="1" a="1"/>
  <c r="E1338" i="3" s="1"/>
  <c r="M1338" i="3" s="1"/>
  <c r="I1338" i="3" a="1"/>
  <c r="I1338" i="3" s="1"/>
  <c r="C1338" i="3" a="1"/>
  <c r="C1338" i="3" s="1"/>
  <c r="K1338" i="3" a="1"/>
  <c r="K1338" i="3" s="1"/>
  <c r="F1338" i="3" a="1"/>
  <c r="F1338" i="3" s="1"/>
  <c r="J1338" i="3" a="1"/>
  <c r="J1338" i="3" s="1"/>
  <c r="B1339" i="3"/>
  <c r="A1339" i="3"/>
  <c r="D1338" i="3" a="1"/>
  <c r="D1338" i="3" s="1"/>
  <c r="L1338" i="3" a="1"/>
  <c r="L1338" i="3" s="1"/>
  <c r="G1338" i="3" a="1"/>
  <c r="G1338" i="3" s="1"/>
  <c r="H1337" i="3"/>
  <c r="K1339" i="3" l="1" a="1"/>
  <c r="K1339" i="3" s="1"/>
  <c r="F1339" i="3" a="1"/>
  <c r="F1339" i="3" s="1"/>
  <c r="E1339" i="3" a="1"/>
  <c r="E1339" i="3" s="1"/>
  <c r="M1339" i="3" s="1"/>
  <c r="I1339" i="3" a="1"/>
  <c r="I1339" i="3" s="1"/>
  <c r="C1339" i="3" a="1"/>
  <c r="C1339" i="3" s="1"/>
  <c r="J1339" i="3" a="1"/>
  <c r="J1339" i="3" s="1"/>
  <c r="B1340" i="3"/>
  <c r="A1340" i="3"/>
  <c r="D1339" i="3" a="1"/>
  <c r="D1339" i="3" s="1"/>
  <c r="L1339" i="3" a="1"/>
  <c r="L1339" i="3" s="1"/>
  <c r="G1339" i="3" a="1"/>
  <c r="G1339" i="3" s="1"/>
  <c r="H1338" i="3"/>
  <c r="C1340" i="3" l="1" a="1"/>
  <c r="C1340" i="3" s="1"/>
  <c r="K1340" i="3" a="1"/>
  <c r="K1340" i="3" s="1"/>
  <c r="F1340" i="3" a="1"/>
  <c r="F1340" i="3" s="1"/>
  <c r="E1340" i="3" a="1"/>
  <c r="E1340" i="3" s="1"/>
  <c r="M1340" i="3" s="1"/>
  <c r="I1340" i="3" a="1"/>
  <c r="I1340" i="3" s="1"/>
  <c r="L1340" i="3" a="1"/>
  <c r="L1340" i="3" s="1"/>
  <c r="G1340" i="3" a="1"/>
  <c r="G1340" i="3" s="1"/>
  <c r="J1340" i="3" a="1"/>
  <c r="J1340" i="3" s="1"/>
  <c r="B1341" i="3"/>
  <c r="A1341" i="3"/>
  <c r="D1340" i="3" a="1"/>
  <c r="D1340" i="3" s="1"/>
  <c r="H1339" i="3"/>
  <c r="H1340" i="3" l="1"/>
  <c r="I1341" i="3" a="1"/>
  <c r="I1341" i="3" s="1"/>
  <c r="C1341" i="3" a="1"/>
  <c r="C1341" i="3" s="1"/>
  <c r="K1341" i="3" a="1"/>
  <c r="K1341" i="3" s="1"/>
  <c r="F1341" i="3" a="1"/>
  <c r="F1341" i="3" s="1"/>
  <c r="E1341" i="3" a="1"/>
  <c r="E1341" i="3" s="1"/>
  <c r="M1341" i="3" s="1"/>
  <c r="A1342" i="3"/>
  <c r="D1341" i="3" a="1"/>
  <c r="D1341" i="3" s="1"/>
  <c r="L1341" i="3" a="1"/>
  <c r="L1341" i="3" s="1"/>
  <c r="G1341" i="3" a="1"/>
  <c r="G1341" i="3" s="1"/>
  <c r="J1341" i="3" a="1"/>
  <c r="J1341" i="3" s="1"/>
  <c r="B1342" i="3"/>
  <c r="E1342" i="3" l="1" a="1"/>
  <c r="E1342" i="3" s="1"/>
  <c r="M1342" i="3" s="1"/>
  <c r="I1342" i="3" a="1"/>
  <c r="I1342" i="3" s="1"/>
  <c r="C1342" i="3" a="1"/>
  <c r="C1342" i="3" s="1"/>
  <c r="K1342" i="3" a="1"/>
  <c r="K1342" i="3" s="1"/>
  <c r="F1342" i="3" a="1"/>
  <c r="F1342" i="3" s="1"/>
  <c r="H1341" i="3"/>
  <c r="J1342" i="3" a="1"/>
  <c r="J1342" i="3" s="1"/>
  <c r="B1343" i="3"/>
  <c r="A1343" i="3"/>
  <c r="D1342" i="3" a="1"/>
  <c r="D1342" i="3" s="1"/>
  <c r="L1342" i="3" a="1"/>
  <c r="L1342" i="3" s="1"/>
  <c r="G1342" i="3" a="1"/>
  <c r="G1342" i="3" s="1"/>
  <c r="J1343" i="3" l="1" a="1"/>
  <c r="J1343" i="3" s="1"/>
  <c r="B1344" i="3"/>
  <c r="A1344" i="3"/>
  <c r="D1343" i="3" a="1"/>
  <c r="D1343" i="3" s="1"/>
  <c r="L1343" i="3" a="1"/>
  <c r="L1343" i="3" s="1"/>
  <c r="G1343" i="3" a="1"/>
  <c r="G1343" i="3" s="1"/>
  <c r="H1342" i="3"/>
  <c r="K1343" i="3" a="1"/>
  <c r="K1343" i="3" s="1"/>
  <c r="F1343" i="3" a="1"/>
  <c r="F1343" i="3" s="1"/>
  <c r="E1343" i="3" a="1"/>
  <c r="E1343" i="3" s="1"/>
  <c r="M1343" i="3" s="1"/>
  <c r="I1343" i="3" a="1"/>
  <c r="I1343" i="3" s="1"/>
  <c r="C1343" i="3" a="1"/>
  <c r="C1343" i="3" s="1"/>
  <c r="C1344" i="3" l="1" a="1"/>
  <c r="C1344" i="3" s="1"/>
  <c r="K1344" i="3" a="1"/>
  <c r="K1344" i="3" s="1"/>
  <c r="F1344" i="3" a="1"/>
  <c r="F1344" i="3" s="1"/>
  <c r="E1344" i="3" a="1"/>
  <c r="E1344" i="3" s="1"/>
  <c r="M1344" i="3" s="1"/>
  <c r="I1344" i="3" a="1"/>
  <c r="I1344" i="3" s="1"/>
  <c r="H1343" i="3"/>
  <c r="L1344" i="3" a="1"/>
  <c r="L1344" i="3" s="1"/>
  <c r="G1344" i="3" a="1"/>
  <c r="G1344" i="3" s="1"/>
  <c r="J1344" i="3" a="1"/>
  <c r="J1344" i="3" s="1"/>
  <c r="B1345" i="3"/>
  <c r="A1345" i="3"/>
  <c r="D1344" i="3" a="1"/>
  <c r="D1344" i="3" s="1"/>
  <c r="H1344" i="3" l="1"/>
  <c r="I1345" i="3" a="1"/>
  <c r="I1345" i="3" s="1"/>
  <c r="C1345" i="3" a="1"/>
  <c r="C1345" i="3" s="1"/>
  <c r="K1345" i="3" a="1"/>
  <c r="K1345" i="3" s="1"/>
  <c r="F1345" i="3" a="1"/>
  <c r="F1345" i="3" s="1"/>
  <c r="E1345" i="3" a="1"/>
  <c r="E1345" i="3" s="1"/>
  <c r="M1345" i="3" s="1"/>
  <c r="A1346" i="3"/>
  <c r="D1345" i="3" a="1"/>
  <c r="D1345" i="3" s="1"/>
  <c r="L1345" i="3" a="1"/>
  <c r="L1345" i="3" s="1"/>
  <c r="G1345" i="3" a="1"/>
  <c r="G1345" i="3" s="1"/>
  <c r="J1345" i="3" a="1"/>
  <c r="J1345" i="3" s="1"/>
  <c r="B1346" i="3"/>
  <c r="J1346" i="3" l="1" a="1"/>
  <c r="J1346" i="3" s="1"/>
  <c r="B1347" i="3"/>
  <c r="A1347" i="3"/>
  <c r="D1346" i="3" a="1"/>
  <c r="D1346" i="3" s="1"/>
  <c r="L1346" i="3" a="1"/>
  <c r="L1346" i="3" s="1"/>
  <c r="G1346" i="3" a="1"/>
  <c r="G1346" i="3" s="1"/>
  <c r="H1345" i="3"/>
  <c r="E1346" i="3" a="1"/>
  <c r="E1346" i="3" s="1"/>
  <c r="M1346" i="3" s="1"/>
  <c r="I1346" i="3" a="1"/>
  <c r="I1346" i="3" s="1"/>
  <c r="C1346" i="3" a="1"/>
  <c r="C1346" i="3" s="1"/>
  <c r="K1346" i="3" a="1"/>
  <c r="K1346" i="3" s="1"/>
  <c r="F1346" i="3" a="1"/>
  <c r="F1346" i="3" s="1"/>
  <c r="K1347" i="3" l="1" a="1"/>
  <c r="K1347" i="3" s="1"/>
  <c r="F1347" i="3" a="1"/>
  <c r="F1347" i="3" s="1"/>
  <c r="E1347" i="3" a="1"/>
  <c r="E1347" i="3" s="1"/>
  <c r="M1347" i="3" s="1"/>
  <c r="I1347" i="3" a="1"/>
  <c r="I1347" i="3" s="1"/>
  <c r="C1347" i="3" a="1"/>
  <c r="C1347" i="3" s="1"/>
  <c r="J1347" i="3" a="1"/>
  <c r="J1347" i="3" s="1"/>
  <c r="B1348" i="3"/>
  <c r="A1348" i="3"/>
  <c r="D1347" i="3" a="1"/>
  <c r="D1347" i="3" s="1"/>
  <c r="L1347" i="3" a="1"/>
  <c r="L1347" i="3" s="1"/>
  <c r="G1347" i="3" a="1"/>
  <c r="G1347" i="3" s="1"/>
  <c r="H1346" i="3"/>
  <c r="L1348" i="3" l="1" a="1"/>
  <c r="L1348" i="3" s="1"/>
  <c r="G1348" i="3" a="1"/>
  <c r="G1348" i="3" s="1"/>
  <c r="J1348" i="3" a="1"/>
  <c r="J1348" i="3" s="1"/>
  <c r="B1349" i="3"/>
  <c r="A1349" i="3"/>
  <c r="D1348" i="3" a="1"/>
  <c r="D1348" i="3" s="1"/>
  <c r="C1348" i="3" a="1"/>
  <c r="C1348" i="3" s="1"/>
  <c r="K1348" i="3" a="1"/>
  <c r="K1348" i="3" s="1"/>
  <c r="F1348" i="3" a="1"/>
  <c r="F1348" i="3" s="1"/>
  <c r="E1348" i="3" a="1"/>
  <c r="E1348" i="3" s="1"/>
  <c r="M1348" i="3" s="1"/>
  <c r="I1348" i="3" a="1"/>
  <c r="I1348" i="3" s="1"/>
  <c r="H1347" i="3"/>
  <c r="I1349" i="3" l="1" a="1"/>
  <c r="I1349" i="3" s="1"/>
  <c r="C1349" i="3" a="1"/>
  <c r="C1349" i="3" s="1"/>
  <c r="K1349" i="3" a="1"/>
  <c r="K1349" i="3" s="1"/>
  <c r="F1349" i="3" a="1"/>
  <c r="F1349" i="3" s="1"/>
  <c r="E1349" i="3" a="1"/>
  <c r="E1349" i="3" s="1"/>
  <c r="M1349" i="3" s="1"/>
  <c r="A1350" i="3"/>
  <c r="D1349" i="3" a="1"/>
  <c r="D1349" i="3" s="1"/>
  <c r="L1349" i="3" a="1"/>
  <c r="L1349" i="3" s="1"/>
  <c r="G1349" i="3" a="1"/>
  <c r="G1349" i="3" s="1"/>
  <c r="J1349" i="3" a="1"/>
  <c r="J1349" i="3" s="1"/>
  <c r="B1350" i="3"/>
  <c r="H1348" i="3"/>
  <c r="E1350" i="3" l="1" a="1"/>
  <c r="E1350" i="3" s="1"/>
  <c r="M1350" i="3" s="1"/>
  <c r="I1350" i="3" a="1"/>
  <c r="I1350" i="3" s="1"/>
  <c r="C1350" i="3" a="1"/>
  <c r="C1350" i="3" s="1"/>
  <c r="K1350" i="3" a="1"/>
  <c r="K1350" i="3" s="1"/>
  <c r="F1350" i="3" a="1"/>
  <c r="F1350" i="3" s="1"/>
  <c r="J1350" i="3" a="1"/>
  <c r="J1350" i="3" s="1"/>
  <c r="B1351" i="3"/>
  <c r="A1351" i="3"/>
  <c r="D1350" i="3" a="1"/>
  <c r="D1350" i="3" s="1"/>
  <c r="L1350" i="3" a="1"/>
  <c r="L1350" i="3" s="1"/>
  <c r="G1350" i="3" a="1"/>
  <c r="G1350" i="3" s="1"/>
  <c r="H1349" i="3"/>
  <c r="J1351" i="3" l="1" a="1"/>
  <c r="J1351" i="3" s="1"/>
  <c r="B1352" i="3"/>
  <c r="A1352" i="3"/>
  <c r="D1351" i="3" a="1"/>
  <c r="D1351" i="3" s="1"/>
  <c r="L1351" i="3" a="1"/>
  <c r="L1351" i="3" s="1"/>
  <c r="G1351" i="3" a="1"/>
  <c r="G1351" i="3" s="1"/>
  <c r="K1351" i="3" a="1"/>
  <c r="K1351" i="3" s="1"/>
  <c r="F1351" i="3" a="1"/>
  <c r="F1351" i="3" s="1"/>
  <c r="E1351" i="3" a="1"/>
  <c r="E1351" i="3" s="1"/>
  <c r="M1351" i="3" s="1"/>
  <c r="I1351" i="3" a="1"/>
  <c r="I1351" i="3" s="1"/>
  <c r="C1351" i="3" a="1"/>
  <c r="C1351" i="3" s="1"/>
  <c r="H1350" i="3"/>
  <c r="C1352" i="3" l="1" a="1"/>
  <c r="C1352" i="3" s="1"/>
  <c r="K1352" i="3" a="1"/>
  <c r="K1352" i="3" s="1"/>
  <c r="F1352" i="3" a="1"/>
  <c r="F1352" i="3" s="1"/>
  <c r="E1352" i="3" a="1"/>
  <c r="E1352" i="3" s="1"/>
  <c r="M1352" i="3" s="1"/>
  <c r="I1352" i="3" a="1"/>
  <c r="I1352" i="3" s="1"/>
  <c r="H1351" i="3"/>
  <c r="L1352" i="3" a="1"/>
  <c r="L1352" i="3" s="1"/>
  <c r="G1352" i="3" a="1"/>
  <c r="G1352" i="3" s="1"/>
  <c r="J1352" i="3" a="1"/>
  <c r="J1352" i="3" s="1"/>
  <c r="B1353" i="3"/>
  <c r="A1353" i="3"/>
  <c r="D1352" i="3" a="1"/>
  <c r="D1352" i="3" s="1"/>
  <c r="H1352" i="3" l="1"/>
  <c r="I1353" i="3" a="1"/>
  <c r="I1353" i="3" s="1"/>
  <c r="C1353" i="3" a="1"/>
  <c r="C1353" i="3" s="1"/>
  <c r="K1353" i="3" a="1"/>
  <c r="K1353" i="3" s="1"/>
  <c r="F1353" i="3" a="1"/>
  <c r="F1353" i="3" s="1"/>
  <c r="E1353" i="3" a="1"/>
  <c r="E1353" i="3" s="1"/>
  <c r="M1353" i="3" s="1"/>
  <c r="A1354" i="3"/>
  <c r="D1353" i="3" a="1"/>
  <c r="D1353" i="3" s="1"/>
  <c r="L1353" i="3" a="1"/>
  <c r="L1353" i="3" s="1"/>
  <c r="G1353" i="3" a="1"/>
  <c r="G1353" i="3" s="1"/>
  <c r="J1353" i="3" a="1"/>
  <c r="J1353" i="3" s="1"/>
  <c r="B1354" i="3"/>
  <c r="E1354" i="3" l="1" a="1"/>
  <c r="E1354" i="3" s="1"/>
  <c r="M1354" i="3" s="1"/>
  <c r="I1354" i="3" a="1"/>
  <c r="I1354" i="3" s="1"/>
  <c r="C1354" i="3" a="1"/>
  <c r="C1354" i="3" s="1"/>
  <c r="K1354" i="3" a="1"/>
  <c r="K1354" i="3" s="1"/>
  <c r="F1354" i="3" a="1"/>
  <c r="F1354" i="3" s="1"/>
  <c r="H1353" i="3"/>
  <c r="J1354" i="3" a="1"/>
  <c r="J1354" i="3" s="1"/>
  <c r="B1355" i="3"/>
  <c r="A1355" i="3"/>
  <c r="D1354" i="3" a="1"/>
  <c r="D1354" i="3" s="1"/>
  <c r="L1354" i="3" a="1"/>
  <c r="L1354" i="3" s="1"/>
  <c r="G1354" i="3" a="1"/>
  <c r="G1354" i="3" s="1"/>
  <c r="J1355" i="3" l="1" a="1"/>
  <c r="J1355" i="3" s="1"/>
  <c r="B1356" i="3"/>
  <c r="A1356" i="3"/>
  <c r="D1355" i="3" a="1"/>
  <c r="D1355" i="3" s="1"/>
  <c r="L1355" i="3" a="1"/>
  <c r="L1355" i="3" s="1"/>
  <c r="G1355" i="3" a="1"/>
  <c r="G1355" i="3" s="1"/>
  <c r="H1354" i="3"/>
  <c r="K1355" i="3" a="1"/>
  <c r="K1355" i="3" s="1"/>
  <c r="F1355" i="3" a="1"/>
  <c r="F1355" i="3" s="1"/>
  <c r="E1355" i="3" a="1"/>
  <c r="E1355" i="3" s="1"/>
  <c r="M1355" i="3" s="1"/>
  <c r="I1355" i="3" a="1"/>
  <c r="I1355" i="3" s="1"/>
  <c r="C1355" i="3" a="1"/>
  <c r="C1355" i="3" s="1"/>
  <c r="C1356" i="3" l="1" a="1"/>
  <c r="C1356" i="3" s="1"/>
  <c r="K1356" i="3" a="1"/>
  <c r="K1356" i="3" s="1"/>
  <c r="F1356" i="3" a="1"/>
  <c r="F1356" i="3" s="1"/>
  <c r="E1356" i="3" a="1"/>
  <c r="E1356" i="3" s="1"/>
  <c r="M1356" i="3" s="1"/>
  <c r="I1356" i="3" a="1"/>
  <c r="I1356" i="3" s="1"/>
  <c r="L1356" i="3" a="1"/>
  <c r="L1356" i="3" s="1"/>
  <c r="G1356" i="3" a="1"/>
  <c r="G1356" i="3" s="1"/>
  <c r="J1356" i="3" a="1"/>
  <c r="J1356" i="3" s="1"/>
  <c r="B1357" i="3"/>
  <c r="A1357" i="3"/>
  <c r="D1356" i="3" a="1"/>
  <c r="D1356" i="3" s="1"/>
  <c r="H1355" i="3"/>
  <c r="H1356" i="3" l="1"/>
  <c r="I1357" i="3" a="1"/>
  <c r="I1357" i="3" s="1"/>
  <c r="C1357" i="3" a="1"/>
  <c r="C1357" i="3" s="1"/>
  <c r="K1357" i="3" a="1"/>
  <c r="K1357" i="3" s="1"/>
  <c r="F1357" i="3" a="1"/>
  <c r="F1357" i="3" s="1"/>
  <c r="E1357" i="3" a="1"/>
  <c r="E1357" i="3" s="1"/>
  <c r="M1357" i="3" s="1"/>
  <c r="A1358" i="3"/>
  <c r="D1357" i="3" a="1"/>
  <c r="D1357" i="3" s="1"/>
  <c r="L1357" i="3" a="1"/>
  <c r="L1357" i="3" s="1"/>
  <c r="G1357" i="3" a="1"/>
  <c r="G1357" i="3" s="1"/>
  <c r="J1357" i="3" a="1"/>
  <c r="J1357" i="3" s="1"/>
  <c r="B1358" i="3"/>
  <c r="E1358" i="3" l="1" a="1"/>
  <c r="E1358" i="3" s="1"/>
  <c r="M1358" i="3" s="1"/>
  <c r="I1358" i="3" a="1"/>
  <c r="I1358" i="3" s="1"/>
  <c r="C1358" i="3" a="1"/>
  <c r="C1358" i="3" s="1"/>
  <c r="K1358" i="3" a="1"/>
  <c r="K1358" i="3" s="1"/>
  <c r="F1358" i="3" a="1"/>
  <c r="F1358" i="3" s="1"/>
  <c r="H1357" i="3"/>
  <c r="J1358" i="3" a="1"/>
  <c r="J1358" i="3" s="1"/>
  <c r="B1359" i="3"/>
  <c r="A1359" i="3"/>
  <c r="D1358" i="3" a="1"/>
  <c r="D1358" i="3" s="1"/>
  <c r="L1358" i="3" a="1"/>
  <c r="L1358" i="3" s="1"/>
  <c r="G1358" i="3" a="1"/>
  <c r="G1358" i="3" s="1"/>
  <c r="J1359" i="3" l="1" a="1"/>
  <c r="J1359" i="3" s="1"/>
  <c r="B1360" i="3"/>
  <c r="A1360" i="3"/>
  <c r="D1359" i="3" a="1"/>
  <c r="D1359" i="3" s="1"/>
  <c r="L1359" i="3" a="1"/>
  <c r="L1359" i="3" s="1"/>
  <c r="G1359" i="3" a="1"/>
  <c r="G1359" i="3" s="1"/>
  <c r="H1358" i="3"/>
  <c r="K1359" i="3" a="1"/>
  <c r="K1359" i="3" s="1"/>
  <c r="F1359" i="3" a="1"/>
  <c r="F1359" i="3" s="1"/>
  <c r="E1359" i="3" a="1"/>
  <c r="E1359" i="3" s="1"/>
  <c r="M1359" i="3" s="1"/>
  <c r="I1359" i="3" a="1"/>
  <c r="I1359" i="3" s="1"/>
  <c r="C1359" i="3" a="1"/>
  <c r="C1359" i="3" s="1"/>
  <c r="C1360" i="3" l="1" a="1"/>
  <c r="C1360" i="3" s="1"/>
  <c r="K1360" i="3" a="1"/>
  <c r="K1360" i="3" s="1"/>
  <c r="F1360" i="3" a="1"/>
  <c r="F1360" i="3" s="1"/>
  <c r="E1360" i="3" a="1"/>
  <c r="E1360" i="3" s="1"/>
  <c r="M1360" i="3" s="1"/>
  <c r="I1360" i="3" a="1"/>
  <c r="I1360" i="3" s="1"/>
  <c r="H1359" i="3"/>
  <c r="L1360" i="3" a="1"/>
  <c r="L1360" i="3" s="1"/>
  <c r="G1360" i="3" a="1"/>
  <c r="G1360" i="3" s="1"/>
  <c r="J1360" i="3" a="1"/>
  <c r="J1360" i="3" s="1"/>
  <c r="B1361" i="3"/>
  <c r="A1361" i="3"/>
  <c r="D1360" i="3" a="1"/>
  <c r="D1360" i="3" s="1"/>
  <c r="H1360" i="3" l="1"/>
  <c r="I1361" i="3" a="1"/>
  <c r="I1361" i="3" s="1"/>
  <c r="C1361" i="3" a="1"/>
  <c r="C1361" i="3" s="1"/>
  <c r="K1361" i="3" a="1"/>
  <c r="K1361" i="3" s="1"/>
  <c r="F1361" i="3" a="1"/>
  <c r="F1361" i="3" s="1"/>
  <c r="E1361" i="3" a="1"/>
  <c r="E1361" i="3" s="1"/>
  <c r="M1361" i="3" s="1"/>
  <c r="A1362" i="3"/>
  <c r="D1361" i="3" a="1"/>
  <c r="D1361" i="3" s="1"/>
  <c r="L1361" i="3" a="1"/>
  <c r="L1361" i="3" s="1"/>
  <c r="G1361" i="3" a="1"/>
  <c r="G1361" i="3" s="1"/>
  <c r="J1361" i="3" a="1"/>
  <c r="J1361" i="3" s="1"/>
  <c r="B1362" i="3"/>
  <c r="E1362" i="3" l="1" a="1"/>
  <c r="E1362" i="3" s="1"/>
  <c r="M1362" i="3" s="1"/>
  <c r="I1362" i="3" a="1"/>
  <c r="I1362" i="3" s="1"/>
  <c r="C1362" i="3" a="1"/>
  <c r="C1362" i="3" s="1"/>
  <c r="K1362" i="3" a="1"/>
  <c r="K1362" i="3" s="1"/>
  <c r="F1362" i="3" a="1"/>
  <c r="F1362" i="3" s="1"/>
  <c r="H1361" i="3"/>
  <c r="J1362" i="3" a="1"/>
  <c r="J1362" i="3" s="1"/>
  <c r="B1363" i="3"/>
  <c r="A1363" i="3"/>
  <c r="D1362" i="3" a="1"/>
  <c r="D1362" i="3" s="1"/>
  <c r="L1362" i="3" a="1"/>
  <c r="L1362" i="3" s="1"/>
  <c r="G1362" i="3" a="1"/>
  <c r="G1362" i="3" s="1"/>
  <c r="H1362" i="3" l="1"/>
  <c r="J1363" i="3" a="1"/>
  <c r="J1363" i="3" s="1"/>
  <c r="B1364" i="3"/>
  <c r="A1364" i="3"/>
  <c r="D1363" i="3" a="1"/>
  <c r="D1363" i="3" s="1"/>
  <c r="L1363" i="3" a="1"/>
  <c r="L1363" i="3" s="1"/>
  <c r="G1363" i="3" a="1"/>
  <c r="G1363" i="3" s="1"/>
  <c r="K1363" i="3" a="1"/>
  <c r="K1363" i="3" s="1"/>
  <c r="F1363" i="3" a="1"/>
  <c r="F1363" i="3" s="1"/>
  <c r="E1363" i="3" a="1"/>
  <c r="E1363" i="3" s="1"/>
  <c r="M1363" i="3" s="1"/>
  <c r="I1363" i="3" a="1"/>
  <c r="I1363" i="3" s="1"/>
  <c r="H1363" i="3" s="1"/>
  <c r="C1363" i="3" a="1"/>
  <c r="C1363" i="3" s="1"/>
  <c r="C1364" i="3" l="1" a="1"/>
  <c r="C1364" i="3" s="1"/>
  <c r="K1364" i="3" a="1"/>
  <c r="K1364" i="3" s="1"/>
  <c r="F1364" i="3" a="1"/>
  <c r="F1364" i="3" s="1"/>
  <c r="E1364" i="3" a="1"/>
  <c r="E1364" i="3" s="1"/>
  <c r="M1364" i="3" s="1"/>
  <c r="I1364" i="3" a="1"/>
  <c r="I1364" i="3" s="1"/>
  <c r="L1364" i="3" a="1"/>
  <c r="L1364" i="3" s="1"/>
  <c r="G1364" i="3" a="1"/>
  <c r="G1364" i="3" s="1"/>
  <c r="J1364" i="3" a="1"/>
  <c r="J1364" i="3" s="1"/>
  <c r="B1365" i="3"/>
  <c r="A1365" i="3"/>
  <c r="D1364" i="3" a="1"/>
  <c r="D1364" i="3" s="1"/>
  <c r="H1364" i="3" l="1"/>
  <c r="I1365" i="3" a="1"/>
  <c r="I1365" i="3" s="1"/>
  <c r="C1365" i="3" a="1"/>
  <c r="C1365" i="3" s="1"/>
  <c r="K1365" i="3" a="1"/>
  <c r="K1365" i="3" s="1"/>
  <c r="F1365" i="3" a="1"/>
  <c r="F1365" i="3" s="1"/>
  <c r="E1365" i="3" a="1"/>
  <c r="E1365" i="3" s="1"/>
  <c r="M1365" i="3" s="1"/>
  <c r="A1366" i="3"/>
  <c r="D1365" i="3" a="1"/>
  <c r="D1365" i="3" s="1"/>
  <c r="L1365" i="3" a="1"/>
  <c r="L1365" i="3" s="1"/>
  <c r="G1365" i="3" a="1"/>
  <c r="G1365" i="3" s="1"/>
  <c r="J1365" i="3" a="1"/>
  <c r="J1365" i="3" s="1"/>
  <c r="B1366" i="3"/>
  <c r="J1366" i="3" l="1" a="1"/>
  <c r="J1366" i="3" s="1"/>
  <c r="B1367" i="3"/>
  <c r="A1367" i="3"/>
  <c r="D1366" i="3" a="1"/>
  <c r="D1366" i="3" s="1"/>
  <c r="L1366" i="3" a="1"/>
  <c r="L1366" i="3" s="1"/>
  <c r="G1366" i="3" a="1"/>
  <c r="G1366" i="3" s="1"/>
  <c r="H1365" i="3"/>
  <c r="E1366" i="3" a="1"/>
  <c r="E1366" i="3" s="1"/>
  <c r="M1366" i="3" s="1"/>
  <c r="I1366" i="3" a="1"/>
  <c r="I1366" i="3" s="1"/>
  <c r="C1366" i="3" a="1"/>
  <c r="C1366" i="3" s="1"/>
  <c r="K1366" i="3" a="1"/>
  <c r="K1366" i="3" s="1"/>
  <c r="F1366" i="3" a="1"/>
  <c r="F1366" i="3" s="1"/>
  <c r="J1367" i="3" l="1" a="1"/>
  <c r="J1367" i="3" s="1"/>
  <c r="B1368" i="3"/>
  <c r="A1368" i="3"/>
  <c r="D1367" i="3" a="1"/>
  <c r="D1367" i="3" s="1"/>
  <c r="L1367" i="3" a="1"/>
  <c r="L1367" i="3" s="1"/>
  <c r="G1367" i="3" a="1"/>
  <c r="G1367" i="3" s="1"/>
  <c r="K1367" i="3" a="1"/>
  <c r="K1367" i="3" s="1"/>
  <c r="F1367" i="3" a="1"/>
  <c r="F1367" i="3" s="1"/>
  <c r="E1367" i="3" a="1"/>
  <c r="E1367" i="3" s="1"/>
  <c r="M1367" i="3" s="1"/>
  <c r="I1367" i="3" a="1"/>
  <c r="I1367" i="3" s="1"/>
  <c r="C1367" i="3" a="1"/>
  <c r="C1367" i="3" s="1"/>
  <c r="H1366" i="3"/>
  <c r="C1368" i="3" l="1" a="1"/>
  <c r="C1368" i="3" s="1"/>
  <c r="K1368" i="3" a="1"/>
  <c r="K1368" i="3" s="1"/>
  <c r="F1368" i="3" a="1"/>
  <c r="F1368" i="3" s="1"/>
  <c r="E1368" i="3" a="1"/>
  <c r="E1368" i="3" s="1"/>
  <c r="M1368" i="3" s="1"/>
  <c r="I1368" i="3" a="1"/>
  <c r="I1368" i="3" s="1"/>
  <c r="H1367" i="3"/>
  <c r="L1368" i="3" a="1"/>
  <c r="L1368" i="3" s="1"/>
  <c r="G1368" i="3" a="1"/>
  <c r="G1368" i="3" s="1"/>
  <c r="J1368" i="3" a="1"/>
  <c r="J1368" i="3" s="1"/>
  <c r="B1369" i="3"/>
  <c r="A1369" i="3"/>
  <c r="D1368" i="3" a="1"/>
  <c r="D1368" i="3" s="1"/>
  <c r="H1368" i="3" l="1"/>
  <c r="I1369" i="3" a="1"/>
  <c r="I1369" i="3" s="1"/>
  <c r="C1369" i="3" a="1"/>
  <c r="C1369" i="3" s="1"/>
  <c r="K1369" i="3" a="1"/>
  <c r="K1369" i="3" s="1"/>
  <c r="F1369" i="3" a="1"/>
  <c r="F1369" i="3" s="1"/>
  <c r="E1369" i="3" a="1"/>
  <c r="E1369" i="3" s="1"/>
  <c r="M1369" i="3" s="1"/>
  <c r="A1370" i="3"/>
  <c r="D1369" i="3" a="1"/>
  <c r="D1369" i="3" s="1"/>
  <c r="L1369" i="3" a="1"/>
  <c r="L1369" i="3" s="1"/>
  <c r="G1369" i="3" a="1"/>
  <c r="G1369" i="3" s="1"/>
  <c r="J1369" i="3" a="1"/>
  <c r="J1369" i="3" s="1"/>
  <c r="B1370" i="3"/>
  <c r="J1370" i="3" l="1" a="1"/>
  <c r="J1370" i="3" s="1"/>
  <c r="B1371" i="3"/>
  <c r="A1371" i="3"/>
  <c r="D1370" i="3" a="1"/>
  <c r="D1370" i="3" s="1"/>
  <c r="L1370" i="3" a="1"/>
  <c r="L1370" i="3" s="1"/>
  <c r="G1370" i="3" a="1"/>
  <c r="G1370" i="3" s="1"/>
  <c r="E1370" i="3" a="1"/>
  <c r="E1370" i="3" s="1"/>
  <c r="M1370" i="3" s="1"/>
  <c r="I1370" i="3" a="1"/>
  <c r="I1370" i="3" s="1"/>
  <c r="C1370" i="3" a="1"/>
  <c r="C1370" i="3" s="1"/>
  <c r="K1370" i="3" a="1"/>
  <c r="K1370" i="3" s="1"/>
  <c r="F1370" i="3" a="1"/>
  <c r="F1370" i="3" s="1"/>
  <c r="H1369" i="3"/>
  <c r="H1370" i="3" l="1"/>
  <c r="K1371" i="3" a="1"/>
  <c r="K1371" i="3" s="1"/>
  <c r="F1371" i="3" a="1"/>
  <c r="F1371" i="3" s="1"/>
  <c r="E1371" i="3" a="1"/>
  <c r="E1371" i="3" s="1"/>
  <c r="M1371" i="3" s="1"/>
  <c r="I1371" i="3" a="1"/>
  <c r="I1371" i="3" s="1"/>
  <c r="C1371" i="3" a="1"/>
  <c r="C1371" i="3" s="1"/>
  <c r="J1371" i="3" a="1"/>
  <c r="J1371" i="3" s="1"/>
  <c r="B1372" i="3"/>
  <c r="A1372" i="3"/>
  <c r="D1371" i="3" a="1"/>
  <c r="D1371" i="3" s="1"/>
  <c r="L1371" i="3" a="1"/>
  <c r="L1371" i="3" s="1"/>
  <c r="G1371" i="3" a="1"/>
  <c r="G1371" i="3" s="1"/>
  <c r="L1372" i="3" l="1" a="1"/>
  <c r="L1372" i="3" s="1"/>
  <c r="G1372" i="3" a="1"/>
  <c r="G1372" i="3" s="1"/>
  <c r="J1372" i="3" a="1"/>
  <c r="J1372" i="3" s="1"/>
  <c r="B1373" i="3"/>
  <c r="A1373" i="3"/>
  <c r="D1372" i="3" a="1"/>
  <c r="D1372" i="3" s="1"/>
  <c r="H1371" i="3"/>
  <c r="C1372" i="3" a="1"/>
  <c r="C1372" i="3" s="1"/>
  <c r="K1372" i="3" a="1"/>
  <c r="K1372" i="3" s="1"/>
  <c r="F1372" i="3" a="1"/>
  <c r="F1372" i="3" s="1"/>
  <c r="E1372" i="3" a="1"/>
  <c r="E1372" i="3" s="1"/>
  <c r="M1372" i="3" s="1"/>
  <c r="I1372" i="3" a="1"/>
  <c r="I1372" i="3" s="1"/>
  <c r="H1372" i="3" s="1"/>
  <c r="I1373" i="3" l="1" a="1"/>
  <c r="I1373" i="3" s="1"/>
  <c r="C1373" i="3" a="1"/>
  <c r="C1373" i="3" s="1"/>
  <c r="K1373" i="3" a="1"/>
  <c r="K1373" i="3" s="1"/>
  <c r="F1373" i="3" a="1"/>
  <c r="F1373" i="3" s="1"/>
  <c r="E1373" i="3" a="1"/>
  <c r="E1373" i="3" s="1"/>
  <c r="M1373" i="3" s="1"/>
  <c r="A1374" i="3"/>
  <c r="D1373" i="3" a="1"/>
  <c r="D1373" i="3" s="1"/>
  <c r="L1373" i="3" a="1"/>
  <c r="L1373" i="3" s="1"/>
  <c r="G1373" i="3" a="1"/>
  <c r="G1373" i="3" s="1"/>
  <c r="J1373" i="3" a="1"/>
  <c r="J1373" i="3" s="1"/>
  <c r="B1374" i="3"/>
  <c r="E1374" i="3" l="1" a="1"/>
  <c r="E1374" i="3" s="1"/>
  <c r="M1374" i="3" s="1"/>
  <c r="I1374" i="3" a="1"/>
  <c r="I1374" i="3" s="1"/>
  <c r="C1374" i="3" a="1"/>
  <c r="C1374" i="3" s="1"/>
  <c r="K1374" i="3" a="1"/>
  <c r="K1374" i="3" s="1"/>
  <c r="F1374" i="3" a="1"/>
  <c r="F1374" i="3" s="1"/>
  <c r="J1374" i="3" a="1"/>
  <c r="J1374" i="3" s="1"/>
  <c r="B1375" i="3"/>
  <c r="A1375" i="3"/>
  <c r="D1374" i="3" a="1"/>
  <c r="D1374" i="3" s="1"/>
  <c r="L1374" i="3" a="1"/>
  <c r="L1374" i="3" s="1"/>
  <c r="G1374" i="3" a="1"/>
  <c r="G1374" i="3" s="1"/>
  <c r="H1373" i="3"/>
  <c r="K1375" i="3" l="1" a="1"/>
  <c r="K1375" i="3" s="1"/>
  <c r="F1375" i="3" a="1"/>
  <c r="F1375" i="3" s="1"/>
  <c r="E1375" i="3" a="1"/>
  <c r="E1375" i="3" s="1"/>
  <c r="M1375" i="3" s="1"/>
  <c r="I1375" i="3" a="1"/>
  <c r="I1375" i="3" s="1"/>
  <c r="C1375" i="3" a="1"/>
  <c r="C1375" i="3" s="1"/>
  <c r="J1375" i="3" a="1"/>
  <c r="J1375" i="3" s="1"/>
  <c r="B1376" i="3"/>
  <c r="A1376" i="3"/>
  <c r="D1375" i="3" a="1"/>
  <c r="D1375" i="3" s="1"/>
  <c r="L1375" i="3" a="1"/>
  <c r="L1375" i="3" s="1"/>
  <c r="G1375" i="3" a="1"/>
  <c r="G1375" i="3" s="1"/>
  <c r="H1374" i="3"/>
  <c r="C1376" i="3" l="1" a="1"/>
  <c r="C1376" i="3" s="1"/>
  <c r="K1376" i="3" a="1"/>
  <c r="K1376" i="3" s="1"/>
  <c r="F1376" i="3" a="1"/>
  <c r="F1376" i="3" s="1"/>
  <c r="E1376" i="3" a="1"/>
  <c r="E1376" i="3" s="1"/>
  <c r="M1376" i="3" s="1"/>
  <c r="I1376" i="3" a="1"/>
  <c r="I1376" i="3" s="1"/>
  <c r="L1376" i="3" a="1"/>
  <c r="L1376" i="3" s="1"/>
  <c r="G1376" i="3" a="1"/>
  <c r="G1376" i="3" s="1"/>
  <c r="J1376" i="3" a="1"/>
  <c r="J1376" i="3" s="1"/>
  <c r="B1377" i="3"/>
  <c r="A1377" i="3"/>
  <c r="D1376" i="3" a="1"/>
  <c r="D1376" i="3" s="1"/>
  <c r="H1375" i="3"/>
  <c r="H1376" i="3" l="1"/>
  <c r="I1377" i="3" a="1"/>
  <c r="I1377" i="3" s="1"/>
  <c r="C1377" i="3" a="1"/>
  <c r="C1377" i="3" s="1"/>
  <c r="K1377" i="3" a="1"/>
  <c r="K1377" i="3" s="1"/>
  <c r="F1377" i="3" a="1"/>
  <c r="F1377" i="3" s="1"/>
  <c r="E1377" i="3" a="1"/>
  <c r="E1377" i="3" s="1"/>
  <c r="M1377" i="3" s="1"/>
  <c r="A1378" i="3"/>
  <c r="D1377" i="3" a="1"/>
  <c r="D1377" i="3" s="1"/>
  <c r="L1377" i="3" a="1"/>
  <c r="L1377" i="3" s="1"/>
  <c r="G1377" i="3" a="1"/>
  <c r="G1377" i="3" s="1"/>
  <c r="J1377" i="3" a="1"/>
  <c r="J1377" i="3" s="1"/>
  <c r="B1378" i="3"/>
  <c r="E1378" i="3" l="1" a="1"/>
  <c r="E1378" i="3" s="1"/>
  <c r="M1378" i="3" s="1"/>
  <c r="I1378" i="3" a="1"/>
  <c r="I1378" i="3" s="1"/>
  <c r="C1378" i="3" a="1"/>
  <c r="C1378" i="3" s="1"/>
  <c r="K1378" i="3" a="1"/>
  <c r="K1378" i="3" s="1"/>
  <c r="F1378" i="3" a="1"/>
  <c r="F1378" i="3" s="1"/>
  <c r="J1378" i="3" a="1"/>
  <c r="J1378" i="3" s="1"/>
  <c r="B1379" i="3"/>
  <c r="A1379" i="3"/>
  <c r="D1378" i="3" a="1"/>
  <c r="D1378" i="3" s="1"/>
  <c r="L1378" i="3" a="1"/>
  <c r="L1378" i="3" s="1"/>
  <c r="G1378" i="3" a="1"/>
  <c r="G1378" i="3" s="1"/>
  <c r="H1377" i="3"/>
  <c r="K1379" i="3" l="1" a="1"/>
  <c r="K1379" i="3" s="1"/>
  <c r="F1379" i="3" a="1"/>
  <c r="F1379" i="3" s="1"/>
  <c r="E1379" i="3" a="1"/>
  <c r="E1379" i="3" s="1"/>
  <c r="M1379" i="3" s="1"/>
  <c r="I1379" i="3" a="1"/>
  <c r="I1379" i="3" s="1"/>
  <c r="C1379" i="3" a="1"/>
  <c r="C1379" i="3" s="1"/>
  <c r="J1379" i="3" a="1"/>
  <c r="J1379" i="3" s="1"/>
  <c r="B1380" i="3"/>
  <c r="A1380" i="3"/>
  <c r="D1379" i="3" a="1"/>
  <c r="D1379" i="3" s="1"/>
  <c r="L1379" i="3" a="1"/>
  <c r="L1379" i="3" s="1"/>
  <c r="G1379" i="3" a="1"/>
  <c r="G1379" i="3" s="1"/>
  <c r="H1378" i="3"/>
  <c r="C1380" i="3" l="1" a="1"/>
  <c r="C1380" i="3" s="1"/>
  <c r="K1380" i="3" a="1"/>
  <c r="K1380" i="3" s="1"/>
  <c r="F1380" i="3" a="1"/>
  <c r="F1380" i="3" s="1"/>
  <c r="E1380" i="3" a="1"/>
  <c r="E1380" i="3" s="1"/>
  <c r="M1380" i="3" s="1"/>
  <c r="I1380" i="3" a="1"/>
  <c r="I1380" i="3" s="1"/>
  <c r="H1380" i="3" s="1"/>
  <c r="L1380" i="3" a="1"/>
  <c r="L1380" i="3" s="1"/>
  <c r="G1380" i="3" a="1"/>
  <c r="G1380" i="3" s="1"/>
  <c r="J1380" i="3" a="1"/>
  <c r="J1380" i="3" s="1"/>
  <c r="B1381" i="3"/>
  <c r="A1381" i="3"/>
  <c r="D1380" i="3" a="1"/>
  <c r="D1380" i="3" s="1"/>
  <c r="H1379" i="3"/>
  <c r="I1381" i="3" l="1" a="1"/>
  <c r="I1381" i="3" s="1"/>
  <c r="C1381" i="3" a="1"/>
  <c r="C1381" i="3" s="1"/>
  <c r="K1381" i="3" a="1"/>
  <c r="K1381" i="3" s="1"/>
  <c r="F1381" i="3" a="1"/>
  <c r="F1381" i="3" s="1"/>
  <c r="E1381" i="3" a="1"/>
  <c r="E1381" i="3" s="1"/>
  <c r="M1381" i="3" s="1"/>
  <c r="A1382" i="3"/>
  <c r="D1381" i="3" a="1"/>
  <c r="D1381" i="3" s="1"/>
  <c r="L1381" i="3" a="1"/>
  <c r="L1381" i="3" s="1"/>
  <c r="G1381" i="3" a="1"/>
  <c r="G1381" i="3" s="1"/>
  <c r="J1381" i="3" a="1"/>
  <c r="J1381" i="3" s="1"/>
  <c r="B1382" i="3"/>
  <c r="K1382" i="3" l="1" a="1"/>
  <c r="K1382" i="3" s="1"/>
  <c r="F1382" i="3" a="1"/>
  <c r="F1382" i="3" s="1"/>
  <c r="E1382" i="3" a="1"/>
  <c r="E1382" i="3" s="1"/>
  <c r="M1382" i="3" s="1"/>
  <c r="I1382" i="3" a="1"/>
  <c r="I1382" i="3" s="1"/>
  <c r="C1382" i="3" a="1"/>
  <c r="C1382" i="3" s="1"/>
  <c r="D1382" i="3" a="1"/>
  <c r="D1382" i="3" s="1"/>
  <c r="L1382" i="3" a="1"/>
  <c r="L1382" i="3" s="1"/>
  <c r="J1382" i="3" a="1"/>
  <c r="J1382" i="3" s="1"/>
  <c r="B1383" i="3"/>
  <c r="A1383" i="3"/>
  <c r="G1382" i="3" a="1"/>
  <c r="G1382" i="3" s="1"/>
  <c r="H1381" i="3"/>
  <c r="H1382" i="3" l="1"/>
  <c r="E1383" i="3" a="1"/>
  <c r="E1383" i="3" s="1"/>
  <c r="M1383" i="3" s="1"/>
  <c r="I1383" i="3" a="1"/>
  <c r="I1383" i="3" s="1"/>
  <c r="K1383" i="3" a="1"/>
  <c r="K1383" i="3" s="1"/>
  <c r="C1383" i="3" a="1"/>
  <c r="C1383" i="3" s="1"/>
  <c r="F1383" i="3" a="1"/>
  <c r="F1383" i="3" s="1"/>
  <c r="B1384" i="3"/>
  <c r="A1384" i="3"/>
  <c r="D1383" i="3" a="1"/>
  <c r="D1383" i="3" s="1"/>
  <c r="J1383" i="3" a="1"/>
  <c r="J1383" i="3" s="1"/>
  <c r="G1383" i="3" a="1"/>
  <c r="G1383" i="3" s="1"/>
  <c r="L1383" i="3" a="1"/>
  <c r="L1383" i="3" s="1"/>
  <c r="J1384" i="3" l="1" a="1"/>
  <c r="J1384" i="3" s="1"/>
  <c r="D1384" i="3" a="1"/>
  <c r="D1384" i="3" s="1"/>
  <c r="B1385" i="3"/>
  <c r="A1385" i="3"/>
  <c r="G1384" i="3" a="1"/>
  <c r="G1384" i="3" s="1"/>
  <c r="L1384" i="3" a="1"/>
  <c r="L1384" i="3" s="1"/>
  <c r="H1383" i="3"/>
  <c r="F1384" i="3" a="1"/>
  <c r="F1384" i="3" s="1"/>
  <c r="K1384" i="3" a="1"/>
  <c r="K1384" i="3" s="1"/>
  <c r="I1384" i="3" a="1"/>
  <c r="I1384" i="3" s="1"/>
  <c r="C1384" i="3" a="1"/>
  <c r="C1384" i="3" s="1"/>
  <c r="E1384" i="3" a="1"/>
  <c r="E1384" i="3" s="1"/>
  <c r="M1384" i="3" s="1"/>
  <c r="G1385" i="3" l="1" a="1"/>
  <c r="G1385" i="3" s="1"/>
  <c r="J1385" i="3" a="1"/>
  <c r="J1385" i="3" s="1"/>
  <c r="D1385" i="3" a="1"/>
  <c r="D1385" i="3" s="1"/>
  <c r="B1386" i="3"/>
  <c r="A1386" i="3"/>
  <c r="L1385" i="3" a="1"/>
  <c r="L1385" i="3" s="1"/>
  <c r="C1385" i="3" a="1"/>
  <c r="C1385" i="3" s="1"/>
  <c r="K1385" i="3" a="1"/>
  <c r="K1385" i="3" s="1"/>
  <c r="I1385" i="3" a="1"/>
  <c r="I1385" i="3" s="1"/>
  <c r="F1385" i="3" a="1"/>
  <c r="F1385" i="3" s="1"/>
  <c r="E1385" i="3" a="1"/>
  <c r="E1385" i="3" s="1"/>
  <c r="M1385" i="3" s="1"/>
  <c r="H1384" i="3"/>
  <c r="C1386" i="3" l="1" a="1"/>
  <c r="C1386" i="3" s="1"/>
  <c r="I1386" i="3" a="1"/>
  <c r="I1386" i="3" s="1"/>
  <c r="F1386" i="3" a="1"/>
  <c r="F1386" i="3" s="1"/>
  <c r="K1386" i="3" a="1"/>
  <c r="K1386" i="3" s="1"/>
  <c r="E1386" i="3" a="1"/>
  <c r="E1386" i="3" s="1"/>
  <c r="M1386" i="3" s="1"/>
  <c r="D1386" i="3" a="1"/>
  <c r="D1386" i="3" s="1"/>
  <c r="L1386" i="3" a="1"/>
  <c r="L1386" i="3" s="1"/>
  <c r="J1386" i="3" a="1"/>
  <c r="J1386" i="3" s="1"/>
  <c r="B1387" i="3"/>
  <c r="G1386" i="3" a="1"/>
  <c r="G1386" i="3" s="1"/>
  <c r="A1387" i="3"/>
  <c r="H1385" i="3"/>
  <c r="E1387" i="3" l="1" a="1"/>
  <c r="E1387" i="3" s="1"/>
  <c r="M1387" i="3" s="1"/>
  <c r="I1387" i="3" a="1"/>
  <c r="I1387" i="3" s="1"/>
  <c r="K1387" i="3" a="1"/>
  <c r="K1387" i="3" s="1"/>
  <c r="C1387" i="3" a="1"/>
  <c r="C1387" i="3" s="1"/>
  <c r="F1387" i="3" a="1"/>
  <c r="F1387" i="3" s="1"/>
  <c r="H1386" i="3"/>
  <c r="B1388" i="3"/>
  <c r="A1388" i="3"/>
  <c r="D1387" i="3" a="1"/>
  <c r="D1387" i="3" s="1"/>
  <c r="J1387" i="3" a="1"/>
  <c r="J1387" i="3" s="1"/>
  <c r="G1387" i="3" a="1"/>
  <c r="G1387" i="3" s="1"/>
  <c r="L1387" i="3" a="1"/>
  <c r="L1387" i="3" s="1"/>
  <c r="F1388" i="3" l="1" a="1"/>
  <c r="F1388" i="3" s="1"/>
  <c r="E1388" i="3" a="1"/>
  <c r="E1388" i="3" s="1"/>
  <c r="M1388" i="3" s="1"/>
  <c r="K1388" i="3" a="1"/>
  <c r="K1388" i="3" s="1"/>
  <c r="I1388" i="3" a="1"/>
  <c r="I1388" i="3" s="1"/>
  <c r="C1388" i="3" a="1"/>
  <c r="C1388" i="3" s="1"/>
  <c r="J1388" i="3" a="1"/>
  <c r="J1388" i="3" s="1"/>
  <c r="B1389" i="3"/>
  <c r="L1388" i="3" a="1"/>
  <c r="L1388" i="3" s="1"/>
  <c r="D1388" i="3" a="1"/>
  <c r="D1388" i="3" s="1"/>
  <c r="A1389" i="3"/>
  <c r="G1388" i="3" a="1"/>
  <c r="G1388" i="3" s="1"/>
  <c r="H1387" i="3"/>
  <c r="G1389" i="3" l="1" a="1"/>
  <c r="G1389" i="3" s="1"/>
  <c r="A1390" i="3"/>
  <c r="B1390" i="3"/>
  <c r="L1389" i="3" a="1"/>
  <c r="L1389" i="3" s="1"/>
  <c r="D1389" i="3" a="1"/>
  <c r="D1389" i="3" s="1"/>
  <c r="J1389" i="3" a="1"/>
  <c r="J1389" i="3" s="1"/>
  <c r="H1388" i="3"/>
  <c r="C1389" i="3" a="1"/>
  <c r="C1389" i="3" s="1"/>
  <c r="K1389" i="3" a="1"/>
  <c r="K1389" i="3" s="1"/>
  <c r="F1389" i="3" a="1"/>
  <c r="F1389" i="3" s="1"/>
  <c r="I1389" i="3" a="1"/>
  <c r="I1389" i="3" s="1"/>
  <c r="H1389" i="3" s="1"/>
  <c r="E1389" i="3" a="1"/>
  <c r="E1389" i="3" s="1"/>
  <c r="M1389" i="3" s="1"/>
  <c r="C1390" i="3" l="1" a="1"/>
  <c r="C1390" i="3" s="1"/>
  <c r="E1390" i="3" a="1"/>
  <c r="E1390" i="3" s="1"/>
  <c r="M1390" i="3" s="1"/>
  <c r="K1390" i="3" a="1"/>
  <c r="K1390" i="3" s="1"/>
  <c r="I1390" i="3" a="1"/>
  <c r="I1390" i="3" s="1"/>
  <c r="F1390" i="3" a="1"/>
  <c r="F1390" i="3" s="1"/>
  <c r="D1390" i="3" a="1"/>
  <c r="D1390" i="3" s="1"/>
  <c r="L1390" i="3" a="1"/>
  <c r="L1390" i="3" s="1"/>
  <c r="G1390" i="3" a="1"/>
  <c r="G1390" i="3" s="1"/>
  <c r="J1390" i="3" a="1"/>
  <c r="J1390" i="3" s="1"/>
  <c r="B1391" i="3"/>
  <c r="A1391" i="3"/>
  <c r="H1390" i="3" l="1"/>
  <c r="E1391" i="3" a="1"/>
  <c r="E1391" i="3" s="1"/>
  <c r="M1391" i="3" s="1"/>
  <c r="I1391" i="3" a="1"/>
  <c r="I1391" i="3" s="1"/>
  <c r="K1391" i="3" a="1"/>
  <c r="K1391" i="3" s="1"/>
  <c r="F1391" i="3" a="1"/>
  <c r="F1391" i="3" s="1"/>
  <c r="C1391" i="3" a="1"/>
  <c r="C1391" i="3" s="1"/>
  <c r="B1392" i="3"/>
  <c r="A1392" i="3"/>
  <c r="D1391" i="3" a="1"/>
  <c r="D1391" i="3" s="1"/>
  <c r="L1391" i="3" a="1"/>
  <c r="L1391" i="3" s="1"/>
  <c r="J1391" i="3" a="1"/>
  <c r="J1391" i="3" s="1"/>
  <c r="G1391" i="3" a="1"/>
  <c r="G1391" i="3" s="1"/>
  <c r="F1392" i="3" l="1" a="1"/>
  <c r="F1392" i="3" s="1"/>
  <c r="E1392" i="3" a="1"/>
  <c r="E1392" i="3" s="1"/>
  <c r="M1392" i="3" s="1"/>
  <c r="I1392" i="3" a="1"/>
  <c r="I1392" i="3" s="1"/>
  <c r="K1392" i="3" a="1"/>
  <c r="K1392" i="3" s="1"/>
  <c r="C1392" i="3" a="1"/>
  <c r="C1392" i="3" s="1"/>
  <c r="H1391" i="3"/>
  <c r="J1392" i="3" a="1"/>
  <c r="J1392" i="3" s="1"/>
  <c r="B1393" i="3"/>
  <c r="A1393" i="3"/>
  <c r="L1392" i="3" a="1"/>
  <c r="L1392" i="3" s="1"/>
  <c r="G1392" i="3" a="1"/>
  <c r="G1392" i="3" s="1"/>
  <c r="D1392" i="3" a="1"/>
  <c r="D1392" i="3" s="1"/>
  <c r="G1393" i="3" l="1" a="1"/>
  <c r="G1393" i="3" s="1"/>
  <c r="J1393" i="3" a="1"/>
  <c r="J1393" i="3" s="1"/>
  <c r="A1394" i="3"/>
  <c r="D1393" i="3" a="1"/>
  <c r="D1393" i="3" s="1"/>
  <c r="B1394" i="3"/>
  <c r="L1393" i="3" a="1"/>
  <c r="L1393" i="3" s="1"/>
  <c r="H1392" i="3"/>
  <c r="C1393" i="3" a="1"/>
  <c r="C1393" i="3" s="1"/>
  <c r="K1393" i="3" a="1"/>
  <c r="K1393" i="3" s="1"/>
  <c r="F1393" i="3" a="1"/>
  <c r="F1393" i="3" s="1"/>
  <c r="I1393" i="3" a="1"/>
  <c r="I1393" i="3" s="1"/>
  <c r="E1393" i="3" a="1"/>
  <c r="E1393" i="3" s="1"/>
  <c r="M1393" i="3" s="1"/>
  <c r="D1394" i="3" l="1" a="1"/>
  <c r="D1394" i="3" s="1"/>
  <c r="L1394" i="3" a="1"/>
  <c r="L1394" i="3" s="1"/>
  <c r="G1394" i="3" a="1"/>
  <c r="G1394" i="3" s="1"/>
  <c r="J1394" i="3" a="1"/>
  <c r="J1394" i="3" s="1"/>
  <c r="B1395" i="3"/>
  <c r="A1395" i="3"/>
  <c r="C1394" i="3" a="1"/>
  <c r="C1394" i="3" s="1"/>
  <c r="K1394" i="3" a="1"/>
  <c r="K1394" i="3" s="1"/>
  <c r="I1394" i="3" a="1"/>
  <c r="I1394" i="3" s="1"/>
  <c r="F1394" i="3" a="1"/>
  <c r="F1394" i="3" s="1"/>
  <c r="E1394" i="3" a="1"/>
  <c r="E1394" i="3" s="1"/>
  <c r="M1394" i="3" s="1"/>
  <c r="H1393" i="3"/>
  <c r="B1396" i="3" l="1"/>
  <c r="A1396" i="3"/>
  <c r="D1395" i="3" a="1"/>
  <c r="D1395" i="3" s="1"/>
  <c r="L1395" i="3" a="1"/>
  <c r="L1395" i="3" s="1"/>
  <c r="J1395" i="3" a="1"/>
  <c r="J1395" i="3" s="1"/>
  <c r="G1395" i="3" a="1"/>
  <c r="G1395" i="3" s="1"/>
  <c r="E1395" i="3" a="1"/>
  <c r="E1395" i="3" s="1"/>
  <c r="M1395" i="3" s="1"/>
  <c r="I1395" i="3" a="1"/>
  <c r="I1395" i="3" s="1"/>
  <c r="H1395" i="3" s="1"/>
  <c r="K1395" i="3" a="1"/>
  <c r="K1395" i="3" s="1"/>
  <c r="F1395" i="3" a="1"/>
  <c r="F1395" i="3" s="1"/>
  <c r="C1395" i="3" a="1"/>
  <c r="C1395" i="3" s="1"/>
  <c r="H1394" i="3"/>
  <c r="F1396" i="3" l="1" a="1"/>
  <c r="F1396" i="3" s="1"/>
  <c r="E1396" i="3" a="1"/>
  <c r="E1396" i="3" s="1"/>
  <c r="M1396" i="3" s="1"/>
  <c r="I1396" i="3" a="1"/>
  <c r="I1396" i="3" s="1"/>
  <c r="C1396" i="3" a="1"/>
  <c r="C1396" i="3" s="1"/>
  <c r="K1396" i="3" a="1"/>
  <c r="K1396" i="3" s="1"/>
  <c r="J1396" i="3" a="1"/>
  <c r="J1396" i="3" s="1"/>
  <c r="B1397" i="3"/>
  <c r="A1397" i="3"/>
  <c r="L1396" i="3" a="1"/>
  <c r="L1396" i="3" s="1"/>
  <c r="G1396" i="3" a="1"/>
  <c r="G1396" i="3" s="1"/>
  <c r="D1396" i="3" a="1"/>
  <c r="D1396" i="3" s="1"/>
  <c r="H1396" i="3" l="1"/>
  <c r="G1397" i="3" a="1"/>
  <c r="G1397" i="3" s="1"/>
  <c r="J1397" i="3" a="1"/>
  <c r="J1397" i="3" s="1"/>
  <c r="A1398" i="3"/>
  <c r="D1397" i="3" a="1"/>
  <c r="D1397" i="3" s="1"/>
  <c r="B1398" i="3"/>
  <c r="L1397" i="3" a="1"/>
  <c r="L1397" i="3" s="1"/>
  <c r="C1397" i="3" a="1"/>
  <c r="C1397" i="3" s="1"/>
  <c r="K1397" i="3" a="1"/>
  <c r="K1397" i="3" s="1"/>
  <c r="F1397" i="3" a="1"/>
  <c r="F1397" i="3" s="1"/>
  <c r="I1397" i="3" a="1"/>
  <c r="I1397" i="3" s="1"/>
  <c r="E1397" i="3" a="1"/>
  <c r="E1397" i="3" s="1"/>
  <c r="M1397" i="3" s="1"/>
  <c r="D1398" i="3" l="1" a="1"/>
  <c r="D1398" i="3" s="1"/>
  <c r="L1398" i="3" a="1"/>
  <c r="L1398" i="3" s="1"/>
  <c r="G1398" i="3" a="1"/>
  <c r="G1398" i="3" s="1"/>
  <c r="J1398" i="3" a="1"/>
  <c r="J1398" i="3" s="1"/>
  <c r="B1399" i="3"/>
  <c r="A1399" i="3"/>
  <c r="H1397" i="3"/>
  <c r="C1398" i="3" a="1"/>
  <c r="C1398" i="3" s="1"/>
  <c r="K1398" i="3" a="1"/>
  <c r="K1398" i="3" s="1"/>
  <c r="E1398" i="3" a="1"/>
  <c r="E1398" i="3" s="1"/>
  <c r="M1398" i="3" s="1"/>
  <c r="I1398" i="3" a="1"/>
  <c r="I1398" i="3" s="1"/>
  <c r="F1398" i="3" a="1"/>
  <c r="F1398" i="3" s="1"/>
  <c r="E1399" i="3" l="1" a="1"/>
  <c r="E1399" i="3" s="1"/>
  <c r="M1399" i="3" s="1"/>
  <c r="I1399" i="3" a="1"/>
  <c r="I1399" i="3" s="1"/>
  <c r="K1399" i="3" a="1"/>
  <c r="K1399" i="3" s="1"/>
  <c r="F1399" i="3" a="1"/>
  <c r="F1399" i="3" s="1"/>
  <c r="C1399" i="3" a="1"/>
  <c r="C1399" i="3" s="1"/>
  <c r="H1398" i="3"/>
  <c r="B1400" i="3"/>
  <c r="A1400" i="3"/>
  <c r="D1399" i="3" a="1"/>
  <c r="D1399" i="3" s="1"/>
  <c r="L1399" i="3" a="1"/>
  <c r="L1399" i="3" s="1"/>
  <c r="J1399" i="3" a="1"/>
  <c r="J1399" i="3" s="1"/>
  <c r="G1399" i="3" a="1"/>
  <c r="G1399" i="3" s="1"/>
  <c r="F1400" i="3" l="1" a="1"/>
  <c r="F1400" i="3" s="1"/>
  <c r="E1400" i="3" a="1"/>
  <c r="E1400" i="3" s="1"/>
  <c r="M1400" i="3" s="1"/>
  <c r="I1400" i="3" a="1"/>
  <c r="I1400" i="3" s="1"/>
  <c r="C1400" i="3" a="1"/>
  <c r="C1400" i="3" s="1"/>
  <c r="K1400" i="3" a="1"/>
  <c r="K1400" i="3" s="1"/>
  <c r="J1400" i="3" a="1"/>
  <c r="J1400" i="3" s="1"/>
  <c r="B1401" i="3"/>
  <c r="A1401" i="3"/>
  <c r="D1400" i="3" a="1"/>
  <c r="D1400" i="3" s="1"/>
  <c r="L1400" i="3" a="1"/>
  <c r="L1400" i="3" s="1"/>
  <c r="G1400" i="3" a="1"/>
  <c r="G1400" i="3" s="1"/>
  <c r="H1399" i="3"/>
  <c r="G1401" i="3" l="1" a="1"/>
  <c r="G1401" i="3" s="1"/>
  <c r="J1401" i="3" a="1"/>
  <c r="J1401" i="3" s="1"/>
  <c r="B1402" i="3"/>
  <c r="A1402" i="3"/>
  <c r="D1401" i="3" a="1"/>
  <c r="D1401" i="3" s="1"/>
  <c r="L1401" i="3" a="1"/>
  <c r="L1401" i="3" s="1"/>
  <c r="H1400" i="3"/>
  <c r="C1401" i="3" a="1"/>
  <c r="C1401" i="3" s="1"/>
  <c r="K1401" i="3" a="1"/>
  <c r="K1401" i="3" s="1"/>
  <c r="F1401" i="3" a="1"/>
  <c r="F1401" i="3" s="1"/>
  <c r="E1401" i="3" a="1"/>
  <c r="E1401" i="3" s="1"/>
  <c r="M1401" i="3" s="1"/>
  <c r="I1401" i="3" a="1"/>
  <c r="I1401" i="3" s="1"/>
  <c r="H1401" i="3" l="1"/>
  <c r="D1402" i="3" a="1"/>
  <c r="D1402" i="3" s="1"/>
  <c r="L1402" i="3" a="1"/>
  <c r="L1402" i="3" s="1"/>
  <c r="G1402" i="3" a="1"/>
  <c r="G1402" i="3" s="1"/>
  <c r="J1402" i="3" a="1"/>
  <c r="J1402" i="3" s="1"/>
  <c r="B1403" i="3"/>
  <c r="A1403" i="3"/>
  <c r="C1402" i="3" a="1"/>
  <c r="C1402" i="3" s="1"/>
  <c r="K1402" i="3" a="1"/>
  <c r="K1402" i="3" s="1"/>
  <c r="F1402" i="3" a="1"/>
  <c r="F1402" i="3" s="1"/>
  <c r="E1402" i="3" a="1"/>
  <c r="E1402" i="3" s="1"/>
  <c r="M1402" i="3" s="1"/>
  <c r="I1402" i="3" a="1"/>
  <c r="I1402" i="3" s="1"/>
  <c r="H1402" i="3" l="1"/>
  <c r="B1404" i="3"/>
  <c r="A1404" i="3"/>
  <c r="D1403" i="3" a="1"/>
  <c r="D1403" i="3" s="1"/>
  <c r="L1403" i="3" a="1"/>
  <c r="L1403" i="3" s="1"/>
  <c r="G1403" i="3" a="1"/>
  <c r="G1403" i="3" s="1"/>
  <c r="J1403" i="3" a="1"/>
  <c r="J1403" i="3" s="1"/>
  <c r="E1403" i="3" a="1"/>
  <c r="E1403" i="3" s="1"/>
  <c r="M1403" i="3" s="1"/>
  <c r="I1403" i="3" a="1"/>
  <c r="I1403" i="3" s="1"/>
  <c r="C1403" i="3" a="1"/>
  <c r="C1403" i="3" s="1"/>
  <c r="K1403" i="3" a="1"/>
  <c r="K1403" i="3" s="1"/>
  <c r="F1403" i="3" a="1"/>
  <c r="F1403" i="3" s="1"/>
  <c r="H1403" i="3" l="1"/>
  <c r="F1404" i="3" a="1"/>
  <c r="F1404" i="3" s="1"/>
  <c r="E1404" i="3" a="1"/>
  <c r="E1404" i="3" s="1"/>
  <c r="M1404" i="3" s="1"/>
  <c r="I1404" i="3" a="1"/>
  <c r="I1404" i="3" s="1"/>
  <c r="H1404" i="3" s="1"/>
  <c r="C1404" i="3" a="1"/>
  <c r="C1404" i="3" s="1"/>
  <c r="K1404" i="3" a="1"/>
  <c r="K1404" i="3" s="1"/>
  <c r="J1404" i="3" a="1"/>
  <c r="J1404" i="3" s="1"/>
  <c r="B1405" i="3"/>
  <c r="A1405" i="3"/>
  <c r="D1404" i="3" a="1"/>
  <c r="D1404" i="3" s="1"/>
  <c r="L1404" i="3" a="1"/>
  <c r="L1404" i="3" s="1"/>
  <c r="G1404" i="3" a="1"/>
  <c r="G1404" i="3" s="1"/>
  <c r="G1405" i="3" l="1" a="1"/>
  <c r="G1405" i="3" s="1"/>
  <c r="J1405" i="3" a="1"/>
  <c r="J1405" i="3" s="1"/>
  <c r="B1406" i="3"/>
  <c r="A1406" i="3"/>
  <c r="D1405" i="3" a="1"/>
  <c r="D1405" i="3" s="1"/>
  <c r="L1405" i="3" a="1"/>
  <c r="L1405" i="3" s="1"/>
  <c r="C1405" i="3" a="1"/>
  <c r="C1405" i="3" s="1"/>
  <c r="K1405" i="3" a="1"/>
  <c r="K1405" i="3" s="1"/>
  <c r="F1405" i="3" a="1"/>
  <c r="F1405" i="3" s="1"/>
  <c r="E1405" i="3" a="1"/>
  <c r="E1405" i="3" s="1"/>
  <c r="M1405" i="3" s="1"/>
  <c r="I1405" i="3" a="1"/>
  <c r="I1405" i="3" s="1"/>
  <c r="C1406" i="3" l="1" a="1"/>
  <c r="C1406" i="3" s="1"/>
  <c r="K1406" i="3" a="1"/>
  <c r="K1406" i="3" s="1"/>
  <c r="F1406" i="3" a="1"/>
  <c r="F1406" i="3" s="1"/>
  <c r="E1406" i="3" a="1"/>
  <c r="E1406" i="3" s="1"/>
  <c r="M1406" i="3" s="1"/>
  <c r="I1406" i="3" a="1"/>
  <c r="I1406" i="3" s="1"/>
  <c r="D1406" i="3" a="1"/>
  <c r="D1406" i="3" s="1"/>
  <c r="L1406" i="3" a="1"/>
  <c r="L1406" i="3" s="1"/>
  <c r="G1406" i="3" a="1"/>
  <c r="G1406" i="3" s="1"/>
  <c r="J1406" i="3" a="1"/>
  <c r="J1406" i="3" s="1"/>
  <c r="B1407" i="3"/>
  <c r="A1407" i="3"/>
  <c r="H1405" i="3"/>
  <c r="E1407" i="3" l="1" a="1"/>
  <c r="E1407" i="3" s="1"/>
  <c r="M1407" i="3" s="1"/>
  <c r="I1407" i="3" a="1"/>
  <c r="I1407" i="3" s="1"/>
  <c r="C1407" i="3" a="1"/>
  <c r="C1407" i="3" s="1"/>
  <c r="K1407" i="3" a="1"/>
  <c r="K1407" i="3" s="1"/>
  <c r="F1407" i="3" a="1"/>
  <c r="F1407" i="3" s="1"/>
  <c r="H1406" i="3"/>
  <c r="B1408" i="3"/>
  <c r="A1408" i="3"/>
  <c r="D1407" i="3" a="1"/>
  <c r="D1407" i="3" s="1"/>
  <c r="L1407" i="3" a="1"/>
  <c r="L1407" i="3" s="1"/>
  <c r="G1407" i="3" a="1"/>
  <c r="G1407" i="3" s="1"/>
  <c r="J1407" i="3" a="1"/>
  <c r="J1407" i="3" s="1"/>
  <c r="J1408" i="3" l="1" a="1"/>
  <c r="J1408" i="3" s="1"/>
  <c r="B1409" i="3"/>
  <c r="A1409" i="3"/>
  <c r="D1408" i="3" a="1"/>
  <c r="D1408" i="3" s="1"/>
  <c r="L1408" i="3" a="1"/>
  <c r="L1408" i="3" s="1"/>
  <c r="G1408" i="3" a="1"/>
  <c r="G1408" i="3" s="1"/>
  <c r="F1408" i="3" a="1"/>
  <c r="F1408" i="3" s="1"/>
  <c r="E1408" i="3" a="1"/>
  <c r="E1408" i="3" s="1"/>
  <c r="M1408" i="3" s="1"/>
  <c r="I1408" i="3" a="1"/>
  <c r="I1408" i="3" s="1"/>
  <c r="C1408" i="3" a="1"/>
  <c r="C1408" i="3" s="1"/>
  <c r="K1408" i="3" a="1"/>
  <c r="K1408" i="3" s="1"/>
  <c r="H1407" i="3"/>
  <c r="C1409" i="3" l="1" a="1"/>
  <c r="C1409" i="3" s="1"/>
  <c r="K1409" i="3" a="1"/>
  <c r="K1409" i="3" s="1"/>
  <c r="F1409" i="3" a="1"/>
  <c r="F1409" i="3" s="1"/>
  <c r="E1409" i="3" a="1"/>
  <c r="E1409" i="3" s="1"/>
  <c r="M1409" i="3" s="1"/>
  <c r="I1409" i="3" a="1"/>
  <c r="I1409" i="3" s="1"/>
  <c r="G1409" i="3" a="1"/>
  <c r="G1409" i="3" s="1"/>
  <c r="J1409" i="3" a="1"/>
  <c r="J1409" i="3" s="1"/>
  <c r="B1410" i="3"/>
  <c r="A1410" i="3"/>
  <c r="D1409" i="3" a="1"/>
  <c r="D1409" i="3" s="1"/>
  <c r="L1409" i="3" a="1"/>
  <c r="L1409" i="3" s="1"/>
  <c r="H1408" i="3"/>
  <c r="D1410" i="3" l="1" a="1"/>
  <c r="D1410" i="3" s="1"/>
  <c r="L1410" i="3" a="1"/>
  <c r="L1410" i="3" s="1"/>
  <c r="G1410" i="3" a="1"/>
  <c r="G1410" i="3" s="1"/>
  <c r="J1410" i="3" a="1"/>
  <c r="J1410" i="3" s="1"/>
  <c r="B1411" i="3"/>
  <c r="A1411" i="3"/>
  <c r="H1409" i="3"/>
  <c r="C1410" i="3" a="1"/>
  <c r="C1410" i="3" s="1"/>
  <c r="K1410" i="3" a="1"/>
  <c r="K1410" i="3" s="1"/>
  <c r="F1410" i="3" a="1"/>
  <c r="F1410" i="3" s="1"/>
  <c r="E1410" i="3" a="1"/>
  <c r="E1410" i="3" s="1"/>
  <c r="M1410" i="3" s="1"/>
  <c r="I1410" i="3" a="1"/>
  <c r="I1410" i="3" s="1"/>
  <c r="H1410" i="3" l="1"/>
  <c r="E1411" i="3" a="1"/>
  <c r="E1411" i="3" s="1"/>
  <c r="M1411" i="3" s="1"/>
  <c r="I1411" i="3" a="1"/>
  <c r="I1411" i="3" s="1"/>
  <c r="C1411" i="3" a="1"/>
  <c r="C1411" i="3" s="1"/>
  <c r="K1411" i="3" a="1"/>
  <c r="K1411" i="3" s="1"/>
  <c r="F1411" i="3" a="1"/>
  <c r="F1411" i="3" s="1"/>
  <c r="B1412" i="3"/>
  <c r="A1412" i="3"/>
  <c r="D1411" i="3" a="1"/>
  <c r="D1411" i="3" s="1"/>
  <c r="L1411" i="3" a="1"/>
  <c r="L1411" i="3" s="1"/>
  <c r="G1411" i="3" a="1"/>
  <c r="G1411" i="3" s="1"/>
  <c r="J1411" i="3" a="1"/>
  <c r="J1411" i="3" s="1"/>
  <c r="F1412" i="3" l="1" a="1"/>
  <c r="F1412" i="3" s="1"/>
  <c r="E1412" i="3" a="1"/>
  <c r="E1412" i="3" s="1"/>
  <c r="M1412" i="3" s="1"/>
  <c r="I1412" i="3" a="1"/>
  <c r="I1412" i="3" s="1"/>
  <c r="C1412" i="3" a="1"/>
  <c r="C1412" i="3" s="1"/>
  <c r="K1412" i="3" a="1"/>
  <c r="K1412" i="3" s="1"/>
  <c r="H1411" i="3"/>
  <c r="J1412" i="3" a="1"/>
  <c r="J1412" i="3" s="1"/>
  <c r="B1413" i="3"/>
  <c r="A1413" i="3"/>
  <c r="D1412" i="3" a="1"/>
  <c r="D1412" i="3" s="1"/>
  <c r="L1412" i="3" a="1"/>
  <c r="L1412" i="3" s="1"/>
  <c r="G1412" i="3" a="1"/>
  <c r="G1412" i="3" s="1"/>
  <c r="G1413" i="3" l="1" a="1"/>
  <c r="G1413" i="3" s="1"/>
  <c r="J1413" i="3" a="1"/>
  <c r="J1413" i="3" s="1"/>
  <c r="B1414" i="3"/>
  <c r="A1414" i="3"/>
  <c r="D1413" i="3" a="1"/>
  <c r="D1413" i="3" s="1"/>
  <c r="L1413" i="3" a="1"/>
  <c r="L1413" i="3" s="1"/>
  <c r="H1412" i="3"/>
  <c r="C1413" i="3" a="1"/>
  <c r="C1413" i="3" s="1"/>
  <c r="K1413" i="3" a="1"/>
  <c r="K1413" i="3" s="1"/>
  <c r="F1413" i="3" a="1"/>
  <c r="F1413" i="3" s="1"/>
  <c r="E1413" i="3" a="1"/>
  <c r="E1413" i="3" s="1"/>
  <c r="M1413" i="3" s="1"/>
  <c r="I1413" i="3" a="1"/>
  <c r="I1413" i="3" s="1"/>
  <c r="D1414" i="3" l="1" a="1"/>
  <c r="D1414" i="3" s="1"/>
  <c r="L1414" i="3" a="1"/>
  <c r="L1414" i="3" s="1"/>
  <c r="G1414" i="3" a="1"/>
  <c r="G1414" i="3" s="1"/>
  <c r="J1414" i="3" a="1"/>
  <c r="J1414" i="3" s="1"/>
  <c r="B1415" i="3"/>
  <c r="A1415" i="3"/>
  <c r="H1413" i="3"/>
  <c r="C1414" i="3" a="1"/>
  <c r="C1414" i="3" s="1"/>
  <c r="K1414" i="3" a="1"/>
  <c r="K1414" i="3" s="1"/>
  <c r="F1414" i="3" a="1"/>
  <c r="F1414" i="3" s="1"/>
  <c r="E1414" i="3" a="1"/>
  <c r="E1414" i="3" s="1"/>
  <c r="M1414" i="3" s="1"/>
  <c r="I1414" i="3" a="1"/>
  <c r="I1414" i="3" s="1"/>
  <c r="H1414" i="3" l="1"/>
  <c r="E1415" i="3" a="1"/>
  <c r="E1415" i="3" s="1"/>
  <c r="M1415" i="3" s="1"/>
  <c r="I1415" i="3" a="1"/>
  <c r="I1415" i="3" s="1"/>
  <c r="C1415" i="3" a="1"/>
  <c r="C1415" i="3" s="1"/>
  <c r="K1415" i="3" a="1"/>
  <c r="K1415" i="3" s="1"/>
  <c r="F1415" i="3" a="1"/>
  <c r="F1415" i="3" s="1"/>
  <c r="B1416" i="3"/>
  <c r="A1416" i="3"/>
  <c r="D1415" i="3" a="1"/>
  <c r="D1415" i="3" s="1"/>
  <c r="L1415" i="3" a="1"/>
  <c r="L1415" i="3" s="1"/>
  <c r="G1415" i="3" a="1"/>
  <c r="G1415" i="3" s="1"/>
  <c r="J1415" i="3" a="1"/>
  <c r="J1415" i="3" s="1"/>
  <c r="J1416" i="3" l="1" a="1"/>
  <c r="J1416" i="3" s="1"/>
  <c r="B1417" i="3"/>
  <c r="A1417" i="3"/>
  <c r="D1416" i="3" a="1"/>
  <c r="D1416" i="3" s="1"/>
  <c r="L1416" i="3" a="1"/>
  <c r="L1416" i="3" s="1"/>
  <c r="G1416" i="3" a="1"/>
  <c r="G1416" i="3" s="1"/>
  <c r="H1415" i="3"/>
  <c r="F1416" i="3" a="1"/>
  <c r="F1416" i="3" s="1"/>
  <c r="E1416" i="3" a="1"/>
  <c r="E1416" i="3" s="1"/>
  <c r="M1416" i="3" s="1"/>
  <c r="I1416" i="3" a="1"/>
  <c r="I1416" i="3" s="1"/>
  <c r="C1416" i="3" a="1"/>
  <c r="C1416" i="3" s="1"/>
  <c r="K1416" i="3" a="1"/>
  <c r="K1416" i="3" s="1"/>
  <c r="C1417" i="3" l="1" a="1"/>
  <c r="C1417" i="3" s="1"/>
  <c r="K1417" i="3" a="1"/>
  <c r="K1417" i="3" s="1"/>
  <c r="F1417" i="3" a="1"/>
  <c r="F1417" i="3" s="1"/>
  <c r="E1417" i="3" a="1"/>
  <c r="E1417" i="3" s="1"/>
  <c r="M1417" i="3" s="1"/>
  <c r="I1417" i="3" a="1"/>
  <c r="I1417" i="3" s="1"/>
  <c r="H1416" i="3"/>
  <c r="G1417" i="3" a="1"/>
  <c r="G1417" i="3" s="1"/>
  <c r="J1417" i="3" a="1"/>
  <c r="J1417" i="3" s="1"/>
  <c r="B1418" i="3"/>
  <c r="A1418" i="3"/>
  <c r="D1417" i="3" a="1"/>
  <c r="D1417" i="3" s="1"/>
  <c r="L1417" i="3" a="1"/>
  <c r="L1417" i="3" s="1"/>
  <c r="H1417" i="3" l="1"/>
  <c r="C1418" i="3" a="1"/>
  <c r="C1418" i="3" s="1"/>
  <c r="K1418" i="3" a="1"/>
  <c r="K1418" i="3" s="1"/>
  <c r="F1418" i="3" a="1"/>
  <c r="F1418" i="3" s="1"/>
  <c r="E1418" i="3" a="1"/>
  <c r="E1418" i="3" s="1"/>
  <c r="M1418" i="3" s="1"/>
  <c r="I1418" i="3" a="1"/>
  <c r="I1418" i="3" s="1"/>
  <c r="D1418" i="3" a="1"/>
  <c r="D1418" i="3" s="1"/>
  <c r="L1418" i="3" a="1"/>
  <c r="L1418" i="3" s="1"/>
  <c r="G1418" i="3" a="1"/>
  <c r="G1418" i="3" s="1"/>
  <c r="J1418" i="3" a="1"/>
  <c r="J1418" i="3" s="1"/>
  <c r="B1419" i="3"/>
  <c r="A1419" i="3"/>
  <c r="H1418" i="3" l="1"/>
  <c r="E1419" i="3" a="1"/>
  <c r="E1419" i="3" s="1"/>
  <c r="M1419" i="3" s="1"/>
  <c r="I1419" i="3" a="1"/>
  <c r="I1419" i="3" s="1"/>
  <c r="C1419" i="3" a="1"/>
  <c r="C1419" i="3" s="1"/>
  <c r="K1419" i="3" a="1"/>
  <c r="K1419" i="3" s="1"/>
  <c r="F1419" i="3" a="1"/>
  <c r="F1419" i="3" s="1"/>
  <c r="B1420" i="3"/>
  <c r="A1420" i="3"/>
  <c r="D1419" i="3" a="1"/>
  <c r="D1419" i="3" s="1"/>
  <c r="L1419" i="3" a="1"/>
  <c r="L1419" i="3" s="1"/>
  <c r="G1419" i="3" a="1"/>
  <c r="G1419" i="3" s="1"/>
  <c r="J1419" i="3" a="1"/>
  <c r="J1419" i="3" s="1"/>
  <c r="J1420" i="3" l="1" a="1"/>
  <c r="J1420" i="3" s="1"/>
  <c r="B1421" i="3"/>
  <c r="A1421" i="3"/>
  <c r="D1420" i="3" a="1"/>
  <c r="D1420" i="3" s="1"/>
  <c r="L1420" i="3" a="1"/>
  <c r="L1420" i="3" s="1"/>
  <c r="G1420" i="3" a="1"/>
  <c r="G1420" i="3" s="1"/>
  <c r="H1419" i="3"/>
  <c r="F1420" i="3" a="1"/>
  <c r="F1420" i="3" s="1"/>
  <c r="E1420" i="3" a="1"/>
  <c r="E1420" i="3" s="1"/>
  <c r="M1420" i="3" s="1"/>
  <c r="I1420" i="3" a="1"/>
  <c r="I1420" i="3" s="1"/>
  <c r="C1420" i="3" a="1"/>
  <c r="C1420" i="3" s="1"/>
  <c r="K1420" i="3" a="1"/>
  <c r="K1420" i="3" s="1"/>
  <c r="H1420" i="3" l="1"/>
  <c r="G1421" i="3" a="1"/>
  <c r="G1421" i="3" s="1"/>
  <c r="J1421" i="3" a="1"/>
  <c r="J1421" i="3" s="1"/>
  <c r="B1422" i="3"/>
  <c r="A1422" i="3"/>
  <c r="D1421" i="3" a="1"/>
  <c r="D1421" i="3" s="1"/>
  <c r="L1421" i="3" a="1"/>
  <c r="L1421" i="3" s="1"/>
  <c r="C1421" i="3" a="1"/>
  <c r="C1421" i="3" s="1"/>
  <c r="K1421" i="3" a="1"/>
  <c r="K1421" i="3" s="1"/>
  <c r="F1421" i="3" a="1"/>
  <c r="F1421" i="3" s="1"/>
  <c r="E1421" i="3" a="1"/>
  <c r="E1421" i="3" s="1"/>
  <c r="M1421" i="3" s="1"/>
  <c r="I1421" i="3" a="1"/>
  <c r="I1421" i="3" s="1"/>
  <c r="C1422" i="3" l="1" a="1"/>
  <c r="C1422" i="3" s="1"/>
  <c r="K1422" i="3" a="1"/>
  <c r="K1422" i="3" s="1"/>
  <c r="F1422" i="3" a="1"/>
  <c r="F1422" i="3" s="1"/>
  <c r="E1422" i="3" a="1"/>
  <c r="E1422" i="3" s="1"/>
  <c r="M1422" i="3" s="1"/>
  <c r="I1422" i="3" a="1"/>
  <c r="I1422" i="3" s="1"/>
  <c r="H1421" i="3"/>
  <c r="D1422" i="3" a="1"/>
  <c r="D1422" i="3" s="1"/>
  <c r="L1422" i="3" a="1"/>
  <c r="L1422" i="3" s="1"/>
  <c r="G1422" i="3" a="1"/>
  <c r="G1422" i="3" s="1"/>
  <c r="J1422" i="3" a="1"/>
  <c r="J1422" i="3" s="1"/>
  <c r="B1423" i="3"/>
  <c r="A1423" i="3"/>
  <c r="H1422" i="3" l="1"/>
  <c r="E1423" i="3" a="1"/>
  <c r="E1423" i="3" s="1"/>
  <c r="M1423" i="3" s="1"/>
  <c r="I1423" i="3" a="1"/>
  <c r="I1423" i="3" s="1"/>
  <c r="C1423" i="3" a="1"/>
  <c r="C1423" i="3" s="1"/>
  <c r="K1423" i="3" a="1"/>
  <c r="K1423" i="3" s="1"/>
  <c r="F1423" i="3" a="1"/>
  <c r="F1423" i="3" s="1"/>
  <c r="B1424" i="3"/>
  <c r="A1424" i="3"/>
  <c r="D1423" i="3" a="1"/>
  <c r="D1423" i="3" s="1"/>
  <c r="L1423" i="3" a="1"/>
  <c r="L1423" i="3" s="1"/>
  <c r="G1423" i="3" a="1"/>
  <c r="G1423" i="3" s="1"/>
  <c r="J1423" i="3" a="1"/>
  <c r="J1423" i="3" s="1"/>
  <c r="F1424" i="3" l="1" a="1"/>
  <c r="F1424" i="3" s="1"/>
  <c r="E1424" i="3" a="1"/>
  <c r="E1424" i="3" s="1"/>
  <c r="M1424" i="3" s="1"/>
  <c r="I1424" i="3" a="1"/>
  <c r="I1424" i="3" s="1"/>
  <c r="C1424" i="3" a="1"/>
  <c r="C1424" i="3" s="1"/>
  <c r="K1424" i="3" a="1"/>
  <c r="K1424" i="3" s="1"/>
  <c r="J1424" i="3" a="1"/>
  <c r="J1424" i="3" s="1"/>
  <c r="B1425" i="3"/>
  <c r="A1425" i="3"/>
  <c r="D1424" i="3" a="1"/>
  <c r="D1424" i="3" s="1"/>
  <c r="L1424" i="3" a="1"/>
  <c r="L1424" i="3" s="1"/>
  <c r="G1424" i="3" a="1"/>
  <c r="G1424" i="3" s="1"/>
  <c r="H1423" i="3"/>
  <c r="G1425" i="3" l="1" a="1"/>
  <c r="G1425" i="3" s="1"/>
  <c r="J1425" i="3" a="1"/>
  <c r="J1425" i="3" s="1"/>
  <c r="B1426" i="3"/>
  <c r="A1426" i="3"/>
  <c r="D1425" i="3" a="1"/>
  <c r="D1425" i="3" s="1"/>
  <c r="L1425" i="3" a="1"/>
  <c r="L1425" i="3" s="1"/>
  <c r="H1424" i="3"/>
  <c r="C1425" i="3" a="1"/>
  <c r="C1425" i="3" s="1"/>
  <c r="K1425" i="3" a="1"/>
  <c r="K1425" i="3" s="1"/>
  <c r="F1425" i="3" a="1"/>
  <c r="F1425" i="3" s="1"/>
  <c r="E1425" i="3" a="1"/>
  <c r="E1425" i="3" s="1"/>
  <c r="M1425" i="3" s="1"/>
  <c r="I1425" i="3" a="1"/>
  <c r="I1425" i="3" s="1"/>
  <c r="D1426" i="3" l="1" a="1"/>
  <c r="D1426" i="3" s="1"/>
  <c r="L1426" i="3" a="1"/>
  <c r="L1426" i="3" s="1"/>
  <c r="G1426" i="3" a="1"/>
  <c r="G1426" i="3" s="1"/>
  <c r="J1426" i="3" a="1"/>
  <c r="J1426" i="3" s="1"/>
  <c r="B1427" i="3"/>
  <c r="A1427" i="3"/>
  <c r="H1425" i="3"/>
  <c r="C1426" i="3" a="1"/>
  <c r="C1426" i="3" s="1"/>
  <c r="K1426" i="3" a="1"/>
  <c r="K1426" i="3" s="1"/>
  <c r="F1426" i="3" a="1"/>
  <c r="F1426" i="3" s="1"/>
  <c r="E1426" i="3" a="1"/>
  <c r="E1426" i="3" s="1"/>
  <c r="M1426" i="3" s="1"/>
  <c r="I1426" i="3" a="1"/>
  <c r="I1426" i="3" s="1"/>
  <c r="H1426" i="3" l="1"/>
  <c r="B1428" i="3"/>
  <c r="A1428" i="3"/>
  <c r="D1427" i="3" a="1"/>
  <c r="D1427" i="3" s="1"/>
  <c r="L1427" i="3" a="1"/>
  <c r="L1427" i="3" s="1"/>
  <c r="G1427" i="3" a="1"/>
  <c r="G1427" i="3" s="1"/>
  <c r="J1427" i="3" a="1"/>
  <c r="J1427" i="3" s="1"/>
  <c r="E1427" i="3" a="1"/>
  <c r="E1427" i="3" s="1"/>
  <c r="M1427" i="3" s="1"/>
  <c r="I1427" i="3" a="1"/>
  <c r="I1427" i="3" s="1"/>
  <c r="H1427" i="3" s="1"/>
  <c r="C1427" i="3" a="1"/>
  <c r="C1427" i="3" s="1"/>
  <c r="K1427" i="3" a="1"/>
  <c r="K1427" i="3" s="1"/>
  <c r="F1427" i="3" a="1"/>
  <c r="F1427" i="3" s="1"/>
  <c r="F1428" i="3" l="1" a="1"/>
  <c r="F1428" i="3" s="1"/>
  <c r="E1428" i="3" a="1"/>
  <c r="E1428" i="3" s="1"/>
  <c r="M1428" i="3" s="1"/>
  <c r="I1428" i="3" a="1"/>
  <c r="I1428" i="3" s="1"/>
  <c r="C1428" i="3" a="1"/>
  <c r="C1428" i="3" s="1"/>
  <c r="K1428" i="3" a="1"/>
  <c r="K1428" i="3" s="1"/>
  <c r="J1428" i="3" a="1"/>
  <c r="J1428" i="3" s="1"/>
  <c r="B1429" i="3"/>
  <c r="A1429" i="3"/>
  <c r="D1428" i="3" a="1"/>
  <c r="D1428" i="3" s="1"/>
  <c r="L1428" i="3" a="1"/>
  <c r="L1428" i="3" s="1"/>
  <c r="G1428" i="3" a="1"/>
  <c r="G1428" i="3" s="1"/>
  <c r="H1428" i="3" l="1"/>
  <c r="G1429" i="3" a="1"/>
  <c r="G1429" i="3" s="1"/>
  <c r="J1429" i="3" a="1"/>
  <c r="J1429" i="3" s="1"/>
  <c r="B1430" i="3"/>
  <c r="A1430" i="3"/>
  <c r="D1429" i="3" a="1"/>
  <c r="D1429" i="3" s="1"/>
  <c r="L1429" i="3" a="1"/>
  <c r="L1429" i="3" s="1"/>
  <c r="C1429" i="3" a="1"/>
  <c r="C1429" i="3" s="1"/>
  <c r="K1429" i="3" a="1"/>
  <c r="K1429" i="3" s="1"/>
  <c r="F1429" i="3" a="1"/>
  <c r="F1429" i="3" s="1"/>
  <c r="E1429" i="3" a="1"/>
  <c r="E1429" i="3" s="1"/>
  <c r="M1429" i="3" s="1"/>
  <c r="I1429" i="3" a="1"/>
  <c r="I1429" i="3" s="1"/>
  <c r="D1430" i="3" l="1" a="1"/>
  <c r="D1430" i="3" s="1"/>
  <c r="L1430" i="3" a="1"/>
  <c r="L1430" i="3" s="1"/>
  <c r="G1430" i="3" a="1"/>
  <c r="G1430" i="3" s="1"/>
  <c r="J1430" i="3" a="1"/>
  <c r="J1430" i="3" s="1"/>
  <c r="B1431" i="3"/>
  <c r="A1431" i="3"/>
  <c r="C1430" i="3" a="1"/>
  <c r="C1430" i="3" s="1"/>
  <c r="K1430" i="3" a="1"/>
  <c r="K1430" i="3" s="1"/>
  <c r="F1430" i="3" a="1"/>
  <c r="F1430" i="3" s="1"/>
  <c r="E1430" i="3" a="1"/>
  <c r="E1430" i="3" s="1"/>
  <c r="M1430" i="3" s="1"/>
  <c r="I1430" i="3" a="1"/>
  <c r="I1430" i="3" s="1"/>
  <c r="H1429" i="3"/>
  <c r="B1432" i="3" l="1"/>
  <c r="A1432" i="3"/>
  <c r="D1431" i="3" a="1"/>
  <c r="D1431" i="3" s="1"/>
  <c r="L1431" i="3" a="1"/>
  <c r="L1431" i="3" s="1"/>
  <c r="G1431" i="3" a="1"/>
  <c r="G1431" i="3" s="1"/>
  <c r="J1431" i="3" a="1"/>
  <c r="J1431" i="3" s="1"/>
  <c r="E1431" i="3" a="1"/>
  <c r="E1431" i="3" s="1"/>
  <c r="M1431" i="3" s="1"/>
  <c r="I1431" i="3" a="1"/>
  <c r="I1431" i="3" s="1"/>
  <c r="H1431" i="3" s="1"/>
  <c r="C1431" i="3" a="1"/>
  <c r="C1431" i="3" s="1"/>
  <c r="K1431" i="3" a="1"/>
  <c r="K1431" i="3" s="1"/>
  <c r="F1431" i="3" a="1"/>
  <c r="F1431" i="3" s="1"/>
  <c r="H1430" i="3"/>
  <c r="F1432" i="3" l="1" a="1"/>
  <c r="F1432" i="3" s="1"/>
  <c r="E1432" i="3" a="1"/>
  <c r="E1432" i="3" s="1"/>
  <c r="M1432" i="3" s="1"/>
  <c r="I1432" i="3" a="1"/>
  <c r="I1432" i="3" s="1"/>
  <c r="C1432" i="3" a="1"/>
  <c r="C1432" i="3" s="1"/>
  <c r="K1432" i="3" a="1"/>
  <c r="K1432" i="3" s="1"/>
  <c r="J1432" i="3" a="1"/>
  <c r="J1432" i="3" s="1"/>
  <c r="B1433" i="3"/>
  <c r="A1433" i="3"/>
  <c r="D1432" i="3" a="1"/>
  <c r="D1432" i="3" s="1"/>
  <c r="L1432" i="3" a="1"/>
  <c r="L1432" i="3" s="1"/>
  <c r="G1432" i="3" a="1"/>
  <c r="G1432" i="3" s="1"/>
  <c r="H1432" i="3" l="1"/>
  <c r="C1433" i="3" a="1"/>
  <c r="C1433" i="3" s="1"/>
  <c r="K1433" i="3" a="1"/>
  <c r="K1433" i="3" s="1"/>
  <c r="F1433" i="3" a="1"/>
  <c r="F1433" i="3" s="1"/>
  <c r="E1433" i="3" a="1"/>
  <c r="E1433" i="3" s="1"/>
  <c r="M1433" i="3" s="1"/>
  <c r="I1433" i="3" a="1"/>
  <c r="I1433" i="3" s="1"/>
  <c r="G1433" i="3" a="1"/>
  <c r="G1433" i="3" s="1"/>
  <c r="J1433" i="3" a="1"/>
  <c r="J1433" i="3" s="1"/>
  <c r="B1434" i="3"/>
  <c r="A1434" i="3"/>
  <c r="D1433" i="3" a="1"/>
  <c r="D1433" i="3" s="1"/>
  <c r="L1433" i="3" a="1"/>
  <c r="L1433" i="3" s="1"/>
  <c r="H1433" i="3" l="1"/>
  <c r="C1434" i="3" a="1"/>
  <c r="C1434" i="3" s="1"/>
  <c r="K1434" i="3" a="1"/>
  <c r="K1434" i="3" s="1"/>
  <c r="F1434" i="3" a="1"/>
  <c r="F1434" i="3" s="1"/>
  <c r="E1434" i="3" a="1"/>
  <c r="E1434" i="3" s="1"/>
  <c r="M1434" i="3" s="1"/>
  <c r="I1434" i="3" a="1"/>
  <c r="I1434" i="3" s="1"/>
  <c r="D1434" i="3" a="1"/>
  <c r="D1434" i="3" s="1"/>
  <c r="L1434" i="3" a="1"/>
  <c r="L1434" i="3" s="1"/>
  <c r="G1434" i="3" a="1"/>
  <c r="G1434" i="3" s="1"/>
  <c r="J1434" i="3" a="1"/>
  <c r="J1434" i="3" s="1"/>
  <c r="B1435" i="3"/>
  <c r="A1435" i="3"/>
  <c r="H1434" i="3" l="1"/>
  <c r="E1435" i="3" a="1"/>
  <c r="E1435" i="3" s="1"/>
  <c r="M1435" i="3" s="1"/>
  <c r="I1435" i="3" a="1"/>
  <c r="I1435" i="3" s="1"/>
  <c r="C1435" i="3" a="1"/>
  <c r="C1435" i="3" s="1"/>
  <c r="K1435" i="3" a="1"/>
  <c r="K1435" i="3" s="1"/>
  <c r="F1435" i="3" a="1"/>
  <c r="F1435" i="3" s="1"/>
  <c r="B1436" i="3"/>
  <c r="A1436" i="3"/>
  <c r="D1435" i="3" a="1"/>
  <c r="D1435" i="3" s="1"/>
  <c r="L1435" i="3" a="1"/>
  <c r="L1435" i="3" s="1"/>
  <c r="G1435" i="3" a="1"/>
  <c r="G1435" i="3" s="1"/>
  <c r="J1435" i="3" a="1"/>
  <c r="J1435" i="3" s="1"/>
  <c r="J1436" i="3" l="1" a="1"/>
  <c r="J1436" i="3" s="1"/>
  <c r="B1437" i="3"/>
  <c r="A1437" i="3"/>
  <c r="D1436" i="3" a="1"/>
  <c r="D1436" i="3" s="1"/>
  <c r="L1436" i="3" a="1"/>
  <c r="L1436" i="3" s="1"/>
  <c r="G1436" i="3" a="1"/>
  <c r="G1436" i="3" s="1"/>
  <c r="H1435" i="3"/>
  <c r="F1436" i="3" a="1"/>
  <c r="F1436" i="3" s="1"/>
  <c r="E1436" i="3" a="1"/>
  <c r="E1436" i="3" s="1"/>
  <c r="M1436" i="3" s="1"/>
  <c r="I1436" i="3" a="1"/>
  <c r="I1436" i="3" s="1"/>
  <c r="C1436" i="3" a="1"/>
  <c r="C1436" i="3" s="1"/>
  <c r="K1436" i="3" a="1"/>
  <c r="K1436" i="3" s="1"/>
  <c r="C1437" i="3" l="1" a="1"/>
  <c r="C1437" i="3" s="1"/>
  <c r="K1437" i="3" a="1"/>
  <c r="K1437" i="3" s="1"/>
  <c r="F1437" i="3" a="1"/>
  <c r="F1437" i="3" s="1"/>
  <c r="E1437" i="3" a="1"/>
  <c r="E1437" i="3" s="1"/>
  <c r="M1437" i="3" s="1"/>
  <c r="I1437" i="3" a="1"/>
  <c r="I1437" i="3" s="1"/>
  <c r="H1436" i="3"/>
  <c r="G1437" i="3" a="1"/>
  <c r="G1437" i="3" s="1"/>
  <c r="J1437" i="3" a="1"/>
  <c r="J1437" i="3" s="1"/>
  <c r="B1438" i="3"/>
  <c r="A1438" i="3"/>
  <c r="D1437" i="3" a="1"/>
  <c r="D1437" i="3" s="1"/>
  <c r="L1437" i="3" a="1"/>
  <c r="L1437" i="3" s="1"/>
  <c r="H1437" i="3" l="1"/>
  <c r="C1438" i="3" a="1"/>
  <c r="C1438" i="3" s="1"/>
  <c r="K1438" i="3" a="1"/>
  <c r="K1438" i="3" s="1"/>
  <c r="F1438" i="3" a="1"/>
  <c r="F1438" i="3" s="1"/>
  <c r="E1438" i="3" a="1"/>
  <c r="E1438" i="3" s="1"/>
  <c r="M1438" i="3" s="1"/>
  <c r="I1438" i="3" a="1"/>
  <c r="I1438" i="3" s="1"/>
  <c r="D1438" i="3" a="1"/>
  <c r="D1438" i="3" s="1"/>
  <c r="L1438" i="3" a="1"/>
  <c r="L1438" i="3" s="1"/>
  <c r="G1438" i="3" a="1"/>
  <c r="G1438" i="3" s="1"/>
  <c r="J1438" i="3" a="1"/>
  <c r="J1438" i="3" s="1"/>
  <c r="B1439" i="3"/>
  <c r="A1439" i="3"/>
  <c r="H1438" i="3" l="1"/>
  <c r="B1440" i="3"/>
  <c r="A1440" i="3"/>
  <c r="D1439" i="3" a="1"/>
  <c r="D1439" i="3" s="1"/>
  <c r="L1439" i="3" a="1"/>
  <c r="L1439" i="3" s="1"/>
  <c r="G1439" i="3" a="1"/>
  <c r="G1439" i="3" s="1"/>
  <c r="J1439" i="3" a="1"/>
  <c r="J1439" i="3" s="1"/>
  <c r="E1439" i="3" a="1"/>
  <c r="E1439" i="3" s="1"/>
  <c r="M1439" i="3" s="1"/>
  <c r="I1439" i="3" a="1"/>
  <c r="I1439" i="3" s="1"/>
  <c r="C1439" i="3" a="1"/>
  <c r="C1439" i="3" s="1"/>
  <c r="K1439" i="3" a="1"/>
  <c r="K1439" i="3" s="1"/>
  <c r="F1439" i="3" a="1"/>
  <c r="F1439" i="3" s="1"/>
  <c r="K1440" i="3" l="1" a="1"/>
  <c r="K1440" i="3" s="1"/>
  <c r="F1440" i="3" a="1"/>
  <c r="F1440" i="3" s="1"/>
  <c r="E1440" i="3" a="1"/>
  <c r="E1440" i="3" s="1"/>
  <c r="M1440" i="3" s="1"/>
  <c r="I1440" i="3" a="1"/>
  <c r="I1440" i="3" s="1"/>
  <c r="C1440" i="3" a="1"/>
  <c r="C1440" i="3" s="1"/>
  <c r="G1440" i="3" a="1"/>
  <c r="G1440" i="3" s="1"/>
  <c r="L1440" i="3" a="1"/>
  <c r="L1440" i="3" s="1"/>
  <c r="J1440" i="3" a="1"/>
  <c r="J1440" i="3" s="1"/>
  <c r="D1440" i="3" a="1"/>
  <c r="D1440" i="3" s="1"/>
  <c r="B1441" i="3"/>
  <c r="A1441" i="3"/>
  <c r="H1439" i="3"/>
  <c r="H1440" i="3" l="1"/>
  <c r="D1441" i="3" a="1"/>
  <c r="D1441" i="3" s="1"/>
  <c r="L1441" i="3" a="1"/>
  <c r="L1441" i="3" s="1"/>
  <c r="J1441" i="3" a="1"/>
  <c r="J1441" i="3" s="1"/>
  <c r="B1442" i="3"/>
  <c r="G1441" i="3" a="1"/>
  <c r="G1441" i="3" s="1"/>
  <c r="A1442" i="3"/>
  <c r="K1441" i="3" a="1"/>
  <c r="K1441" i="3" s="1"/>
  <c r="E1441" i="3" a="1"/>
  <c r="E1441" i="3" s="1"/>
  <c r="M1441" i="3" s="1"/>
  <c r="C1441" i="3" a="1"/>
  <c r="C1441" i="3" s="1"/>
  <c r="I1441" i="3" a="1"/>
  <c r="I1441" i="3" s="1"/>
  <c r="F1441" i="3" a="1"/>
  <c r="F1441" i="3" s="1"/>
  <c r="E1442" i="3" l="1" a="1"/>
  <c r="E1442" i="3" s="1"/>
  <c r="M1442" i="3" s="1"/>
  <c r="I1442" i="3" a="1"/>
  <c r="I1442" i="3" s="1"/>
  <c r="K1442" i="3" a="1"/>
  <c r="K1442" i="3" s="1"/>
  <c r="C1442" i="3" a="1"/>
  <c r="C1442" i="3" s="1"/>
  <c r="F1442" i="3" a="1"/>
  <c r="F1442" i="3" s="1"/>
  <c r="H1441" i="3"/>
  <c r="B1443" i="3"/>
  <c r="A1443" i="3"/>
  <c r="L1442" i="3" a="1"/>
  <c r="L1442" i="3" s="1"/>
  <c r="D1442" i="3" a="1"/>
  <c r="D1442" i="3" s="1"/>
  <c r="J1442" i="3" a="1"/>
  <c r="J1442" i="3" s="1"/>
  <c r="G1442" i="3" a="1"/>
  <c r="G1442" i="3" s="1"/>
  <c r="F1443" i="3" l="1" a="1"/>
  <c r="F1443" i="3" s="1"/>
  <c r="I1443" i="3" a="1"/>
  <c r="I1443" i="3" s="1"/>
  <c r="E1443" i="3" a="1"/>
  <c r="E1443" i="3" s="1"/>
  <c r="M1443" i="3" s="1"/>
  <c r="C1443" i="3" a="1"/>
  <c r="C1443" i="3" s="1"/>
  <c r="K1443" i="3" a="1"/>
  <c r="K1443" i="3" s="1"/>
  <c r="H1442" i="3"/>
  <c r="J1443" i="3" a="1"/>
  <c r="J1443" i="3" s="1"/>
  <c r="A1444" i="3"/>
  <c r="L1443" i="3" a="1"/>
  <c r="L1443" i="3" s="1"/>
  <c r="G1443" i="3" a="1"/>
  <c r="G1443" i="3" s="1"/>
  <c r="B1444" i="3"/>
  <c r="D1443" i="3" a="1"/>
  <c r="D1443" i="3" s="1"/>
  <c r="H1443" i="3" l="1"/>
  <c r="C1444" i="3" a="1"/>
  <c r="C1444" i="3" s="1"/>
  <c r="K1444" i="3" a="1"/>
  <c r="K1444" i="3" s="1"/>
  <c r="I1444" i="3" a="1"/>
  <c r="I1444" i="3" s="1"/>
  <c r="F1444" i="3" a="1"/>
  <c r="F1444" i="3" s="1"/>
  <c r="E1444" i="3" a="1"/>
  <c r="E1444" i="3" s="1"/>
  <c r="M1444" i="3" s="1"/>
  <c r="G1444" i="3" a="1"/>
  <c r="G1444" i="3" s="1"/>
  <c r="J1444" i="3" a="1"/>
  <c r="J1444" i="3" s="1"/>
  <c r="A1445" i="3"/>
  <c r="B1445" i="3"/>
  <c r="D1444" i="3" a="1"/>
  <c r="D1444" i="3" s="1"/>
  <c r="L1444" i="3" a="1"/>
  <c r="L1444" i="3" s="1"/>
  <c r="H1444" i="3" l="1"/>
  <c r="D1445" i="3" a="1"/>
  <c r="D1445" i="3" s="1"/>
  <c r="L1445" i="3" a="1"/>
  <c r="L1445" i="3" s="1"/>
  <c r="J1445" i="3" a="1"/>
  <c r="J1445" i="3" s="1"/>
  <c r="G1445" i="3" a="1"/>
  <c r="G1445" i="3" s="1"/>
  <c r="B1446" i="3"/>
  <c r="A1446" i="3"/>
  <c r="K1445" i="3" a="1"/>
  <c r="K1445" i="3" s="1"/>
  <c r="C1445" i="3" a="1"/>
  <c r="C1445" i="3" s="1"/>
  <c r="I1445" i="3" a="1"/>
  <c r="I1445" i="3" s="1"/>
  <c r="F1445" i="3" a="1"/>
  <c r="F1445" i="3" s="1"/>
  <c r="E1445" i="3" a="1"/>
  <c r="E1445" i="3" s="1"/>
  <c r="M1445" i="3" s="1"/>
  <c r="E1446" i="3" l="1" a="1"/>
  <c r="E1446" i="3" s="1"/>
  <c r="M1446" i="3" s="1"/>
  <c r="I1446" i="3" a="1"/>
  <c r="I1446" i="3" s="1"/>
  <c r="K1446" i="3" a="1"/>
  <c r="K1446" i="3" s="1"/>
  <c r="F1446" i="3" a="1"/>
  <c r="F1446" i="3" s="1"/>
  <c r="C1446" i="3" a="1"/>
  <c r="C1446" i="3" s="1"/>
  <c r="B1447" i="3"/>
  <c r="A1447" i="3"/>
  <c r="D1446" i="3" a="1"/>
  <c r="D1446" i="3" s="1"/>
  <c r="L1446" i="3" a="1"/>
  <c r="L1446" i="3" s="1"/>
  <c r="J1446" i="3" a="1"/>
  <c r="J1446" i="3" s="1"/>
  <c r="G1446" i="3" a="1"/>
  <c r="G1446" i="3" s="1"/>
  <c r="H1445" i="3"/>
  <c r="H1446" i="3" l="1"/>
  <c r="F1447" i="3" a="1"/>
  <c r="F1447" i="3" s="1"/>
  <c r="E1447" i="3" a="1"/>
  <c r="E1447" i="3" s="1"/>
  <c r="M1447" i="3" s="1"/>
  <c r="I1447" i="3" a="1"/>
  <c r="I1447" i="3" s="1"/>
  <c r="H1447" i="3" s="1"/>
  <c r="K1447" i="3" a="1"/>
  <c r="K1447" i="3" s="1"/>
  <c r="C1447" i="3" a="1"/>
  <c r="C1447" i="3" s="1"/>
  <c r="J1447" i="3" a="1"/>
  <c r="J1447" i="3" s="1"/>
  <c r="B1448" i="3"/>
  <c r="A1448" i="3"/>
  <c r="L1447" i="3" a="1"/>
  <c r="L1447" i="3" s="1"/>
  <c r="G1447" i="3" a="1"/>
  <c r="G1447" i="3" s="1"/>
  <c r="D1447" i="3" a="1"/>
  <c r="D1447" i="3" s="1"/>
  <c r="G1448" i="3" l="1" a="1"/>
  <c r="G1448" i="3" s="1"/>
  <c r="J1448" i="3" a="1"/>
  <c r="J1448" i="3" s="1"/>
  <c r="A1449" i="3"/>
  <c r="D1448" i="3" a="1"/>
  <c r="D1448" i="3" s="1"/>
  <c r="B1449" i="3"/>
  <c r="L1448" i="3" a="1"/>
  <c r="L1448" i="3" s="1"/>
  <c r="C1448" i="3" a="1"/>
  <c r="C1448" i="3" s="1"/>
  <c r="K1448" i="3" a="1"/>
  <c r="K1448" i="3" s="1"/>
  <c r="F1448" i="3" a="1"/>
  <c r="F1448" i="3" s="1"/>
  <c r="I1448" i="3" a="1"/>
  <c r="I1448" i="3" s="1"/>
  <c r="E1448" i="3" a="1"/>
  <c r="E1448" i="3" s="1"/>
  <c r="M1448" i="3" s="1"/>
  <c r="D1449" i="3" l="1" a="1"/>
  <c r="D1449" i="3" s="1"/>
  <c r="L1449" i="3" a="1"/>
  <c r="L1449" i="3" s="1"/>
  <c r="G1449" i="3" a="1"/>
  <c r="G1449" i="3" s="1"/>
  <c r="J1449" i="3" a="1"/>
  <c r="J1449" i="3" s="1"/>
  <c r="B1450" i="3"/>
  <c r="A1450" i="3"/>
  <c r="C1449" i="3" a="1"/>
  <c r="C1449" i="3" s="1"/>
  <c r="K1449" i="3" a="1"/>
  <c r="K1449" i="3" s="1"/>
  <c r="I1449" i="3" a="1"/>
  <c r="I1449" i="3" s="1"/>
  <c r="F1449" i="3" a="1"/>
  <c r="F1449" i="3" s="1"/>
  <c r="E1449" i="3" a="1"/>
  <c r="E1449" i="3" s="1"/>
  <c r="M1449" i="3" s="1"/>
  <c r="H1448" i="3"/>
  <c r="E1450" i="3" l="1" a="1"/>
  <c r="E1450" i="3" s="1"/>
  <c r="M1450" i="3" s="1"/>
  <c r="I1450" i="3" a="1"/>
  <c r="I1450" i="3" s="1"/>
  <c r="K1450" i="3" a="1"/>
  <c r="K1450" i="3" s="1"/>
  <c r="F1450" i="3" a="1"/>
  <c r="F1450" i="3" s="1"/>
  <c r="C1450" i="3" a="1"/>
  <c r="C1450" i="3" s="1"/>
  <c r="B1451" i="3"/>
  <c r="A1451" i="3"/>
  <c r="D1450" i="3" a="1"/>
  <c r="D1450" i="3" s="1"/>
  <c r="L1450" i="3" a="1"/>
  <c r="L1450" i="3" s="1"/>
  <c r="J1450" i="3" a="1"/>
  <c r="J1450" i="3" s="1"/>
  <c r="G1450" i="3" a="1"/>
  <c r="G1450" i="3" s="1"/>
  <c r="H1449" i="3"/>
  <c r="H1450" i="3" l="1"/>
  <c r="J1451" i="3" a="1"/>
  <c r="J1451" i="3" s="1"/>
  <c r="B1452" i="3"/>
  <c r="A1452" i="3"/>
  <c r="L1451" i="3" a="1"/>
  <c r="L1451" i="3" s="1"/>
  <c r="G1451" i="3" a="1"/>
  <c r="G1451" i="3" s="1"/>
  <c r="D1451" i="3" a="1"/>
  <c r="D1451" i="3" s="1"/>
  <c r="F1451" i="3" a="1"/>
  <c r="F1451" i="3" s="1"/>
  <c r="E1451" i="3" a="1"/>
  <c r="E1451" i="3" s="1"/>
  <c r="M1451" i="3" s="1"/>
  <c r="I1451" i="3" a="1"/>
  <c r="I1451" i="3" s="1"/>
  <c r="C1451" i="3" a="1"/>
  <c r="C1451" i="3" s="1"/>
  <c r="K1451" i="3" a="1"/>
  <c r="K1451" i="3" s="1"/>
  <c r="C1452" i="3" l="1" a="1"/>
  <c r="C1452" i="3" s="1"/>
  <c r="K1452" i="3" a="1"/>
  <c r="K1452" i="3" s="1"/>
  <c r="F1452" i="3" a="1"/>
  <c r="F1452" i="3" s="1"/>
  <c r="I1452" i="3" a="1"/>
  <c r="I1452" i="3" s="1"/>
  <c r="E1452" i="3" a="1"/>
  <c r="E1452" i="3" s="1"/>
  <c r="M1452" i="3" s="1"/>
  <c r="G1452" i="3" a="1"/>
  <c r="G1452" i="3" s="1"/>
  <c r="J1452" i="3" a="1"/>
  <c r="J1452" i="3" s="1"/>
  <c r="A1453" i="3"/>
  <c r="D1452" i="3" a="1"/>
  <c r="D1452" i="3" s="1"/>
  <c r="B1453" i="3"/>
  <c r="L1452" i="3" a="1"/>
  <c r="L1452" i="3" s="1"/>
  <c r="H1451" i="3"/>
  <c r="C1453" i="3" l="1" a="1"/>
  <c r="C1453" i="3" s="1"/>
  <c r="K1453" i="3" a="1"/>
  <c r="K1453" i="3" s="1"/>
  <c r="I1453" i="3" a="1"/>
  <c r="I1453" i="3" s="1"/>
  <c r="F1453" i="3" a="1"/>
  <c r="F1453" i="3" s="1"/>
  <c r="E1453" i="3" a="1"/>
  <c r="E1453" i="3" s="1"/>
  <c r="M1453" i="3" s="1"/>
  <c r="H1452" i="3"/>
  <c r="D1453" i="3" a="1"/>
  <c r="D1453" i="3" s="1"/>
  <c r="L1453" i="3" a="1"/>
  <c r="L1453" i="3" s="1"/>
  <c r="G1453" i="3" a="1"/>
  <c r="G1453" i="3" s="1"/>
  <c r="J1453" i="3" a="1"/>
  <c r="J1453" i="3" s="1"/>
  <c r="B1454" i="3"/>
  <c r="A1454" i="3"/>
  <c r="H1453" i="3" l="1"/>
  <c r="E1454" i="3" a="1"/>
  <c r="E1454" i="3" s="1"/>
  <c r="M1454" i="3" s="1"/>
  <c r="I1454" i="3" a="1"/>
  <c r="I1454" i="3" s="1"/>
  <c r="K1454" i="3" a="1"/>
  <c r="K1454" i="3" s="1"/>
  <c r="F1454" i="3" a="1"/>
  <c r="F1454" i="3" s="1"/>
  <c r="C1454" i="3" a="1"/>
  <c r="C1454" i="3" s="1"/>
  <c r="B1455" i="3"/>
  <c r="A1455" i="3"/>
  <c r="D1454" i="3" a="1"/>
  <c r="D1454" i="3" s="1"/>
  <c r="L1454" i="3" a="1"/>
  <c r="L1454" i="3" s="1"/>
  <c r="G1454" i="3" a="1"/>
  <c r="G1454" i="3" s="1"/>
  <c r="J1454" i="3" a="1"/>
  <c r="J1454" i="3" s="1"/>
  <c r="F1455" i="3" l="1" a="1"/>
  <c r="F1455" i="3" s="1"/>
  <c r="E1455" i="3" a="1"/>
  <c r="E1455" i="3" s="1"/>
  <c r="M1455" i="3" s="1"/>
  <c r="I1455" i="3" a="1"/>
  <c r="I1455" i="3" s="1"/>
  <c r="H1455" i="3" s="1"/>
  <c r="C1455" i="3" a="1"/>
  <c r="C1455" i="3" s="1"/>
  <c r="K1455" i="3" a="1"/>
  <c r="K1455" i="3" s="1"/>
  <c r="H1454" i="3"/>
  <c r="J1455" i="3" a="1"/>
  <c r="J1455" i="3" s="1"/>
  <c r="B1456" i="3"/>
  <c r="A1456" i="3"/>
  <c r="L1455" i="3" a="1"/>
  <c r="L1455" i="3" s="1"/>
  <c r="G1455" i="3" a="1"/>
  <c r="G1455" i="3" s="1"/>
  <c r="D1455" i="3" a="1"/>
  <c r="D1455" i="3" s="1"/>
  <c r="G1456" i="3" l="1" a="1"/>
  <c r="G1456" i="3" s="1"/>
  <c r="J1456" i="3" a="1"/>
  <c r="J1456" i="3" s="1"/>
  <c r="A1457" i="3"/>
  <c r="D1456" i="3" a="1"/>
  <c r="D1456" i="3" s="1"/>
  <c r="B1457" i="3"/>
  <c r="L1456" i="3" a="1"/>
  <c r="L1456" i="3" s="1"/>
  <c r="C1456" i="3" a="1"/>
  <c r="C1456" i="3" s="1"/>
  <c r="K1456" i="3" a="1"/>
  <c r="K1456" i="3" s="1"/>
  <c r="F1456" i="3" a="1"/>
  <c r="F1456" i="3" s="1"/>
  <c r="I1456" i="3" a="1"/>
  <c r="I1456" i="3" s="1"/>
  <c r="E1456" i="3" a="1"/>
  <c r="E1456" i="3" s="1"/>
  <c r="M1456" i="3" s="1"/>
  <c r="C1457" i="3" l="1" a="1"/>
  <c r="C1457" i="3" s="1"/>
  <c r="K1457" i="3" a="1"/>
  <c r="K1457" i="3" s="1"/>
  <c r="E1457" i="3" a="1"/>
  <c r="E1457" i="3" s="1"/>
  <c r="M1457" i="3" s="1"/>
  <c r="I1457" i="3" a="1"/>
  <c r="I1457" i="3" s="1"/>
  <c r="F1457" i="3" a="1"/>
  <c r="F1457" i="3" s="1"/>
  <c r="D1457" i="3" a="1"/>
  <c r="D1457" i="3" s="1"/>
  <c r="L1457" i="3" a="1"/>
  <c r="L1457" i="3" s="1"/>
  <c r="G1457" i="3" a="1"/>
  <c r="G1457" i="3" s="1"/>
  <c r="J1457" i="3" a="1"/>
  <c r="J1457" i="3" s="1"/>
  <c r="B1458" i="3"/>
  <c r="A1458" i="3"/>
  <c r="H1456" i="3"/>
  <c r="E1458" i="3" l="1" a="1"/>
  <c r="E1458" i="3" s="1"/>
  <c r="M1458" i="3" s="1"/>
  <c r="I1458" i="3" a="1"/>
  <c r="I1458" i="3" s="1"/>
  <c r="K1458" i="3" a="1"/>
  <c r="K1458" i="3" s="1"/>
  <c r="F1458" i="3" a="1"/>
  <c r="F1458" i="3" s="1"/>
  <c r="C1458" i="3" a="1"/>
  <c r="C1458" i="3" s="1"/>
  <c r="H1457" i="3"/>
  <c r="B1459" i="3"/>
  <c r="A1459" i="3"/>
  <c r="D1458" i="3" a="1"/>
  <c r="D1458" i="3" s="1"/>
  <c r="L1458" i="3" a="1"/>
  <c r="L1458" i="3" s="1"/>
  <c r="G1458" i="3" a="1"/>
  <c r="G1458" i="3" s="1"/>
  <c r="J1458" i="3" a="1"/>
  <c r="J1458" i="3" s="1"/>
  <c r="H1458" i="3" l="1"/>
  <c r="F1459" i="3" a="1"/>
  <c r="F1459" i="3" s="1"/>
  <c r="E1459" i="3" a="1"/>
  <c r="E1459" i="3" s="1"/>
  <c r="M1459" i="3" s="1"/>
  <c r="I1459" i="3" a="1"/>
  <c r="I1459" i="3" s="1"/>
  <c r="C1459" i="3" a="1"/>
  <c r="C1459" i="3" s="1"/>
  <c r="K1459" i="3" a="1"/>
  <c r="K1459" i="3" s="1"/>
  <c r="J1459" i="3" a="1"/>
  <c r="J1459" i="3" s="1"/>
  <c r="B1460" i="3"/>
  <c r="A1460" i="3"/>
  <c r="L1459" i="3" a="1"/>
  <c r="L1459" i="3" s="1"/>
  <c r="G1459" i="3" a="1"/>
  <c r="G1459" i="3" s="1"/>
  <c r="D1459" i="3" a="1"/>
  <c r="D1459" i="3" s="1"/>
  <c r="C1460" i="3" l="1" a="1"/>
  <c r="C1460" i="3" s="1"/>
  <c r="K1460" i="3" a="1"/>
  <c r="K1460" i="3" s="1"/>
  <c r="F1460" i="3" a="1"/>
  <c r="F1460" i="3" s="1"/>
  <c r="I1460" i="3" a="1"/>
  <c r="I1460" i="3" s="1"/>
  <c r="E1460" i="3" a="1"/>
  <c r="E1460" i="3" s="1"/>
  <c r="M1460" i="3" s="1"/>
  <c r="G1460" i="3" a="1"/>
  <c r="G1460" i="3" s="1"/>
  <c r="J1460" i="3" a="1"/>
  <c r="J1460" i="3" s="1"/>
  <c r="A1461" i="3"/>
  <c r="D1460" i="3" a="1"/>
  <c r="D1460" i="3" s="1"/>
  <c r="L1460" i="3" a="1"/>
  <c r="L1460" i="3" s="1"/>
  <c r="B1461" i="3"/>
  <c r="H1459" i="3"/>
  <c r="C1461" i="3" l="1" a="1"/>
  <c r="C1461" i="3" s="1"/>
  <c r="K1461" i="3" a="1"/>
  <c r="K1461" i="3" s="1"/>
  <c r="E1461" i="3" a="1"/>
  <c r="E1461" i="3" s="1"/>
  <c r="M1461" i="3" s="1"/>
  <c r="I1461" i="3" a="1"/>
  <c r="I1461" i="3" s="1"/>
  <c r="H1461" i="3" s="1"/>
  <c r="F1461" i="3" a="1"/>
  <c r="F1461" i="3" s="1"/>
  <c r="D1461" i="3" a="1"/>
  <c r="D1461" i="3" s="1"/>
  <c r="L1461" i="3" a="1"/>
  <c r="L1461" i="3" s="1"/>
  <c r="G1461" i="3" a="1"/>
  <c r="G1461" i="3" s="1"/>
  <c r="J1461" i="3" a="1"/>
  <c r="J1461" i="3" s="1"/>
  <c r="B1462" i="3"/>
  <c r="A1462" i="3"/>
  <c r="H1460" i="3"/>
  <c r="E1462" i="3" l="1" a="1"/>
  <c r="E1462" i="3" s="1"/>
  <c r="M1462" i="3" s="1"/>
  <c r="I1462" i="3" a="1"/>
  <c r="I1462" i="3" s="1"/>
  <c r="K1462" i="3" a="1"/>
  <c r="K1462" i="3" s="1"/>
  <c r="F1462" i="3" a="1"/>
  <c r="F1462" i="3" s="1"/>
  <c r="C1462" i="3" a="1"/>
  <c r="C1462" i="3" s="1"/>
  <c r="B1463" i="3"/>
  <c r="A1463" i="3"/>
  <c r="D1462" i="3" a="1"/>
  <c r="D1462" i="3" s="1"/>
  <c r="L1462" i="3" a="1"/>
  <c r="L1462" i="3" s="1"/>
  <c r="J1462" i="3" a="1"/>
  <c r="J1462" i="3" s="1"/>
  <c r="G1462" i="3" a="1"/>
  <c r="G1462" i="3" s="1"/>
  <c r="J1463" i="3" l="1" a="1"/>
  <c r="J1463" i="3" s="1"/>
  <c r="B1464" i="3"/>
  <c r="A1464" i="3"/>
  <c r="L1463" i="3" a="1"/>
  <c r="L1463" i="3" s="1"/>
  <c r="G1463" i="3" a="1"/>
  <c r="G1463" i="3" s="1"/>
  <c r="D1463" i="3" a="1"/>
  <c r="D1463" i="3" s="1"/>
  <c r="H1462" i="3"/>
  <c r="F1463" i="3" a="1"/>
  <c r="F1463" i="3" s="1"/>
  <c r="E1463" i="3" a="1"/>
  <c r="E1463" i="3" s="1"/>
  <c r="M1463" i="3" s="1"/>
  <c r="I1463" i="3" a="1"/>
  <c r="I1463" i="3" s="1"/>
  <c r="C1463" i="3" a="1"/>
  <c r="C1463" i="3" s="1"/>
  <c r="K1463" i="3" a="1"/>
  <c r="K1463" i="3" s="1"/>
  <c r="C1464" i="3" l="1" a="1"/>
  <c r="C1464" i="3" s="1"/>
  <c r="K1464" i="3" a="1"/>
  <c r="K1464" i="3" s="1"/>
  <c r="F1464" i="3" a="1"/>
  <c r="F1464" i="3" s="1"/>
  <c r="E1464" i="3" a="1"/>
  <c r="E1464" i="3" s="1"/>
  <c r="M1464" i="3" s="1"/>
  <c r="I1464" i="3" a="1"/>
  <c r="I1464" i="3" s="1"/>
  <c r="H1463" i="3"/>
  <c r="G1464" i="3" a="1"/>
  <c r="G1464" i="3" s="1"/>
  <c r="J1464" i="3" a="1"/>
  <c r="J1464" i="3" s="1"/>
  <c r="B1465" i="3"/>
  <c r="A1465" i="3"/>
  <c r="D1464" i="3" a="1"/>
  <c r="D1464" i="3" s="1"/>
  <c r="L1464" i="3" a="1"/>
  <c r="L1464" i="3" s="1"/>
  <c r="C1465" i="3" l="1" a="1"/>
  <c r="C1465" i="3" s="1"/>
  <c r="K1465" i="3" a="1"/>
  <c r="K1465" i="3" s="1"/>
  <c r="F1465" i="3" a="1"/>
  <c r="F1465" i="3" s="1"/>
  <c r="E1465" i="3" a="1"/>
  <c r="E1465" i="3" s="1"/>
  <c r="M1465" i="3" s="1"/>
  <c r="I1465" i="3" a="1"/>
  <c r="I1465" i="3" s="1"/>
  <c r="H1464" i="3"/>
  <c r="D1465" i="3" a="1"/>
  <c r="D1465" i="3" s="1"/>
  <c r="L1465" i="3" a="1"/>
  <c r="L1465" i="3" s="1"/>
  <c r="G1465" i="3" a="1"/>
  <c r="G1465" i="3" s="1"/>
  <c r="J1465" i="3" a="1"/>
  <c r="J1465" i="3" s="1"/>
  <c r="B1466" i="3"/>
  <c r="A1466" i="3"/>
  <c r="H1465" i="3" l="1"/>
  <c r="E1466" i="3" a="1"/>
  <c r="E1466" i="3" s="1"/>
  <c r="M1466" i="3" s="1"/>
  <c r="I1466" i="3" a="1"/>
  <c r="I1466" i="3" s="1"/>
  <c r="C1466" i="3" a="1"/>
  <c r="C1466" i="3" s="1"/>
  <c r="K1466" i="3" a="1"/>
  <c r="K1466" i="3" s="1"/>
  <c r="F1466" i="3" a="1"/>
  <c r="F1466" i="3" s="1"/>
  <c r="B1467" i="3"/>
  <c r="A1467" i="3"/>
  <c r="D1466" i="3" a="1"/>
  <c r="D1466" i="3" s="1"/>
  <c r="L1466" i="3" a="1"/>
  <c r="L1466" i="3" s="1"/>
  <c r="G1466" i="3" a="1"/>
  <c r="G1466" i="3" s="1"/>
  <c r="J1466" i="3" a="1"/>
  <c r="J1466" i="3" s="1"/>
  <c r="J1467" i="3" l="1" a="1"/>
  <c r="J1467" i="3" s="1"/>
  <c r="B1468" i="3"/>
  <c r="A1468" i="3"/>
  <c r="D1467" i="3" a="1"/>
  <c r="D1467" i="3" s="1"/>
  <c r="L1467" i="3" a="1"/>
  <c r="L1467" i="3" s="1"/>
  <c r="G1467" i="3" a="1"/>
  <c r="G1467" i="3" s="1"/>
  <c r="F1467" i="3" a="1"/>
  <c r="F1467" i="3" s="1"/>
  <c r="E1467" i="3" a="1"/>
  <c r="E1467" i="3" s="1"/>
  <c r="M1467" i="3" s="1"/>
  <c r="I1467" i="3" a="1"/>
  <c r="I1467" i="3" s="1"/>
  <c r="C1467" i="3" a="1"/>
  <c r="C1467" i="3" s="1"/>
  <c r="K1467" i="3" a="1"/>
  <c r="K1467" i="3" s="1"/>
  <c r="H1466" i="3"/>
  <c r="C1468" i="3" l="1" a="1"/>
  <c r="C1468" i="3" s="1"/>
  <c r="K1468" i="3" a="1"/>
  <c r="K1468" i="3" s="1"/>
  <c r="F1468" i="3" a="1"/>
  <c r="F1468" i="3" s="1"/>
  <c r="E1468" i="3" a="1"/>
  <c r="E1468" i="3" s="1"/>
  <c r="M1468" i="3" s="1"/>
  <c r="I1468" i="3" a="1"/>
  <c r="I1468" i="3" s="1"/>
  <c r="G1468" i="3" a="1"/>
  <c r="G1468" i="3" s="1"/>
  <c r="J1468" i="3" a="1"/>
  <c r="J1468" i="3" s="1"/>
  <c r="B1469" i="3"/>
  <c r="A1469" i="3"/>
  <c r="D1468" i="3" a="1"/>
  <c r="D1468" i="3" s="1"/>
  <c r="L1468" i="3" a="1"/>
  <c r="L1468" i="3" s="1"/>
  <c r="H1467" i="3"/>
  <c r="D1469" i="3" l="1" a="1"/>
  <c r="D1469" i="3" s="1"/>
  <c r="L1469" i="3" a="1"/>
  <c r="L1469" i="3" s="1"/>
  <c r="G1469" i="3" a="1"/>
  <c r="G1469" i="3" s="1"/>
  <c r="J1469" i="3" a="1"/>
  <c r="J1469" i="3" s="1"/>
  <c r="B1470" i="3"/>
  <c r="A1470" i="3"/>
  <c r="H1468" i="3"/>
  <c r="C1469" i="3" a="1"/>
  <c r="C1469" i="3" s="1"/>
  <c r="K1469" i="3" a="1"/>
  <c r="K1469" i="3" s="1"/>
  <c r="F1469" i="3" a="1"/>
  <c r="F1469" i="3" s="1"/>
  <c r="E1469" i="3" a="1"/>
  <c r="E1469" i="3" s="1"/>
  <c r="M1469" i="3" s="1"/>
  <c r="I1469" i="3" a="1"/>
  <c r="I1469" i="3" s="1"/>
  <c r="H1469" i="3" s="1"/>
  <c r="B1471" i="3" l="1"/>
  <c r="A1471" i="3"/>
  <c r="D1470" i="3" a="1"/>
  <c r="D1470" i="3" s="1"/>
  <c r="L1470" i="3" a="1"/>
  <c r="L1470" i="3" s="1"/>
  <c r="G1470" i="3" a="1"/>
  <c r="G1470" i="3" s="1"/>
  <c r="J1470" i="3" a="1"/>
  <c r="J1470" i="3" s="1"/>
  <c r="E1470" i="3" a="1"/>
  <c r="E1470" i="3" s="1"/>
  <c r="M1470" i="3" s="1"/>
  <c r="I1470" i="3" a="1"/>
  <c r="I1470" i="3" s="1"/>
  <c r="C1470" i="3" a="1"/>
  <c r="C1470" i="3" s="1"/>
  <c r="K1470" i="3" a="1"/>
  <c r="K1470" i="3" s="1"/>
  <c r="F1470" i="3" a="1"/>
  <c r="F1470" i="3" s="1"/>
  <c r="H1470" i="3" l="1"/>
  <c r="F1471" i="3" a="1"/>
  <c r="F1471" i="3" s="1"/>
  <c r="E1471" i="3" a="1"/>
  <c r="E1471" i="3" s="1"/>
  <c r="M1471" i="3" s="1"/>
  <c r="I1471" i="3" a="1"/>
  <c r="I1471" i="3" s="1"/>
  <c r="C1471" i="3" a="1"/>
  <c r="C1471" i="3" s="1"/>
  <c r="K1471" i="3" a="1"/>
  <c r="K1471" i="3" s="1"/>
  <c r="J1471" i="3" a="1"/>
  <c r="J1471" i="3" s="1"/>
  <c r="B1472" i="3"/>
  <c r="A1472" i="3"/>
  <c r="D1471" i="3" a="1"/>
  <c r="D1471" i="3" s="1"/>
  <c r="L1471" i="3" a="1"/>
  <c r="L1471" i="3" s="1"/>
  <c r="G1471" i="3" a="1"/>
  <c r="G1471" i="3" s="1"/>
  <c r="H1471" i="3" l="1"/>
  <c r="C1472" i="3" a="1"/>
  <c r="C1472" i="3" s="1"/>
  <c r="K1472" i="3" a="1"/>
  <c r="K1472" i="3" s="1"/>
  <c r="F1472" i="3" a="1"/>
  <c r="F1472" i="3" s="1"/>
  <c r="E1472" i="3" a="1"/>
  <c r="E1472" i="3" s="1"/>
  <c r="M1472" i="3" s="1"/>
  <c r="I1472" i="3" a="1"/>
  <c r="I1472" i="3" s="1"/>
  <c r="G1472" i="3" a="1"/>
  <c r="G1472" i="3" s="1"/>
  <c r="J1472" i="3" a="1"/>
  <c r="J1472" i="3" s="1"/>
  <c r="B1473" i="3"/>
  <c r="A1473" i="3"/>
  <c r="D1472" i="3" a="1"/>
  <c r="D1472" i="3" s="1"/>
  <c r="L1472" i="3" a="1"/>
  <c r="L1472" i="3" s="1"/>
  <c r="D1473" i="3" l="1" a="1"/>
  <c r="D1473" i="3" s="1"/>
  <c r="L1473" i="3" a="1"/>
  <c r="L1473" i="3" s="1"/>
  <c r="G1473" i="3" a="1"/>
  <c r="G1473" i="3" s="1"/>
  <c r="J1473" i="3" a="1"/>
  <c r="J1473" i="3" s="1"/>
  <c r="B1474" i="3"/>
  <c r="A1474" i="3"/>
  <c r="H1472" i="3"/>
  <c r="C1473" i="3" a="1"/>
  <c r="C1473" i="3" s="1"/>
  <c r="K1473" i="3" a="1"/>
  <c r="K1473" i="3" s="1"/>
  <c r="F1473" i="3" a="1"/>
  <c r="F1473" i="3" s="1"/>
  <c r="E1473" i="3" a="1"/>
  <c r="E1473" i="3" s="1"/>
  <c r="M1473" i="3" s="1"/>
  <c r="I1473" i="3" a="1"/>
  <c r="I1473" i="3" s="1"/>
  <c r="E1474" i="3" l="1" a="1"/>
  <c r="E1474" i="3" s="1"/>
  <c r="M1474" i="3" s="1"/>
  <c r="I1474" i="3" a="1"/>
  <c r="I1474" i="3" s="1"/>
  <c r="C1474" i="3" a="1"/>
  <c r="C1474" i="3" s="1"/>
  <c r="K1474" i="3" a="1"/>
  <c r="K1474" i="3" s="1"/>
  <c r="F1474" i="3" a="1"/>
  <c r="F1474" i="3" s="1"/>
  <c r="B1475" i="3"/>
  <c r="A1475" i="3"/>
  <c r="D1474" i="3" a="1"/>
  <c r="D1474" i="3" s="1"/>
  <c r="L1474" i="3" a="1"/>
  <c r="L1474" i="3" s="1"/>
  <c r="G1474" i="3" a="1"/>
  <c r="G1474" i="3" s="1"/>
  <c r="J1474" i="3" a="1"/>
  <c r="J1474" i="3" s="1"/>
  <c r="H1473" i="3"/>
  <c r="F1475" i="3" l="1" a="1"/>
  <c r="F1475" i="3" s="1"/>
  <c r="E1475" i="3" a="1"/>
  <c r="E1475" i="3" s="1"/>
  <c r="M1475" i="3" s="1"/>
  <c r="I1475" i="3" a="1"/>
  <c r="I1475" i="3" s="1"/>
  <c r="C1475" i="3" a="1"/>
  <c r="C1475" i="3" s="1"/>
  <c r="K1475" i="3" a="1"/>
  <c r="K1475" i="3" s="1"/>
  <c r="J1475" i="3" a="1"/>
  <c r="J1475" i="3" s="1"/>
  <c r="B1476" i="3"/>
  <c r="A1476" i="3"/>
  <c r="D1475" i="3" a="1"/>
  <c r="D1475" i="3" s="1"/>
  <c r="L1475" i="3" a="1"/>
  <c r="L1475" i="3" s="1"/>
  <c r="G1475" i="3" a="1"/>
  <c r="G1475" i="3" s="1"/>
  <c r="H1474" i="3"/>
  <c r="G1476" i="3" l="1" a="1"/>
  <c r="G1476" i="3" s="1"/>
  <c r="J1476" i="3" a="1"/>
  <c r="J1476" i="3" s="1"/>
  <c r="B1477" i="3"/>
  <c r="A1477" i="3"/>
  <c r="D1476" i="3" a="1"/>
  <c r="D1476" i="3" s="1"/>
  <c r="L1476" i="3" a="1"/>
  <c r="L1476" i="3" s="1"/>
  <c r="H1475" i="3"/>
  <c r="C1476" i="3" a="1"/>
  <c r="C1476" i="3" s="1"/>
  <c r="K1476" i="3" a="1"/>
  <c r="K1476" i="3" s="1"/>
  <c r="F1476" i="3" a="1"/>
  <c r="F1476" i="3" s="1"/>
  <c r="E1476" i="3" a="1"/>
  <c r="E1476" i="3" s="1"/>
  <c r="M1476" i="3" s="1"/>
  <c r="I1476" i="3" a="1"/>
  <c r="I1476" i="3" s="1"/>
  <c r="D1477" i="3" l="1" a="1"/>
  <c r="D1477" i="3" s="1"/>
  <c r="L1477" i="3" a="1"/>
  <c r="L1477" i="3" s="1"/>
  <c r="G1477" i="3" a="1"/>
  <c r="G1477" i="3" s="1"/>
  <c r="J1477" i="3" a="1"/>
  <c r="J1477" i="3" s="1"/>
  <c r="B1478" i="3"/>
  <c r="A1478" i="3"/>
  <c r="H1476" i="3"/>
  <c r="C1477" i="3" a="1"/>
  <c r="C1477" i="3" s="1"/>
  <c r="K1477" i="3" a="1"/>
  <c r="K1477" i="3" s="1"/>
  <c r="F1477" i="3" a="1"/>
  <c r="F1477" i="3" s="1"/>
  <c r="E1477" i="3" a="1"/>
  <c r="E1477" i="3" s="1"/>
  <c r="M1477" i="3" s="1"/>
  <c r="I1477" i="3" a="1"/>
  <c r="I1477" i="3" s="1"/>
  <c r="H1477" i="3" l="1"/>
  <c r="B1479" i="3"/>
  <c r="A1479" i="3"/>
  <c r="D1478" i="3" a="1"/>
  <c r="D1478" i="3" s="1"/>
  <c r="L1478" i="3" a="1"/>
  <c r="L1478" i="3" s="1"/>
  <c r="G1478" i="3" a="1"/>
  <c r="G1478" i="3" s="1"/>
  <c r="J1478" i="3" a="1"/>
  <c r="J1478" i="3" s="1"/>
  <c r="E1478" i="3" a="1"/>
  <c r="E1478" i="3" s="1"/>
  <c r="M1478" i="3" s="1"/>
  <c r="I1478" i="3" a="1"/>
  <c r="I1478" i="3" s="1"/>
  <c r="H1478" i="3" s="1"/>
  <c r="C1478" i="3" a="1"/>
  <c r="C1478" i="3" s="1"/>
  <c r="K1478" i="3" a="1"/>
  <c r="K1478" i="3" s="1"/>
  <c r="F1478" i="3" a="1"/>
  <c r="F1478" i="3" s="1"/>
  <c r="F1479" i="3" l="1" a="1"/>
  <c r="F1479" i="3" s="1"/>
  <c r="E1479" i="3" a="1"/>
  <c r="E1479" i="3" s="1"/>
  <c r="M1479" i="3" s="1"/>
  <c r="I1479" i="3" a="1"/>
  <c r="I1479" i="3" s="1"/>
  <c r="C1479" i="3" a="1"/>
  <c r="C1479" i="3" s="1"/>
  <c r="K1479" i="3" a="1"/>
  <c r="K1479" i="3" s="1"/>
  <c r="J1479" i="3" a="1"/>
  <c r="J1479" i="3" s="1"/>
  <c r="B1480" i="3"/>
  <c r="A1480" i="3"/>
  <c r="D1479" i="3" a="1"/>
  <c r="D1479" i="3" s="1"/>
  <c r="L1479" i="3" a="1"/>
  <c r="L1479" i="3" s="1"/>
  <c r="G1479" i="3" a="1"/>
  <c r="G1479" i="3" s="1"/>
  <c r="C1480" i="3" l="1" a="1"/>
  <c r="C1480" i="3" s="1"/>
  <c r="K1480" i="3" a="1"/>
  <c r="K1480" i="3" s="1"/>
  <c r="F1480" i="3" a="1"/>
  <c r="F1480" i="3" s="1"/>
  <c r="E1480" i="3" a="1"/>
  <c r="E1480" i="3" s="1"/>
  <c r="M1480" i="3" s="1"/>
  <c r="I1480" i="3" a="1"/>
  <c r="I1480" i="3" s="1"/>
  <c r="H1479" i="3"/>
  <c r="G1480" i="3" a="1"/>
  <c r="G1480" i="3" s="1"/>
  <c r="J1480" i="3" a="1"/>
  <c r="J1480" i="3" s="1"/>
  <c r="B1481" i="3"/>
  <c r="A1481" i="3"/>
  <c r="D1480" i="3" a="1"/>
  <c r="D1480" i="3" s="1"/>
  <c r="L1480" i="3" a="1"/>
  <c r="L1480" i="3" s="1"/>
  <c r="H1480" i="3" l="1"/>
  <c r="C1481" i="3" a="1"/>
  <c r="C1481" i="3" s="1"/>
  <c r="K1481" i="3" a="1"/>
  <c r="K1481" i="3" s="1"/>
  <c r="F1481" i="3" a="1"/>
  <c r="F1481" i="3" s="1"/>
  <c r="E1481" i="3" a="1"/>
  <c r="E1481" i="3" s="1"/>
  <c r="M1481" i="3" s="1"/>
  <c r="I1481" i="3" a="1"/>
  <c r="I1481" i="3" s="1"/>
  <c r="D1481" i="3" a="1"/>
  <c r="D1481" i="3" s="1"/>
  <c r="L1481" i="3" a="1"/>
  <c r="L1481" i="3" s="1"/>
  <c r="G1481" i="3" a="1"/>
  <c r="G1481" i="3" s="1"/>
  <c r="J1481" i="3" a="1"/>
  <c r="J1481" i="3" s="1"/>
  <c r="B1482" i="3"/>
  <c r="A1482" i="3"/>
  <c r="H1481" i="3" l="1"/>
  <c r="B1483" i="3"/>
  <c r="A1483" i="3"/>
  <c r="D1482" i="3" a="1"/>
  <c r="D1482" i="3" s="1"/>
  <c r="L1482" i="3" a="1"/>
  <c r="L1482" i="3" s="1"/>
  <c r="G1482" i="3" a="1"/>
  <c r="G1482" i="3" s="1"/>
  <c r="J1482" i="3" a="1"/>
  <c r="J1482" i="3" s="1"/>
  <c r="E1482" i="3" a="1"/>
  <c r="E1482" i="3" s="1"/>
  <c r="M1482" i="3" s="1"/>
  <c r="I1482" i="3" a="1"/>
  <c r="I1482" i="3" s="1"/>
  <c r="C1482" i="3" a="1"/>
  <c r="C1482" i="3" s="1"/>
  <c r="K1482" i="3" a="1"/>
  <c r="K1482" i="3" s="1"/>
  <c r="F1482" i="3" a="1"/>
  <c r="F1482" i="3" s="1"/>
  <c r="F1483" i="3" l="1" a="1"/>
  <c r="F1483" i="3" s="1"/>
  <c r="E1483" i="3" a="1"/>
  <c r="E1483" i="3" s="1"/>
  <c r="M1483" i="3" s="1"/>
  <c r="I1483" i="3" a="1"/>
  <c r="I1483" i="3" s="1"/>
  <c r="C1483" i="3" a="1"/>
  <c r="C1483" i="3" s="1"/>
  <c r="K1483" i="3" a="1"/>
  <c r="K1483" i="3" s="1"/>
  <c r="J1483" i="3" a="1"/>
  <c r="J1483" i="3" s="1"/>
  <c r="B1484" i="3"/>
  <c r="A1484" i="3"/>
  <c r="D1483" i="3" a="1"/>
  <c r="D1483" i="3" s="1"/>
  <c r="L1483" i="3" a="1"/>
  <c r="L1483" i="3" s="1"/>
  <c r="G1483" i="3" a="1"/>
  <c r="G1483" i="3" s="1"/>
  <c r="H1482" i="3"/>
  <c r="G1484" i="3" l="1" a="1"/>
  <c r="G1484" i="3" s="1"/>
  <c r="J1484" i="3" a="1"/>
  <c r="J1484" i="3" s="1"/>
  <c r="B1485" i="3"/>
  <c r="A1485" i="3"/>
  <c r="D1484" i="3" a="1"/>
  <c r="D1484" i="3" s="1"/>
  <c r="L1484" i="3" a="1"/>
  <c r="L1484" i="3" s="1"/>
  <c r="H1483" i="3"/>
  <c r="C1484" i="3" a="1"/>
  <c r="C1484" i="3" s="1"/>
  <c r="K1484" i="3" a="1"/>
  <c r="K1484" i="3" s="1"/>
  <c r="F1484" i="3" a="1"/>
  <c r="F1484" i="3" s="1"/>
  <c r="E1484" i="3" a="1"/>
  <c r="E1484" i="3" s="1"/>
  <c r="M1484" i="3" s="1"/>
  <c r="I1484" i="3" a="1"/>
  <c r="I1484" i="3" s="1"/>
  <c r="H1484" i="3" l="1"/>
  <c r="C1485" i="3" a="1"/>
  <c r="C1485" i="3" s="1"/>
  <c r="K1485" i="3" a="1"/>
  <c r="K1485" i="3" s="1"/>
  <c r="F1485" i="3" a="1"/>
  <c r="F1485" i="3" s="1"/>
  <c r="E1485" i="3" a="1"/>
  <c r="E1485" i="3" s="1"/>
  <c r="M1485" i="3" s="1"/>
  <c r="I1485" i="3" a="1"/>
  <c r="I1485" i="3" s="1"/>
  <c r="D1485" i="3" a="1"/>
  <c r="D1485" i="3" s="1"/>
  <c r="L1485" i="3" a="1"/>
  <c r="L1485" i="3" s="1"/>
  <c r="G1485" i="3" a="1"/>
  <c r="G1485" i="3" s="1"/>
  <c r="J1485" i="3" a="1"/>
  <c r="J1485" i="3" s="1"/>
  <c r="B1486" i="3"/>
  <c r="A1486" i="3"/>
  <c r="E1486" i="3" l="1" a="1"/>
  <c r="E1486" i="3" s="1"/>
  <c r="M1486" i="3" s="1"/>
  <c r="I1486" i="3" a="1"/>
  <c r="I1486" i="3" s="1"/>
  <c r="C1486" i="3" a="1"/>
  <c r="C1486" i="3" s="1"/>
  <c r="K1486" i="3" a="1"/>
  <c r="K1486" i="3" s="1"/>
  <c r="F1486" i="3" a="1"/>
  <c r="F1486" i="3" s="1"/>
  <c r="H1485" i="3"/>
  <c r="B1487" i="3"/>
  <c r="A1487" i="3"/>
  <c r="D1486" i="3" a="1"/>
  <c r="D1486" i="3" s="1"/>
  <c r="L1486" i="3" a="1"/>
  <c r="L1486" i="3" s="1"/>
  <c r="G1486" i="3" a="1"/>
  <c r="G1486" i="3" s="1"/>
  <c r="J1486" i="3" a="1"/>
  <c r="J1486" i="3" s="1"/>
  <c r="J1487" i="3" l="1" a="1"/>
  <c r="J1487" i="3" s="1"/>
  <c r="B1488" i="3"/>
  <c r="A1488" i="3"/>
  <c r="D1487" i="3" a="1"/>
  <c r="D1487" i="3" s="1"/>
  <c r="L1487" i="3" a="1"/>
  <c r="L1487" i="3" s="1"/>
  <c r="G1487" i="3" a="1"/>
  <c r="G1487" i="3" s="1"/>
  <c r="F1487" i="3" a="1"/>
  <c r="F1487" i="3" s="1"/>
  <c r="E1487" i="3" a="1"/>
  <c r="E1487" i="3" s="1"/>
  <c r="M1487" i="3" s="1"/>
  <c r="I1487" i="3" a="1"/>
  <c r="I1487" i="3" s="1"/>
  <c r="C1487" i="3" a="1"/>
  <c r="C1487" i="3" s="1"/>
  <c r="K1487" i="3" a="1"/>
  <c r="K1487" i="3" s="1"/>
  <c r="H1486" i="3"/>
  <c r="C1488" i="3" l="1" a="1"/>
  <c r="C1488" i="3" s="1"/>
  <c r="K1488" i="3" a="1"/>
  <c r="K1488" i="3" s="1"/>
  <c r="F1488" i="3" a="1"/>
  <c r="F1488" i="3" s="1"/>
  <c r="E1488" i="3" a="1"/>
  <c r="E1488" i="3" s="1"/>
  <c r="M1488" i="3" s="1"/>
  <c r="I1488" i="3" a="1"/>
  <c r="I1488" i="3" s="1"/>
  <c r="H1488" i="3" s="1"/>
  <c r="G1488" i="3" a="1"/>
  <c r="G1488" i="3" s="1"/>
  <c r="J1488" i="3" a="1"/>
  <c r="J1488" i="3" s="1"/>
  <c r="B1489" i="3"/>
  <c r="A1489" i="3"/>
  <c r="D1488" i="3" a="1"/>
  <c r="D1488" i="3" s="1"/>
  <c r="L1488" i="3" a="1"/>
  <c r="L1488" i="3" s="1"/>
  <c r="H1487" i="3"/>
  <c r="D1489" i="3" l="1" a="1"/>
  <c r="D1489" i="3" s="1"/>
  <c r="L1489" i="3" a="1"/>
  <c r="L1489" i="3" s="1"/>
  <c r="G1489" i="3" a="1"/>
  <c r="G1489" i="3" s="1"/>
  <c r="J1489" i="3" a="1"/>
  <c r="J1489" i="3" s="1"/>
  <c r="B1490" i="3"/>
  <c r="A1490" i="3"/>
  <c r="C1489" i="3" a="1"/>
  <c r="C1489" i="3" s="1"/>
  <c r="K1489" i="3" a="1"/>
  <c r="K1489" i="3" s="1"/>
  <c r="F1489" i="3" a="1"/>
  <c r="F1489" i="3" s="1"/>
  <c r="E1489" i="3" a="1"/>
  <c r="E1489" i="3" s="1"/>
  <c r="M1489" i="3" s="1"/>
  <c r="I1489" i="3" a="1"/>
  <c r="I1489" i="3" s="1"/>
  <c r="E1490" i="3" l="1" a="1"/>
  <c r="E1490" i="3" s="1"/>
  <c r="M1490" i="3" s="1"/>
  <c r="I1490" i="3" a="1"/>
  <c r="I1490" i="3" s="1"/>
  <c r="C1490" i="3" a="1"/>
  <c r="C1490" i="3" s="1"/>
  <c r="K1490" i="3" a="1"/>
  <c r="K1490" i="3" s="1"/>
  <c r="F1490" i="3" a="1"/>
  <c r="F1490" i="3" s="1"/>
  <c r="B1491" i="3"/>
  <c r="A1491" i="3"/>
  <c r="D1490" i="3" a="1"/>
  <c r="D1490" i="3" s="1"/>
  <c r="L1490" i="3" a="1"/>
  <c r="L1490" i="3" s="1"/>
  <c r="G1490" i="3" a="1"/>
  <c r="G1490" i="3" s="1"/>
  <c r="J1490" i="3" a="1"/>
  <c r="J1490" i="3" s="1"/>
  <c r="H1489" i="3"/>
  <c r="F1491" i="3" l="1" a="1"/>
  <c r="F1491" i="3" s="1"/>
  <c r="E1491" i="3" a="1"/>
  <c r="E1491" i="3" s="1"/>
  <c r="M1491" i="3" s="1"/>
  <c r="I1491" i="3" a="1"/>
  <c r="I1491" i="3" s="1"/>
  <c r="C1491" i="3" a="1"/>
  <c r="C1491" i="3" s="1"/>
  <c r="K1491" i="3" a="1"/>
  <c r="K1491" i="3" s="1"/>
  <c r="H1490" i="3"/>
  <c r="J1491" i="3" a="1"/>
  <c r="J1491" i="3" s="1"/>
  <c r="B1492" i="3"/>
  <c r="A1492" i="3"/>
  <c r="D1491" i="3" a="1"/>
  <c r="D1491" i="3" s="1"/>
  <c r="L1491" i="3" a="1"/>
  <c r="L1491" i="3" s="1"/>
  <c r="G1491" i="3" a="1"/>
  <c r="G1491" i="3" s="1"/>
  <c r="H1491" i="3" l="1"/>
  <c r="G1492" i="3" a="1"/>
  <c r="G1492" i="3" s="1"/>
  <c r="J1492" i="3" a="1"/>
  <c r="J1492" i="3" s="1"/>
  <c r="B1493" i="3"/>
  <c r="A1493" i="3"/>
  <c r="D1492" i="3" a="1"/>
  <c r="D1492" i="3" s="1"/>
  <c r="L1492" i="3" a="1"/>
  <c r="L1492" i="3" s="1"/>
  <c r="C1492" i="3" a="1"/>
  <c r="C1492" i="3" s="1"/>
  <c r="K1492" i="3" a="1"/>
  <c r="K1492" i="3" s="1"/>
  <c r="F1492" i="3" a="1"/>
  <c r="F1492" i="3" s="1"/>
  <c r="E1492" i="3" a="1"/>
  <c r="E1492" i="3" s="1"/>
  <c r="M1492" i="3" s="1"/>
  <c r="I1492" i="3" a="1"/>
  <c r="I1492" i="3" s="1"/>
  <c r="H1492" i="3" l="1"/>
  <c r="C1493" i="3" a="1"/>
  <c r="C1493" i="3" s="1"/>
  <c r="K1493" i="3" a="1"/>
  <c r="K1493" i="3" s="1"/>
  <c r="F1493" i="3" a="1"/>
  <c r="F1493" i="3" s="1"/>
  <c r="E1493" i="3" a="1"/>
  <c r="E1493" i="3" s="1"/>
  <c r="M1493" i="3" s="1"/>
  <c r="I1493" i="3" a="1"/>
  <c r="I1493" i="3" s="1"/>
  <c r="D1493" i="3" a="1"/>
  <c r="D1493" i="3" s="1"/>
  <c r="L1493" i="3" a="1"/>
  <c r="L1493" i="3" s="1"/>
  <c r="G1493" i="3" a="1"/>
  <c r="G1493" i="3" s="1"/>
  <c r="J1493" i="3" a="1"/>
  <c r="J1493" i="3" s="1"/>
  <c r="B1494" i="3"/>
  <c r="A1494" i="3"/>
  <c r="H1493" i="3" l="1"/>
  <c r="E1494" i="3" a="1"/>
  <c r="E1494" i="3" s="1"/>
  <c r="M1494" i="3" s="1"/>
  <c r="I1494" i="3" a="1"/>
  <c r="I1494" i="3" s="1"/>
  <c r="C1494" i="3" a="1"/>
  <c r="C1494" i="3" s="1"/>
  <c r="K1494" i="3" a="1"/>
  <c r="K1494" i="3" s="1"/>
  <c r="F1494" i="3" a="1"/>
  <c r="F1494" i="3" s="1"/>
  <c r="B1495" i="3"/>
  <c r="A1495" i="3"/>
  <c r="D1494" i="3" a="1"/>
  <c r="D1494" i="3" s="1"/>
  <c r="L1494" i="3" a="1"/>
  <c r="L1494" i="3" s="1"/>
  <c r="G1494" i="3" a="1"/>
  <c r="G1494" i="3" s="1"/>
  <c r="J1494" i="3" a="1"/>
  <c r="J1494" i="3" s="1"/>
  <c r="J1495" i="3" l="1" a="1"/>
  <c r="J1495" i="3" s="1"/>
  <c r="B1496" i="3"/>
  <c r="A1496" i="3"/>
  <c r="D1495" i="3" a="1"/>
  <c r="D1495" i="3" s="1"/>
  <c r="L1495" i="3" a="1"/>
  <c r="L1495" i="3" s="1"/>
  <c r="G1495" i="3" a="1"/>
  <c r="G1495" i="3" s="1"/>
  <c r="H1494" i="3"/>
  <c r="F1495" i="3" a="1"/>
  <c r="F1495" i="3" s="1"/>
  <c r="E1495" i="3" a="1"/>
  <c r="E1495" i="3" s="1"/>
  <c r="M1495" i="3" s="1"/>
  <c r="I1495" i="3" a="1"/>
  <c r="I1495" i="3" s="1"/>
  <c r="C1495" i="3" a="1"/>
  <c r="C1495" i="3" s="1"/>
  <c r="K1495" i="3" a="1"/>
  <c r="K1495" i="3" s="1"/>
  <c r="C1496" i="3" l="1" a="1"/>
  <c r="C1496" i="3" s="1"/>
  <c r="K1496" i="3" a="1"/>
  <c r="K1496" i="3" s="1"/>
  <c r="F1496" i="3" a="1"/>
  <c r="F1496" i="3" s="1"/>
  <c r="E1496" i="3" a="1"/>
  <c r="E1496" i="3" s="1"/>
  <c r="M1496" i="3" s="1"/>
  <c r="I1496" i="3" a="1"/>
  <c r="I1496" i="3" s="1"/>
  <c r="H1496" i="3" s="1"/>
  <c r="G1496" i="3" a="1"/>
  <c r="G1496" i="3" s="1"/>
  <c r="J1496" i="3" a="1"/>
  <c r="J1496" i="3" s="1"/>
  <c r="B1497" i="3"/>
  <c r="A1497" i="3"/>
  <c r="D1496" i="3" a="1"/>
  <c r="D1496" i="3" s="1"/>
  <c r="L1496" i="3" a="1"/>
  <c r="L1496" i="3" s="1"/>
  <c r="H1495" i="3"/>
  <c r="D1497" i="3" l="1" a="1"/>
  <c r="D1497" i="3" s="1"/>
  <c r="L1497" i="3" a="1"/>
  <c r="L1497" i="3" s="1"/>
  <c r="G1497" i="3" a="1"/>
  <c r="G1497" i="3" s="1"/>
  <c r="J1497" i="3" a="1"/>
  <c r="J1497" i="3" s="1"/>
  <c r="B1498" i="3"/>
  <c r="A1498" i="3"/>
  <c r="C1497" i="3" a="1"/>
  <c r="C1497" i="3" s="1"/>
  <c r="K1497" i="3" a="1"/>
  <c r="K1497" i="3" s="1"/>
  <c r="F1497" i="3" a="1"/>
  <c r="F1497" i="3" s="1"/>
  <c r="E1497" i="3" a="1"/>
  <c r="E1497" i="3" s="1"/>
  <c r="M1497" i="3" s="1"/>
  <c r="I1497" i="3" a="1"/>
  <c r="I1497" i="3" s="1"/>
  <c r="F1498" i="3" l="1" a="1"/>
  <c r="F1498" i="3" s="1"/>
  <c r="E1498" i="3" a="1"/>
  <c r="E1498" i="3" s="1"/>
  <c r="M1498" i="3" s="1"/>
  <c r="I1498" i="3" a="1"/>
  <c r="I1498" i="3" s="1"/>
  <c r="C1498" i="3" a="1"/>
  <c r="C1498" i="3" s="1"/>
  <c r="K1498" i="3" a="1"/>
  <c r="K1498" i="3" s="1"/>
  <c r="J1498" i="3" a="1"/>
  <c r="J1498" i="3" s="1"/>
  <c r="B1499" i="3"/>
  <c r="D1498" i="3" a="1"/>
  <c r="D1498" i="3" s="1"/>
  <c r="A1499" i="3"/>
  <c r="L1498" i="3" a="1"/>
  <c r="L1498" i="3" s="1"/>
  <c r="G1498" i="3" a="1"/>
  <c r="G1498" i="3" s="1"/>
  <c r="H1497" i="3"/>
  <c r="G1499" i="3" l="1" a="1"/>
  <c r="G1499" i="3" s="1"/>
  <c r="B1500" i="3"/>
  <c r="A1500" i="3"/>
  <c r="L1499" i="3" a="1"/>
  <c r="L1499" i="3" s="1"/>
  <c r="J1499" i="3" a="1"/>
  <c r="J1499" i="3" s="1"/>
  <c r="D1499" i="3" a="1"/>
  <c r="D1499" i="3" s="1"/>
  <c r="H1498" i="3"/>
  <c r="C1499" i="3" a="1"/>
  <c r="C1499" i="3" s="1"/>
  <c r="K1499" i="3" a="1"/>
  <c r="K1499" i="3" s="1"/>
  <c r="F1499" i="3" a="1"/>
  <c r="F1499" i="3" s="1"/>
  <c r="E1499" i="3" a="1"/>
  <c r="E1499" i="3" s="1"/>
  <c r="M1499" i="3" s="1"/>
  <c r="I1499" i="3" a="1"/>
  <c r="I1499" i="3" s="1"/>
  <c r="F1500" i="3" l="1" a="1"/>
  <c r="F1500" i="3" s="1"/>
  <c r="K1500" i="3" a="1"/>
  <c r="K1500" i="3" s="1"/>
  <c r="E1500" i="3" a="1"/>
  <c r="E1500" i="3" s="1"/>
  <c r="M1500" i="3" s="1"/>
  <c r="C1500" i="3" a="1"/>
  <c r="C1500" i="3" s="1"/>
  <c r="I1500" i="3" a="1"/>
  <c r="I1500" i="3" s="1"/>
  <c r="H1499" i="3"/>
  <c r="D1500" i="3" a="1"/>
  <c r="D1500" i="3" s="1"/>
  <c r="L1500" i="3" a="1"/>
  <c r="L1500" i="3" s="1"/>
  <c r="B1501" i="3"/>
  <c r="G1500" i="3" a="1"/>
  <c r="G1500" i="3" s="1"/>
  <c r="A1501" i="3"/>
  <c r="J1500" i="3" a="1"/>
  <c r="J1500" i="3" s="1"/>
  <c r="E1501" i="3" l="1" a="1"/>
  <c r="E1501" i="3" s="1"/>
  <c r="M1501" i="3" s="1"/>
  <c r="I1501" i="3" a="1"/>
  <c r="I1501" i="3" s="1"/>
  <c r="F1501" i="3" a="1"/>
  <c r="F1501" i="3" s="1"/>
  <c r="K1501" i="3" a="1"/>
  <c r="K1501" i="3" s="1"/>
  <c r="C1501" i="3" a="1"/>
  <c r="C1501" i="3" s="1"/>
  <c r="H1500" i="3"/>
  <c r="B1502" i="3"/>
  <c r="A1502" i="3"/>
  <c r="G1501" i="3" a="1"/>
  <c r="G1501" i="3" s="1"/>
  <c r="L1501" i="3" a="1"/>
  <c r="L1501" i="3" s="1"/>
  <c r="D1501" i="3" a="1"/>
  <c r="D1501" i="3" s="1"/>
  <c r="J1501" i="3" a="1"/>
  <c r="J1501" i="3" s="1"/>
  <c r="J1502" i="3" l="1" a="1"/>
  <c r="J1502" i="3" s="1"/>
  <c r="B1503" i="3"/>
  <c r="L1502" i="3" a="1"/>
  <c r="L1502" i="3" s="1"/>
  <c r="G1502" i="3" a="1"/>
  <c r="G1502" i="3" s="1"/>
  <c r="A1503" i="3"/>
  <c r="D1502" i="3" a="1"/>
  <c r="D1502" i="3" s="1"/>
  <c r="H1501" i="3"/>
  <c r="F1502" i="3" a="1"/>
  <c r="F1502" i="3" s="1"/>
  <c r="E1502" i="3" a="1"/>
  <c r="E1502" i="3" s="1"/>
  <c r="M1502" i="3" s="1"/>
  <c r="K1502" i="3" a="1"/>
  <c r="K1502" i="3" s="1"/>
  <c r="C1502" i="3" a="1"/>
  <c r="C1502" i="3" s="1"/>
  <c r="I1502" i="3" a="1"/>
  <c r="I1502" i="3" s="1"/>
  <c r="H1502" i="3" l="1"/>
  <c r="G1503" i="3" a="1"/>
  <c r="G1503" i="3" s="1"/>
  <c r="A1504" i="3"/>
  <c r="B1504" i="3"/>
  <c r="D1503" i="3" a="1"/>
  <c r="D1503" i="3" s="1"/>
  <c r="L1503" i="3" a="1"/>
  <c r="L1503" i="3" s="1"/>
  <c r="J1503" i="3" a="1"/>
  <c r="J1503" i="3" s="1"/>
  <c r="C1503" i="3" a="1"/>
  <c r="C1503" i="3" s="1"/>
  <c r="K1503" i="3" a="1"/>
  <c r="K1503" i="3" s="1"/>
  <c r="F1503" i="3" a="1"/>
  <c r="F1503" i="3" s="1"/>
  <c r="I1503" i="3" a="1"/>
  <c r="I1503" i="3" s="1"/>
  <c r="E1503" i="3" a="1"/>
  <c r="E1503" i="3" s="1"/>
  <c r="M1503" i="3" s="1"/>
  <c r="D1504" i="3" l="1" a="1"/>
  <c r="D1504" i="3" s="1"/>
  <c r="L1504" i="3" a="1"/>
  <c r="L1504" i="3" s="1"/>
  <c r="G1504" i="3" a="1"/>
  <c r="G1504" i="3" s="1"/>
  <c r="J1504" i="3" a="1"/>
  <c r="J1504" i="3" s="1"/>
  <c r="B1505" i="3"/>
  <c r="A1505" i="3"/>
  <c r="C1504" i="3" a="1"/>
  <c r="C1504" i="3" s="1"/>
  <c r="I1504" i="3" a="1"/>
  <c r="I1504" i="3" s="1"/>
  <c r="F1504" i="3" a="1"/>
  <c r="F1504" i="3" s="1"/>
  <c r="E1504" i="3" a="1"/>
  <c r="E1504" i="3" s="1"/>
  <c r="M1504" i="3" s="1"/>
  <c r="K1504" i="3" a="1"/>
  <c r="K1504" i="3" s="1"/>
  <c r="H1503" i="3"/>
  <c r="H1504" i="3" l="1"/>
  <c r="B1506" i="3"/>
  <c r="A1506" i="3"/>
  <c r="D1505" i="3" a="1"/>
  <c r="D1505" i="3" s="1"/>
  <c r="G1505" i="3" a="1"/>
  <c r="G1505" i="3" s="1"/>
  <c r="L1505" i="3" a="1"/>
  <c r="L1505" i="3" s="1"/>
  <c r="J1505" i="3" a="1"/>
  <c r="J1505" i="3" s="1"/>
  <c r="E1505" i="3" a="1"/>
  <c r="E1505" i="3" s="1"/>
  <c r="M1505" i="3" s="1"/>
  <c r="I1505" i="3" a="1"/>
  <c r="I1505" i="3" s="1"/>
  <c r="H1505" i="3" s="1"/>
  <c r="K1505" i="3" a="1"/>
  <c r="K1505" i="3" s="1"/>
  <c r="F1505" i="3" a="1"/>
  <c r="F1505" i="3" s="1"/>
  <c r="C1505" i="3" a="1"/>
  <c r="C1505" i="3" s="1"/>
  <c r="F1506" i="3" l="1" a="1"/>
  <c r="F1506" i="3" s="1"/>
  <c r="E1506" i="3" a="1"/>
  <c r="E1506" i="3" s="1"/>
  <c r="M1506" i="3" s="1"/>
  <c r="I1506" i="3" a="1"/>
  <c r="I1506" i="3" s="1"/>
  <c r="C1506" i="3" a="1"/>
  <c r="C1506" i="3" s="1"/>
  <c r="K1506" i="3" a="1"/>
  <c r="K1506" i="3" s="1"/>
  <c r="J1506" i="3" a="1"/>
  <c r="J1506" i="3" s="1"/>
  <c r="B1507" i="3"/>
  <c r="A1507" i="3"/>
  <c r="L1506" i="3" a="1"/>
  <c r="L1506" i="3" s="1"/>
  <c r="D1506" i="3" a="1"/>
  <c r="D1506" i="3" s="1"/>
  <c r="G1506" i="3" a="1"/>
  <c r="G1506" i="3" s="1"/>
  <c r="H1506" i="3" l="1"/>
  <c r="G1507" i="3" a="1"/>
  <c r="G1507" i="3" s="1"/>
  <c r="J1507" i="3" a="1"/>
  <c r="J1507" i="3" s="1"/>
  <c r="B1508" i="3"/>
  <c r="A1508" i="3"/>
  <c r="L1507" i="3" a="1"/>
  <c r="L1507" i="3" s="1"/>
  <c r="D1507" i="3" a="1"/>
  <c r="D1507" i="3" s="1"/>
  <c r="C1507" i="3" a="1"/>
  <c r="C1507" i="3" s="1"/>
  <c r="K1507" i="3" a="1"/>
  <c r="K1507" i="3" s="1"/>
  <c r="F1507" i="3" a="1"/>
  <c r="F1507" i="3" s="1"/>
  <c r="I1507" i="3" a="1"/>
  <c r="I1507" i="3" s="1"/>
  <c r="E1507" i="3" a="1"/>
  <c r="E1507" i="3" s="1"/>
  <c r="M1507" i="3" s="1"/>
  <c r="D1508" i="3" l="1" a="1"/>
  <c r="D1508" i="3" s="1"/>
  <c r="L1508" i="3" a="1"/>
  <c r="L1508" i="3" s="1"/>
  <c r="G1508" i="3" a="1"/>
  <c r="G1508" i="3" s="1"/>
  <c r="J1508" i="3" a="1"/>
  <c r="J1508" i="3" s="1"/>
  <c r="B1509" i="3"/>
  <c r="A1509" i="3"/>
  <c r="C1508" i="3" a="1"/>
  <c r="C1508" i="3" s="1"/>
  <c r="K1508" i="3" a="1"/>
  <c r="K1508" i="3" s="1"/>
  <c r="F1508" i="3" a="1"/>
  <c r="F1508" i="3" s="1"/>
  <c r="E1508" i="3" a="1"/>
  <c r="E1508" i="3" s="1"/>
  <c r="M1508" i="3" s="1"/>
  <c r="I1508" i="3" a="1"/>
  <c r="I1508" i="3" s="1"/>
  <c r="H1507" i="3"/>
  <c r="E1509" i="3" l="1" a="1"/>
  <c r="E1509" i="3" s="1"/>
  <c r="M1509" i="3" s="1"/>
  <c r="I1509" i="3" a="1"/>
  <c r="I1509" i="3" s="1"/>
  <c r="C1509" i="3" a="1"/>
  <c r="C1509" i="3" s="1"/>
  <c r="K1509" i="3" a="1"/>
  <c r="K1509" i="3" s="1"/>
  <c r="F1509" i="3" a="1"/>
  <c r="F1509" i="3" s="1"/>
  <c r="B1510" i="3"/>
  <c r="A1510" i="3"/>
  <c r="D1509" i="3" a="1"/>
  <c r="D1509" i="3" s="1"/>
  <c r="L1509" i="3" a="1"/>
  <c r="L1509" i="3" s="1"/>
  <c r="G1509" i="3" a="1"/>
  <c r="G1509" i="3" s="1"/>
  <c r="J1509" i="3" a="1"/>
  <c r="J1509" i="3" s="1"/>
  <c r="H1508" i="3"/>
  <c r="H1509" i="3" l="1"/>
  <c r="F1510" i="3" a="1"/>
  <c r="F1510" i="3" s="1"/>
  <c r="E1510" i="3" a="1"/>
  <c r="E1510" i="3" s="1"/>
  <c r="M1510" i="3" s="1"/>
  <c r="I1510" i="3" a="1"/>
  <c r="I1510" i="3" s="1"/>
  <c r="C1510" i="3" a="1"/>
  <c r="C1510" i="3" s="1"/>
  <c r="K1510" i="3" a="1"/>
  <c r="K1510" i="3" s="1"/>
  <c r="J1510" i="3" a="1"/>
  <c r="J1510" i="3" s="1"/>
  <c r="B1511" i="3"/>
  <c r="A1511" i="3"/>
  <c r="D1510" i="3" a="1"/>
  <c r="D1510" i="3" s="1"/>
  <c r="L1510" i="3" a="1"/>
  <c r="L1510" i="3" s="1"/>
  <c r="G1510" i="3" a="1"/>
  <c r="G1510" i="3" s="1"/>
  <c r="G1511" i="3" l="1" a="1"/>
  <c r="G1511" i="3" s="1"/>
  <c r="J1511" i="3" a="1"/>
  <c r="J1511" i="3" s="1"/>
  <c r="B1512" i="3"/>
  <c r="A1512" i="3"/>
  <c r="D1511" i="3" a="1"/>
  <c r="D1511" i="3" s="1"/>
  <c r="L1511" i="3" a="1"/>
  <c r="L1511" i="3" s="1"/>
  <c r="H1510" i="3"/>
  <c r="C1511" i="3" a="1"/>
  <c r="C1511" i="3" s="1"/>
  <c r="K1511" i="3" a="1"/>
  <c r="K1511" i="3" s="1"/>
  <c r="F1511" i="3" a="1"/>
  <c r="F1511" i="3" s="1"/>
  <c r="E1511" i="3" a="1"/>
  <c r="E1511" i="3" s="1"/>
  <c r="M1511" i="3" s="1"/>
  <c r="I1511" i="3" a="1"/>
  <c r="I1511" i="3" s="1"/>
  <c r="H1511" i="3" l="1"/>
  <c r="C1512" i="3" a="1"/>
  <c r="C1512" i="3" s="1"/>
  <c r="K1512" i="3" a="1"/>
  <c r="K1512" i="3" s="1"/>
  <c r="F1512" i="3" a="1"/>
  <c r="F1512" i="3" s="1"/>
  <c r="E1512" i="3" a="1"/>
  <c r="E1512" i="3" s="1"/>
  <c r="M1512" i="3" s="1"/>
  <c r="I1512" i="3" a="1"/>
  <c r="I1512" i="3" s="1"/>
  <c r="D1512" i="3" a="1"/>
  <c r="D1512" i="3" s="1"/>
  <c r="L1512" i="3" a="1"/>
  <c r="L1512" i="3" s="1"/>
  <c r="G1512" i="3" a="1"/>
  <c r="G1512" i="3" s="1"/>
  <c r="J1512" i="3" a="1"/>
  <c r="J1512" i="3" s="1"/>
  <c r="B1513" i="3"/>
  <c r="A1513" i="3"/>
  <c r="E1513" i="3" l="1" a="1"/>
  <c r="E1513" i="3" s="1"/>
  <c r="M1513" i="3" s="1"/>
  <c r="I1513" i="3" a="1"/>
  <c r="I1513" i="3" s="1"/>
  <c r="C1513" i="3" a="1"/>
  <c r="C1513" i="3" s="1"/>
  <c r="K1513" i="3" a="1"/>
  <c r="K1513" i="3" s="1"/>
  <c r="F1513" i="3" a="1"/>
  <c r="F1513" i="3" s="1"/>
  <c r="H1512" i="3"/>
  <c r="B1514" i="3"/>
  <c r="A1514" i="3"/>
  <c r="D1513" i="3" a="1"/>
  <c r="D1513" i="3" s="1"/>
  <c r="L1513" i="3" a="1"/>
  <c r="L1513" i="3" s="1"/>
  <c r="G1513" i="3" a="1"/>
  <c r="G1513" i="3" s="1"/>
  <c r="J1513" i="3" a="1"/>
  <c r="J1513" i="3" s="1"/>
  <c r="H1513" i="3" l="1"/>
  <c r="F1514" i="3" a="1"/>
  <c r="F1514" i="3" s="1"/>
  <c r="E1514" i="3" a="1"/>
  <c r="E1514" i="3" s="1"/>
  <c r="M1514" i="3" s="1"/>
  <c r="I1514" i="3" a="1"/>
  <c r="I1514" i="3" s="1"/>
  <c r="C1514" i="3" a="1"/>
  <c r="C1514" i="3" s="1"/>
  <c r="K1514" i="3" a="1"/>
  <c r="K1514" i="3" s="1"/>
  <c r="J1514" i="3" a="1"/>
  <c r="J1514" i="3" s="1"/>
  <c r="B1515" i="3"/>
  <c r="A1515" i="3"/>
  <c r="D1514" i="3" a="1"/>
  <c r="D1514" i="3" s="1"/>
  <c r="L1514" i="3" a="1"/>
  <c r="L1514" i="3" s="1"/>
  <c r="G1514" i="3" a="1"/>
  <c r="G1514" i="3" s="1"/>
  <c r="G1515" i="3" l="1" a="1"/>
  <c r="G1515" i="3" s="1"/>
  <c r="J1515" i="3" a="1"/>
  <c r="J1515" i="3" s="1"/>
  <c r="B1516" i="3"/>
  <c r="A1516" i="3"/>
  <c r="D1515" i="3" a="1"/>
  <c r="D1515" i="3" s="1"/>
  <c r="L1515" i="3" a="1"/>
  <c r="L1515" i="3" s="1"/>
  <c r="H1514" i="3"/>
  <c r="C1515" i="3" a="1"/>
  <c r="C1515" i="3" s="1"/>
  <c r="K1515" i="3" a="1"/>
  <c r="K1515" i="3" s="1"/>
  <c r="F1515" i="3" a="1"/>
  <c r="F1515" i="3" s="1"/>
  <c r="E1515" i="3" a="1"/>
  <c r="E1515" i="3" s="1"/>
  <c r="M1515" i="3" s="1"/>
  <c r="I1515" i="3" a="1"/>
  <c r="I1515" i="3" s="1"/>
  <c r="D1516" i="3" l="1" a="1"/>
  <c r="D1516" i="3" s="1"/>
  <c r="L1516" i="3" a="1"/>
  <c r="L1516" i="3" s="1"/>
  <c r="G1516" i="3" a="1"/>
  <c r="G1516" i="3" s="1"/>
  <c r="J1516" i="3" a="1"/>
  <c r="J1516" i="3" s="1"/>
  <c r="B1517" i="3"/>
  <c r="A1517" i="3"/>
  <c r="C1516" i="3" a="1"/>
  <c r="C1516" i="3" s="1"/>
  <c r="K1516" i="3" a="1"/>
  <c r="K1516" i="3" s="1"/>
  <c r="F1516" i="3" a="1"/>
  <c r="F1516" i="3" s="1"/>
  <c r="E1516" i="3" a="1"/>
  <c r="E1516" i="3" s="1"/>
  <c r="M1516" i="3" s="1"/>
  <c r="I1516" i="3" a="1"/>
  <c r="I1516" i="3" s="1"/>
  <c r="H1515" i="3"/>
  <c r="B1518" i="3" l="1"/>
  <c r="A1518" i="3"/>
  <c r="D1517" i="3" a="1"/>
  <c r="D1517" i="3" s="1"/>
  <c r="L1517" i="3" a="1"/>
  <c r="L1517" i="3" s="1"/>
  <c r="G1517" i="3" a="1"/>
  <c r="G1517" i="3" s="1"/>
  <c r="J1517" i="3" a="1"/>
  <c r="J1517" i="3" s="1"/>
  <c r="E1517" i="3" a="1"/>
  <c r="E1517" i="3" s="1"/>
  <c r="M1517" i="3" s="1"/>
  <c r="I1517" i="3" a="1"/>
  <c r="I1517" i="3" s="1"/>
  <c r="C1517" i="3" a="1"/>
  <c r="C1517" i="3" s="1"/>
  <c r="K1517" i="3" a="1"/>
  <c r="K1517" i="3" s="1"/>
  <c r="F1517" i="3" a="1"/>
  <c r="F1517" i="3" s="1"/>
  <c r="H1516" i="3"/>
  <c r="H1517" i="3" l="1"/>
  <c r="F1518" i="3" a="1"/>
  <c r="F1518" i="3" s="1"/>
  <c r="E1518" i="3" a="1"/>
  <c r="E1518" i="3" s="1"/>
  <c r="M1518" i="3" s="1"/>
  <c r="I1518" i="3" a="1"/>
  <c r="I1518" i="3" s="1"/>
  <c r="C1518" i="3" a="1"/>
  <c r="C1518" i="3" s="1"/>
  <c r="K1518" i="3" a="1"/>
  <c r="K1518" i="3" s="1"/>
  <c r="J1518" i="3" a="1"/>
  <c r="J1518" i="3" s="1"/>
  <c r="B1519" i="3"/>
  <c r="A1519" i="3"/>
  <c r="D1518" i="3" a="1"/>
  <c r="D1518" i="3" s="1"/>
  <c r="L1518" i="3" a="1"/>
  <c r="L1518" i="3" s="1"/>
  <c r="G1518" i="3" a="1"/>
  <c r="G1518" i="3" s="1"/>
  <c r="G1519" i="3" l="1" a="1"/>
  <c r="G1519" i="3" s="1"/>
  <c r="J1519" i="3" a="1"/>
  <c r="J1519" i="3" s="1"/>
  <c r="B1520" i="3"/>
  <c r="A1520" i="3"/>
  <c r="D1519" i="3" a="1"/>
  <c r="D1519" i="3" s="1"/>
  <c r="L1519" i="3" a="1"/>
  <c r="L1519" i="3" s="1"/>
  <c r="H1518" i="3"/>
  <c r="C1519" i="3" a="1"/>
  <c r="C1519" i="3" s="1"/>
  <c r="K1519" i="3" a="1"/>
  <c r="K1519" i="3" s="1"/>
  <c r="F1519" i="3" a="1"/>
  <c r="F1519" i="3" s="1"/>
  <c r="E1519" i="3" a="1"/>
  <c r="E1519" i="3" s="1"/>
  <c r="M1519" i="3" s="1"/>
  <c r="I1519" i="3" a="1"/>
  <c r="I1519" i="3" s="1"/>
  <c r="D1520" i="3" l="1" a="1"/>
  <c r="D1520" i="3" s="1"/>
  <c r="L1520" i="3" a="1"/>
  <c r="L1520" i="3" s="1"/>
  <c r="G1520" i="3" a="1"/>
  <c r="G1520" i="3" s="1"/>
  <c r="J1520" i="3" a="1"/>
  <c r="J1520" i="3" s="1"/>
  <c r="B1521" i="3"/>
  <c r="A1521" i="3"/>
  <c r="C1520" i="3" a="1"/>
  <c r="C1520" i="3" s="1"/>
  <c r="K1520" i="3" a="1"/>
  <c r="K1520" i="3" s="1"/>
  <c r="F1520" i="3" a="1"/>
  <c r="F1520" i="3" s="1"/>
  <c r="E1520" i="3" a="1"/>
  <c r="E1520" i="3" s="1"/>
  <c r="M1520" i="3" s="1"/>
  <c r="I1520" i="3" a="1"/>
  <c r="I1520" i="3" s="1"/>
  <c r="H1519" i="3"/>
  <c r="B1522" i="3" l="1"/>
  <c r="A1522" i="3"/>
  <c r="D1521" i="3" a="1"/>
  <c r="D1521" i="3" s="1"/>
  <c r="L1521" i="3" a="1"/>
  <c r="L1521" i="3" s="1"/>
  <c r="G1521" i="3" a="1"/>
  <c r="G1521" i="3" s="1"/>
  <c r="J1521" i="3" a="1"/>
  <c r="J1521" i="3" s="1"/>
  <c r="E1521" i="3" a="1"/>
  <c r="E1521" i="3" s="1"/>
  <c r="M1521" i="3" s="1"/>
  <c r="I1521" i="3" a="1"/>
  <c r="I1521" i="3" s="1"/>
  <c r="H1521" i="3" s="1"/>
  <c r="C1521" i="3" a="1"/>
  <c r="C1521" i="3" s="1"/>
  <c r="K1521" i="3" a="1"/>
  <c r="K1521" i="3" s="1"/>
  <c r="F1521" i="3" a="1"/>
  <c r="F1521" i="3" s="1"/>
  <c r="H1520" i="3"/>
  <c r="F1522" i="3" l="1" a="1"/>
  <c r="F1522" i="3" s="1"/>
  <c r="E1522" i="3" a="1"/>
  <c r="E1522" i="3" s="1"/>
  <c r="M1522" i="3" s="1"/>
  <c r="I1522" i="3" a="1"/>
  <c r="I1522" i="3" s="1"/>
  <c r="H1522" i="3" s="1"/>
  <c r="C1522" i="3" a="1"/>
  <c r="C1522" i="3" s="1"/>
  <c r="K1522" i="3" a="1"/>
  <c r="K1522" i="3" s="1"/>
  <c r="J1522" i="3" a="1"/>
  <c r="J1522" i="3" s="1"/>
  <c r="B1523" i="3"/>
  <c r="A1523" i="3"/>
  <c r="D1522" i="3" a="1"/>
  <c r="D1522" i="3" s="1"/>
  <c r="L1522" i="3" a="1"/>
  <c r="L1522" i="3" s="1"/>
  <c r="G1522" i="3" a="1"/>
  <c r="G1522" i="3" s="1"/>
  <c r="G1523" i="3" l="1" a="1"/>
  <c r="G1523" i="3" s="1"/>
  <c r="J1523" i="3" a="1"/>
  <c r="J1523" i="3" s="1"/>
  <c r="B1524" i="3"/>
  <c r="A1524" i="3"/>
  <c r="D1523" i="3" a="1"/>
  <c r="D1523" i="3" s="1"/>
  <c r="L1523" i="3" a="1"/>
  <c r="L1523" i="3" s="1"/>
  <c r="C1523" i="3" a="1"/>
  <c r="C1523" i="3" s="1"/>
  <c r="K1523" i="3" a="1"/>
  <c r="K1523" i="3" s="1"/>
  <c r="F1523" i="3" a="1"/>
  <c r="F1523" i="3" s="1"/>
  <c r="E1523" i="3" a="1"/>
  <c r="E1523" i="3" s="1"/>
  <c r="M1523" i="3" s="1"/>
  <c r="I1523" i="3" a="1"/>
  <c r="I1523" i="3" s="1"/>
  <c r="D1524" i="3" l="1" a="1"/>
  <c r="D1524" i="3" s="1"/>
  <c r="L1524" i="3" a="1"/>
  <c r="L1524" i="3" s="1"/>
  <c r="G1524" i="3" a="1"/>
  <c r="G1524" i="3" s="1"/>
  <c r="J1524" i="3" a="1"/>
  <c r="J1524" i="3" s="1"/>
  <c r="B1525" i="3"/>
  <c r="A1525" i="3"/>
  <c r="C1524" i="3" a="1"/>
  <c r="C1524" i="3" s="1"/>
  <c r="K1524" i="3" a="1"/>
  <c r="K1524" i="3" s="1"/>
  <c r="F1524" i="3" a="1"/>
  <c r="F1524" i="3" s="1"/>
  <c r="E1524" i="3" a="1"/>
  <c r="E1524" i="3" s="1"/>
  <c r="M1524" i="3" s="1"/>
  <c r="I1524" i="3" a="1"/>
  <c r="I1524" i="3" s="1"/>
  <c r="H1523" i="3"/>
  <c r="B1526" i="3" l="1"/>
  <c r="A1526" i="3"/>
  <c r="D1525" i="3" a="1"/>
  <c r="D1525" i="3" s="1"/>
  <c r="L1525" i="3" a="1"/>
  <c r="L1525" i="3" s="1"/>
  <c r="G1525" i="3" a="1"/>
  <c r="G1525" i="3" s="1"/>
  <c r="J1525" i="3" a="1"/>
  <c r="J1525" i="3" s="1"/>
  <c r="E1525" i="3" a="1"/>
  <c r="E1525" i="3" s="1"/>
  <c r="M1525" i="3" s="1"/>
  <c r="I1525" i="3" a="1"/>
  <c r="I1525" i="3" s="1"/>
  <c r="C1525" i="3" a="1"/>
  <c r="C1525" i="3" s="1"/>
  <c r="K1525" i="3" a="1"/>
  <c r="K1525" i="3" s="1"/>
  <c r="F1525" i="3" a="1"/>
  <c r="F1525" i="3" s="1"/>
  <c r="H1524" i="3"/>
  <c r="F1526" i="3" l="1" a="1"/>
  <c r="F1526" i="3" s="1"/>
  <c r="E1526" i="3" a="1"/>
  <c r="E1526" i="3" s="1"/>
  <c r="M1526" i="3" s="1"/>
  <c r="I1526" i="3" a="1"/>
  <c r="I1526" i="3" s="1"/>
  <c r="C1526" i="3" a="1"/>
  <c r="C1526" i="3" s="1"/>
  <c r="K1526" i="3" a="1"/>
  <c r="K1526" i="3" s="1"/>
  <c r="H1525" i="3"/>
  <c r="J1526" i="3" a="1"/>
  <c r="J1526" i="3" s="1"/>
  <c r="B1527" i="3"/>
  <c r="A1527" i="3"/>
  <c r="D1526" i="3" a="1"/>
  <c r="D1526" i="3" s="1"/>
  <c r="L1526" i="3" a="1"/>
  <c r="L1526" i="3" s="1"/>
  <c r="G1526" i="3" a="1"/>
  <c r="G1526" i="3" s="1"/>
  <c r="G1527" i="3" l="1" a="1"/>
  <c r="G1527" i="3" s="1"/>
  <c r="J1527" i="3" a="1"/>
  <c r="J1527" i="3" s="1"/>
  <c r="B1528" i="3"/>
  <c r="A1528" i="3"/>
  <c r="D1527" i="3" a="1"/>
  <c r="D1527" i="3" s="1"/>
  <c r="L1527" i="3" a="1"/>
  <c r="L1527" i="3" s="1"/>
  <c r="H1526" i="3"/>
  <c r="C1527" i="3" a="1"/>
  <c r="C1527" i="3" s="1"/>
  <c r="K1527" i="3" a="1"/>
  <c r="K1527" i="3" s="1"/>
  <c r="F1527" i="3" a="1"/>
  <c r="F1527" i="3" s="1"/>
  <c r="E1527" i="3" a="1"/>
  <c r="E1527" i="3" s="1"/>
  <c r="M1527" i="3" s="1"/>
  <c r="I1527" i="3" a="1"/>
  <c r="I1527" i="3" s="1"/>
  <c r="D1528" i="3" l="1" a="1"/>
  <c r="D1528" i="3" s="1"/>
  <c r="L1528" i="3" a="1"/>
  <c r="L1528" i="3" s="1"/>
  <c r="G1528" i="3" a="1"/>
  <c r="G1528" i="3" s="1"/>
  <c r="J1528" i="3" a="1"/>
  <c r="J1528" i="3" s="1"/>
  <c r="B1529" i="3"/>
  <c r="A1529" i="3"/>
  <c r="C1528" i="3" a="1"/>
  <c r="C1528" i="3" s="1"/>
  <c r="K1528" i="3" a="1"/>
  <c r="K1528" i="3" s="1"/>
  <c r="F1528" i="3" a="1"/>
  <c r="F1528" i="3" s="1"/>
  <c r="E1528" i="3" a="1"/>
  <c r="E1528" i="3" s="1"/>
  <c r="M1528" i="3" s="1"/>
  <c r="I1528" i="3" a="1"/>
  <c r="I1528" i="3" s="1"/>
  <c r="H1527" i="3"/>
  <c r="B1530" i="3" l="1"/>
  <c r="A1530" i="3"/>
  <c r="D1529" i="3" a="1"/>
  <c r="D1529" i="3" s="1"/>
  <c r="L1529" i="3" a="1"/>
  <c r="L1529" i="3" s="1"/>
  <c r="G1529" i="3" a="1"/>
  <c r="G1529" i="3" s="1"/>
  <c r="J1529" i="3" a="1"/>
  <c r="J1529" i="3" s="1"/>
  <c r="E1529" i="3" a="1"/>
  <c r="E1529" i="3" s="1"/>
  <c r="M1529" i="3" s="1"/>
  <c r="I1529" i="3" a="1"/>
  <c r="I1529" i="3" s="1"/>
  <c r="C1529" i="3" a="1"/>
  <c r="C1529" i="3" s="1"/>
  <c r="K1529" i="3" a="1"/>
  <c r="K1529" i="3" s="1"/>
  <c r="F1529" i="3" a="1"/>
  <c r="F1529" i="3" s="1"/>
  <c r="H1528" i="3"/>
  <c r="F1530" i="3" l="1" a="1"/>
  <c r="F1530" i="3" s="1"/>
  <c r="E1530" i="3" a="1"/>
  <c r="E1530" i="3" s="1"/>
  <c r="M1530" i="3" s="1"/>
  <c r="I1530" i="3" a="1"/>
  <c r="I1530" i="3" s="1"/>
  <c r="C1530" i="3" a="1"/>
  <c r="C1530" i="3" s="1"/>
  <c r="K1530" i="3" a="1"/>
  <c r="K1530" i="3" s="1"/>
  <c r="H1529" i="3"/>
  <c r="J1530" i="3" a="1"/>
  <c r="J1530" i="3" s="1"/>
  <c r="B1531" i="3"/>
  <c r="A1531" i="3"/>
  <c r="D1530" i="3" a="1"/>
  <c r="D1530" i="3" s="1"/>
  <c r="L1530" i="3" a="1"/>
  <c r="L1530" i="3" s="1"/>
  <c r="G1530" i="3" a="1"/>
  <c r="G1530" i="3" s="1"/>
  <c r="G1531" i="3" l="1" a="1"/>
  <c r="G1531" i="3" s="1"/>
  <c r="J1531" i="3" a="1"/>
  <c r="J1531" i="3" s="1"/>
  <c r="B1532" i="3"/>
  <c r="A1532" i="3"/>
  <c r="D1531" i="3" a="1"/>
  <c r="D1531" i="3" s="1"/>
  <c r="L1531" i="3" a="1"/>
  <c r="L1531" i="3" s="1"/>
  <c r="H1530" i="3"/>
  <c r="C1531" i="3" a="1"/>
  <c r="C1531" i="3" s="1"/>
  <c r="K1531" i="3" a="1"/>
  <c r="K1531" i="3" s="1"/>
  <c r="F1531" i="3" a="1"/>
  <c r="F1531" i="3" s="1"/>
  <c r="E1531" i="3" a="1"/>
  <c r="E1531" i="3" s="1"/>
  <c r="M1531" i="3" s="1"/>
  <c r="I1531" i="3" a="1"/>
  <c r="I1531" i="3" s="1"/>
  <c r="C1532" i="3" l="1" a="1"/>
  <c r="C1532" i="3" s="1"/>
  <c r="K1532" i="3" a="1"/>
  <c r="K1532" i="3" s="1"/>
  <c r="F1532" i="3" a="1"/>
  <c r="F1532" i="3" s="1"/>
  <c r="E1532" i="3" a="1"/>
  <c r="E1532" i="3" s="1"/>
  <c r="M1532" i="3" s="1"/>
  <c r="I1532" i="3" a="1"/>
  <c r="I1532" i="3" s="1"/>
  <c r="D1532" i="3" a="1"/>
  <c r="D1532" i="3" s="1"/>
  <c r="L1532" i="3" a="1"/>
  <c r="L1532" i="3" s="1"/>
  <c r="G1532" i="3" a="1"/>
  <c r="G1532" i="3" s="1"/>
  <c r="J1532" i="3" a="1"/>
  <c r="J1532" i="3" s="1"/>
  <c r="B1533" i="3"/>
  <c r="A1533" i="3"/>
  <c r="H1531" i="3"/>
  <c r="H1532" i="3" l="1"/>
  <c r="E1533" i="3" a="1"/>
  <c r="E1533" i="3" s="1"/>
  <c r="M1533" i="3" s="1"/>
  <c r="I1533" i="3" a="1"/>
  <c r="I1533" i="3" s="1"/>
  <c r="C1533" i="3" a="1"/>
  <c r="C1533" i="3" s="1"/>
  <c r="K1533" i="3" a="1"/>
  <c r="K1533" i="3" s="1"/>
  <c r="F1533" i="3" a="1"/>
  <c r="F1533" i="3" s="1"/>
  <c r="B1534" i="3"/>
  <c r="A1534" i="3"/>
  <c r="D1533" i="3" a="1"/>
  <c r="D1533" i="3" s="1"/>
  <c r="L1533" i="3" a="1"/>
  <c r="L1533" i="3" s="1"/>
  <c r="G1533" i="3" a="1"/>
  <c r="G1533" i="3" s="1"/>
  <c r="J1533" i="3" a="1"/>
  <c r="J1533" i="3" s="1"/>
  <c r="F1534" i="3" l="1" a="1"/>
  <c r="F1534" i="3" s="1"/>
  <c r="E1534" i="3" a="1"/>
  <c r="E1534" i="3" s="1"/>
  <c r="M1534" i="3" s="1"/>
  <c r="I1534" i="3" a="1"/>
  <c r="I1534" i="3" s="1"/>
  <c r="C1534" i="3" a="1"/>
  <c r="C1534" i="3" s="1"/>
  <c r="K1534" i="3" a="1"/>
  <c r="K1534" i="3" s="1"/>
  <c r="J1534" i="3" a="1"/>
  <c r="J1534" i="3" s="1"/>
  <c r="B1535" i="3"/>
  <c r="A1535" i="3"/>
  <c r="D1534" i="3" a="1"/>
  <c r="D1534" i="3" s="1"/>
  <c r="L1534" i="3" a="1"/>
  <c r="L1534" i="3" s="1"/>
  <c r="G1534" i="3" a="1"/>
  <c r="G1534" i="3" s="1"/>
  <c r="H1533" i="3"/>
  <c r="C1535" i="3" l="1" a="1"/>
  <c r="C1535" i="3" s="1"/>
  <c r="K1535" i="3" a="1"/>
  <c r="K1535" i="3" s="1"/>
  <c r="F1535" i="3" a="1"/>
  <c r="F1535" i="3" s="1"/>
  <c r="E1535" i="3" a="1"/>
  <c r="E1535" i="3" s="1"/>
  <c r="M1535" i="3" s="1"/>
  <c r="I1535" i="3" a="1"/>
  <c r="I1535" i="3" s="1"/>
  <c r="G1535" i="3" a="1"/>
  <c r="G1535" i="3" s="1"/>
  <c r="J1535" i="3" a="1"/>
  <c r="J1535" i="3" s="1"/>
  <c r="B1536" i="3"/>
  <c r="A1536" i="3"/>
  <c r="D1535" i="3" a="1"/>
  <c r="D1535" i="3" s="1"/>
  <c r="L1535" i="3" a="1"/>
  <c r="L1535" i="3" s="1"/>
  <c r="H1534" i="3"/>
  <c r="H1535" i="3" l="1"/>
  <c r="D1536" i="3" a="1"/>
  <c r="D1536" i="3" s="1"/>
  <c r="L1536" i="3" a="1"/>
  <c r="L1536" i="3" s="1"/>
  <c r="G1536" i="3" a="1"/>
  <c r="G1536" i="3" s="1"/>
  <c r="J1536" i="3" a="1"/>
  <c r="J1536" i="3" s="1"/>
  <c r="B1537" i="3"/>
  <c r="A1537" i="3"/>
  <c r="C1536" i="3" a="1"/>
  <c r="C1536" i="3" s="1"/>
  <c r="K1536" i="3" a="1"/>
  <c r="K1536" i="3" s="1"/>
  <c r="F1536" i="3" a="1"/>
  <c r="F1536" i="3" s="1"/>
  <c r="E1536" i="3" a="1"/>
  <c r="E1536" i="3" s="1"/>
  <c r="M1536" i="3" s="1"/>
  <c r="I1536" i="3" a="1"/>
  <c r="I1536" i="3" s="1"/>
  <c r="E1537" i="3" l="1" a="1"/>
  <c r="E1537" i="3" s="1"/>
  <c r="M1537" i="3" s="1"/>
  <c r="I1537" i="3" a="1"/>
  <c r="I1537" i="3" s="1"/>
  <c r="C1537" i="3" a="1"/>
  <c r="C1537" i="3" s="1"/>
  <c r="K1537" i="3" a="1"/>
  <c r="K1537" i="3" s="1"/>
  <c r="F1537" i="3" a="1"/>
  <c r="F1537" i="3" s="1"/>
  <c r="B1538" i="3"/>
  <c r="A1538" i="3"/>
  <c r="D1537" i="3" a="1"/>
  <c r="D1537" i="3" s="1"/>
  <c r="L1537" i="3" a="1"/>
  <c r="L1537" i="3" s="1"/>
  <c r="G1537" i="3" a="1"/>
  <c r="G1537" i="3" s="1"/>
  <c r="J1537" i="3" a="1"/>
  <c r="J1537" i="3" s="1"/>
  <c r="H1536" i="3"/>
  <c r="J1538" i="3" l="1" a="1"/>
  <c r="J1538" i="3" s="1"/>
  <c r="B1539" i="3"/>
  <c r="A1539" i="3"/>
  <c r="D1538" i="3" a="1"/>
  <c r="D1538" i="3" s="1"/>
  <c r="L1538" i="3" a="1"/>
  <c r="L1538" i="3" s="1"/>
  <c r="G1538" i="3" a="1"/>
  <c r="G1538" i="3" s="1"/>
  <c r="F1538" i="3" a="1"/>
  <c r="F1538" i="3" s="1"/>
  <c r="E1538" i="3" a="1"/>
  <c r="E1538" i="3" s="1"/>
  <c r="M1538" i="3" s="1"/>
  <c r="I1538" i="3" a="1"/>
  <c r="I1538" i="3" s="1"/>
  <c r="C1538" i="3" a="1"/>
  <c r="C1538" i="3" s="1"/>
  <c r="K1538" i="3" a="1"/>
  <c r="K1538" i="3" s="1"/>
  <c r="H1537" i="3"/>
  <c r="C1539" i="3" l="1" a="1"/>
  <c r="C1539" i="3" s="1"/>
  <c r="K1539" i="3" a="1"/>
  <c r="K1539" i="3" s="1"/>
  <c r="F1539" i="3" a="1"/>
  <c r="F1539" i="3" s="1"/>
  <c r="E1539" i="3" a="1"/>
  <c r="E1539" i="3" s="1"/>
  <c r="M1539" i="3" s="1"/>
  <c r="I1539" i="3" a="1"/>
  <c r="I1539" i="3" s="1"/>
  <c r="G1539" i="3" a="1"/>
  <c r="G1539" i="3" s="1"/>
  <c r="J1539" i="3" a="1"/>
  <c r="J1539" i="3" s="1"/>
  <c r="B1540" i="3"/>
  <c r="A1540" i="3"/>
  <c r="D1539" i="3" a="1"/>
  <c r="D1539" i="3" s="1"/>
  <c r="L1539" i="3" a="1"/>
  <c r="L1539" i="3" s="1"/>
  <c r="H1538" i="3"/>
  <c r="H1539" i="3" l="1"/>
  <c r="D1540" i="3" a="1"/>
  <c r="D1540" i="3" s="1"/>
  <c r="L1540" i="3" a="1"/>
  <c r="L1540" i="3" s="1"/>
  <c r="G1540" i="3" a="1"/>
  <c r="G1540" i="3" s="1"/>
  <c r="J1540" i="3" a="1"/>
  <c r="J1540" i="3" s="1"/>
  <c r="B1541" i="3"/>
  <c r="A1541" i="3"/>
  <c r="C1540" i="3" a="1"/>
  <c r="C1540" i="3" s="1"/>
  <c r="K1540" i="3" a="1"/>
  <c r="K1540" i="3" s="1"/>
  <c r="F1540" i="3" a="1"/>
  <c r="F1540" i="3" s="1"/>
  <c r="E1540" i="3" a="1"/>
  <c r="E1540" i="3" s="1"/>
  <c r="M1540" i="3" s="1"/>
  <c r="I1540" i="3" a="1"/>
  <c r="I1540" i="3" s="1"/>
  <c r="H1540" i="3" l="1"/>
  <c r="E1541" i="3" a="1"/>
  <c r="E1541" i="3" s="1"/>
  <c r="M1541" i="3" s="1"/>
  <c r="I1541" i="3" a="1"/>
  <c r="I1541" i="3" s="1"/>
  <c r="C1541" i="3" a="1"/>
  <c r="C1541" i="3" s="1"/>
  <c r="K1541" i="3" a="1"/>
  <c r="K1541" i="3" s="1"/>
  <c r="F1541" i="3" a="1"/>
  <c r="F1541" i="3" s="1"/>
  <c r="B1542" i="3"/>
  <c r="A1542" i="3"/>
  <c r="D1541" i="3" a="1"/>
  <c r="D1541" i="3" s="1"/>
  <c r="L1541" i="3" a="1"/>
  <c r="L1541" i="3" s="1"/>
  <c r="G1541" i="3" a="1"/>
  <c r="G1541" i="3" s="1"/>
  <c r="J1541" i="3" a="1"/>
  <c r="J1541" i="3" s="1"/>
  <c r="F1542" i="3" l="1" a="1"/>
  <c r="F1542" i="3" s="1"/>
  <c r="E1542" i="3" a="1"/>
  <c r="E1542" i="3" s="1"/>
  <c r="M1542" i="3" s="1"/>
  <c r="I1542" i="3" a="1"/>
  <c r="I1542" i="3" s="1"/>
  <c r="C1542" i="3" a="1"/>
  <c r="C1542" i="3" s="1"/>
  <c r="K1542" i="3" a="1"/>
  <c r="K1542" i="3" s="1"/>
  <c r="H1541" i="3"/>
  <c r="J1542" i="3" a="1"/>
  <c r="J1542" i="3" s="1"/>
  <c r="B1543" i="3"/>
  <c r="A1543" i="3"/>
  <c r="D1542" i="3" a="1"/>
  <c r="D1542" i="3" s="1"/>
  <c r="L1542" i="3" a="1"/>
  <c r="L1542" i="3" s="1"/>
  <c r="G1542" i="3" a="1"/>
  <c r="G1542" i="3" s="1"/>
  <c r="G1543" i="3" l="1" a="1"/>
  <c r="G1543" i="3" s="1"/>
  <c r="J1543" i="3" a="1"/>
  <c r="J1543" i="3" s="1"/>
  <c r="B1544" i="3"/>
  <c r="A1544" i="3"/>
  <c r="D1543" i="3" a="1"/>
  <c r="D1543" i="3" s="1"/>
  <c r="L1543" i="3" a="1"/>
  <c r="L1543" i="3" s="1"/>
  <c r="H1542" i="3"/>
  <c r="C1543" i="3" a="1"/>
  <c r="C1543" i="3" s="1"/>
  <c r="K1543" i="3" a="1"/>
  <c r="K1543" i="3" s="1"/>
  <c r="F1543" i="3" a="1"/>
  <c r="F1543" i="3" s="1"/>
  <c r="E1543" i="3" a="1"/>
  <c r="E1543" i="3" s="1"/>
  <c r="M1543" i="3" s="1"/>
  <c r="I1543" i="3" a="1"/>
  <c r="I1543" i="3" s="1"/>
  <c r="H1543" i="3" l="1"/>
  <c r="C1544" i="3" a="1"/>
  <c r="C1544" i="3" s="1"/>
  <c r="K1544" i="3" a="1"/>
  <c r="K1544" i="3" s="1"/>
  <c r="F1544" i="3" a="1"/>
  <c r="F1544" i="3" s="1"/>
  <c r="E1544" i="3" a="1"/>
  <c r="E1544" i="3" s="1"/>
  <c r="M1544" i="3" s="1"/>
  <c r="I1544" i="3" a="1"/>
  <c r="I1544" i="3" s="1"/>
  <c r="D1544" i="3" a="1"/>
  <c r="D1544" i="3" s="1"/>
  <c r="L1544" i="3" a="1"/>
  <c r="L1544" i="3" s="1"/>
  <c r="G1544" i="3" a="1"/>
  <c r="G1544" i="3" s="1"/>
  <c r="J1544" i="3" a="1"/>
  <c r="J1544" i="3" s="1"/>
  <c r="B1545" i="3"/>
  <c r="A1545" i="3"/>
  <c r="H1544" i="3" l="1"/>
  <c r="B1546" i="3"/>
  <c r="A1546" i="3"/>
  <c r="D1545" i="3" a="1"/>
  <c r="D1545" i="3" s="1"/>
  <c r="L1545" i="3" a="1"/>
  <c r="L1545" i="3" s="1"/>
  <c r="G1545" i="3" a="1"/>
  <c r="G1545" i="3" s="1"/>
  <c r="J1545" i="3" a="1"/>
  <c r="J1545" i="3" s="1"/>
  <c r="E1545" i="3" a="1"/>
  <c r="E1545" i="3" s="1"/>
  <c r="M1545" i="3" s="1"/>
  <c r="I1545" i="3" a="1"/>
  <c r="I1545" i="3" s="1"/>
  <c r="C1545" i="3" a="1"/>
  <c r="C1545" i="3" s="1"/>
  <c r="K1545" i="3" a="1"/>
  <c r="K1545" i="3" s="1"/>
  <c r="F1545" i="3" a="1"/>
  <c r="F1545" i="3" s="1"/>
  <c r="F1546" i="3" l="1" a="1"/>
  <c r="F1546" i="3" s="1"/>
  <c r="E1546" i="3" a="1"/>
  <c r="E1546" i="3" s="1"/>
  <c r="M1546" i="3" s="1"/>
  <c r="I1546" i="3" a="1"/>
  <c r="I1546" i="3" s="1"/>
  <c r="C1546" i="3" a="1"/>
  <c r="C1546" i="3" s="1"/>
  <c r="K1546" i="3" a="1"/>
  <c r="K1546" i="3" s="1"/>
  <c r="J1546" i="3" a="1"/>
  <c r="J1546" i="3" s="1"/>
  <c r="B1547" i="3"/>
  <c r="A1547" i="3"/>
  <c r="D1546" i="3" a="1"/>
  <c r="D1546" i="3" s="1"/>
  <c r="L1546" i="3" a="1"/>
  <c r="L1546" i="3" s="1"/>
  <c r="G1546" i="3" a="1"/>
  <c r="G1546" i="3" s="1"/>
  <c r="H1545" i="3"/>
  <c r="C1547" i="3" l="1" a="1"/>
  <c r="C1547" i="3" s="1"/>
  <c r="K1547" i="3" a="1"/>
  <c r="K1547" i="3" s="1"/>
  <c r="F1547" i="3" a="1"/>
  <c r="F1547" i="3" s="1"/>
  <c r="E1547" i="3" a="1"/>
  <c r="E1547" i="3" s="1"/>
  <c r="M1547" i="3" s="1"/>
  <c r="I1547" i="3" a="1"/>
  <c r="I1547" i="3" s="1"/>
  <c r="H1546" i="3"/>
  <c r="G1547" i="3" a="1"/>
  <c r="G1547" i="3" s="1"/>
  <c r="J1547" i="3" a="1"/>
  <c r="J1547" i="3" s="1"/>
  <c r="B1548" i="3"/>
  <c r="A1548" i="3"/>
  <c r="D1547" i="3" a="1"/>
  <c r="D1547" i="3" s="1"/>
  <c r="L1547" i="3" a="1"/>
  <c r="L1547" i="3" s="1"/>
  <c r="H1547" i="3" l="1"/>
  <c r="C1548" i="3" a="1"/>
  <c r="C1548" i="3" s="1"/>
  <c r="K1548" i="3" a="1"/>
  <c r="K1548" i="3" s="1"/>
  <c r="F1548" i="3" a="1"/>
  <c r="F1548" i="3" s="1"/>
  <c r="E1548" i="3" a="1"/>
  <c r="E1548" i="3" s="1"/>
  <c r="M1548" i="3" s="1"/>
  <c r="I1548" i="3" a="1"/>
  <c r="I1548" i="3" s="1"/>
  <c r="D1548" i="3" a="1"/>
  <c r="D1548" i="3" s="1"/>
  <c r="L1548" i="3" a="1"/>
  <c r="L1548" i="3" s="1"/>
  <c r="G1548" i="3" a="1"/>
  <c r="G1548" i="3" s="1"/>
  <c r="J1548" i="3" a="1"/>
  <c r="J1548" i="3" s="1"/>
  <c r="B1549" i="3"/>
  <c r="A1549" i="3"/>
  <c r="H1548" i="3" l="1"/>
  <c r="E1549" i="3" a="1"/>
  <c r="E1549" i="3" s="1"/>
  <c r="M1549" i="3" s="1"/>
  <c r="I1549" i="3" a="1"/>
  <c r="I1549" i="3" s="1"/>
  <c r="C1549" i="3" a="1"/>
  <c r="C1549" i="3" s="1"/>
  <c r="K1549" i="3" a="1"/>
  <c r="K1549" i="3" s="1"/>
  <c r="F1549" i="3" a="1"/>
  <c r="F1549" i="3" s="1"/>
  <c r="B1550" i="3"/>
  <c r="A1550" i="3"/>
  <c r="D1549" i="3" a="1"/>
  <c r="D1549" i="3" s="1"/>
  <c r="L1549" i="3" a="1"/>
  <c r="L1549" i="3" s="1"/>
  <c r="G1549" i="3" a="1"/>
  <c r="G1549" i="3" s="1"/>
  <c r="J1549" i="3" a="1"/>
  <c r="J1549" i="3" s="1"/>
  <c r="J1550" i="3" l="1" a="1"/>
  <c r="J1550" i="3" s="1"/>
  <c r="B1551" i="3"/>
  <c r="A1551" i="3"/>
  <c r="D1550" i="3" a="1"/>
  <c r="D1550" i="3" s="1"/>
  <c r="L1550" i="3" a="1"/>
  <c r="L1550" i="3" s="1"/>
  <c r="G1550" i="3" a="1"/>
  <c r="G1550" i="3" s="1"/>
  <c r="F1550" i="3" a="1"/>
  <c r="F1550" i="3" s="1"/>
  <c r="E1550" i="3" a="1"/>
  <c r="E1550" i="3" s="1"/>
  <c r="M1550" i="3" s="1"/>
  <c r="I1550" i="3" a="1"/>
  <c r="I1550" i="3" s="1"/>
  <c r="C1550" i="3" a="1"/>
  <c r="C1550" i="3" s="1"/>
  <c r="K1550" i="3" a="1"/>
  <c r="K1550" i="3" s="1"/>
  <c r="H1549" i="3"/>
  <c r="C1551" i="3" l="1" a="1"/>
  <c r="C1551" i="3" s="1"/>
  <c r="K1551" i="3" a="1"/>
  <c r="K1551" i="3" s="1"/>
  <c r="F1551" i="3" a="1"/>
  <c r="F1551" i="3" s="1"/>
  <c r="E1551" i="3" a="1"/>
  <c r="E1551" i="3" s="1"/>
  <c r="M1551" i="3" s="1"/>
  <c r="I1551" i="3" a="1"/>
  <c r="I1551" i="3" s="1"/>
  <c r="H1551" i="3" s="1"/>
  <c r="G1551" i="3" a="1"/>
  <c r="G1551" i="3" s="1"/>
  <c r="J1551" i="3" a="1"/>
  <c r="J1551" i="3" s="1"/>
  <c r="B1552" i="3"/>
  <c r="A1552" i="3"/>
  <c r="D1551" i="3" a="1"/>
  <c r="D1551" i="3" s="1"/>
  <c r="L1551" i="3" a="1"/>
  <c r="L1551" i="3" s="1"/>
  <c r="H1550" i="3"/>
  <c r="D1552" i="3" l="1" a="1"/>
  <c r="D1552" i="3" s="1"/>
  <c r="L1552" i="3" a="1"/>
  <c r="L1552" i="3" s="1"/>
  <c r="G1552" i="3" a="1"/>
  <c r="G1552" i="3" s="1"/>
  <c r="J1552" i="3" a="1"/>
  <c r="J1552" i="3" s="1"/>
  <c r="B1553" i="3"/>
  <c r="A1553" i="3"/>
  <c r="C1552" i="3" a="1"/>
  <c r="C1552" i="3" s="1"/>
  <c r="K1552" i="3" a="1"/>
  <c r="K1552" i="3" s="1"/>
  <c r="F1552" i="3" a="1"/>
  <c r="F1552" i="3" s="1"/>
  <c r="E1552" i="3" a="1"/>
  <c r="E1552" i="3" s="1"/>
  <c r="M1552" i="3" s="1"/>
  <c r="I1552" i="3" a="1"/>
  <c r="I1552" i="3" s="1"/>
  <c r="E1553" i="3" l="1" a="1"/>
  <c r="E1553" i="3" s="1"/>
  <c r="M1553" i="3" s="1"/>
  <c r="I1553" i="3" a="1"/>
  <c r="I1553" i="3" s="1"/>
  <c r="C1553" i="3" a="1"/>
  <c r="C1553" i="3" s="1"/>
  <c r="K1553" i="3" a="1"/>
  <c r="K1553" i="3" s="1"/>
  <c r="F1553" i="3" a="1"/>
  <c r="F1553" i="3" s="1"/>
  <c r="B1554" i="3"/>
  <c r="A1554" i="3"/>
  <c r="D1553" i="3" a="1"/>
  <c r="D1553" i="3" s="1"/>
  <c r="L1553" i="3" a="1"/>
  <c r="L1553" i="3" s="1"/>
  <c r="G1553" i="3" a="1"/>
  <c r="G1553" i="3" s="1"/>
  <c r="J1553" i="3" a="1"/>
  <c r="J1553" i="3" s="1"/>
  <c r="H1552" i="3"/>
  <c r="J1554" i="3" l="1" a="1"/>
  <c r="J1554" i="3" s="1"/>
  <c r="B1555" i="3"/>
  <c r="A1555" i="3"/>
  <c r="D1554" i="3" a="1"/>
  <c r="D1554" i="3" s="1"/>
  <c r="L1554" i="3" a="1"/>
  <c r="L1554" i="3" s="1"/>
  <c r="G1554" i="3" a="1"/>
  <c r="G1554" i="3" s="1"/>
  <c r="F1554" i="3" a="1"/>
  <c r="F1554" i="3" s="1"/>
  <c r="E1554" i="3" a="1"/>
  <c r="E1554" i="3" s="1"/>
  <c r="M1554" i="3" s="1"/>
  <c r="I1554" i="3" a="1"/>
  <c r="I1554" i="3" s="1"/>
  <c r="C1554" i="3" a="1"/>
  <c r="C1554" i="3" s="1"/>
  <c r="K1554" i="3" a="1"/>
  <c r="K1554" i="3" s="1"/>
  <c r="H1553" i="3"/>
  <c r="B1556" i="3" l="1"/>
  <c r="L1555" i="3" a="1"/>
  <c r="L1555" i="3" s="1"/>
  <c r="G1555" i="3" a="1"/>
  <c r="G1555" i="3" s="1"/>
  <c r="J1555" i="3" a="1"/>
  <c r="J1555" i="3" s="1"/>
  <c r="D1555" i="3" a="1"/>
  <c r="D1555" i="3" s="1"/>
  <c r="A1556" i="3"/>
  <c r="E1555" i="3" a="1"/>
  <c r="E1555" i="3" s="1"/>
  <c r="M1555" i="3" s="1"/>
  <c r="C1555" i="3" a="1"/>
  <c r="C1555" i="3" s="1"/>
  <c r="K1555" i="3" a="1"/>
  <c r="K1555" i="3" s="1"/>
  <c r="F1555" i="3" a="1"/>
  <c r="F1555" i="3" s="1"/>
  <c r="I1555" i="3" a="1"/>
  <c r="I1555" i="3" s="1"/>
  <c r="H1554" i="3"/>
  <c r="F1556" i="3" l="1" a="1"/>
  <c r="F1556" i="3" s="1"/>
  <c r="K1556" i="3" a="1"/>
  <c r="K1556" i="3" s="1"/>
  <c r="E1556" i="3" a="1"/>
  <c r="E1556" i="3" s="1"/>
  <c r="M1556" i="3" s="1"/>
  <c r="I1556" i="3" a="1"/>
  <c r="I1556" i="3" s="1"/>
  <c r="C1556" i="3" a="1"/>
  <c r="C1556" i="3" s="1"/>
  <c r="H1555" i="3"/>
  <c r="J1556" i="3" a="1"/>
  <c r="J1556" i="3" s="1"/>
  <c r="B1557" i="3"/>
  <c r="D1556" i="3" a="1"/>
  <c r="D1556" i="3" s="1"/>
  <c r="A1557" i="3"/>
  <c r="L1556" i="3" a="1"/>
  <c r="L1556" i="3" s="1"/>
  <c r="G1556" i="3" a="1"/>
  <c r="G1556" i="3" s="1"/>
  <c r="C1557" i="3" l="1" a="1"/>
  <c r="C1557" i="3" s="1"/>
  <c r="I1557" i="3" a="1"/>
  <c r="I1557" i="3" s="1"/>
  <c r="K1557" i="3" a="1"/>
  <c r="K1557" i="3" s="1"/>
  <c r="F1557" i="3" a="1"/>
  <c r="F1557" i="3" s="1"/>
  <c r="E1557" i="3" a="1"/>
  <c r="E1557" i="3" s="1"/>
  <c r="M1557" i="3" s="1"/>
  <c r="G1557" i="3" a="1"/>
  <c r="G1557" i="3" s="1"/>
  <c r="B1558" i="3"/>
  <c r="D1557" i="3" a="1"/>
  <c r="D1557" i="3" s="1"/>
  <c r="A1558" i="3"/>
  <c r="L1557" i="3" a="1"/>
  <c r="L1557" i="3" s="1"/>
  <c r="J1557" i="3" a="1"/>
  <c r="J1557" i="3" s="1"/>
  <c r="H1556" i="3"/>
  <c r="H1557" i="3" l="1"/>
  <c r="D1558" i="3" a="1"/>
  <c r="D1558" i="3" s="1"/>
  <c r="J1558" i="3" a="1"/>
  <c r="J1558" i="3" s="1"/>
  <c r="B1559" i="3"/>
  <c r="A1559" i="3"/>
  <c r="L1558" i="3" a="1"/>
  <c r="L1558" i="3" s="1"/>
  <c r="G1558" i="3" a="1"/>
  <c r="G1558" i="3" s="1"/>
  <c r="K1558" i="3" a="1"/>
  <c r="K1558" i="3" s="1"/>
  <c r="F1558" i="3" a="1"/>
  <c r="F1558" i="3" s="1"/>
  <c r="E1558" i="3" a="1"/>
  <c r="E1558" i="3" s="1"/>
  <c r="M1558" i="3" s="1"/>
  <c r="I1558" i="3" a="1"/>
  <c r="I1558" i="3" s="1"/>
  <c r="C1558" i="3" a="1"/>
  <c r="C1558" i="3" s="1"/>
  <c r="E1559" i="3" l="1" a="1"/>
  <c r="E1559" i="3" s="1"/>
  <c r="M1559" i="3" s="1"/>
  <c r="I1559" i="3" a="1"/>
  <c r="I1559" i="3" s="1"/>
  <c r="C1559" i="3" a="1"/>
  <c r="C1559" i="3" s="1"/>
  <c r="K1559" i="3" a="1"/>
  <c r="K1559" i="3" s="1"/>
  <c r="F1559" i="3" a="1"/>
  <c r="F1559" i="3" s="1"/>
  <c r="B1560" i="3"/>
  <c r="J1559" i="3" a="1"/>
  <c r="J1559" i="3" s="1"/>
  <c r="D1559" i="3" a="1"/>
  <c r="D1559" i="3" s="1"/>
  <c r="A1560" i="3"/>
  <c r="L1559" i="3" a="1"/>
  <c r="L1559" i="3" s="1"/>
  <c r="G1559" i="3" a="1"/>
  <c r="G1559" i="3" s="1"/>
  <c r="H1558" i="3"/>
  <c r="J1560" i="3" l="1" a="1"/>
  <c r="J1560" i="3" s="1"/>
  <c r="A1561" i="3"/>
  <c r="G1560" i="3" a="1"/>
  <c r="G1560" i="3" s="1"/>
  <c r="L1560" i="3" a="1"/>
  <c r="L1560" i="3" s="1"/>
  <c r="D1560" i="3" a="1"/>
  <c r="D1560" i="3" s="1"/>
  <c r="B1561" i="3"/>
  <c r="H1559" i="3"/>
  <c r="F1560" i="3" a="1"/>
  <c r="F1560" i="3" s="1"/>
  <c r="C1560" i="3" a="1"/>
  <c r="C1560" i="3" s="1"/>
  <c r="K1560" i="3" a="1"/>
  <c r="K1560" i="3" s="1"/>
  <c r="E1560" i="3" a="1"/>
  <c r="E1560" i="3" s="1"/>
  <c r="M1560" i="3" s="1"/>
  <c r="I1560" i="3" a="1"/>
  <c r="I1560" i="3" s="1"/>
  <c r="H1560" i="3" l="1"/>
  <c r="G1561" i="3" a="1"/>
  <c r="G1561" i="3" s="1"/>
  <c r="A1562" i="3"/>
  <c r="L1561" i="3" a="1"/>
  <c r="L1561" i="3" s="1"/>
  <c r="J1561" i="3" a="1"/>
  <c r="J1561" i="3" s="1"/>
  <c r="D1561" i="3" a="1"/>
  <c r="D1561" i="3" s="1"/>
  <c r="B1562" i="3"/>
  <c r="C1561" i="3" a="1"/>
  <c r="C1561" i="3" s="1"/>
  <c r="K1561" i="3" a="1"/>
  <c r="K1561" i="3" s="1"/>
  <c r="F1561" i="3" a="1"/>
  <c r="F1561" i="3" s="1"/>
  <c r="E1561" i="3" a="1"/>
  <c r="E1561" i="3" s="1"/>
  <c r="M1561" i="3" s="1"/>
  <c r="I1561" i="3" a="1"/>
  <c r="I1561" i="3" s="1"/>
  <c r="D1562" i="3" l="1" a="1"/>
  <c r="D1562" i="3" s="1"/>
  <c r="L1562" i="3" a="1"/>
  <c r="L1562" i="3" s="1"/>
  <c r="B1563" i="3"/>
  <c r="A1563" i="3"/>
  <c r="J1562" i="3" a="1"/>
  <c r="J1562" i="3" s="1"/>
  <c r="G1562" i="3" a="1"/>
  <c r="G1562" i="3" s="1"/>
  <c r="F1562" i="3" a="1"/>
  <c r="F1562" i="3" s="1"/>
  <c r="K1562" i="3" a="1"/>
  <c r="K1562" i="3" s="1"/>
  <c r="E1562" i="3" a="1"/>
  <c r="E1562" i="3" s="1"/>
  <c r="M1562" i="3" s="1"/>
  <c r="C1562" i="3" a="1"/>
  <c r="C1562" i="3" s="1"/>
  <c r="I1562" i="3" a="1"/>
  <c r="I1562" i="3" s="1"/>
  <c r="H1561" i="3"/>
  <c r="E1563" i="3" l="1" a="1"/>
  <c r="E1563" i="3" s="1"/>
  <c r="M1563" i="3" s="1"/>
  <c r="I1563" i="3" a="1"/>
  <c r="I1563" i="3" s="1"/>
  <c r="C1563" i="3" a="1"/>
  <c r="C1563" i="3" s="1"/>
  <c r="K1563" i="3" a="1"/>
  <c r="K1563" i="3" s="1"/>
  <c r="F1563" i="3" a="1"/>
  <c r="F1563" i="3" s="1"/>
  <c r="B1564" i="3"/>
  <c r="A1564" i="3"/>
  <c r="D1563" i="3" a="1"/>
  <c r="D1563" i="3" s="1"/>
  <c r="G1563" i="3" a="1"/>
  <c r="G1563" i="3" s="1"/>
  <c r="L1563" i="3" a="1"/>
  <c r="L1563" i="3" s="1"/>
  <c r="J1563" i="3" a="1"/>
  <c r="J1563" i="3" s="1"/>
  <c r="H1562" i="3"/>
  <c r="J1564" i="3" l="1" a="1"/>
  <c r="J1564" i="3" s="1"/>
  <c r="B1565" i="3"/>
  <c r="D1564" i="3" a="1"/>
  <c r="D1564" i="3" s="1"/>
  <c r="L1564" i="3" a="1"/>
  <c r="L1564" i="3" s="1"/>
  <c r="G1564" i="3" a="1"/>
  <c r="G1564" i="3" s="1"/>
  <c r="A1565" i="3"/>
  <c r="H1563" i="3"/>
  <c r="F1564" i="3" a="1"/>
  <c r="F1564" i="3" s="1"/>
  <c r="E1564" i="3" a="1"/>
  <c r="E1564" i="3" s="1"/>
  <c r="M1564" i="3" s="1"/>
  <c r="K1564" i="3" a="1"/>
  <c r="K1564" i="3" s="1"/>
  <c r="I1564" i="3" a="1"/>
  <c r="I1564" i="3" s="1"/>
  <c r="C1564" i="3" a="1"/>
  <c r="C1564" i="3" s="1"/>
  <c r="C1565" i="3" l="1" a="1"/>
  <c r="C1565" i="3" s="1"/>
  <c r="K1565" i="3" a="1"/>
  <c r="K1565" i="3" s="1"/>
  <c r="F1565" i="3" a="1"/>
  <c r="F1565" i="3" s="1"/>
  <c r="E1565" i="3" a="1"/>
  <c r="E1565" i="3" s="1"/>
  <c r="M1565" i="3" s="1"/>
  <c r="I1565" i="3" a="1"/>
  <c r="I1565" i="3" s="1"/>
  <c r="H1565" i="3" s="1"/>
  <c r="G1565" i="3" a="1"/>
  <c r="G1565" i="3" s="1"/>
  <c r="B1566" i="3"/>
  <c r="A1566" i="3"/>
  <c r="L1565" i="3" a="1"/>
  <c r="L1565" i="3" s="1"/>
  <c r="J1565" i="3" a="1"/>
  <c r="J1565" i="3" s="1"/>
  <c r="D1565" i="3" a="1"/>
  <c r="D1565" i="3" s="1"/>
  <c r="H1564" i="3"/>
  <c r="C1566" i="3" l="1" a="1"/>
  <c r="C1566" i="3" s="1"/>
  <c r="K1566" i="3" a="1"/>
  <c r="K1566" i="3" s="1"/>
  <c r="F1566" i="3" a="1"/>
  <c r="F1566" i="3" s="1"/>
  <c r="I1566" i="3" a="1"/>
  <c r="I1566" i="3" s="1"/>
  <c r="E1566" i="3" a="1"/>
  <c r="E1566" i="3" s="1"/>
  <c r="M1566" i="3" s="1"/>
  <c r="D1566" i="3" a="1"/>
  <c r="D1566" i="3" s="1"/>
  <c r="L1566" i="3" a="1"/>
  <c r="L1566" i="3" s="1"/>
  <c r="G1566" i="3" a="1"/>
  <c r="G1566" i="3" s="1"/>
  <c r="J1566" i="3" a="1"/>
  <c r="J1566" i="3" s="1"/>
  <c r="A1567" i="3"/>
  <c r="B1567" i="3"/>
  <c r="H1566" i="3" l="1"/>
  <c r="B1568" i="3"/>
  <c r="A1568" i="3"/>
  <c r="D1567" i="3" a="1"/>
  <c r="D1567" i="3" s="1"/>
  <c r="L1567" i="3" a="1"/>
  <c r="L1567" i="3" s="1"/>
  <c r="G1567" i="3" a="1"/>
  <c r="G1567" i="3" s="1"/>
  <c r="J1567" i="3" a="1"/>
  <c r="J1567" i="3" s="1"/>
  <c r="E1567" i="3" a="1"/>
  <c r="E1567" i="3" s="1"/>
  <c r="M1567" i="3" s="1"/>
  <c r="I1567" i="3" a="1"/>
  <c r="I1567" i="3" s="1"/>
  <c r="C1567" i="3" a="1"/>
  <c r="C1567" i="3" s="1"/>
  <c r="K1567" i="3" a="1"/>
  <c r="K1567" i="3" s="1"/>
  <c r="F1567" i="3" a="1"/>
  <c r="F1567" i="3" s="1"/>
  <c r="H1567" i="3" l="1"/>
  <c r="F1568" i="3" a="1"/>
  <c r="F1568" i="3" s="1"/>
  <c r="E1568" i="3" a="1"/>
  <c r="E1568" i="3" s="1"/>
  <c r="M1568" i="3" s="1"/>
  <c r="I1568" i="3" a="1"/>
  <c r="I1568" i="3" s="1"/>
  <c r="C1568" i="3" a="1"/>
  <c r="C1568" i="3" s="1"/>
  <c r="K1568" i="3" a="1"/>
  <c r="K1568" i="3" s="1"/>
  <c r="J1568" i="3" a="1"/>
  <c r="J1568" i="3" s="1"/>
  <c r="B1569" i="3"/>
  <c r="A1569" i="3"/>
  <c r="D1568" i="3" a="1"/>
  <c r="D1568" i="3" s="1"/>
  <c r="L1568" i="3" a="1"/>
  <c r="L1568" i="3" s="1"/>
  <c r="G1568" i="3" a="1"/>
  <c r="G1568" i="3" s="1"/>
  <c r="H1568" i="3" l="1"/>
  <c r="G1569" i="3" a="1"/>
  <c r="G1569" i="3" s="1"/>
  <c r="J1569" i="3" a="1"/>
  <c r="J1569" i="3" s="1"/>
  <c r="B1570" i="3"/>
  <c r="A1570" i="3"/>
  <c r="D1569" i="3" a="1"/>
  <c r="D1569" i="3" s="1"/>
  <c r="L1569" i="3" a="1"/>
  <c r="L1569" i="3" s="1"/>
  <c r="C1569" i="3" a="1"/>
  <c r="C1569" i="3" s="1"/>
  <c r="K1569" i="3" a="1"/>
  <c r="K1569" i="3" s="1"/>
  <c r="F1569" i="3" a="1"/>
  <c r="F1569" i="3" s="1"/>
  <c r="E1569" i="3" a="1"/>
  <c r="E1569" i="3" s="1"/>
  <c r="M1569" i="3" s="1"/>
  <c r="I1569" i="3" a="1"/>
  <c r="I1569" i="3" s="1"/>
  <c r="D1570" i="3" l="1" a="1"/>
  <c r="D1570" i="3" s="1"/>
  <c r="L1570" i="3" a="1"/>
  <c r="L1570" i="3" s="1"/>
  <c r="G1570" i="3" a="1"/>
  <c r="G1570" i="3" s="1"/>
  <c r="J1570" i="3" a="1"/>
  <c r="J1570" i="3" s="1"/>
  <c r="B1571" i="3"/>
  <c r="A1571" i="3"/>
  <c r="H1569" i="3"/>
  <c r="C1570" i="3" a="1"/>
  <c r="C1570" i="3" s="1"/>
  <c r="K1570" i="3" a="1"/>
  <c r="K1570" i="3" s="1"/>
  <c r="F1570" i="3" a="1"/>
  <c r="F1570" i="3" s="1"/>
  <c r="E1570" i="3" a="1"/>
  <c r="E1570" i="3" s="1"/>
  <c r="M1570" i="3" s="1"/>
  <c r="I1570" i="3" a="1"/>
  <c r="I1570" i="3" s="1"/>
  <c r="H1570" i="3" l="1"/>
  <c r="B1572" i="3"/>
  <c r="A1572" i="3"/>
  <c r="D1571" i="3" a="1"/>
  <c r="D1571" i="3" s="1"/>
  <c r="L1571" i="3" a="1"/>
  <c r="L1571" i="3" s="1"/>
  <c r="G1571" i="3" a="1"/>
  <c r="G1571" i="3" s="1"/>
  <c r="J1571" i="3" a="1"/>
  <c r="J1571" i="3" s="1"/>
  <c r="E1571" i="3" a="1"/>
  <c r="E1571" i="3" s="1"/>
  <c r="M1571" i="3" s="1"/>
  <c r="I1571" i="3" a="1"/>
  <c r="I1571" i="3" s="1"/>
  <c r="C1571" i="3" a="1"/>
  <c r="C1571" i="3" s="1"/>
  <c r="K1571" i="3" a="1"/>
  <c r="K1571" i="3" s="1"/>
  <c r="F1571" i="3" a="1"/>
  <c r="F1571" i="3" s="1"/>
  <c r="H1571" i="3" l="1"/>
  <c r="F1572" i="3" a="1"/>
  <c r="F1572" i="3" s="1"/>
  <c r="E1572" i="3" a="1"/>
  <c r="E1572" i="3" s="1"/>
  <c r="M1572" i="3" s="1"/>
  <c r="I1572" i="3" a="1"/>
  <c r="I1572" i="3" s="1"/>
  <c r="C1572" i="3" a="1"/>
  <c r="C1572" i="3" s="1"/>
  <c r="K1572" i="3" a="1"/>
  <c r="K1572" i="3" s="1"/>
  <c r="J1572" i="3" a="1"/>
  <c r="J1572" i="3" s="1"/>
  <c r="B1573" i="3"/>
  <c r="A1573" i="3"/>
  <c r="D1572" i="3" a="1"/>
  <c r="D1572" i="3" s="1"/>
  <c r="L1572" i="3" a="1"/>
  <c r="L1572" i="3" s="1"/>
  <c r="G1572" i="3" a="1"/>
  <c r="G1572" i="3" s="1"/>
  <c r="G1573" i="3" l="1" a="1"/>
  <c r="G1573" i="3" s="1"/>
  <c r="J1573" i="3" a="1"/>
  <c r="J1573" i="3" s="1"/>
  <c r="B1574" i="3"/>
  <c r="A1574" i="3"/>
  <c r="D1573" i="3" a="1"/>
  <c r="D1573" i="3" s="1"/>
  <c r="L1573" i="3" a="1"/>
  <c r="L1573" i="3" s="1"/>
  <c r="H1572" i="3"/>
  <c r="C1573" i="3" a="1"/>
  <c r="C1573" i="3" s="1"/>
  <c r="K1573" i="3" a="1"/>
  <c r="K1573" i="3" s="1"/>
  <c r="F1573" i="3" a="1"/>
  <c r="F1573" i="3" s="1"/>
  <c r="E1573" i="3" a="1"/>
  <c r="E1573" i="3" s="1"/>
  <c r="M1573" i="3" s="1"/>
  <c r="I1573" i="3" a="1"/>
  <c r="I1573" i="3" s="1"/>
  <c r="H1573" i="3" l="1"/>
  <c r="D1574" i="3" a="1"/>
  <c r="D1574" i="3" s="1"/>
  <c r="L1574" i="3" a="1"/>
  <c r="L1574" i="3" s="1"/>
  <c r="G1574" i="3" a="1"/>
  <c r="G1574" i="3" s="1"/>
  <c r="J1574" i="3" a="1"/>
  <c r="J1574" i="3" s="1"/>
  <c r="B1575" i="3"/>
  <c r="A1575" i="3"/>
  <c r="C1574" i="3" a="1"/>
  <c r="C1574" i="3" s="1"/>
  <c r="K1574" i="3" a="1"/>
  <c r="K1574" i="3" s="1"/>
  <c r="F1574" i="3" a="1"/>
  <c r="F1574" i="3" s="1"/>
  <c r="E1574" i="3" a="1"/>
  <c r="E1574" i="3" s="1"/>
  <c r="M1574" i="3" s="1"/>
  <c r="I1574" i="3" a="1"/>
  <c r="I1574" i="3" s="1"/>
  <c r="E1575" i="3" l="1" a="1"/>
  <c r="E1575" i="3" s="1"/>
  <c r="M1575" i="3" s="1"/>
  <c r="I1575" i="3" a="1"/>
  <c r="I1575" i="3" s="1"/>
  <c r="C1575" i="3" a="1"/>
  <c r="C1575" i="3" s="1"/>
  <c r="K1575" i="3" a="1"/>
  <c r="K1575" i="3" s="1"/>
  <c r="F1575" i="3" a="1"/>
  <c r="F1575" i="3" s="1"/>
  <c r="H1574" i="3"/>
  <c r="B1576" i="3"/>
  <c r="A1576" i="3"/>
  <c r="D1575" i="3" a="1"/>
  <c r="D1575" i="3" s="1"/>
  <c r="L1575" i="3" a="1"/>
  <c r="L1575" i="3" s="1"/>
  <c r="G1575" i="3" a="1"/>
  <c r="G1575" i="3" s="1"/>
  <c r="J1575" i="3" a="1"/>
  <c r="J1575" i="3" s="1"/>
  <c r="F1576" i="3" l="1" a="1"/>
  <c r="F1576" i="3" s="1"/>
  <c r="E1576" i="3" a="1"/>
  <c r="E1576" i="3" s="1"/>
  <c r="M1576" i="3" s="1"/>
  <c r="I1576" i="3" a="1"/>
  <c r="I1576" i="3" s="1"/>
  <c r="C1576" i="3" a="1"/>
  <c r="C1576" i="3" s="1"/>
  <c r="K1576" i="3" a="1"/>
  <c r="K1576" i="3" s="1"/>
  <c r="J1576" i="3" a="1"/>
  <c r="J1576" i="3" s="1"/>
  <c r="B1577" i="3"/>
  <c r="A1577" i="3"/>
  <c r="D1576" i="3" a="1"/>
  <c r="D1576" i="3" s="1"/>
  <c r="L1576" i="3" a="1"/>
  <c r="L1576" i="3" s="1"/>
  <c r="G1576" i="3" a="1"/>
  <c r="G1576" i="3" s="1"/>
  <c r="H1575" i="3"/>
  <c r="C1577" i="3" l="1" a="1"/>
  <c r="C1577" i="3" s="1"/>
  <c r="K1577" i="3" a="1"/>
  <c r="K1577" i="3" s="1"/>
  <c r="F1577" i="3" a="1"/>
  <c r="F1577" i="3" s="1"/>
  <c r="E1577" i="3" a="1"/>
  <c r="E1577" i="3" s="1"/>
  <c r="M1577" i="3" s="1"/>
  <c r="I1577" i="3" a="1"/>
  <c r="I1577" i="3" s="1"/>
  <c r="G1577" i="3" a="1"/>
  <c r="G1577" i="3" s="1"/>
  <c r="J1577" i="3" a="1"/>
  <c r="J1577" i="3" s="1"/>
  <c r="B1578" i="3"/>
  <c r="A1578" i="3"/>
  <c r="D1577" i="3" a="1"/>
  <c r="D1577" i="3" s="1"/>
  <c r="L1577" i="3" a="1"/>
  <c r="L1577" i="3" s="1"/>
  <c r="H1576" i="3"/>
  <c r="H1577" i="3" l="1"/>
  <c r="D1578" i="3" a="1"/>
  <c r="D1578" i="3" s="1"/>
  <c r="L1578" i="3" a="1"/>
  <c r="L1578" i="3" s="1"/>
  <c r="G1578" i="3" a="1"/>
  <c r="G1578" i="3" s="1"/>
  <c r="J1578" i="3" a="1"/>
  <c r="J1578" i="3" s="1"/>
  <c r="B1579" i="3"/>
  <c r="A1579" i="3"/>
  <c r="C1578" i="3" a="1"/>
  <c r="C1578" i="3" s="1"/>
  <c r="K1578" i="3" a="1"/>
  <c r="K1578" i="3" s="1"/>
  <c r="F1578" i="3" a="1"/>
  <c r="F1578" i="3" s="1"/>
  <c r="E1578" i="3" a="1"/>
  <c r="E1578" i="3" s="1"/>
  <c r="M1578" i="3" s="1"/>
  <c r="I1578" i="3" a="1"/>
  <c r="I1578" i="3" s="1"/>
  <c r="E1579" i="3" l="1" a="1"/>
  <c r="E1579" i="3" s="1"/>
  <c r="M1579" i="3" s="1"/>
  <c r="I1579" i="3" a="1"/>
  <c r="I1579" i="3" s="1"/>
  <c r="C1579" i="3" a="1"/>
  <c r="C1579" i="3" s="1"/>
  <c r="K1579" i="3" a="1"/>
  <c r="K1579" i="3" s="1"/>
  <c r="F1579" i="3" a="1"/>
  <c r="F1579" i="3" s="1"/>
  <c r="B1580" i="3"/>
  <c r="A1580" i="3"/>
  <c r="D1579" i="3" a="1"/>
  <c r="D1579" i="3" s="1"/>
  <c r="L1579" i="3" a="1"/>
  <c r="L1579" i="3" s="1"/>
  <c r="G1579" i="3" a="1"/>
  <c r="G1579" i="3" s="1"/>
  <c r="J1579" i="3" a="1"/>
  <c r="J1579" i="3" s="1"/>
  <c r="H1578" i="3"/>
  <c r="F1580" i="3" l="1" a="1"/>
  <c r="F1580" i="3" s="1"/>
  <c r="E1580" i="3" a="1"/>
  <c r="E1580" i="3" s="1"/>
  <c r="M1580" i="3" s="1"/>
  <c r="I1580" i="3" a="1"/>
  <c r="I1580" i="3" s="1"/>
  <c r="C1580" i="3" a="1"/>
  <c r="C1580" i="3" s="1"/>
  <c r="K1580" i="3" a="1"/>
  <c r="K1580" i="3" s="1"/>
  <c r="J1580" i="3" a="1"/>
  <c r="J1580" i="3" s="1"/>
  <c r="B1581" i="3"/>
  <c r="A1581" i="3"/>
  <c r="D1580" i="3" a="1"/>
  <c r="D1580" i="3" s="1"/>
  <c r="L1580" i="3" a="1"/>
  <c r="L1580" i="3" s="1"/>
  <c r="G1580" i="3" a="1"/>
  <c r="G1580" i="3" s="1"/>
  <c r="H1579" i="3"/>
  <c r="H1580" i="3" l="1"/>
  <c r="C1581" i="3" a="1"/>
  <c r="C1581" i="3" s="1"/>
  <c r="K1581" i="3" a="1"/>
  <c r="K1581" i="3" s="1"/>
  <c r="F1581" i="3" a="1"/>
  <c r="F1581" i="3" s="1"/>
  <c r="E1581" i="3" a="1"/>
  <c r="E1581" i="3" s="1"/>
  <c r="M1581" i="3" s="1"/>
  <c r="I1581" i="3" a="1"/>
  <c r="I1581" i="3" s="1"/>
  <c r="G1581" i="3" a="1"/>
  <c r="G1581" i="3" s="1"/>
  <c r="J1581" i="3" a="1"/>
  <c r="J1581" i="3" s="1"/>
  <c r="B1582" i="3"/>
  <c r="A1582" i="3"/>
  <c r="D1581" i="3" a="1"/>
  <c r="D1581" i="3" s="1"/>
  <c r="L1581" i="3" a="1"/>
  <c r="L1581" i="3" s="1"/>
  <c r="H1581" i="3" l="1"/>
  <c r="D1582" i="3" a="1"/>
  <c r="D1582" i="3" s="1"/>
  <c r="L1582" i="3" a="1"/>
  <c r="L1582" i="3" s="1"/>
  <c r="G1582" i="3" a="1"/>
  <c r="G1582" i="3" s="1"/>
  <c r="J1582" i="3" a="1"/>
  <c r="J1582" i="3" s="1"/>
  <c r="B1583" i="3"/>
  <c r="A1583" i="3"/>
  <c r="C1582" i="3" a="1"/>
  <c r="C1582" i="3" s="1"/>
  <c r="K1582" i="3" a="1"/>
  <c r="K1582" i="3" s="1"/>
  <c r="F1582" i="3" a="1"/>
  <c r="F1582" i="3" s="1"/>
  <c r="E1582" i="3" a="1"/>
  <c r="E1582" i="3" s="1"/>
  <c r="M1582" i="3" s="1"/>
  <c r="I1582" i="3" a="1"/>
  <c r="I1582" i="3" s="1"/>
  <c r="B1584" i="3" l="1"/>
  <c r="A1584" i="3"/>
  <c r="D1583" i="3" a="1"/>
  <c r="D1583" i="3" s="1"/>
  <c r="L1583" i="3" a="1"/>
  <c r="L1583" i="3" s="1"/>
  <c r="G1583" i="3" a="1"/>
  <c r="G1583" i="3" s="1"/>
  <c r="J1583" i="3" a="1"/>
  <c r="J1583" i="3" s="1"/>
  <c r="H1582" i="3"/>
  <c r="E1583" i="3" a="1"/>
  <c r="E1583" i="3" s="1"/>
  <c r="M1583" i="3" s="1"/>
  <c r="I1583" i="3" a="1"/>
  <c r="I1583" i="3" s="1"/>
  <c r="C1583" i="3" a="1"/>
  <c r="C1583" i="3" s="1"/>
  <c r="K1583" i="3" a="1"/>
  <c r="K1583" i="3" s="1"/>
  <c r="F1583" i="3" a="1"/>
  <c r="F1583" i="3" s="1"/>
  <c r="H1583" i="3" l="1"/>
  <c r="F1584" i="3" a="1"/>
  <c r="F1584" i="3" s="1"/>
  <c r="E1584" i="3" a="1"/>
  <c r="E1584" i="3" s="1"/>
  <c r="M1584" i="3" s="1"/>
  <c r="I1584" i="3" a="1"/>
  <c r="I1584" i="3" s="1"/>
  <c r="C1584" i="3" a="1"/>
  <c r="C1584" i="3" s="1"/>
  <c r="K1584" i="3" a="1"/>
  <c r="K1584" i="3" s="1"/>
  <c r="J1584" i="3" a="1"/>
  <c r="J1584" i="3" s="1"/>
  <c r="B1585" i="3"/>
  <c r="A1585" i="3"/>
  <c r="D1584" i="3" a="1"/>
  <c r="D1584" i="3" s="1"/>
  <c r="L1584" i="3" a="1"/>
  <c r="L1584" i="3" s="1"/>
  <c r="G1584" i="3" a="1"/>
  <c r="G1584" i="3" s="1"/>
  <c r="C1585" i="3" l="1" a="1"/>
  <c r="C1585" i="3" s="1"/>
  <c r="K1585" i="3" a="1"/>
  <c r="K1585" i="3" s="1"/>
  <c r="F1585" i="3" a="1"/>
  <c r="F1585" i="3" s="1"/>
  <c r="E1585" i="3" a="1"/>
  <c r="E1585" i="3" s="1"/>
  <c r="M1585" i="3" s="1"/>
  <c r="I1585" i="3" a="1"/>
  <c r="I1585" i="3" s="1"/>
  <c r="G1585" i="3" a="1"/>
  <c r="G1585" i="3" s="1"/>
  <c r="J1585" i="3" a="1"/>
  <c r="J1585" i="3" s="1"/>
  <c r="B1586" i="3"/>
  <c r="A1586" i="3"/>
  <c r="D1585" i="3" a="1"/>
  <c r="D1585" i="3" s="1"/>
  <c r="L1585" i="3" a="1"/>
  <c r="L1585" i="3" s="1"/>
  <c r="H1584" i="3"/>
  <c r="C1586" i="3" l="1" a="1"/>
  <c r="C1586" i="3" s="1"/>
  <c r="K1586" i="3" a="1"/>
  <c r="K1586" i="3" s="1"/>
  <c r="F1586" i="3" a="1"/>
  <c r="F1586" i="3" s="1"/>
  <c r="E1586" i="3" a="1"/>
  <c r="E1586" i="3" s="1"/>
  <c r="M1586" i="3" s="1"/>
  <c r="I1586" i="3" a="1"/>
  <c r="I1586" i="3" s="1"/>
  <c r="D1586" i="3" a="1"/>
  <c r="D1586" i="3" s="1"/>
  <c r="L1586" i="3" a="1"/>
  <c r="L1586" i="3" s="1"/>
  <c r="G1586" i="3" a="1"/>
  <c r="G1586" i="3" s="1"/>
  <c r="J1586" i="3" a="1"/>
  <c r="J1586" i="3" s="1"/>
  <c r="B1587" i="3"/>
  <c r="A1587" i="3"/>
  <c r="H1585" i="3"/>
  <c r="B1588" i="3" l="1"/>
  <c r="A1588" i="3"/>
  <c r="D1587" i="3" a="1"/>
  <c r="D1587" i="3" s="1"/>
  <c r="L1587" i="3" a="1"/>
  <c r="L1587" i="3" s="1"/>
  <c r="G1587" i="3" a="1"/>
  <c r="G1587" i="3" s="1"/>
  <c r="J1587" i="3" a="1"/>
  <c r="J1587" i="3" s="1"/>
  <c r="H1586" i="3"/>
  <c r="E1587" i="3" a="1"/>
  <c r="E1587" i="3" s="1"/>
  <c r="M1587" i="3" s="1"/>
  <c r="I1587" i="3" a="1"/>
  <c r="I1587" i="3" s="1"/>
  <c r="C1587" i="3" a="1"/>
  <c r="C1587" i="3" s="1"/>
  <c r="K1587" i="3" a="1"/>
  <c r="K1587" i="3" s="1"/>
  <c r="F1587" i="3" a="1"/>
  <c r="F1587" i="3" s="1"/>
  <c r="F1588" i="3" l="1" a="1"/>
  <c r="F1588" i="3" s="1"/>
  <c r="E1588" i="3" a="1"/>
  <c r="E1588" i="3" s="1"/>
  <c r="M1588" i="3" s="1"/>
  <c r="I1588" i="3" a="1"/>
  <c r="I1588" i="3" s="1"/>
  <c r="C1588" i="3" a="1"/>
  <c r="C1588" i="3" s="1"/>
  <c r="K1588" i="3" a="1"/>
  <c r="K1588" i="3" s="1"/>
  <c r="H1587" i="3"/>
  <c r="J1588" i="3" a="1"/>
  <c r="J1588" i="3" s="1"/>
  <c r="B1589" i="3"/>
  <c r="A1589" i="3"/>
  <c r="D1588" i="3" a="1"/>
  <c r="D1588" i="3" s="1"/>
  <c r="L1588" i="3" a="1"/>
  <c r="L1588" i="3" s="1"/>
  <c r="G1588" i="3" a="1"/>
  <c r="G1588" i="3" s="1"/>
  <c r="G1589" i="3" l="1" a="1"/>
  <c r="G1589" i="3" s="1"/>
  <c r="J1589" i="3" a="1"/>
  <c r="J1589" i="3" s="1"/>
  <c r="B1590" i="3"/>
  <c r="A1590" i="3"/>
  <c r="D1589" i="3" a="1"/>
  <c r="D1589" i="3" s="1"/>
  <c r="L1589" i="3" a="1"/>
  <c r="L1589" i="3" s="1"/>
  <c r="H1588" i="3"/>
  <c r="C1589" i="3" a="1"/>
  <c r="C1589" i="3" s="1"/>
  <c r="K1589" i="3" a="1"/>
  <c r="K1589" i="3" s="1"/>
  <c r="F1589" i="3" a="1"/>
  <c r="F1589" i="3" s="1"/>
  <c r="E1589" i="3" a="1"/>
  <c r="E1589" i="3" s="1"/>
  <c r="M1589" i="3" s="1"/>
  <c r="I1589" i="3" a="1"/>
  <c r="I1589" i="3" s="1"/>
  <c r="D1590" i="3" l="1" a="1"/>
  <c r="D1590" i="3" s="1"/>
  <c r="L1590" i="3" a="1"/>
  <c r="L1590" i="3" s="1"/>
  <c r="G1590" i="3" a="1"/>
  <c r="G1590" i="3" s="1"/>
  <c r="J1590" i="3" a="1"/>
  <c r="J1590" i="3" s="1"/>
  <c r="B1591" i="3"/>
  <c r="A1591" i="3"/>
  <c r="H1589" i="3"/>
  <c r="C1590" i="3" a="1"/>
  <c r="C1590" i="3" s="1"/>
  <c r="K1590" i="3" a="1"/>
  <c r="K1590" i="3" s="1"/>
  <c r="F1590" i="3" a="1"/>
  <c r="F1590" i="3" s="1"/>
  <c r="E1590" i="3" a="1"/>
  <c r="E1590" i="3" s="1"/>
  <c r="M1590" i="3" s="1"/>
  <c r="I1590" i="3" a="1"/>
  <c r="I1590" i="3" s="1"/>
  <c r="H1590" i="3" l="1"/>
  <c r="B1592" i="3"/>
  <c r="A1592" i="3"/>
  <c r="D1591" i="3" a="1"/>
  <c r="D1591" i="3" s="1"/>
  <c r="L1591" i="3" a="1"/>
  <c r="L1591" i="3" s="1"/>
  <c r="G1591" i="3" a="1"/>
  <c r="G1591" i="3" s="1"/>
  <c r="J1591" i="3" a="1"/>
  <c r="J1591" i="3" s="1"/>
  <c r="E1591" i="3" a="1"/>
  <c r="E1591" i="3" s="1"/>
  <c r="M1591" i="3" s="1"/>
  <c r="I1591" i="3" a="1"/>
  <c r="I1591" i="3" s="1"/>
  <c r="C1591" i="3" a="1"/>
  <c r="C1591" i="3" s="1"/>
  <c r="K1591" i="3" a="1"/>
  <c r="K1591" i="3" s="1"/>
  <c r="F1591" i="3" a="1"/>
  <c r="F1591" i="3" s="1"/>
  <c r="H1591" i="3" l="1"/>
  <c r="F1592" i="3" a="1"/>
  <c r="F1592" i="3" s="1"/>
  <c r="E1592" i="3" a="1"/>
  <c r="E1592" i="3" s="1"/>
  <c r="M1592" i="3" s="1"/>
  <c r="I1592" i="3" a="1"/>
  <c r="I1592" i="3" s="1"/>
  <c r="C1592" i="3" a="1"/>
  <c r="C1592" i="3" s="1"/>
  <c r="K1592" i="3" a="1"/>
  <c r="K1592" i="3" s="1"/>
  <c r="J1592" i="3" a="1"/>
  <c r="J1592" i="3" s="1"/>
  <c r="B1593" i="3"/>
  <c r="A1593" i="3"/>
  <c r="D1592" i="3" a="1"/>
  <c r="D1592" i="3" s="1"/>
  <c r="L1592" i="3" a="1"/>
  <c r="L1592" i="3" s="1"/>
  <c r="G1592" i="3" a="1"/>
  <c r="G1592" i="3" s="1"/>
  <c r="H1592" i="3" l="1"/>
  <c r="G1593" i="3" a="1"/>
  <c r="G1593" i="3" s="1"/>
  <c r="J1593" i="3" a="1"/>
  <c r="J1593" i="3" s="1"/>
  <c r="B1594" i="3"/>
  <c r="A1594" i="3"/>
  <c r="D1593" i="3" a="1"/>
  <c r="D1593" i="3" s="1"/>
  <c r="L1593" i="3" a="1"/>
  <c r="L1593" i="3" s="1"/>
  <c r="C1593" i="3" a="1"/>
  <c r="C1593" i="3" s="1"/>
  <c r="K1593" i="3" a="1"/>
  <c r="K1593" i="3" s="1"/>
  <c r="F1593" i="3" a="1"/>
  <c r="F1593" i="3" s="1"/>
  <c r="E1593" i="3" a="1"/>
  <c r="E1593" i="3" s="1"/>
  <c r="M1593" i="3" s="1"/>
  <c r="I1593" i="3" a="1"/>
  <c r="I1593" i="3" s="1"/>
  <c r="C1594" i="3" l="1" a="1"/>
  <c r="C1594" i="3" s="1"/>
  <c r="K1594" i="3" a="1"/>
  <c r="K1594" i="3" s="1"/>
  <c r="F1594" i="3" a="1"/>
  <c r="F1594" i="3" s="1"/>
  <c r="E1594" i="3" a="1"/>
  <c r="E1594" i="3" s="1"/>
  <c r="M1594" i="3" s="1"/>
  <c r="I1594" i="3" a="1"/>
  <c r="I1594" i="3" s="1"/>
  <c r="H1594" i="3" s="1"/>
  <c r="D1594" i="3" a="1"/>
  <c r="D1594" i="3" s="1"/>
  <c r="L1594" i="3" a="1"/>
  <c r="L1594" i="3" s="1"/>
  <c r="G1594" i="3" a="1"/>
  <c r="G1594" i="3" s="1"/>
  <c r="J1594" i="3" a="1"/>
  <c r="J1594" i="3" s="1"/>
  <c r="B1595" i="3"/>
  <c r="A1595" i="3"/>
  <c r="H1593" i="3"/>
  <c r="E1595" i="3" l="1" a="1"/>
  <c r="E1595" i="3" s="1"/>
  <c r="M1595" i="3" s="1"/>
  <c r="I1595" i="3" a="1"/>
  <c r="I1595" i="3" s="1"/>
  <c r="C1595" i="3" a="1"/>
  <c r="C1595" i="3" s="1"/>
  <c r="K1595" i="3" a="1"/>
  <c r="K1595" i="3" s="1"/>
  <c r="F1595" i="3" a="1"/>
  <c r="F1595" i="3" s="1"/>
  <c r="B1596" i="3"/>
  <c r="A1596" i="3"/>
  <c r="D1595" i="3" a="1"/>
  <c r="D1595" i="3" s="1"/>
  <c r="L1595" i="3" a="1"/>
  <c r="L1595" i="3" s="1"/>
  <c r="G1595" i="3" a="1"/>
  <c r="G1595" i="3" s="1"/>
  <c r="J1595" i="3" a="1"/>
  <c r="J1595" i="3" s="1"/>
  <c r="F1596" i="3" l="1" a="1"/>
  <c r="F1596" i="3" s="1"/>
  <c r="E1596" i="3" a="1"/>
  <c r="E1596" i="3" s="1"/>
  <c r="M1596" i="3" s="1"/>
  <c r="I1596" i="3" a="1"/>
  <c r="I1596" i="3" s="1"/>
  <c r="C1596" i="3" a="1"/>
  <c r="C1596" i="3" s="1"/>
  <c r="K1596" i="3" a="1"/>
  <c r="K1596" i="3" s="1"/>
  <c r="J1596" i="3" a="1"/>
  <c r="J1596" i="3" s="1"/>
  <c r="B1597" i="3"/>
  <c r="A1597" i="3"/>
  <c r="D1596" i="3" a="1"/>
  <c r="D1596" i="3" s="1"/>
  <c r="L1596" i="3" a="1"/>
  <c r="L1596" i="3" s="1"/>
  <c r="G1596" i="3" a="1"/>
  <c r="G1596" i="3" s="1"/>
  <c r="H1595" i="3"/>
  <c r="C1597" i="3" l="1" a="1"/>
  <c r="C1597" i="3" s="1"/>
  <c r="K1597" i="3" a="1"/>
  <c r="K1597" i="3" s="1"/>
  <c r="F1597" i="3" a="1"/>
  <c r="F1597" i="3" s="1"/>
  <c r="E1597" i="3" a="1"/>
  <c r="E1597" i="3" s="1"/>
  <c r="M1597" i="3" s="1"/>
  <c r="I1597" i="3" a="1"/>
  <c r="I1597" i="3" s="1"/>
  <c r="H1596" i="3"/>
  <c r="G1597" i="3" a="1"/>
  <c r="G1597" i="3" s="1"/>
  <c r="J1597" i="3" a="1"/>
  <c r="J1597" i="3" s="1"/>
  <c r="B1598" i="3"/>
  <c r="A1598" i="3"/>
  <c r="D1597" i="3" a="1"/>
  <c r="D1597" i="3" s="1"/>
  <c r="L1597" i="3" a="1"/>
  <c r="L1597" i="3" s="1"/>
  <c r="H1597" i="3" l="1"/>
  <c r="C1598" i="3" a="1"/>
  <c r="C1598" i="3" s="1"/>
  <c r="K1598" i="3" a="1"/>
  <c r="K1598" i="3" s="1"/>
  <c r="F1598" i="3" a="1"/>
  <c r="F1598" i="3" s="1"/>
  <c r="E1598" i="3" a="1"/>
  <c r="E1598" i="3" s="1"/>
  <c r="M1598" i="3" s="1"/>
  <c r="I1598" i="3" a="1"/>
  <c r="I1598" i="3" s="1"/>
  <c r="D1598" i="3" a="1"/>
  <c r="D1598" i="3" s="1"/>
  <c r="L1598" i="3" a="1"/>
  <c r="L1598" i="3" s="1"/>
  <c r="G1598" i="3" a="1"/>
  <c r="G1598" i="3" s="1"/>
  <c r="J1598" i="3" a="1"/>
  <c r="J1598" i="3" s="1"/>
  <c r="B1599" i="3"/>
  <c r="A1599" i="3"/>
  <c r="H1598" i="3" l="1"/>
  <c r="E1599" i="3" a="1"/>
  <c r="E1599" i="3" s="1"/>
  <c r="M1599" i="3" s="1"/>
  <c r="I1599" i="3" a="1"/>
  <c r="I1599" i="3" s="1"/>
  <c r="C1599" i="3" a="1"/>
  <c r="C1599" i="3" s="1"/>
  <c r="K1599" i="3" a="1"/>
  <c r="K1599" i="3" s="1"/>
  <c r="F1599" i="3" a="1"/>
  <c r="F1599" i="3" s="1"/>
  <c r="B1600" i="3"/>
  <c r="A1600" i="3"/>
  <c r="D1599" i="3" a="1"/>
  <c r="D1599" i="3" s="1"/>
  <c r="L1599" i="3" a="1"/>
  <c r="L1599" i="3" s="1"/>
  <c r="G1599" i="3" a="1"/>
  <c r="G1599" i="3" s="1"/>
  <c r="J1599" i="3" a="1"/>
  <c r="J1599" i="3" s="1"/>
  <c r="H1599" i="3" l="1"/>
  <c r="F1600" i="3" a="1"/>
  <c r="F1600" i="3" s="1"/>
  <c r="E1600" i="3" a="1"/>
  <c r="E1600" i="3" s="1"/>
  <c r="M1600" i="3" s="1"/>
  <c r="I1600" i="3" a="1"/>
  <c r="I1600" i="3" s="1"/>
  <c r="C1600" i="3" a="1"/>
  <c r="C1600" i="3" s="1"/>
  <c r="K1600" i="3" a="1"/>
  <c r="K1600" i="3" s="1"/>
  <c r="J1600" i="3" a="1"/>
  <c r="J1600" i="3" s="1"/>
  <c r="B1601" i="3"/>
  <c r="A1601" i="3"/>
  <c r="D1600" i="3" a="1"/>
  <c r="D1600" i="3" s="1"/>
  <c r="L1600" i="3" a="1"/>
  <c r="L1600" i="3" s="1"/>
  <c r="G1600" i="3" a="1"/>
  <c r="G1600" i="3" s="1"/>
  <c r="G1601" i="3" l="1" a="1"/>
  <c r="G1601" i="3" s="1"/>
  <c r="J1601" i="3" a="1"/>
  <c r="J1601" i="3" s="1"/>
  <c r="B1602" i="3"/>
  <c r="A1602" i="3"/>
  <c r="D1601" i="3" a="1"/>
  <c r="D1601" i="3" s="1"/>
  <c r="L1601" i="3" a="1"/>
  <c r="L1601" i="3" s="1"/>
  <c r="H1600" i="3"/>
  <c r="C1601" i="3" a="1"/>
  <c r="C1601" i="3" s="1"/>
  <c r="K1601" i="3" a="1"/>
  <c r="K1601" i="3" s="1"/>
  <c r="F1601" i="3" a="1"/>
  <c r="F1601" i="3" s="1"/>
  <c r="E1601" i="3" a="1"/>
  <c r="E1601" i="3" s="1"/>
  <c r="M1601" i="3" s="1"/>
  <c r="I1601" i="3" a="1"/>
  <c r="I1601" i="3" s="1"/>
  <c r="H1601" i="3" l="1"/>
  <c r="D1602" i="3" a="1"/>
  <c r="D1602" i="3" s="1"/>
  <c r="L1602" i="3" a="1"/>
  <c r="L1602" i="3" s="1"/>
  <c r="G1602" i="3" a="1"/>
  <c r="G1602" i="3" s="1"/>
  <c r="J1602" i="3" a="1"/>
  <c r="J1602" i="3" s="1"/>
  <c r="B1603" i="3"/>
  <c r="A1603" i="3"/>
  <c r="C1602" i="3" a="1"/>
  <c r="C1602" i="3" s="1"/>
  <c r="K1602" i="3" a="1"/>
  <c r="K1602" i="3" s="1"/>
  <c r="F1602" i="3" a="1"/>
  <c r="F1602" i="3" s="1"/>
  <c r="E1602" i="3" a="1"/>
  <c r="E1602" i="3" s="1"/>
  <c r="M1602" i="3" s="1"/>
  <c r="I1602" i="3" a="1"/>
  <c r="I1602" i="3" s="1"/>
  <c r="H1602" i="3" l="1"/>
  <c r="E1603" i="3" a="1"/>
  <c r="E1603" i="3" s="1"/>
  <c r="M1603" i="3" s="1"/>
  <c r="I1603" i="3" a="1"/>
  <c r="I1603" i="3" s="1"/>
  <c r="C1603" i="3" a="1"/>
  <c r="C1603" i="3" s="1"/>
  <c r="K1603" i="3" a="1"/>
  <c r="K1603" i="3" s="1"/>
  <c r="F1603" i="3" a="1"/>
  <c r="F1603" i="3" s="1"/>
  <c r="B1604" i="3"/>
  <c r="A1604" i="3"/>
  <c r="D1603" i="3" a="1"/>
  <c r="D1603" i="3" s="1"/>
  <c r="L1603" i="3" a="1"/>
  <c r="L1603" i="3" s="1"/>
  <c r="G1603" i="3" a="1"/>
  <c r="G1603" i="3" s="1"/>
  <c r="J1603" i="3" a="1"/>
  <c r="J1603" i="3" s="1"/>
  <c r="F1604" i="3" l="1" a="1"/>
  <c r="F1604" i="3" s="1"/>
  <c r="E1604" i="3" a="1"/>
  <c r="E1604" i="3" s="1"/>
  <c r="M1604" i="3" s="1"/>
  <c r="I1604" i="3" a="1"/>
  <c r="I1604" i="3" s="1"/>
  <c r="C1604" i="3" a="1"/>
  <c r="C1604" i="3" s="1"/>
  <c r="K1604" i="3" a="1"/>
  <c r="K1604" i="3" s="1"/>
  <c r="J1604" i="3" a="1"/>
  <c r="J1604" i="3" s="1"/>
  <c r="B1605" i="3"/>
  <c r="A1605" i="3"/>
  <c r="D1604" i="3" a="1"/>
  <c r="D1604" i="3" s="1"/>
  <c r="L1604" i="3" a="1"/>
  <c r="L1604" i="3" s="1"/>
  <c r="G1604" i="3" a="1"/>
  <c r="G1604" i="3" s="1"/>
  <c r="H1603" i="3"/>
  <c r="H1604" i="3" l="1"/>
  <c r="C1605" i="3" a="1"/>
  <c r="C1605" i="3" s="1"/>
  <c r="K1605" i="3" a="1"/>
  <c r="K1605" i="3" s="1"/>
  <c r="F1605" i="3" a="1"/>
  <c r="F1605" i="3" s="1"/>
  <c r="E1605" i="3" a="1"/>
  <c r="E1605" i="3" s="1"/>
  <c r="M1605" i="3" s="1"/>
  <c r="I1605" i="3" a="1"/>
  <c r="I1605" i="3" s="1"/>
  <c r="G1605" i="3" a="1"/>
  <c r="G1605" i="3" s="1"/>
  <c r="J1605" i="3" a="1"/>
  <c r="J1605" i="3" s="1"/>
  <c r="B1606" i="3"/>
  <c r="A1606" i="3"/>
  <c r="D1605" i="3" a="1"/>
  <c r="D1605" i="3" s="1"/>
  <c r="L1605" i="3" a="1"/>
  <c r="L1605" i="3" s="1"/>
  <c r="H1605" i="3" l="1"/>
  <c r="C1606" i="3" a="1"/>
  <c r="C1606" i="3" s="1"/>
  <c r="K1606" i="3" a="1"/>
  <c r="K1606" i="3" s="1"/>
  <c r="F1606" i="3" a="1"/>
  <c r="F1606" i="3" s="1"/>
  <c r="E1606" i="3" a="1"/>
  <c r="E1606" i="3" s="1"/>
  <c r="M1606" i="3" s="1"/>
  <c r="I1606" i="3" a="1"/>
  <c r="I1606" i="3" s="1"/>
  <c r="D1606" i="3" a="1"/>
  <c r="D1606" i="3" s="1"/>
  <c r="L1606" i="3" a="1"/>
  <c r="L1606" i="3" s="1"/>
  <c r="G1606" i="3" a="1"/>
  <c r="G1606" i="3" s="1"/>
  <c r="J1606" i="3" a="1"/>
  <c r="J1606" i="3" s="1"/>
  <c r="B1607" i="3"/>
  <c r="A1607" i="3"/>
  <c r="E1607" i="3" l="1" a="1"/>
  <c r="E1607" i="3" s="1"/>
  <c r="M1607" i="3" s="1"/>
  <c r="I1607" i="3" a="1"/>
  <c r="I1607" i="3" s="1"/>
  <c r="C1607" i="3" a="1"/>
  <c r="C1607" i="3" s="1"/>
  <c r="K1607" i="3" a="1"/>
  <c r="K1607" i="3" s="1"/>
  <c r="F1607" i="3" a="1"/>
  <c r="F1607" i="3" s="1"/>
  <c r="B1608" i="3"/>
  <c r="A1608" i="3"/>
  <c r="D1607" i="3" a="1"/>
  <c r="D1607" i="3" s="1"/>
  <c r="L1607" i="3" a="1"/>
  <c r="L1607" i="3" s="1"/>
  <c r="G1607" i="3" a="1"/>
  <c r="G1607" i="3" s="1"/>
  <c r="J1607" i="3" a="1"/>
  <c r="J1607" i="3" s="1"/>
  <c r="H1606" i="3"/>
  <c r="H1607" i="3" l="1"/>
  <c r="F1608" i="3" a="1"/>
  <c r="F1608" i="3" s="1"/>
  <c r="E1608" i="3" a="1"/>
  <c r="E1608" i="3" s="1"/>
  <c r="M1608" i="3" s="1"/>
  <c r="I1608" i="3" a="1"/>
  <c r="I1608" i="3" s="1"/>
  <c r="H1608" i="3" s="1"/>
  <c r="C1608" i="3" a="1"/>
  <c r="C1608" i="3" s="1"/>
  <c r="K1608" i="3" a="1"/>
  <c r="K1608" i="3" s="1"/>
  <c r="J1608" i="3" a="1"/>
  <c r="J1608" i="3" s="1"/>
  <c r="B1609" i="3"/>
  <c r="A1609" i="3"/>
  <c r="D1608" i="3" a="1"/>
  <c r="D1608" i="3" s="1"/>
  <c r="L1608" i="3" a="1"/>
  <c r="L1608" i="3" s="1"/>
  <c r="G1608" i="3" a="1"/>
  <c r="G1608" i="3" s="1"/>
  <c r="A1610" i="3" l="1"/>
  <c r="L1609" i="3" a="1"/>
  <c r="L1609" i="3" s="1"/>
  <c r="G1609" i="3" a="1"/>
  <c r="G1609" i="3" s="1"/>
  <c r="J1609" i="3" a="1"/>
  <c r="J1609" i="3" s="1"/>
  <c r="D1609" i="3" a="1"/>
  <c r="D1609" i="3" s="1"/>
  <c r="B1610" i="3"/>
  <c r="I1609" i="3" a="1"/>
  <c r="I1609" i="3" s="1"/>
  <c r="C1609" i="3" a="1"/>
  <c r="C1609" i="3" s="1"/>
  <c r="K1609" i="3" a="1"/>
  <c r="K1609" i="3" s="1"/>
  <c r="F1609" i="3" a="1"/>
  <c r="F1609" i="3" s="1"/>
  <c r="E1609" i="3" a="1"/>
  <c r="E1609" i="3" s="1"/>
  <c r="M1609" i="3" s="1"/>
  <c r="H1609" i="3" l="1"/>
  <c r="J1610" i="3" a="1"/>
  <c r="J1610" i="3" s="1"/>
  <c r="B1611" i="3"/>
  <c r="D1610" i="3" a="1"/>
  <c r="D1610" i="3" s="1"/>
  <c r="A1611" i="3"/>
  <c r="L1610" i="3" a="1"/>
  <c r="L1610" i="3" s="1"/>
  <c r="G1610" i="3" a="1"/>
  <c r="G1610" i="3" s="1"/>
  <c r="K1610" i="3" a="1"/>
  <c r="K1610" i="3" s="1"/>
  <c r="F1610" i="3" a="1"/>
  <c r="F1610" i="3" s="1"/>
  <c r="E1610" i="3" a="1"/>
  <c r="E1610" i="3" s="1"/>
  <c r="M1610" i="3" s="1"/>
  <c r="I1610" i="3" a="1"/>
  <c r="I1610" i="3" s="1"/>
  <c r="C1610" i="3" a="1"/>
  <c r="C1610" i="3" s="1"/>
  <c r="H1610" i="3" l="1"/>
  <c r="B1612" i="3"/>
  <c r="D1611" i="3" a="1"/>
  <c r="D1611" i="3" s="1"/>
  <c r="A1612" i="3"/>
  <c r="L1611" i="3" a="1"/>
  <c r="L1611" i="3" s="1"/>
  <c r="G1611" i="3" a="1"/>
  <c r="G1611" i="3" s="1"/>
  <c r="J1611" i="3" a="1"/>
  <c r="J1611" i="3" s="1"/>
  <c r="K1611" i="3" a="1"/>
  <c r="K1611" i="3" s="1"/>
  <c r="I1611" i="3" a="1"/>
  <c r="I1611" i="3" s="1"/>
  <c r="C1611" i="3" a="1"/>
  <c r="C1611" i="3" s="1"/>
  <c r="F1611" i="3" a="1"/>
  <c r="F1611" i="3" s="1"/>
  <c r="E1611" i="3" a="1"/>
  <c r="E1611" i="3" s="1"/>
  <c r="M1611" i="3" s="1"/>
  <c r="K1612" i="3" l="1" a="1"/>
  <c r="K1612" i="3" s="1"/>
  <c r="F1612" i="3" a="1"/>
  <c r="F1612" i="3" s="1"/>
  <c r="E1612" i="3" a="1"/>
  <c r="E1612" i="3" s="1"/>
  <c r="M1612" i="3" s="1"/>
  <c r="I1612" i="3" a="1"/>
  <c r="I1612" i="3" s="1"/>
  <c r="C1612" i="3" a="1"/>
  <c r="C1612" i="3" s="1"/>
  <c r="L1612" i="3" a="1"/>
  <c r="L1612" i="3" s="1"/>
  <c r="J1612" i="3" a="1"/>
  <c r="J1612" i="3" s="1"/>
  <c r="B1613" i="3"/>
  <c r="D1612" i="3" a="1"/>
  <c r="D1612" i="3" s="1"/>
  <c r="A1613" i="3"/>
  <c r="G1612" i="3" a="1"/>
  <c r="G1612" i="3" s="1"/>
  <c r="H1611" i="3"/>
  <c r="A1614" i="3" l="1"/>
  <c r="J1613" i="3" a="1"/>
  <c r="J1613" i="3" s="1"/>
  <c r="D1613" i="3" a="1"/>
  <c r="D1613" i="3" s="1"/>
  <c r="B1614" i="3"/>
  <c r="L1613" i="3" a="1"/>
  <c r="L1613" i="3" s="1"/>
  <c r="G1613" i="3" a="1"/>
  <c r="G1613" i="3" s="1"/>
  <c r="H1612" i="3"/>
  <c r="I1613" i="3" a="1"/>
  <c r="I1613" i="3" s="1"/>
  <c r="E1613" i="3" a="1"/>
  <c r="E1613" i="3" s="1"/>
  <c r="M1613" i="3" s="1"/>
  <c r="C1613" i="3" a="1"/>
  <c r="C1613" i="3" s="1"/>
  <c r="K1613" i="3" a="1"/>
  <c r="K1613" i="3" s="1"/>
  <c r="F1613" i="3" a="1"/>
  <c r="F1613" i="3" s="1"/>
  <c r="H1613" i="3" l="1"/>
  <c r="J1614" i="3" a="1"/>
  <c r="J1614" i="3" s="1"/>
  <c r="L1614" i="3" a="1"/>
  <c r="L1614" i="3" s="1"/>
  <c r="G1614" i="3" a="1"/>
  <c r="G1614" i="3" s="1"/>
  <c r="B1615" i="3"/>
  <c r="D1614" i="3" a="1"/>
  <c r="D1614" i="3" s="1"/>
  <c r="A1615" i="3"/>
  <c r="C1614" i="3" a="1"/>
  <c r="C1614" i="3" s="1"/>
  <c r="K1614" i="3" a="1"/>
  <c r="K1614" i="3" s="1"/>
  <c r="F1614" i="3" a="1"/>
  <c r="F1614" i="3" s="1"/>
  <c r="E1614" i="3" a="1"/>
  <c r="E1614" i="3" s="1"/>
  <c r="M1614" i="3" s="1"/>
  <c r="I1614" i="3" a="1"/>
  <c r="I1614" i="3" s="1"/>
  <c r="J1615" i="3" l="1" a="1"/>
  <c r="J1615" i="3" s="1"/>
  <c r="L1615" i="3" a="1"/>
  <c r="L1615" i="3" s="1"/>
  <c r="D1615" i="3" a="1"/>
  <c r="D1615" i="3" s="1"/>
  <c r="B1616" i="3"/>
  <c r="A1616" i="3"/>
  <c r="G1615" i="3" a="1"/>
  <c r="G1615" i="3" s="1"/>
  <c r="K1615" i="3" a="1"/>
  <c r="K1615" i="3" s="1"/>
  <c r="F1615" i="3" a="1"/>
  <c r="F1615" i="3" s="1"/>
  <c r="E1615" i="3" a="1"/>
  <c r="E1615" i="3" s="1"/>
  <c r="M1615" i="3" s="1"/>
  <c r="I1615" i="3" a="1"/>
  <c r="I1615" i="3" s="1"/>
  <c r="C1615" i="3" a="1"/>
  <c r="C1615" i="3" s="1"/>
  <c r="H1614" i="3"/>
  <c r="L1616" i="3" l="1" a="1"/>
  <c r="L1616" i="3" s="1"/>
  <c r="G1616" i="3" a="1"/>
  <c r="G1616" i="3" s="1"/>
  <c r="A1617" i="3"/>
  <c r="J1616" i="3" a="1"/>
  <c r="J1616" i="3" s="1"/>
  <c r="D1616" i="3" a="1"/>
  <c r="D1616" i="3" s="1"/>
  <c r="B1617" i="3"/>
  <c r="K1616" i="3" a="1"/>
  <c r="K1616" i="3" s="1"/>
  <c r="E1616" i="3" a="1"/>
  <c r="E1616" i="3" s="1"/>
  <c r="M1616" i="3" s="1"/>
  <c r="C1616" i="3" a="1"/>
  <c r="C1616" i="3" s="1"/>
  <c r="I1616" i="3" a="1"/>
  <c r="I1616" i="3" s="1"/>
  <c r="F1616" i="3" a="1"/>
  <c r="F1616" i="3" s="1"/>
  <c r="H1615" i="3"/>
  <c r="A1618" i="3" l="1"/>
  <c r="D1617" i="3" a="1"/>
  <c r="D1617" i="3" s="1"/>
  <c r="L1617" i="3" a="1"/>
  <c r="L1617" i="3" s="1"/>
  <c r="G1617" i="3" a="1"/>
  <c r="G1617" i="3" s="1"/>
  <c r="B1618" i="3"/>
  <c r="J1617" i="3" a="1"/>
  <c r="J1617" i="3" s="1"/>
  <c r="I1617" i="3" a="1"/>
  <c r="I1617" i="3" s="1"/>
  <c r="H1617" i="3" s="1"/>
  <c r="F1617" i="3" a="1"/>
  <c r="F1617" i="3" s="1"/>
  <c r="K1617" i="3" a="1"/>
  <c r="K1617" i="3" s="1"/>
  <c r="E1617" i="3" a="1"/>
  <c r="E1617" i="3" s="1"/>
  <c r="M1617" i="3" s="1"/>
  <c r="C1617" i="3" a="1"/>
  <c r="C1617" i="3" s="1"/>
  <c r="H1616" i="3"/>
  <c r="J1618" i="3" l="1" a="1"/>
  <c r="J1618" i="3" s="1"/>
  <c r="B1619" i="3"/>
  <c r="A1619" i="3"/>
  <c r="G1618" i="3" a="1"/>
  <c r="G1618" i="3" s="1"/>
  <c r="L1618" i="3" a="1"/>
  <c r="L1618" i="3" s="1"/>
  <c r="D1618" i="3" a="1"/>
  <c r="D1618" i="3" s="1"/>
  <c r="E1618" i="3" a="1"/>
  <c r="E1618" i="3" s="1"/>
  <c r="M1618" i="3" s="1"/>
  <c r="I1618" i="3" a="1"/>
  <c r="I1618" i="3" s="1"/>
  <c r="C1618" i="3" a="1"/>
  <c r="C1618" i="3" s="1"/>
  <c r="F1618" i="3" a="1"/>
  <c r="F1618" i="3" s="1"/>
  <c r="K1618" i="3" a="1"/>
  <c r="K1618" i="3" s="1"/>
  <c r="H1618" i="3" l="1"/>
  <c r="K1619" i="3" a="1"/>
  <c r="K1619" i="3" s="1"/>
  <c r="F1619" i="3" a="1"/>
  <c r="F1619" i="3" s="1"/>
  <c r="I1619" i="3" a="1"/>
  <c r="I1619" i="3" s="1"/>
  <c r="C1619" i="3" a="1"/>
  <c r="C1619" i="3" s="1"/>
  <c r="E1619" i="3" a="1"/>
  <c r="E1619" i="3" s="1"/>
  <c r="M1619" i="3" s="1"/>
  <c r="J1619" i="3" a="1"/>
  <c r="J1619" i="3" s="1"/>
  <c r="L1619" i="3" a="1"/>
  <c r="L1619" i="3" s="1"/>
  <c r="D1619" i="3" a="1"/>
  <c r="D1619" i="3" s="1"/>
  <c r="B1620" i="3"/>
  <c r="A1620" i="3"/>
  <c r="G1619" i="3" a="1"/>
  <c r="G1619" i="3" s="1"/>
  <c r="H1619" i="3" l="1"/>
  <c r="C1620" i="3" a="1"/>
  <c r="C1620" i="3" s="1"/>
  <c r="K1620" i="3" a="1"/>
  <c r="K1620" i="3" s="1"/>
  <c r="F1620" i="3" a="1"/>
  <c r="F1620" i="3" s="1"/>
  <c r="E1620" i="3" a="1"/>
  <c r="E1620" i="3" s="1"/>
  <c r="M1620" i="3" s="1"/>
  <c r="I1620" i="3" a="1"/>
  <c r="I1620" i="3" s="1"/>
  <c r="L1620" i="3" a="1"/>
  <c r="L1620" i="3" s="1"/>
  <c r="G1620" i="3" a="1"/>
  <c r="G1620" i="3" s="1"/>
  <c r="B1621" i="3"/>
  <c r="D1620" i="3" a="1"/>
  <c r="D1620" i="3" s="1"/>
  <c r="A1621" i="3"/>
  <c r="J1620" i="3" a="1"/>
  <c r="J1620" i="3" s="1"/>
  <c r="H1620" i="3" l="1"/>
  <c r="I1621" i="3" a="1"/>
  <c r="I1621" i="3" s="1"/>
  <c r="C1621" i="3" a="1"/>
  <c r="C1621" i="3" s="1"/>
  <c r="F1621" i="3" a="1"/>
  <c r="F1621" i="3" s="1"/>
  <c r="E1621" i="3" a="1"/>
  <c r="E1621" i="3" s="1"/>
  <c r="M1621" i="3" s="1"/>
  <c r="K1621" i="3" a="1"/>
  <c r="K1621" i="3" s="1"/>
  <c r="A1622" i="3"/>
  <c r="D1621" i="3" a="1"/>
  <c r="D1621" i="3" s="1"/>
  <c r="L1621" i="3" a="1"/>
  <c r="L1621" i="3" s="1"/>
  <c r="G1621" i="3" a="1"/>
  <c r="G1621" i="3" s="1"/>
  <c r="B1622" i="3"/>
  <c r="J1621" i="3" a="1"/>
  <c r="J1621" i="3" s="1"/>
  <c r="J1622" i="3" l="1" a="1"/>
  <c r="J1622" i="3" s="1"/>
  <c r="B1623" i="3"/>
  <c r="A1623" i="3"/>
  <c r="D1622" i="3" a="1"/>
  <c r="D1622" i="3" s="1"/>
  <c r="G1622" i="3" a="1"/>
  <c r="G1622" i="3" s="1"/>
  <c r="L1622" i="3" a="1"/>
  <c r="L1622" i="3" s="1"/>
  <c r="H1621" i="3"/>
  <c r="E1622" i="3" a="1"/>
  <c r="E1622" i="3" s="1"/>
  <c r="M1622" i="3" s="1"/>
  <c r="I1622" i="3" a="1"/>
  <c r="I1622" i="3" s="1"/>
  <c r="C1622" i="3" a="1"/>
  <c r="C1622" i="3" s="1"/>
  <c r="F1622" i="3" a="1"/>
  <c r="F1622" i="3" s="1"/>
  <c r="K1622" i="3" a="1"/>
  <c r="K1622" i="3" s="1"/>
  <c r="K1623" i="3" l="1" a="1"/>
  <c r="K1623" i="3" s="1"/>
  <c r="F1623" i="3" a="1"/>
  <c r="F1623" i="3" s="1"/>
  <c r="E1623" i="3" a="1"/>
  <c r="E1623" i="3" s="1"/>
  <c r="M1623" i="3" s="1"/>
  <c r="C1623" i="3" a="1"/>
  <c r="C1623" i="3" s="1"/>
  <c r="I1623" i="3" a="1"/>
  <c r="I1623" i="3" s="1"/>
  <c r="J1623" i="3" a="1"/>
  <c r="J1623" i="3" s="1"/>
  <c r="B1624" i="3"/>
  <c r="D1623" i="3" a="1"/>
  <c r="D1623" i="3" s="1"/>
  <c r="G1623" i="3" a="1"/>
  <c r="G1623" i="3" s="1"/>
  <c r="A1624" i="3"/>
  <c r="L1623" i="3" a="1"/>
  <c r="L1623" i="3" s="1"/>
  <c r="H1622" i="3"/>
  <c r="H1623" i="3" l="1"/>
  <c r="L1624" i="3" a="1"/>
  <c r="L1624" i="3" s="1"/>
  <c r="G1624" i="3" a="1"/>
  <c r="G1624" i="3" s="1"/>
  <c r="B1625" i="3"/>
  <c r="D1624" i="3" a="1"/>
  <c r="D1624" i="3" s="1"/>
  <c r="A1625" i="3"/>
  <c r="J1624" i="3" a="1"/>
  <c r="J1624" i="3" s="1"/>
  <c r="C1624" i="3" a="1"/>
  <c r="C1624" i="3" s="1"/>
  <c r="K1624" i="3" a="1"/>
  <c r="K1624" i="3" s="1"/>
  <c r="F1624" i="3" a="1"/>
  <c r="F1624" i="3" s="1"/>
  <c r="E1624" i="3" a="1"/>
  <c r="E1624" i="3" s="1"/>
  <c r="M1624" i="3" s="1"/>
  <c r="I1624" i="3" a="1"/>
  <c r="I1624" i="3" s="1"/>
  <c r="I1625" i="3" l="1" a="1"/>
  <c r="I1625" i="3" s="1"/>
  <c r="C1625" i="3" a="1"/>
  <c r="C1625" i="3" s="1"/>
  <c r="F1625" i="3" a="1"/>
  <c r="F1625" i="3" s="1"/>
  <c r="E1625" i="3" a="1"/>
  <c r="E1625" i="3" s="1"/>
  <c r="M1625" i="3" s="1"/>
  <c r="K1625" i="3" a="1"/>
  <c r="K1625" i="3" s="1"/>
  <c r="H1624" i="3"/>
  <c r="A1626" i="3"/>
  <c r="D1625" i="3" a="1"/>
  <c r="D1625" i="3" s="1"/>
  <c r="L1625" i="3" a="1"/>
  <c r="L1625" i="3" s="1"/>
  <c r="G1625" i="3" a="1"/>
  <c r="G1625" i="3" s="1"/>
  <c r="B1626" i="3"/>
  <c r="J1625" i="3" a="1"/>
  <c r="J1625" i="3" s="1"/>
  <c r="E1626" i="3" l="1" a="1"/>
  <c r="E1626" i="3" s="1"/>
  <c r="M1626" i="3" s="1"/>
  <c r="I1626" i="3" a="1"/>
  <c r="I1626" i="3" s="1"/>
  <c r="C1626" i="3" a="1"/>
  <c r="C1626" i="3" s="1"/>
  <c r="F1626" i="3" a="1"/>
  <c r="F1626" i="3" s="1"/>
  <c r="K1626" i="3" a="1"/>
  <c r="K1626" i="3" s="1"/>
  <c r="J1626" i="3" a="1"/>
  <c r="J1626" i="3" s="1"/>
  <c r="B1627" i="3"/>
  <c r="A1627" i="3"/>
  <c r="D1626" i="3" a="1"/>
  <c r="D1626" i="3" s="1"/>
  <c r="G1626" i="3" a="1"/>
  <c r="G1626" i="3" s="1"/>
  <c r="L1626" i="3" a="1"/>
  <c r="L1626" i="3" s="1"/>
  <c r="H1625" i="3"/>
  <c r="J1627" i="3" l="1" a="1"/>
  <c r="J1627" i="3" s="1"/>
  <c r="B1628" i="3"/>
  <c r="D1627" i="3" a="1"/>
  <c r="D1627" i="3" s="1"/>
  <c r="G1627" i="3" a="1"/>
  <c r="G1627" i="3" s="1"/>
  <c r="A1628" i="3"/>
  <c r="L1627" i="3" a="1"/>
  <c r="L1627" i="3" s="1"/>
  <c r="H1626" i="3"/>
  <c r="K1627" i="3" a="1"/>
  <c r="K1627" i="3" s="1"/>
  <c r="F1627" i="3" a="1"/>
  <c r="F1627" i="3" s="1"/>
  <c r="E1627" i="3" a="1"/>
  <c r="E1627" i="3" s="1"/>
  <c r="M1627" i="3" s="1"/>
  <c r="C1627" i="3" a="1"/>
  <c r="C1627" i="3" s="1"/>
  <c r="I1627" i="3" a="1"/>
  <c r="I1627" i="3" s="1"/>
  <c r="C1628" i="3" l="1" a="1"/>
  <c r="C1628" i="3" s="1"/>
  <c r="K1628" i="3" a="1"/>
  <c r="K1628" i="3" s="1"/>
  <c r="F1628" i="3" a="1"/>
  <c r="F1628" i="3" s="1"/>
  <c r="E1628" i="3" a="1"/>
  <c r="E1628" i="3" s="1"/>
  <c r="M1628" i="3" s="1"/>
  <c r="I1628" i="3" a="1"/>
  <c r="I1628" i="3" s="1"/>
  <c r="L1628" i="3" a="1"/>
  <c r="L1628" i="3" s="1"/>
  <c r="G1628" i="3" a="1"/>
  <c r="G1628" i="3" s="1"/>
  <c r="B1629" i="3"/>
  <c r="D1628" i="3" a="1"/>
  <c r="D1628" i="3" s="1"/>
  <c r="A1629" i="3"/>
  <c r="J1628" i="3" a="1"/>
  <c r="J1628" i="3" s="1"/>
  <c r="H1627" i="3"/>
  <c r="A1630" i="3" l="1"/>
  <c r="D1629" i="3" a="1"/>
  <c r="D1629" i="3" s="1"/>
  <c r="L1629" i="3" a="1"/>
  <c r="L1629" i="3" s="1"/>
  <c r="G1629" i="3" a="1"/>
  <c r="G1629" i="3" s="1"/>
  <c r="B1630" i="3"/>
  <c r="J1629" i="3" a="1"/>
  <c r="J1629" i="3" s="1"/>
  <c r="H1628" i="3"/>
  <c r="I1629" i="3" a="1"/>
  <c r="I1629" i="3" s="1"/>
  <c r="C1629" i="3" a="1"/>
  <c r="C1629" i="3" s="1"/>
  <c r="F1629" i="3" a="1"/>
  <c r="F1629" i="3" s="1"/>
  <c r="E1629" i="3" a="1"/>
  <c r="E1629" i="3" s="1"/>
  <c r="M1629" i="3" s="1"/>
  <c r="K1629" i="3" a="1"/>
  <c r="K1629" i="3" s="1"/>
  <c r="H1629" i="3" l="1"/>
  <c r="J1630" i="3" a="1"/>
  <c r="J1630" i="3" s="1"/>
  <c r="B1631" i="3"/>
  <c r="A1631" i="3"/>
  <c r="D1630" i="3" a="1"/>
  <c r="D1630" i="3" s="1"/>
  <c r="G1630" i="3" a="1"/>
  <c r="G1630" i="3" s="1"/>
  <c r="L1630" i="3" a="1"/>
  <c r="L1630" i="3" s="1"/>
  <c r="E1630" i="3" a="1"/>
  <c r="E1630" i="3" s="1"/>
  <c r="M1630" i="3" s="1"/>
  <c r="I1630" i="3" a="1"/>
  <c r="I1630" i="3" s="1"/>
  <c r="H1630" i="3" s="1"/>
  <c r="C1630" i="3" a="1"/>
  <c r="C1630" i="3" s="1"/>
  <c r="F1630" i="3" a="1"/>
  <c r="F1630" i="3" s="1"/>
  <c r="K1630" i="3" a="1"/>
  <c r="K1630" i="3" s="1"/>
  <c r="J1631" i="3" l="1" a="1"/>
  <c r="J1631" i="3" s="1"/>
  <c r="B1632" i="3"/>
  <c r="A1632" i="3"/>
  <c r="D1631" i="3" a="1"/>
  <c r="D1631" i="3" s="1"/>
  <c r="G1631" i="3" a="1"/>
  <c r="G1631" i="3" s="1"/>
  <c r="L1631" i="3" a="1"/>
  <c r="L1631" i="3" s="1"/>
  <c r="K1631" i="3" a="1"/>
  <c r="K1631" i="3" s="1"/>
  <c r="F1631" i="3" a="1"/>
  <c r="F1631" i="3" s="1"/>
  <c r="E1631" i="3" a="1"/>
  <c r="E1631" i="3" s="1"/>
  <c r="M1631" i="3" s="1"/>
  <c r="I1631" i="3" a="1"/>
  <c r="I1631" i="3" s="1"/>
  <c r="C1631" i="3" a="1"/>
  <c r="C1631" i="3" s="1"/>
  <c r="C1632" i="3" l="1" a="1"/>
  <c r="C1632" i="3" s="1"/>
  <c r="K1632" i="3" a="1"/>
  <c r="K1632" i="3" s="1"/>
  <c r="F1632" i="3" a="1"/>
  <c r="F1632" i="3" s="1"/>
  <c r="E1632" i="3" a="1"/>
  <c r="E1632" i="3" s="1"/>
  <c r="M1632" i="3" s="1"/>
  <c r="I1632" i="3" a="1"/>
  <c r="I1632" i="3" s="1"/>
  <c r="H1631" i="3"/>
  <c r="L1632" i="3" a="1"/>
  <c r="L1632" i="3" s="1"/>
  <c r="G1632" i="3" a="1"/>
  <c r="G1632" i="3" s="1"/>
  <c r="J1632" i="3" a="1"/>
  <c r="J1632" i="3" s="1"/>
  <c r="B1633" i="3"/>
  <c r="A1633" i="3"/>
  <c r="D1632" i="3" a="1"/>
  <c r="D1632" i="3" s="1"/>
  <c r="H1632" i="3" l="1"/>
  <c r="I1633" i="3" a="1"/>
  <c r="I1633" i="3" s="1"/>
  <c r="C1633" i="3" a="1"/>
  <c r="C1633" i="3" s="1"/>
  <c r="K1633" i="3" a="1"/>
  <c r="K1633" i="3" s="1"/>
  <c r="F1633" i="3" a="1"/>
  <c r="F1633" i="3" s="1"/>
  <c r="E1633" i="3" a="1"/>
  <c r="E1633" i="3" s="1"/>
  <c r="M1633" i="3" s="1"/>
  <c r="A1634" i="3"/>
  <c r="D1633" i="3" a="1"/>
  <c r="D1633" i="3" s="1"/>
  <c r="L1633" i="3" a="1"/>
  <c r="L1633" i="3" s="1"/>
  <c r="G1633" i="3" a="1"/>
  <c r="G1633" i="3" s="1"/>
  <c r="J1633" i="3" a="1"/>
  <c r="J1633" i="3" s="1"/>
  <c r="B1634" i="3"/>
  <c r="E1634" i="3" l="1" a="1"/>
  <c r="E1634" i="3" s="1"/>
  <c r="M1634" i="3" s="1"/>
  <c r="I1634" i="3" a="1"/>
  <c r="I1634" i="3" s="1"/>
  <c r="C1634" i="3" a="1"/>
  <c r="C1634" i="3" s="1"/>
  <c r="K1634" i="3" a="1"/>
  <c r="K1634" i="3" s="1"/>
  <c r="F1634" i="3" a="1"/>
  <c r="F1634" i="3" s="1"/>
  <c r="H1633" i="3"/>
  <c r="J1634" i="3" a="1"/>
  <c r="J1634" i="3" s="1"/>
  <c r="B1635" i="3"/>
  <c r="A1635" i="3"/>
  <c r="D1634" i="3" a="1"/>
  <c r="D1634" i="3" s="1"/>
  <c r="L1634" i="3" a="1"/>
  <c r="L1634" i="3" s="1"/>
  <c r="G1634" i="3" a="1"/>
  <c r="G1634" i="3" s="1"/>
  <c r="J1635" i="3" l="1" a="1"/>
  <c r="J1635" i="3" s="1"/>
  <c r="B1636" i="3"/>
  <c r="A1636" i="3"/>
  <c r="D1635" i="3" a="1"/>
  <c r="D1635" i="3" s="1"/>
  <c r="L1635" i="3" a="1"/>
  <c r="L1635" i="3" s="1"/>
  <c r="G1635" i="3" a="1"/>
  <c r="G1635" i="3" s="1"/>
  <c r="H1634" i="3"/>
  <c r="K1635" i="3" a="1"/>
  <c r="K1635" i="3" s="1"/>
  <c r="F1635" i="3" a="1"/>
  <c r="F1635" i="3" s="1"/>
  <c r="E1635" i="3" a="1"/>
  <c r="E1635" i="3" s="1"/>
  <c r="M1635" i="3" s="1"/>
  <c r="I1635" i="3" a="1"/>
  <c r="I1635" i="3" s="1"/>
  <c r="H1635" i="3" s="1"/>
  <c r="C1635" i="3" a="1"/>
  <c r="C1635" i="3" s="1"/>
  <c r="C1636" i="3" l="1" a="1"/>
  <c r="C1636" i="3" s="1"/>
  <c r="K1636" i="3" a="1"/>
  <c r="K1636" i="3" s="1"/>
  <c r="F1636" i="3" a="1"/>
  <c r="F1636" i="3" s="1"/>
  <c r="E1636" i="3" a="1"/>
  <c r="E1636" i="3" s="1"/>
  <c r="M1636" i="3" s="1"/>
  <c r="I1636" i="3" a="1"/>
  <c r="I1636" i="3" s="1"/>
  <c r="L1636" i="3" a="1"/>
  <c r="L1636" i="3" s="1"/>
  <c r="G1636" i="3" a="1"/>
  <c r="G1636" i="3" s="1"/>
  <c r="J1636" i="3" a="1"/>
  <c r="J1636" i="3" s="1"/>
  <c r="B1637" i="3"/>
  <c r="A1637" i="3"/>
  <c r="D1636" i="3" a="1"/>
  <c r="D1636" i="3" s="1"/>
  <c r="H1636" i="3" l="1"/>
  <c r="I1637" i="3" a="1"/>
  <c r="I1637" i="3" s="1"/>
  <c r="C1637" i="3" a="1"/>
  <c r="C1637" i="3" s="1"/>
  <c r="K1637" i="3" a="1"/>
  <c r="K1637" i="3" s="1"/>
  <c r="F1637" i="3" a="1"/>
  <c r="F1637" i="3" s="1"/>
  <c r="E1637" i="3" a="1"/>
  <c r="E1637" i="3" s="1"/>
  <c r="M1637" i="3" s="1"/>
  <c r="A1638" i="3"/>
  <c r="D1637" i="3" a="1"/>
  <c r="D1637" i="3" s="1"/>
  <c r="L1637" i="3" a="1"/>
  <c r="L1637" i="3" s="1"/>
  <c r="G1637" i="3" a="1"/>
  <c r="G1637" i="3" s="1"/>
  <c r="J1637" i="3" a="1"/>
  <c r="J1637" i="3" s="1"/>
  <c r="B1638" i="3"/>
  <c r="J1638" i="3" l="1" a="1"/>
  <c r="J1638" i="3" s="1"/>
  <c r="B1639" i="3"/>
  <c r="A1639" i="3"/>
  <c r="D1638" i="3" a="1"/>
  <c r="D1638" i="3" s="1"/>
  <c r="L1638" i="3" a="1"/>
  <c r="L1638" i="3" s="1"/>
  <c r="G1638" i="3" a="1"/>
  <c r="G1638" i="3" s="1"/>
  <c r="E1638" i="3" a="1"/>
  <c r="E1638" i="3" s="1"/>
  <c r="M1638" i="3" s="1"/>
  <c r="I1638" i="3" a="1"/>
  <c r="I1638" i="3" s="1"/>
  <c r="C1638" i="3" a="1"/>
  <c r="C1638" i="3" s="1"/>
  <c r="K1638" i="3" a="1"/>
  <c r="K1638" i="3" s="1"/>
  <c r="F1638" i="3" a="1"/>
  <c r="F1638" i="3" s="1"/>
  <c r="H1637" i="3"/>
  <c r="H1638" i="3" l="1"/>
  <c r="K1639" i="3" a="1"/>
  <c r="K1639" i="3" s="1"/>
  <c r="F1639" i="3" a="1"/>
  <c r="F1639" i="3" s="1"/>
  <c r="E1639" i="3" a="1"/>
  <c r="E1639" i="3" s="1"/>
  <c r="M1639" i="3" s="1"/>
  <c r="I1639" i="3" a="1"/>
  <c r="I1639" i="3" s="1"/>
  <c r="C1639" i="3" a="1"/>
  <c r="C1639" i="3" s="1"/>
  <c r="J1639" i="3" a="1"/>
  <c r="J1639" i="3" s="1"/>
  <c r="B1640" i="3"/>
  <c r="A1640" i="3"/>
  <c r="D1639" i="3" a="1"/>
  <c r="D1639" i="3" s="1"/>
  <c r="L1639" i="3" a="1"/>
  <c r="L1639" i="3" s="1"/>
  <c r="G1639" i="3" a="1"/>
  <c r="G1639" i="3" s="1"/>
  <c r="C1640" i="3" l="1" a="1"/>
  <c r="C1640" i="3" s="1"/>
  <c r="K1640" i="3" a="1"/>
  <c r="K1640" i="3" s="1"/>
  <c r="F1640" i="3" a="1"/>
  <c r="F1640" i="3" s="1"/>
  <c r="E1640" i="3" a="1"/>
  <c r="E1640" i="3" s="1"/>
  <c r="M1640" i="3" s="1"/>
  <c r="I1640" i="3" a="1"/>
  <c r="I1640" i="3" s="1"/>
  <c r="H1639" i="3"/>
  <c r="L1640" i="3" a="1"/>
  <c r="L1640" i="3" s="1"/>
  <c r="G1640" i="3" a="1"/>
  <c r="G1640" i="3" s="1"/>
  <c r="J1640" i="3" a="1"/>
  <c r="J1640" i="3" s="1"/>
  <c r="B1641" i="3"/>
  <c r="A1641" i="3"/>
  <c r="D1640" i="3" a="1"/>
  <c r="D1640" i="3" s="1"/>
  <c r="H1640" i="3" l="1"/>
  <c r="I1641" i="3" a="1"/>
  <c r="I1641" i="3" s="1"/>
  <c r="C1641" i="3" a="1"/>
  <c r="C1641" i="3" s="1"/>
  <c r="K1641" i="3" a="1"/>
  <c r="K1641" i="3" s="1"/>
  <c r="F1641" i="3" a="1"/>
  <c r="F1641" i="3" s="1"/>
  <c r="E1641" i="3" a="1"/>
  <c r="E1641" i="3" s="1"/>
  <c r="M1641" i="3" s="1"/>
  <c r="A1642" i="3"/>
  <c r="D1641" i="3" a="1"/>
  <c r="D1641" i="3" s="1"/>
  <c r="L1641" i="3" a="1"/>
  <c r="L1641" i="3" s="1"/>
  <c r="G1641" i="3" a="1"/>
  <c r="G1641" i="3" s="1"/>
  <c r="J1641" i="3" a="1"/>
  <c r="J1641" i="3" s="1"/>
  <c r="B1642" i="3"/>
  <c r="J1642" i="3" l="1" a="1"/>
  <c r="J1642" i="3" s="1"/>
  <c r="B1643" i="3"/>
  <c r="A1643" i="3"/>
  <c r="D1642" i="3" a="1"/>
  <c r="D1642" i="3" s="1"/>
  <c r="L1642" i="3" a="1"/>
  <c r="L1642" i="3" s="1"/>
  <c r="G1642" i="3" a="1"/>
  <c r="G1642" i="3" s="1"/>
  <c r="H1641" i="3"/>
  <c r="E1642" i="3" a="1"/>
  <c r="E1642" i="3" s="1"/>
  <c r="M1642" i="3" s="1"/>
  <c r="I1642" i="3" a="1"/>
  <c r="I1642" i="3" s="1"/>
  <c r="C1642" i="3" a="1"/>
  <c r="C1642" i="3" s="1"/>
  <c r="K1642" i="3" a="1"/>
  <c r="K1642" i="3" s="1"/>
  <c r="F1642" i="3" a="1"/>
  <c r="F1642" i="3" s="1"/>
  <c r="K1643" i="3" l="1" a="1"/>
  <c r="K1643" i="3" s="1"/>
  <c r="F1643" i="3" a="1"/>
  <c r="F1643" i="3" s="1"/>
  <c r="E1643" i="3" a="1"/>
  <c r="E1643" i="3" s="1"/>
  <c r="M1643" i="3" s="1"/>
  <c r="I1643" i="3" a="1"/>
  <c r="I1643" i="3" s="1"/>
  <c r="H1643" i="3" s="1"/>
  <c r="C1643" i="3" a="1"/>
  <c r="C1643" i="3" s="1"/>
  <c r="J1643" i="3" a="1"/>
  <c r="J1643" i="3" s="1"/>
  <c r="B1644" i="3"/>
  <c r="A1644" i="3"/>
  <c r="D1643" i="3" a="1"/>
  <c r="D1643" i="3" s="1"/>
  <c r="L1643" i="3" a="1"/>
  <c r="L1643" i="3" s="1"/>
  <c r="G1643" i="3" a="1"/>
  <c r="G1643" i="3" s="1"/>
  <c r="H1642" i="3"/>
  <c r="C1644" i="3" l="1" a="1"/>
  <c r="C1644" i="3" s="1"/>
  <c r="K1644" i="3" a="1"/>
  <c r="K1644" i="3" s="1"/>
  <c r="F1644" i="3" a="1"/>
  <c r="F1644" i="3" s="1"/>
  <c r="E1644" i="3" a="1"/>
  <c r="E1644" i="3" s="1"/>
  <c r="M1644" i="3" s="1"/>
  <c r="I1644" i="3" a="1"/>
  <c r="I1644" i="3" s="1"/>
  <c r="L1644" i="3" a="1"/>
  <c r="L1644" i="3" s="1"/>
  <c r="G1644" i="3" a="1"/>
  <c r="G1644" i="3" s="1"/>
  <c r="J1644" i="3" a="1"/>
  <c r="J1644" i="3" s="1"/>
  <c r="B1645" i="3"/>
  <c r="A1645" i="3"/>
  <c r="D1644" i="3" a="1"/>
  <c r="D1644" i="3" s="1"/>
  <c r="H1644" i="3" l="1"/>
  <c r="I1645" i="3" a="1"/>
  <c r="I1645" i="3" s="1"/>
  <c r="C1645" i="3" a="1"/>
  <c r="C1645" i="3" s="1"/>
  <c r="K1645" i="3" a="1"/>
  <c r="K1645" i="3" s="1"/>
  <c r="F1645" i="3" a="1"/>
  <c r="F1645" i="3" s="1"/>
  <c r="E1645" i="3" a="1"/>
  <c r="E1645" i="3" s="1"/>
  <c r="M1645" i="3" s="1"/>
  <c r="A1646" i="3"/>
  <c r="D1645" i="3" a="1"/>
  <c r="D1645" i="3" s="1"/>
  <c r="L1645" i="3" a="1"/>
  <c r="L1645" i="3" s="1"/>
  <c r="G1645" i="3" a="1"/>
  <c r="G1645" i="3" s="1"/>
  <c r="J1645" i="3" a="1"/>
  <c r="J1645" i="3" s="1"/>
  <c r="B1646" i="3"/>
  <c r="E1646" i="3" l="1" a="1"/>
  <c r="E1646" i="3" s="1"/>
  <c r="M1646" i="3" s="1"/>
  <c r="I1646" i="3" a="1"/>
  <c r="I1646" i="3" s="1"/>
  <c r="C1646" i="3" a="1"/>
  <c r="C1646" i="3" s="1"/>
  <c r="K1646" i="3" a="1"/>
  <c r="K1646" i="3" s="1"/>
  <c r="F1646" i="3" a="1"/>
  <c r="F1646" i="3" s="1"/>
  <c r="J1646" i="3" a="1"/>
  <c r="J1646" i="3" s="1"/>
  <c r="B1647" i="3"/>
  <c r="A1647" i="3"/>
  <c r="D1646" i="3" a="1"/>
  <c r="D1646" i="3" s="1"/>
  <c r="L1646" i="3" a="1"/>
  <c r="L1646" i="3" s="1"/>
  <c r="G1646" i="3" a="1"/>
  <c r="G1646" i="3" s="1"/>
  <c r="H1645" i="3"/>
  <c r="K1647" i="3" l="1" a="1"/>
  <c r="K1647" i="3" s="1"/>
  <c r="F1647" i="3" a="1"/>
  <c r="F1647" i="3" s="1"/>
  <c r="E1647" i="3" a="1"/>
  <c r="E1647" i="3" s="1"/>
  <c r="M1647" i="3" s="1"/>
  <c r="I1647" i="3" a="1"/>
  <c r="I1647" i="3" s="1"/>
  <c r="C1647" i="3" a="1"/>
  <c r="C1647" i="3" s="1"/>
  <c r="J1647" i="3" a="1"/>
  <c r="J1647" i="3" s="1"/>
  <c r="B1648" i="3"/>
  <c r="A1648" i="3"/>
  <c r="D1647" i="3" a="1"/>
  <c r="D1647" i="3" s="1"/>
  <c r="L1647" i="3" a="1"/>
  <c r="L1647" i="3" s="1"/>
  <c r="G1647" i="3" a="1"/>
  <c r="G1647" i="3" s="1"/>
  <c r="H1646" i="3"/>
  <c r="C1648" i="3" l="1" a="1"/>
  <c r="C1648" i="3" s="1"/>
  <c r="K1648" i="3" a="1"/>
  <c r="K1648" i="3" s="1"/>
  <c r="F1648" i="3" a="1"/>
  <c r="F1648" i="3" s="1"/>
  <c r="E1648" i="3" a="1"/>
  <c r="E1648" i="3" s="1"/>
  <c r="M1648" i="3" s="1"/>
  <c r="I1648" i="3" a="1"/>
  <c r="I1648" i="3" s="1"/>
  <c r="L1648" i="3" a="1"/>
  <c r="L1648" i="3" s="1"/>
  <c r="G1648" i="3" a="1"/>
  <c r="G1648" i="3" s="1"/>
  <c r="J1648" i="3" a="1"/>
  <c r="J1648" i="3" s="1"/>
  <c r="B1649" i="3"/>
  <c r="A1649" i="3"/>
  <c r="D1648" i="3" a="1"/>
  <c r="D1648" i="3" s="1"/>
  <c r="H1647" i="3"/>
  <c r="H1648" i="3" l="1"/>
  <c r="I1649" i="3" a="1"/>
  <c r="I1649" i="3" s="1"/>
  <c r="C1649" i="3" a="1"/>
  <c r="C1649" i="3" s="1"/>
  <c r="K1649" i="3" a="1"/>
  <c r="K1649" i="3" s="1"/>
  <c r="F1649" i="3" a="1"/>
  <c r="F1649" i="3" s="1"/>
  <c r="E1649" i="3" a="1"/>
  <c r="E1649" i="3" s="1"/>
  <c r="M1649" i="3" s="1"/>
  <c r="A1650" i="3"/>
  <c r="D1649" i="3" a="1"/>
  <c r="D1649" i="3" s="1"/>
  <c r="L1649" i="3" a="1"/>
  <c r="L1649" i="3" s="1"/>
  <c r="G1649" i="3" a="1"/>
  <c r="G1649" i="3" s="1"/>
  <c r="J1649" i="3" a="1"/>
  <c r="J1649" i="3" s="1"/>
  <c r="B1650" i="3"/>
  <c r="E1650" i="3" l="1" a="1"/>
  <c r="E1650" i="3" s="1"/>
  <c r="M1650" i="3" s="1"/>
  <c r="I1650" i="3" a="1"/>
  <c r="I1650" i="3" s="1"/>
  <c r="C1650" i="3" a="1"/>
  <c r="C1650" i="3" s="1"/>
  <c r="K1650" i="3" a="1"/>
  <c r="K1650" i="3" s="1"/>
  <c r="F1650" i="3" a="1"/>
  <c r="F1650" i="3" s="1"/>
  <c r="J1650" i="3" a="1"/>
  <c r="J1650" i="3" s="1"/>
  <c r="B1651" i="3"/>
  <c r="A1651" i="3"/>
  <c r="D1650" i="3" a="1"/>
  <c r="D1650" i="3" s="1"/>
  <c r="L1650" i="3" a="1"/>
  <c r="L1650" i="3" s="1"/>
  <c r="G1650" i="3" a="1"/>
  <c r="G1650" i="3" s="1"/>
  <c r="H1649" i="3"/>
  <c r="K1651" i="3" l="1" a="1"/>
  <c r="K1651" i="3" s="1"/>
  <c r="F1651" i="3" a="1"/>
  <c r="F1651" i="3" s="1"/>
  <c r="E1651" i="3" a="1"/>
  <c r="E1651" i="3" s="1"/>
  <c r="M1651" i="3" s="1"/>
  <c r="I1651" i="3" a="1"/>
  <c r="I1651" i="3" s="1"/>
  <c r="C1651" i="3" a="1"/>
  <c r="C1651" i="3" s="1"/>
  <c r="J1651" i="3" a="1"/>
  <c r="J1651" i="3" s="1"/>
  <c r="B1652" i="3"/>
  <c r="A1652" i="3"/>
  <c r="D1651" i="3" a="1"/>
  <c r="D1651" i="3" s="1"/>
  <c r="L1651" i="3" a="1"/>
  <c r="L1651" i="3" s="1"/>
  <c r="G1651" i="3" a="1"/>
  <c r="G1651" i="3" s="1"/>
  <c r="H1650" i="3"/>
  <c r="H1651" i="3" l="1"/>
  <c r="L1652" i="3" a="1"/>
  <c r="L1652" i="3" s="1"/>
  <c r="G1652" i="3" a="1"/>
  <c r="G1652" i="3" s="1"/>
  <c r="J1652" i="3" a="1"/>
  <c r="J1652" i="3" s="1"/>
  <c r="B1653" i="3"/>
  <c r="A1653" i="3"/>
  <c r="D1652" i="3" a="1"/>
  <c r="D1652" i="3" s="1"/>
  <c r="C1652" i="3" a="1"/>
  <c r="C1652" i="3" s="1"/>
  <c r="K1652" i="3" a="1"/>
  <c r="K1652" i="3" s="1"/>
  <c r="F1652" i="3" a="1"/>
  <c r="F1652" i="3" s="1"/>
  <c r="E1652" i="3" a="1"/>
  <c r="E1652" i="3" s="1"/>
  <c r="M1652" i="3" s="1"/>
  <c r="I1652" i="3" a="1"/>
  <c r="I1652" i="3" s="1"/>
  <c r="I1653" i="3" l="1" a="1"/>
  <c r="I1653" i="3" s="1"/>
  <c r="C1653" i="3" a="1"/>
  <c r="C1653" i="3" s="1"/>
  <c r="K1653" i="3" a="1"/>
  <c r="K1653" i="3" s="1"/>
  <c r="F1653" i="3" a="1"/>
  <c r="F1653" i="3" s="1"/>
  <c r="E1653" i="3" a="1"/>
  <c r="E1653" i="3" s="1"/>
  <c r="M1653" i="3" s="1"/>
  <c r="A1654" i="3"/>
  <c r="D1653" i="3" a="1"/>
  <c r="D1653" i="3" s="1"/>
  <c r="L1653" i="3" a="1"/>
  <c r="L1653" i="3" s="1"/>
  <c r="G1653" i="3" a="1"/>
  <c r="G1653" i="3" s="1"/>
  <c r="J1653" i="3" a="1"/>
  <c r="J1653" i="3" s="1"/>
  <c r="B1654" i="3"/>
  <c r="H1652" i="3"/>
  <c r="E1654" i="3" l="1" a="1"/>
  <c r="E1654" i="3" s="1"/>
  <c r="M1654" i="3" s="1"/>
  <c r="I1654" i="3" a="1"/>
  <c r="I1654" i="3" s="1"/>
  <c r="C1654" i="3" a="1"/>
  <c r="C1654" i="3" s="1"/>
  <c r="K1654" i="3" a="1"/>
  <c r="K1654" i="3" s="1"/>
  <c r="F1654" i="3" a="1"/>
  <c r="F1654" i="3" s="1"/>
  <c r="J1654" i="3" a="1"/>
  <c r="J1654" i="3" s="1"/>
  <c r="B1655" i="3"/>
  <c r="A1655" i="3"/>
  <c r="D1654" i="3" a="1"/>
  <c r="D1654" i="3" s="1"/>
  <c r="L1654" i="3" a="1"/>
  <c r="L1654" i="3" s="1"/>
  <c r="G1654" i="3" a="1"/>
  <c r="G1654" i="3" s="1"/>
  <c r="H1653" i="3"/>
  <c r="J1655" i="3" l="1" a="1"/>
  <c r="J1655" i="3" s="1"/>
  <c r="B1656" i="3"/>
  <c r="A1656" i="3"/>
  <c r="D1655" i="3" a="1"/>
  <c r="D1655" i="3" s="1"/>
  <c r="L1655" i="3" a="1"/>
  <c r="L1655" i="3" s="1"/>
  <c r="G1655" i="3" a="1"/>
  <c r="G1655" i="3" s="1"/>
  <c r="K1655" i="3" a="1"/>
  <c r="K1655" i="3" s="1"/>
  <c r="F1655" i="3" a="1"/>
  <c r="F1655" i="3" s="1"/>
  <c r="E1655" i="3" a="1"/>
  <c r="E1655" i="3" s="1"/>
  <c r="M1655" i="3" s="1"/>
  <c r="I1655" i="3" a="1"/>
  <c r="I1655" i="3" s="1"/>
  <c r="C1655" i="3" a="1"/>
  <c r="C1655" i="3" s="1"/>
  <c r="H1654" i="3"/>
  <c r="C1656" i="3" l="1" a="1"/>
  <c r="C1656" i="3" s="1"/>
  <c r="K1656" i="3" a="1"/>
  <c r="K1656" i="3" s="1"/>
  <c r="F1656" i="3" a="1"/>
  <c r="F1656" i="3" s="1"/>
  <c r="E1656" i="3" a="1"/>
  <c r="E1656" i="3" s="1"/>
  <c r="M1656" i="3" s="1"/>
  <c r="I1656" i="3" a="1"/>
  <c r="I1656" i="3" s="1"/>
  <c r="H1655" i="3"/>
  <c r="L1656" i="3" a="1"/>
  <c r="L1656" i="3" s="1"/>
  <c r="G1656" i="3" a="1"/>
  <c r="G1656" i="3" s="1"/>
  <c r="J1656" i="3" a="1"/>
  <c r="J1656" i="3" s="1"/>
  <c r="B1657" i="3"/>
  <c r="A1657" i="3"/>
  <c r="D1656" i="3" a="1"/>
  <c r="D1656" i="3" s="1"/>
  <c r="H1656" i="3" l="1"/>
  <c r="I1657" i="3" a="1"/>
  <c r="I1657" i="3" s="1"/>
  <c r="C1657" i="3" a="1"/>
  <c r="C1657" i="3" s="1"/>
  <c r="K1657" i="3" a="1"/>
  <c r="K1657" i="3" s="1"/>
  <c r="F1657" i="3" a="1"/>
  <c r="F1657" i="3" s="1"/>
  <c r="E1657" i="3" a="1"/>
  <c r="E1657" i="3" s="1"/>
  <c r="M1657" i="3" s="1"/>
  <c r="A1658" i="3"/>
  <c r="D1657" i="3" a="1"/>
  <c r="D1657" i="3" s="1"/>
  <c r="L1657" i="3" a="1"/>
  <c r="L1657" i="3" s="1"/>
  <c r="G1657" i="3" a="1"/>
  <c r="G1657" i="3" s="1"/>
  <c r="J1657" i="3" a="1"/>
  <c r="J1657" i="3" s="1"/>
  <c r="B1658" i="3"/>
  <c r="E1658" i="3" l="1" a="1"/>
  <c r="E1658" i="3" s="1"/>
  <c r="M1658" i="3" s="1"/>
  <c r="I1658" i="3" a="1"/>
  <c r="I1658" i="3" s="1"/>
  <c r="C1658" i="3" a="1"/>
  <c r="C1658" i="3" s="1"/>
  <c r="K1658" i="3" a="1"/>
  <c r="K1658" i="3" s="1"/>
  <c r="F1658" i="3" a="1"/>
  <c r="F1658" i="3" s="1"/>
  <c r="J1658" i="3" a="1"/>
  <c r="J1658" i="3" s="1"/>
  <c r="B1659" i="3"/>
  <c r="A1659" i="3"/>
  <c r="D1658" i="3" a="1"/>
  <c r="D1658" i="3" s="1"/>
  <c r="L1658" i="3" a="1"/>
  <c r="L1658" i="3" s="1"/>
  <c r="G1658" i="3" a="1"/>
  <c r="G1658" i="3" s="1"/>
  <c r="H1657" i="3"/>
  <c r="K1659" i="3" l="1" a="1"/>
  <c r="K1659" i="3" s="1"/>
  <c r="F1659" i="3" a="1"/>
  <c r="F1659" i="3" s="1"/>
  <c r="E1659" i="3" a="1"/>
  <c r="E1659" i="3" s="1"/>
  <c r="M1659" i="3" s="1"/>
  <c r="I1659" i="3" a="1"/>
  <c r="I1659" i="3" s="1"/>
  <c r="C1659" i="3" a="1"/>
  <c r="C1659" i="3" s="1"/>
  <c r="J1659" i="3" a="1"/>
  <c r="J1659" i="3" s="1"/>
  <c r="B1660" i="3"/>
  <c r="A1660" i="3"/>
  <c r="D1659" i="3" a="1"/>
  <c r="D1659" i="3" s="1"/>
  <c r="L1659" i="3" a="1"/>
  <c r="L1659" i="3" s="1"/>
  <c r="G1659" i="3" a="1"/>
  <c r="G1659" i="3" s="1"/>
  <c r="H1658" i="3"/>
  <c r="C1660" i="3" l="1" a="1"/>
  <c r="C1660" i="3" s="1"/>
  <c r="K1660" i="3" a="1"/>
  <c r="K1660" i="3" s="1"/>
  <c r="F1660" i="3" a="1"/>
  <c r="F1660" i="3" s="1"/>
  <c r="E1660" i="3" a="1"/>
  <c r="E1660" i="3" s="1"/>
  <c r="M1660" i="3" s="1"/>
  <c r="I1660" i="3" a="1"/>
  <c r="I1660" i="3" s="1"/>
  <c r="L1660" i="3" a="1"/>
  <c r="L1660" i="3" s="1"/>
  <c r="G1660" i="3" a="1"/>
  <c r="G1660" i="3" s="1"/>
  <c r="J1660" i="3" a="1"/>
  <c r="J1660" i="3" s="1"/>
  <c r="B1661" i="3"/>
  <c r="A1661" i="3"/>
  <c r="D1660" i="3" a="1"/>
  <c r="D1660" i="3" s="1"/>
  <c r="H1659" i="3"/>
  <c r="H1660" i="3" l="1"/>
  <c r="I1661" i="3" a="1"/>
  <c r="I1661" i="3" s="1"/>
  <c r="C1661" i="3" a="1"/>
  <c r="C1661" i="3" s="1"/>
  <c r="K1661" i="3" a="1"/>
  <c r="K1661" i="3" s="1"/>
  <c r="F1661" i="3" a="1"/>
  <c r="F1661" i="3" s="1"/>
  <c r="E1661" i="3" a="1"/>
  <c r="E1661" i="3" s="1"/>
  <c r="M1661" i="3" s="1"/>
  <c r="A1662" i="3"/>
  <c r="D1661" i="3" a="1"/>
  <c r="D1661" i="3" s="1"/>
  <c r="L1661" i="3" a="1"/>
  <c r="L1661" i="3" s="1"/>
  <c r="G1661" i="3" a="1"/>
  <c r="G1661" i="3" s="1"/>
  <c r="J1661" i="3" a="1"/>
  <c r="J1661" i="3" s="1"/>
  <c r="B1662" i="3"/>
  <c r="E1662" i="3" l="1" a="1"/>
  <c r="E1662" i="3" s="1"/>
  <c r="M1662" i="3" s="1"/>
  <c r="I1662" i="3" a="1"/>
  <c r="I1662" i="3" s="1"/>
  <c r="C1662" i="3" a="1"/>
  <c r="C1662" i="3" s="1"/>
  <c r="K1662" i="3" a="1"/>
  <c r="K1662" i="3" s="1"/>
  <c r="F1662" i="3" a="1"/>
  <c r="F1662" i="3" s="1"/>
  <c r="J1662" i="3" a="1"/>
  <c r="J1662" i="3" s="1"/>
  <c r="B1663" i="3"/>
  <c r="A1663" i="3"/>
  <c r="D1662" i="3" a="1"/>
  <c r="D1662" i="3" s="1"/>
  <c r="L1662" i="3" a="1"/>
  <c r="L1662" i="3" s="1"/>
  <c r="G1662" i="3" a="1"/>
  <c r="G1662" i="3" s="1"/>
  <c r="H1661" i="3"/>
  <c r="K1663" i="3" l="1" a="1"/>
  <c r="K1663" i="3" s="1"/>
  <c r="F1663" i="3" a="1"/>
  <c r="F1663" i="3" s="1"/>
  <c r="E1663" i="3" a="1"/>
  <c r="E1663" i="3" s="1"/>
  <c r="M1663" i="3" s="1"/>
  <c r="I1663" i="3" a="1"/>
  <c r="I1663" i="3" s="1"/>
  <c r="H1663" i="3" s="1"/>
  <c r="C1663" i="3" a="1"/>
  <c r="C1663" i="3" s="1"/>
  <c r="J1663" i="3" a="1"/>
  <c r="J1663" i="3" s="1"/>
  <c r="B1664" i="3"/>
  <c r="A1664" i="3"/>
  <c r="D1663" i="3" a="1"/>
  <c r="D1663" i="3" s="1"/>
  <c r="L1663" i="3" a="1"/>
  <c r="L1663" i="3" s="1"/>
  <c r="G1663" i="3" a="1"/>
  <c r="G1663" i="3" s="1"/>
  <c r="H1662" i="3"/>
  <c r="C1664" i="3" l="1" a="1"/>
  <c r="C1664" i="3" s="1"/>
  <c r="K1664" i="3" a="1"/>
  <c r="K1664" i="3" s="1"/>
  <c r="E1664" i="3" a="1"/>
  <c r="E1664" i="3" s="1"/>
  <c r="M1664" i="3" s="1"/>
  <c r="I1664" i="3" a="1"/>
  <c r="I1664" i="3" s="1"/>
  <c r="F1664" i="3" a="1"/>
  <c r="F1664" i="3" s="1"/>
  <c r="L1664" i="3" a="1"/>
  <c r="L1664" i="3" s="1"/>
  <c r="G1664" i="3" a="1"/>
  <c r="G1664" i="3" s="1"/>
  <c r="A1665" i="3"/>
  <c r="J1664" i="3" a="1"/>
  <c r="J1664" i="3" s="1"/>
  <c r="D1664" i="3" a="1"/>
  <c r="D1664" i="3" s="1"/>
  <c r="B1665" i="3"/>
  <c r="I1665" i="3" l="1" a="1"/>
  <c r="I1665" i="3" s="1"/>
  <c r="F1665" i="3" a="1"/>
  <c r="F1665" i="3" s="1"/>
  <c r="K1665" i="3" a="1"/>
  <c r="K1665" i="3" s="1"/>
  <c r="E1665" i="3" a="1"/>
  <c r="E1665" i="3" s="1"/>
  <c r="M1665" i="3" s="1"/>
  <c r="C1665" i="3" a="1"/>
  <c r="C1665" i="3" s="1"/>
  <c r="H1664" i="3"/>
  <c r="A1666" i="3"/>
  <c r="D1665" i="3" a="1"/>
  <c r="D1665" i="3" s="1"/>
  <c r="L1665" i="3" a="1"/>
  <c r="L1665" i="3" s="1"/>
  <c r="G1665" i="3" a="1"/>
  <c r="G1665" i="3" s="1"/>
  <c r="B1666" i="3"/>
  <c r="J1665" i="3" a="1"/>
  <c r="J1665" i="3" s="1"/>
  <c r="E1666" i="3" l="1" a="1"/>
  <c r="E1666" i="3" s="1"/>
  <c r="M1666" i="3" s="1"/>
  <c r="I1666" i="3" a="1"/>
  <c r="I1666" i="3" s="1"/>
  <c r="C1666" i="3" a="1"/>
  <c r="C1666" i="3" s="1"/>
  <c r="F1666" i="3" a="1"/>
  <c r="F1666" i="3" s="1"/>
  <c r="K1666" i="3" a="1"/>
  <c r="K1666" i="3" s="1"/>
  <c r="J1666" i="3" a="1"/>
  <c r="J1666" i="3" s="1"/>
  <c r="B1667" i="3"/>
  <c r="A1667" i="3"/>
  <c r="G1666" i="3" a="1"/>
  <c r="G1666" i="3" s="1"/>
  <c r="L1666" i="3" a="1"/>
  <c r="L1666" i="3" s="1"/>
  <c r="D1666" i="3" a="1"/>
  <c r="D1666" i="3" s="1"/>
  <c r="H1665" i="3"/>
  <c r="K1667" i="3" l="1" a="1"/>
  <c r="K1667" i="3" s="1"/>
  <c r="F1667" i="3" a="1"/>
  <c r="F1667" i="3" s="1"/>
  <c r="I1667" i="3" a="1"/>
  <c r="I1667" i="3" s="1"/>
  <c r="C1667" i="3" a="1"/>
  <c r="C1667" i="3" s="1"/>
  <c r="E1667" i="3" a="1"/>
  <c r="E1667" i="3" s="1"/>
  <c r="M1667" i="3" s="1"/>
  <c r="H1666" i="3"/>
  <c r="J1667" i="3" a="1"/>
  <c r="J1667" i="3" s="1"/>
  <c r="L1667" i="3" a="1"/>
  <c r="L1667" i="3" s="1"/>
  <c r="D1667" i="3" a="1"/>
  <c r="D1667" i="3" s="1"/>
  <c r="B1668" i="3"/>
  <c r="A1668" i="3"/>
  <c r="G1667" i="3" a="1"/>
  <c r="G1667" i="3" s="1"/>
  <c r="H1667" i="3" l="1"/>
  <c r="C1668" i="3" a="1"/>
  <c r="C1668" i="3" s="1"/>
  <c r="K1668" i="3" a="1"/>
  <c r="K1668" i="3" s="1"/>
  <c r="F1668" i="3" a="1"/>
  <c r="F1668" i="3" s="1"/>
  <c r="E1668" i="3" a="1"/>
  <c r="E1668" i="3" s="1"/>
  <c r="M1668" i="3" s="1"/>
  <c r="I1668" i="3" a="1"/>
  <c r="I1668" i="3" s="1"/>
  <c r="L1668" i="3" a="1"/>
  <c r="L1668" i="3" s="1"/>
  <c r="G1668" i="3" a="1"/>
  <c r="G1668" i="3" s="1"/>
  <c r="B1669" i="3"/>
  <c r="A1669" i="3"/>
  <c r="J1668" i="3" a="1"/>
  <c r="J1668" i="3" s="1"/>
  <c r="D1668" i="3" a="1"/>
  <c r="D1668" i="3" s="1"/>
  <c r="H1668" i="3" l="1"/>
  <c r="I1669" i="3" a="1"/>
  <c r="I1669" i="3" s="1"/>
  <c r="K1669" i="3" a="1"/>
  <c r="K1669" i="3" s="1"/>
  <c r="F1669" i="3" a="1"/>
  <c r="F1669" i="3" s="1"/>
  <c r="E1669" i="3" a="1"/>
  <c r="E1669" i="3" s="1"/>
  <c r="M1669" i="3" s="1"/>
  <c r="C1669" i="3" a="1"/>
  <c r="C1669" i="3" s="1"/>
  <c r="A1670" i="3"/>
  <c r="D1669" i="3" a="1"/>
  <c r="D1669" i="3" s="1"/>
  <c r="L1669" i="3" a="1"/>
  <c r="L1669" i="3" s="1"/>
  <c r="G1669" i="3" a="1"/>
  <c r="G1669" i="3" s="1"/>
  <c r="B1670" i="3"/>
  <c r="J1669" i="3" a="1"/>
  <c r="J1669" i="3" s="1"/>
  <c r="E1670" i="3" l="1" a="1"/>
  <c r="E1670" i="3" s="1"/>
  <c r="M1670" i="3" s="1"/>
  <c r="I1670" i="3" a="1"/>
  <c r="I1670" i="3" s="1"/>
  <c r="F1670" i="3" a="1"/>
  <c r="F1670" i="3" s="1"/>
  <c r="C1670" i="3" a="1"/>
  <c r="C1670" i="3" s="1"/>
  <c r="K1670" i="3" a="1"/>
  <c r="K1670" i="3" s="1"/>
  <c r="J1670" i="3" a="1"/>
  <c r="J1670" i="3" s="1"/>
  <c r="B1671" i="3"/>
  <c r="A1671" i="3"/>
  <c r="L1670" i="3" a="1"/>
  <c r="L1670" i="3" s="1"/>
  <c r="D1670" i="3" a="1"/>
  <c r="D1670" i="3" s="1"/>
  <c r="G1670" i="3" a="1"/>
  <c r="G1670" i="3" s="1"/>
  <c r="H1669" i="3"/>
  <c r="K1671" i="3" l="1" a="1"/>
  <c r="K1671" i="3" s="1"/>
  <c r="F1671" i="3" a="1"/>
  <c r="F1671" i="3" s="1"/>
  <c r="E1671" i="3" a="1"/>
  <c r="E1671" i="3" s="1"/>
  <c r="M1671" i="3" s="1"/>
  <c r="I1671" i="3" a="1"/>
  <c r="I1671" i="3" s="1"/>
  <c r="C1671" i="3" a="1"/>
  <c r="C1671" i="3" s="1"/>
  <c r="J1671" i="3" a="1"/>
  <c r="J1671" i="3" s="1"/>
  <c r="B1672" i="3"/>
  <c r="A1672" i="3"/>
  <c r="L1671" i="3" a="1"/>
  <c r="L1671" i="3" s="1"/>
  <c r="G1671" i="3" a="1"/>
  <c r="G1671" i="3" s="1"/>
  <c r="D1671" i="3" a="1"/>
  <c r="D1671" i="3" s="1"/>
  <c r="H1670" i="3"/>
  <c r="L1672" i="3" l="1" a="1"/>
  <c r="L1672" i="3" s="1"/>
  <c r="G1672" i="3" a="1"/>
  <c r="G1672" i="3" s="1"/>
  <c r="J1672" i="3" a="1"/>
  <c r="J1672" i="3" s="1"/>
  <c r="A1673" i="3"/>
  <c r="B1673" i="3"/>
  <c r="D1672" i="3" a="1"/>
  <c r="D1672" i="3" s="1"/>
  <c r="C1672" i="3" a="1"/>
  <c r="C1672" i="3" s="1"/>
  <c r="K1672" i="3" a="1"/>
  <c r="K1672" i="3" s="1"/>
  <c r="F1672" i="3" a="1"/>
  <c r="F1672" i="3" s="1"/>
  <c r="I1672" i="3" a="1"/>
  <c r="I1672" i="3" s="1"/>
  <c r="E1672" i="3" a="1"/>
  <c r="E1672" i="3" s="1"/>
  <c r="M1672" i="3" s="1"/>
  <c r="H1671" i="3"/>
  <c r="A1674" i="3" l="1"/>
  <c r="D1673" i="3" a="1"/>
  <c r="D1673" i="3" s="1"/>
  <c r="L1673" i="3" a="1"/>
  <c r="L1673" i="3" s="1"/>
  <c r="G1673" i="3" a="1"/>
  <c r="G1673" i="3" s="1"/>
  <c r="B1674" i="3"/>
  <c r="J1673" i="3" a="1"/>
  <c r="J1673" i="3" s="1"/>
  <c r="I1673" i="3" a="1"/>
  <c r="I1673" i="3" s="1"/>
  <c r="C1673" i="3" a="1"/>
  <c r="C1673" i="3" s="1"/>
  <c r="K1673" i="3" a="1"/>
  <c r="K1673" i="3" s="1"/>
  <c r="F1673" i="3" a="1"/>
  <c r="F1673" i="3" s="1"/>
  <c r="E1673" i="3" a="1"/>
  <c r="E1673" i="3" s="1"/>
  <c r="M1673" i="3" s="1"/>
  <c r="H1672" i="3"/>
  <c r="H1673" i="3" l="1"/>
  <c r="J1674" i="3" a="1"/>
  <c r="J1674" i="3" s="1"/>
  <c r="B1675" i="3"/>
  <c r="A1675" i="3"/>
  <c r="D1674" i="3" a="1"/>
  <c r="D1674" i="3" s="1"/>
  <c r="L1674" i="3" a="1"/>
  <c r="L1674" i="3" s="1"/>
  <c r="G1674" i="3" a="1"/>
  <c r="G1674" i="3" s="1"/>
  <c r="E1674" i="3" a="1"/>
  <c r="E1674" i="3" s="1"/>
  <c r="M1674" i="3" s="1"/>
  <c r="I1674" i="3" a="1"/>
  <c r="I1674" i="3" s="1"/>
  <c r="K1674" i="3" a="1"/>
  <c r="K1674" i="3" s="1"/>
  <c r="F1674" i="3" a="1"/>
  <c r="F1674" i="3" s="1"/>
  <c r="C1674" i="3" a="1"/>
  <c r="C1674" i="3" s="1"/>
  <c r="H1674" i="3" l="1"/>
  <c r="K1675" i="3" a="1"/>
  <c r="K1675" i="3" s="1"/>
  <c r="F1675" i="3" a="1"/>
  <c r="F1675" i="3" s="1"/>
  <c r="E1675" i="3" a="1"/>
  <c r="E1675" i="3" s="1"/>
  <c r="M1675" i="3" s="1"/>
  <c r="I1675" i="3" a="1"/>
  <c r="I1675" i="3" s="1"/>
  <c r="C1675" i="3" a="1"/>
  <c r="C1675" i="3" s="1"/>
  <c r="J1675" i="3" a="1"/>
  <c r="J1675" i="3" s="1"/>
  <c r="B1676" i="3"/>
  <c r="A1676" i="3"/>
  <c r="L1675" i="3" a="1"/>
  <c r="L1675" i="3" s="1"/>
  <c r="G1675" i="3" a="1"/>
  <c r="G1675" i="3" s="1"/>
  <c r="D1675" i="3" a="1"/>
  <c r="D1675" i="3" s="1"/>
  <c r="C1676" i="3" l="1" a="1"/>
  <c r="C1676" i="3" s="1"/>
  <c r="K1676" i="3" a="1"/>
  <c r="K1676" i="3" s="1"/>
  <c r="F1676" i="3" a="1"/>
  <c r="F1676" i="3" s="1"/>
  <c r="I1676" i="3" a="1"/>
  <c r="I1676" i="3" s="1"/>
  <c r="E1676" i="3" a="1"/>
  <c r="E1676" i="3" s="1"/>
  <c r="M1676" i="3" s="1"/>
  <c r="L1676" i="3" a="1"/>
  <c r="L1676" i="3" s="1"/>
  <c r="G1676" i="3" a="1"/>
  <c r="G1676" i="3" s="1"/>
  <c r="J1676" i="3" a="1"/>
  <c r="J1676" i="3" s="1"/>
  <c r="A1677" i="3"/>
  <c r="B1677" i="3"/>
  <c r="D1676" i="3" a="1"/>
  <c r="D1676" i="3" s="1"/>
  <c r="H1675" i="3"/>
  <c r="H1676" i="3" l="1"/>
  <c r="A1678" i="3"/>
  <c r="D1677" i="3" a="1"/>
  <c r="D1677" i="3" s="1"/>
  <c r="L1677" i="3" a="1"/>
  <c r="L1677" i="3" s="1"/>
  <c r="G1677" i="3" a="1"/>
  <c r="G1677" i="3" s="1"/>
  <c r="J1677" i="3" a="1"/>
  <c r="J1677" i="3" s="1"/>
  <c r="B1678" i="3"/>
  <c r="I1677" i="3" a="1"/>
  <c r="I1677" i="3" s="1"/>
  <c r="C1677" i="3" a="1"/>
  <c r="C1677" i="3" s="1"/>
  <c r="K1677" i="3" a="1"/>
  <c r="K1677" i="3" s="1"/>
  <c r="F1677" i="3" a="1"/>
  <c r="F1677" i="3" s="1"/>
  <c r="E1677" i="3" a="1"/>
  <c r="E1677" i="3" s="1"/>
  <c r="M1677" i="3" s="1"/>
  <c r="H1677" i="3" l="1"/>
  <c r="J1678" i="3" a="1"/>
  <c r="J1678" i="3" s="1"/>
  <c r="B1679" i="3"/>
  <c r="A1679" i="3"/>
  <c r="D1678" i="3" a="1"/>
  <c r="D1678" i="3" s="1"/>
  <c r="L1678" i="3" a="1"/>
  <c r="L1678" i="3" s="1"/>
  <c r="G1678" i="3" a="1"/>
  <c r="G1678" i="3" s="1"/>
  <c r="E1678" i="3" a="1"/>
  <c r="E1678" i="3" s="1"/>
  <c r="M1678" i="3" s="1"/>
  <c r="I1678" i="3" a="1"/>
  <c r="I1678" i="3" s="1"/>
  <c r="K1678" i="3" a="1"/>
  <c r="K1678" i="3" s="1"/>
  <c r="F1678" i="3" a="1"/>
  <c r="F1678" i="3" s="1"/>
  <c r="C1678" i="3" a="1"/>
  <c r="C1678" i="3" s="1"/>
  <c r="H1678" i="3" l="1"/>
  <c r="K1679" i="3" a="1"/>
  <c r="K1679" i="3" s="1"/>
  <c r="F1679" i="3" a="1"/>
  <c r="F1679" i="3" s="1"/>
  <c r="E1679" i="3" a="1"/>
  <c r="E1679" i="3" s="1"/>
  <c r="M1679" i="3" s="1"/>
  <c r="I1679" i="3" a="1"/>
  <c r="I1679" i="3" s="1"/>
  <c r="C1679" i="3" a="1"/>
  <c r="C1679" i="3" s="1"/>
  <c r="J1679" i="3" a="1"/>
  <c r="J1679" i="3" s="1"/>
  <c r="B1680" i="3"/>
  <c r="A1680" i="3"/>
  <c r="D1679" i="3" a="1"/>
  <c r="D1679" i="3" s="1"/>
  <c r="L1679" i="3" a="1"/>
  <c r="L1679" i="3" s="1"/>
  <c r="G1679" i="3" a="1"/>
  <c r="G1679" i="3" s="1"/>
  <c r="L1680" i="3" l="1" a="1"/>
  <c r="L1680" i="3" s="1"/>
  <c r="G1680" i="3" a="1"/>
  <c r="G1680" i="3" s="1"/>
  <c r="J1680" i="3" a="1"/>
  <c r="J1680" i="3" s="1"/>
  <c r="B1681" i="3"/>
  <c r="A1681" i="3"/>
  <c r="D1680" i="3" a="1"/>
  <c r="D1680" i="3" s="1"/>
  <c r="C1680" i="3" a="1"/>
  <c r="C1680" i="3" s="1"/>
  <c r="K1680" i="3" a="1"/>
  <c r="K1680" i="3" s="1"/>
  <c r="F1680" i="3" a="1"/>
  <c r="F1680" i="3" s="1"/>
  <c r="E1680" i="3" a="1"/>
  <c r="E1680" i="3" s="1"/>
  <c r="M1680" i="3" s="1"/>
  <c r="I1680" i="3" a="1"/>
  <c r="I1680" i="3" s="1"/>
  <c r="H1679" i="3"/>
  <c r="I1681" i="3" l="1" a="1"/>
  <c r="I1681" i="3" s="1"/>
  <c r="C1681" i="3" a="1"/>
  <c r="C1681" i="3" s="1"/>
  <c r="K1681" i="3" a="1"/>
  <c r="K1681" i="3" s="1"/>
  <c r="F1681" i="3" a="1"/>
  <c r="F1681" i="3" s="1"/>
  <c r="E1681" i="3" a="1"/>
  <c r="E1681" i="3" s="1"/>
  <c r="M1681" i="3" s="1"/>
  <c r="A1682" i="3"/>
  <c r="D1681" i="3" a="1"/>
  <c r="D1681" i="3" s="1"/>
  <c r="L1681" i="3" a="1"/>
  <c r="L1681" i="3" s="1"/>
  <c r="G1681" i="3" a="1"/>
  <c r="G1681" i="3" s="1"/>
  <c r="J1681" i="3" a="1"/>
  <c r="J1681" i="3" s="1"/>
  <c r="B1682" i="3"/>
  <c r="H1680" i="3"/>
  <c r="E1682" i="3" l="1" a="1"/>
  <c r="E1682" i="3" s="1"/>
  <c r="M1682" i="3" s="1"/>
  <c r="I1682" i="3" a="1"/>
  <c r="I1682" i="3" s="1"/>
  <c r="C1682" i="3" a="1"/>
  <c r="C1682" i="3" s="1"/>
  <c r="K1682" i="3" a="1"/>
  <c r="K1682" i="3" s="1"/>
  <c r="F1682" i="3" a="1"/>
  <c r="F1682" i="3" s="1"/>
  <c r="J1682" i="3" a="1"/>
  <c r="J1682" i="3" s="1"/>
  <c r="B1683" i="3"/>
  <c r="A1683" i="3"/>
  <c r="D1682" i="3" a="1"/>
  <c r="D1682" i="3" s="1"/>
  <c r="L1682" i="3" a="1"/>
  <c r="L1682" i="3" s="1"/>
  <c r="G1682" i="3" a="1"/>
  <c r="G1682" i="3" s="1"/>
  <c r="H1681" i="3"/>
  <c r="J1683" i="3" l="1" a="1"/>
  <c r="J1683" i="3" s="1"/>
  <c r="B1684" i="3"/>
  <c r="A1684" i="3"/>
  <c r="D1683" i="3" a="1"/>
  <c r="D1683" i="3" s="1"/>
  <c r="L1683" i="3" a="1"/>
  <c r="L1683" i="3" s="1"/>
  <c r="G1683" i="3" a="1"/>
  <c r="G1683" i="3" s="1"/>
  <c r="K1683" i="3" a="1"/>
  <c r="K1683" i="3" s="1"/>
  <c r="F1683" i="3" a="1"/>
  <c r="F1683" i="3" s="1"/>
  <c r="E1683" i="3" a="1"/>
  <c r="E1683" i="3" s="1"/>
  <c r="M1683" i="3" s="1"/>
  <c r="I1683" i="3" a="1"/>
  <c r="I1683" i="3" s="1"/>
  <c r="C1683" i="3" a="1"/>
  <c r="C1683" i="3" s="1"/>
  <c r="H1682" i="3"/>
  <c r="C1684" i="3" l="1" a="1"/>
  <c r="C1684" i="3" s="1"/>
  <c r="K1684" i="3" a="1"/>
  <c r="K1684" i="3" s="1"/>
  <c r="F1684" i="3" a="1"/>
  <c r="F1684" i="3" s="1"/>
  <c r="E1684" i="3" a="1"/>
  <c r="E1684" i="3" s="1"/>
  <c r="M1684" i="3" s="1"/>
  <c r="I1684" i="3" a="1"/>
  <c r="I1684" i="3" s="1"/>
  <c r="H1683" i="3"/>
  <c r="L1684" i="3" a="1"/>
  <c r="L1684" i="3" s="1"/>
  <c r="G1684" i="3" a="1"/>
  <c r="G1684" i="3" s="1"/>
  <c r="J1684" i="3" a="1"/>
  <c r="J1684" i="3" s="1"/>
  <c r="B1685" i="3"/>
  <c r="A1685" i="3"/>
  <c r="D1684" i="3" a="1"/>
  <c r="D1684" i="3" s="1"/>
  <c r="H1684" i="3" l="1"/>
  <c r="I1685" i="3" a="1"/>
  <c r="I1685" i="3" s="1"/>
  <c r="C1685" i="3" a="1"/>
  <c r="C1685" i="3" s="1"/>
  <c r="K1685" i="3" a="1"/>
  <c r="K1685" i="3" s="1"/>
  <c r="F1685" i="3" a="1"/>
  <c r="F1685" i="3" s="1"/>
  <c r="E1685" i="3" a="1"/>
  <c r="E1685" i="3" s="1"/>
  <c r="M1685" i="3" s="1"/>
  <c r="A1686" i="3"/>
  <c r="D1685" i="3" a="1"/>
  <c r="D1685" i="3" s="1"/>
  <c r="L1685" i="3" a="1"/>
  <c r="L1685" i="3" s="1"/>
  <c r="G1685" i="3" a="1"/>
  <c r="G1685" i="3" s="1"/>
  <c r="J1685" i="3" a="1"/>
  <c r="J1685" i="3" s="1"/>
  <c r="B1686" i="3"/>
  <c r="J1686" i="3" l="1" a="1"/>
  <c r="J1686" i="3" s="1"/>
  <c r="B1687" i="3"/>
  <c r="A1687" i="3"/>
  <c r="D1686" i="3" a="1"/>
  <c r="D1686" i="3" s="1"/>
  <c r="L1686" i="3" a="1"/>
  <c r="L1686" i="3" s="1"/>
  <c r="G1686" i="3" a="1"/>
  <c r="G1686" i="3" s="1"/>
  <c r="E1686" i="3" a="1"/>
  <c r="E1686" i="3" s="1"/>
  <c r="M1686" i="3" s="1"/>
  <c r="I1686" i="3" a="1"/>
  <c r="I1686" i="3" s="1"/>
  <c r="C1686" i="3" a="1"/>
  <c r="C1686" i="3" s="1"/>
  <c r="K1686" i="3" a="1"/>
  <c r="K1686" i="3" s="1"/>
  <c r="F1686" i="3" a="1"/>
  <c r="F1686" i="3" s="1"/>
  <c r="H1685" i="3"/>
  <c r="H1686" i="3" l="1"/>
  <c r="K1687" i="3" a="1"/>
  <c r="K1687" i="3" s="1"/>
  <c r="F1687" i="3" a="1"/>
  <c r="F1687" i="3" s="1"/>
  <c r="E1687" i="3" a="1"/>
  <c r="E1687" i="3" s="1"/>
  <c r="M1687" i="3" s="1"/>
  <c r="I1687" i="3" a="1"/>
  <c r="I1687" i="3" s="1"/>
  <c r="C1687" i="3" a="1"/>
  <c r="C1687" i="3" s="1"/>
  <c r="J1687" i="3" a="1"/>
  <c r="J1687" i="3" s="1"/>
  <c r="B1688" i="3"/>
  <c r="A1688" i="3"/>
  <c r="D1687" i="3" a="1"/>
  <c r="D1687" i="3" s="1"/>
  <c r="L1687" i="3" a="1"/>
  <c r="L1687" i="3" s="1"/>
  <c r="G1687" i="3" a="1"/>
  <c r="G1687" i="3" s="1"/>
  <c r="L1688" i="3" l="1" a="1"/>
  <c r="L1688" i="3" s="1"/>
  <c r="G1688" i="3" a="1"/>
  <c r="G1688" i="3" s="1"/>
  <c r="J1688" i="3" a="1"/>
  <c r="J1688" i="3" s="1"/>
  <c r="B1689" i="3"/>
  <c r="A1689" i="3"/>
  <c r="D1688" i="3" a="1"/>
  <c r="D1688" i="3" s="1"/>
  <c r="C1688" i="3" a="1"/>
  <c r="C1688" i="3" s="1"/>
  <c r="K1688" i="3" a="1"/>
  <c r="K1688" i="3" s="1"/>
  <c r="F1688" i="3" a="1"/>
  <c r="F1688" i="3" s="1"/>
  <c r="E1688" i="3" a="1"/>
  <c r="E1688" i="3" s="1"/>
  <c r="M1688" i="3" s="1"/>
  <c r="I1688" i="3" a="1"/>
  <c r="I1688" i="3" s="1"/>
  <c r="H1687" i="3"/>
  <c r="A1690" i="3" l="1"/>
  <c r="D1689" i="3" a="1"/>
  <c r="D1689" i="3" s="1"/>
  <c r="L1689" i="3" a="1"/>
  <c r="L1689" i="3" s="1"/>
  <c r="G1689" i="3" a="1"/>
  <c r="G1689" i="3" s="1"/>
  <c r="J1689" i="3" a="1"/>
  <c r="J1689" i="3" s="1"/>
  <c r="B1690" i="3"/>
  <c r="I1689" i="3" a="1"/>
  <c r="I1689" i="3" s="1"/>
  <c r="C1689" i="3" a="1"/>
  <c r="C1689" i="3" s="1"/>
  <c r="K1689" i="3" a="1"/>
  <c r="K1689" i="3" s="1"/>
  <c r="F1689" i="3" a="1"/>
  <c r="F1689" i="3" s="1"/>
  <c r="E1689" i="3" a="1"/>
  <c r="E1689" i="3" s="1"/>
  <c r="M1689" i="3" s="1"/>
  <c r="H1688" i="3"/>
  <c r="H1689" i="3" l="1"/>
  <c r="J1690" i="3" a="1"/>
  <c r="J1690" i="3" s="1"/>
  <c r="B1691" i="3"/>
  <c r="A1691" i="3"/>
  <c r="D1690" i="3" a="1"/>
  <c r="D1690" i="3" s="1"/>
  <c r="L1690" i="3" a="1"/>
  <c r="L1690" i="3" s="1"/>
  <c r="G1690" i="3" a="1"/>
  <c r="G1690" i="3" s="1"/>
  <c r="E1690" i="3" a="1"/>
  <c r="E1690" i="3" s="1"/>
  <c r="M1690" i="3" s="1"/>
  <c r="I1690" i="3" a="1"/>
  <c r="I1690" i="3" s="1"/>
  <c r="C1690" i="3" a="1"/>
  <c r="C1690" i="3" s="1"/>
  <c r="K1690" i="3" a="1"/>
  <c r="K1690" i="3" s="1"/>
  <c r="F1690" i="3" a="1"/>
  <c r="F1690" i="3" s="1"/>
  <c r="J1691" i="3" l="1" a="1"/>
  <c r="J1691" i="3" s="1"/>
  <c r="B1692" i="3"/>
  <c r="A1692" i="3"/>
  <c r="D1691" i="3" a="1"/>
  <c r="D1691" i="3" s="1"/>
  <c r="L1691" i="3" a="1"/>
  <c r="L1691" i="3" s="1"/>
  <c r="G1691" i="3" a="1"/>
  <c r="G1691" i="3" s="1"/>
  <c r="K1691" i="3" a="1"/>
  <c r="K1691" i="3" s="1"/>
  <c r="F1691" i="3" a="1"/>
  <c r="F1691" i="3" s="1"/>
  <c r="E1691" i="3" a="1"/>
  <c r="E1691" i="3" s="1"/>
  <c r="M1691" i="3" s="1"/>
  <c r="I1691" i="3" a="1"/>
  <c r="I1691" i="3" s="1"/>
  <c r="C1691" i="3" a="1"/>
  <c r="C1691" i="3" s="1"/>
  <c r="H1690" i="3"/>
  <c r="C1692" i="3" l="1" a="1"/>
  <c r="C1692" i="3" s="1"/>
  <c r="K1692" i="3" a="1"/>
  <c r="K1692" i="3" s="1"/>
  <c r="F1692" i="3" a="1"/>
  <c r="F1692" i="3" s="1"/>
  <c r="E1692" i="3" a="1"/>
  <c r="E1692" i="3" s="1"/>
  <c r="M1692" i="3" s="1"/>
  <c r="I1692" i="3" a="1"/>
  <c r="I1692" i="3" s="1"/>
  <c r="L1692" i="3" a="1"/>
  <c r="L1692" i="3" s="1"/>
  <c r="G1692" i="3" a="1"/>
  <c r="G1692" i="3" s="1"/>
  <c r="J1692" i="3" a="1"/>
  <c r="J1692" i="3" s="1"/>
  <c r="B1693" i="3"/>
  <c r="A1693" i="3"/>
  <c r="D1692" i="3" a="1"/>
  <c r="D1692" i="3" s="1"/>
  <c r="H1691" i="3"/>
  <c r="H1692" i="3" l="1"/>
  <c r="I1693" i="3" a="1"/>
  <c r="I1693" i="3" s="1"/>
  <c r="C1693" i="3" a="1"/>
  <c r="C1693" i="3" s="1"/>
  <c r="K1693" i="3" a="1"/>
  <c r="K1693" i="3" s="1"/>
  <c r="F1693" i="3" a="1"/>
  <c r="F1693" i="3" s="1"/>
  <c r="E1693" i="3" a="1"/>
  <c r="E1693" i="3" s="1"/>
  <c r="M1693" i="3" s="1"/>
  <c r="A1694" i="3"/>
  <c r="D1693" i="3" a="1"/>
  <c r="D1693" i="3" s="1"/>
  <c r="L1693" i="3" a="1"/>
  <c r="L1693" i="3" s="1"/>
  <c r="G1693" i="3" a="1"/>
  <c r="G1693" i="3" s="1"/>
  <c r="J1693" i="3" a="1"/>
  <c r="J1693" i="3" s="1"/>
  <c r="B1694" i="3"/>
  <c r="E1694" i="3" l="1" a="1"/>
  <c r="E1694" i="3" s="1"/>
  <c r="M1694" i="3" s="1"/>
  <c r="I1694" i="3" a="1"/>
  <c r="I1694" i="3" s="1"/>
  <c r="C1694" i="3" a="1"/>
  <c r="C1694" i="3" s="1"/>
  <c r="K1694" i="3" a="1"/>
  <c r="K1694" i="3" s="1"/>
  <c r="F1694" i="3" a="1"/>
  <c r="F1694" i="3" s="1"/>
  <c r="H1693" i="3"/>
  <c r="J1694" i="3" a="1"/>
  <c r="J1694" i="3" s="1"/>
  <c r="B1695" i="3"/>
  <c r="A1695" i="3"/>
  <c r="D1694" i="3" a="1"/>
  <c r="D1694" i="3" s="1"/>
  <c r="L1694" i="3" a="1"/>
  <c r="L1694" i="3" s="1"/>
  <c r="G1694" i="3" a="1"/>
  <c r="G1694" i="3" s="1"/>
  <c r="J1695" i="3" l="1" a="1"/>
  <c r="J1695" i="3" s="1"/>
  <c r="B1696" i="3"/>
  <c r="A1696" i="3"/>
  <c r="D1695" i="3" a="1"/>
  <c r="D1695" i="3" s="1"/>
  <c r="L1695" i="3" a="1"/>
  <c r="L1695" i="3" s="1"/>
  <c r="G1695" i="3" a="1"/>
  <c r="G1695" i="3" s="1"/>
  <c r="H1694" i="3"/>
  <c r="K1695" i="3" a="1"/>
  <c r="K1695" i="3" s="1"/>
  <c r="F1695" i="3" a="1"/>
  <c r="F1695" i="3" s="1"/>
  <c r="E1695" i="3" a="1"/>
  <c r="E1695" i="3" s="1"/>
  <c r="M1695" i="3" s="1"/>
  <c r="I1695" i="3" a="1"/>
  <c r="I1695" i="3" s="1"/>
  <c r="C1695" i="3" a="1"/>
  <c r="C1695" i="3" s="1"/>
  <c r="H1695" i="3" l="1"/>
  <c r="C1696" i="3" a="1"/>
  <c r="C1696" i="3" s="1"/>
  <c r="K1696" i="3" a="1"/>
  <c r="K1696" i="3" s="1"/>
  <c r="F1696" i="3" a="1"/>
  <c r="F1696" i="3" s="1"/>
  <c r="E1696" i="3" a="1"/>
  <c r="E1696" i="3" s="1"/>
  <c r="M1696" i="3" s="1"/>
  <c r="I1696" i="3" a="1"/>
  <c r="I1696" i="3" s="1"/>
  <c r="L1696" i="3" a="1"/>
  <c r="L1696" i="3" s="1"/>
  <c r="G1696" i="3" a="1"/>
  <c r="G1696" i="3" s="1"/>
  <c r="J1696" i="3" a="1"/>
  <c r="J1696" i="3" s="1"/>
  <c r="B1697" i="3"/>
  <c r="A1697" i="3"/>
  <c r="D1696" i="3" a="1"/>
  <c r="D1696" i="3" s="1"/>
  <c r="H1696" i="3" l="1"/>
  <c r="I1697" i="3" a="1"/>
  <c r="I1697" i="3" s="1"/>
  <c r="C1697" i="3" a="1"/>
  <c r="C1697" i="3" s="1"/>
  <c r="K1697" i="3" a="1"/>
  <c r="K1697" i="3" s="1"/>
  <c r="F1697" i="3" a="1"/>
  <c r="F1697" i="3" s="1"/>
  <c r="E1697" i="3" a="1"/>
  <c r="E1697" i="3" s="1"/>
  <c r="M1697" i="3" s="1"/>
  <c r="A1698" i="3"/>
  <c r="D1697" i="3" a="1"/>
  <c r="D1697" i="3" s="1"/>
  <c r="L1697" i="3" a="1"/>
  <c r="L1697" i="3" s="1"/>
  <c r="G1697" i="3" a="1"/>
  <c r="G1697" i="3" s="1"/>
  <c r="J1697" i="3" a="1"/>
  <c r="J1697" i="3" s="1"/>
  <c r="B1698" i="3"/>
  <c r="E1698" i="3" l="1" a="1"/>
  <c r="E1698" i="3" s="1"/>
  <c r="M1698" i="3" s="1"/>
  <c r="I1698" i="3" a="1"/>
  <c r="I1698" i="3" s="1"/>
  <c r="C1698" i="3" a="1"/>
  <c r="C1698" i="3" s="1"/>
  <c r="K1698" i="3" a="1"/>
  <c r="K1698" i="3" s="1"/>
  <c r="F1698" i="3" a="1"/>
  <c r="F1698" i="3" s="1"/>
  <c r="J1698" i="3" a="1"/>
  <c r="J1698" i="3" s="1"/>
  <c r="B1699" i="3"/>
  <c r="A1699" i="3"/>
  <c r="D1698" i="3" a="1"/>
  <c r="D1698" i="3" s="1"/>
  <c r="L1698" i="3" a="1"/>
  <c r="L1698" i="3" s="1"/>
  <c r="G1698" i="3" a="1"/>
  <c r="G1698" i="3" s="1"/>
  <c r="H1697" i="3"/>
  <c r="L1699" i="3" l="1" a="1"/>
  <c r="L1699" i="3" s="1"/>
  <c r="J1699" i="3" a="1"/>
  <c r="J1699" i="3" s="1"/>
  <c r="B1700" i="3"/>
  <c r="A1700" i="3"/>
  <c r="D1699" i="3" a="1"/>
  <c r="D1699" i="3" s="1"/>
  <c r="G1699" i="3" a="1"/>
  <c r="G1699" i="3" s="1"/>
  <c r="K1699" i="3" a="1"/>
  <c r="K1699" i="3" s="1"/>
  <c r="F1699" i="3" a="1"/>
  <c r="F1699" i="3" s="1"/>
  <c r="E1699" i="3" a="1"/>
  <c r="E1699" i="3" s="1"/>
  <c r="M1699" i="3" s="1"/>
  <c r="I1699" i="3" a="1"/>
  <c r="I1699" i="3" s="1"/>
  <c r="C1699" i="3" a="1"/>
  <c r="C1699" i="3" s="1"/>
  <c r="H1698" i="3"/>
  <c r="A1701" i="3" l="1"/>
  <c r="D1700" i="3" a="1"/>
  <c r="D1700" i="3" s="1"/>
  <c r="B1701" i="3"/>
  <c r="L1700" i="3" a="1"/>
  <c r="L1700" i="3" s="1"/>
  <c r="G1700" i="3" a="1"/>
  <c r="G1700" i="3" s="1"/>
  <c r="J1700" i="3" a="1"/>
  <c r="J1700" i="3" s="1"/>
  <c r="H1699" i="3"/>
  <c r="I1700" i="3" a="1"/>
  <c r="I1700" i="3" s="1"/>
  <c r="C1700" i="3" a="1"/>
  <c r="C1700" i="3" s="1"/>
  <c r="K1700" i="3" a="1"/>
  <c r="K1700" i="3" s="1"/>
  <c r="F1700" i="3" a="1"/>
  <c r="F1700" i="3" s="1"/>
  <c r="E1700" i="3" a="1"/>
  <c r="E1700" i="3" s="1"/>
  <c r="M1700" i="3" s="1"/>
  <c r="H1700" i="3" l="1"/>
  <c r="J1701" i="3" a="1"/>
  <c r="J1701" i="3" s="1"/>
  <c r="L1701" i="3" a="1"/>
  <c r="L1701" i="3" s="1"/>
  <c r="G1701" i="3" a="1"/>
  <c r="G1701" i="3" s="1"/>
  <c r="B1702" i="3"/>
  <c r="D1701" i="3" a="1"/>
  <c r="D1701" i="3" s="1"/>
  <c r="A1702" i="3"/>
  <c r="K1701" i="3" a="1"/>
  <c r="K1701" i="3" s="1"/>
  <c r="F1701" i="3" a="1"/>
  <c r="F1701" i="3" s="1"/>
  <c r="E1701" i="3" a="1"/>
  <c r="E1701" i="3" s="1"/>
  <c r="M1701" i="3" s="1"/>
  <c r="I1701" i="3" a="1"/>
  <c r="I1701" i="3" s="1"/>
  <c r="C1701" i="3" a="1"/>
  <c r="C1701" i="3" s="1"/>
  <c r="J1702" i="3" l="1" a="1"/>
  <c r="J1702" i="3" s="1"/>
  <c r="B1703" i="3"/>
  <c r="D1702" i="3" a="1"/>
  <c r="D1702" i="3" s="1"/>
  <c r="A1703" i="3"/>
  <c r="L1702" i="3" a="1"/>
  <c r="L1702" i="3" s="1"/>
  <c r="G1702" i="3" a="1"/>
  <c r="G1702" i="3" s="1"/>
  <c r="H1701" i="3"/>
  <c r="K1702" i="3" a="1"/>
  <c r="K1702" i="3" s="1"/>
  <c r="E1702" i="3" a="1"/>
  <c r="E1702" i="3" s="1"/>
  <c r="M1702" i="3" s="1"/>
  <c r="I1702" i="3" a="1"/>
  <c r="I1702" i="3" s="1"/>
  <c r="C1702" i="3" a="1"/>
  <c r="C1702" i="3" s="1"/>
  <c r="F1702" i="3" a="1"/>
  <c r="F1702" i="3" s="1"/>
  <c r="C1703" i="3" l="1" a="1"/>
  <c r="C1703" i="3" s="1"/>
  <c r="K1703" i="3" a="1"/>
  <c r="K1703" i="3" s="1"/>
  <c r="F1703" i="3" a="1"/>
  <c r="F1703" i="3" s="1"/>
  <c r="E1703" i="3" a="1"/>
  <c r="E1703" i="3" s="1"/>
  <c r="M1703" i="3" s="1"/>
  <c r="I1703" i="3" a="1"/>
  <c r="I1703" i="3" s="1"/>
  <c r="H1702" i="3"/>
  <c r="L1703" i="3" a="1"/>
  <c r="L1703" i="3" s="1"/>
  <c r="A1704" i="3"/>
  <c r="G1703" i="3" a="1"/>
  <c r="G1703" i="3" s="1"/>
  <c r="J1703" i="3" a="1"/>
  <c r="J1703" i="3" s="1"/>
  <c r="B1704" i="3"/>
  <c r="D1703" i="3" a="1"/>
  <c r="D1703" i="3" s="1"/>
  <c r="H1703" i="3" l="1"/>
  <c r="I1704" i="3" a="1"/>
  <c r="I1704" i="3" s="1"/>
  <c r="F1704" i="3" a="1"/>
  <c r="F1704" i="3" s="1"/>
  <c r="K1704" i="3" a="1"/>
  <c r="K1704" i="3" s="1"/>
  <c r="E1704" i="3" a="1"/>
  <c r="E1704" i="3" s="1"/>
  <c r="M1704" i="3" s="1"/>
  <c r="C1704" i="3" a="1"/>
  <c r="C1704" i="3" s="1"/>
  <c r="A1705" i="3"/>
  <c r="D1704" i="3" a="1"/>
  <c r="D1704" i="3" s="1"/>
  <c r="L1704" i="3" a="1"/>
  <c r="L1704" i="3" s="1"/>
  <c r="B1705" i="3"/>
  <c r="J1704" i="3" a="1"/>
  <c r="J1704" i="3" s="1"/>
  <c r="G1704" i="3" a="1"/>
  <c r="G1704" i="3" s="1"/>
  <c r="E1705" i="3" l="1" a="1"/>
  <c r="E1705" i="3" s="1"/>
  <c r="M1705" i="3" s="1"/>
  <c r="I1705" i="3" a="1"/>
  <c r="I1705" i="3" s="1"/>
  <c r="F1705" i="3" a="1"/>
  <c r="F1705" i="3" s="1"/>
  <c r="K1705" i="3" a="1"/>
  <c r="K1705" i="3" s="1"/>
  <c r="C1705" i="3" a="1"/>
  <c r="C1705" i="3" s="1"/>
  <c r="J1705" i="3" a="1"/>
  <c r="J1705" i="3" s="1"/>
  <c r="B1706" i="3"/>
  <c r="A1706" i="3"/>
  <c r="G1705" i="3" a="1"/>
  <c r="G1705" i="3" s="1"/>
  <c r="L1705" i="3" a="1"/>
  <c r="L1705" i="3" s="1"/>
  <c r="D1705" i="3" a="1"/>
  <c r="D1705" i="3" s="1"/>
  <c r="H1704" i="3"/>
  <c r="K1706" i="3" l="1" a="1"/>
  <c r="K1706" i="3" s="1"/>
  <c r="F1706" i="3" a="1"/>
  <c r="F1706" i="3" s="1"/>
  <c r="I1706" i="3" a="1"/>
  <c r="I1706" i="3" s="1"/>
  <c r="C1706" i="3" a="1"/>
  <c r="C1706" i="3" s="1"/>
  <c r="E1706" i="3" a="1"/>
  <c r="E1706" i="3" s="1"/>
  <c r="M1706" i="3" s="1"/>
  <c r="J1706" i="3" a="1"/>
  <c r="J1706" i="3" s="1"/>
  <c r="B1707" i="3"/>
  <c r="A1707" i="3"/>
  <c r="G1706" i="3" a="1"/>
  <c r="G1706" i="3" s="1"/>
  <c r="L1706" i="3" a="1"/>
  <c r="L1706" i="3" s="1"/>
  <c r="D1706" i="3" a="1"/>
  <c r="D1706" i="3" s="1"/>
  <c r="H1705" i="3"/>
  <c r="L1707" i="3" l="1" a="1"/>
  <c r="L1707" i="3" s="1"/>
  <c r="G1707" i="3" a="1"/>
  <c r="G1707" i="3" s="1"/>
  <c r="J1707" i="3" a="1"/>
  <c r="J1707" i="3" s="1"/>
  <c r="D1707" i="3" a="1"/>
  <c r="D1707" i="3" s="1"/>
  <c r="B1708" i="3"/>
  <c r="A1708" i="3"/>
  <c r="H1706" i="3"/>
  <c r="C1707" i="3" a="1"/>
  <c r="C1707" i="3" s="1"/>
  <c r="K1707" i="3" a="1"/>
  <c r="K1707" i="3" s="1"/>
  <c r="E1707" i="3" a="1"/>
  <c r="E1707" i="3" s="1"/>
  <c r="M1707" i="3" s="1"/>
  <c r="I1707" i="3" a="1"/>
  <c r="I1707" i="3" s="1"/>
  <c r="F1707" i="3" a="1"/>
  <c r="F1707" i="3" s="1"/>
  <c r="A1709" i="3" l="1"/>
  <c r="D1708" i="3" a="1"/>
  <c r="D1708" i="3" s="1"/>
  <c r="L1708" i="3" a="1"/>
  <c r="L1708" i="3" s="1"/>
  <c r="G1708" i="3" a="1"/>
  <c r="G1708" i="3" s="1"/>
  <c r="B1709" i="3"/>
  <c r="J1708" i="3" a="1"/>
  <c r="J1708" i="3" s="1"/>
  <c r="H1707" i="3"/>
  <c r="I1708" i="3" a="1"/>
  <c r="I1708" i="3" s="1"/>
  <c r="F1708" i="3" a="1"/>
  <c r="F1708" i="3" s="1"/>
  <c r="E1708" i="3" a="1"/>
  <c r="E1708" i="3" s="1"/>
  <c r="M1708" i="3" s="1"/>
  <c r="K1708" i="3" a="1"/>
  <c r="K1708" i="3" s="1"/>
  <c r="C1708" i="3" a="1"/>
  <c r="C1708" i="3" s="1"/>
  <c r="H1708" i="3" l="1"/>
  <c r="J1709" i="3" a="1"/>
  <c r="J1709" i="3" s="1"/>
  <c r="B1710" i="3"/>
  <c r="A1710" i="3"/>
  <c r="D1709" i="3" a="1"/>
  <c r="D1709" i="3" s="1"/>
  <c r="L1709" i="3" a="1"/>
  <c r="L1709" i="3" s="1"/>
  <c r="G1709" i="3" a="1"/>
  <c r="G1709" i="3" s="1"/>
  <c r="E1709" i="3" a="1"/>
  <c r="E1709" i="3" s="1"/>
  <c r="M1709" i="3" s="1"/>
  <c r="I1709" i="3" a="1"/>
  <c r="I1709" i="3" s="1"/>
  <c r="H1709" i="3" s="1"/>
  <c r="C1709" i="3" a="1"/>
  <c r="C1709" i="3" s="1"/>
  <c r="K1709" i="3" a="1"/>
  <c r="K1709" i="3" s="1"/>
  <c r="F1709" i="3" a="1"/>
  <c r="F1709" i="3" s="1"/>
  <c r="K1710" i="3" l="1" a="1"/>
  <c r="K1710" i="3" s="1"/>
  <c r="F1710" i="3" a="1"/>
  <c r="F1710" i="3" s="1"/>
  <c r="E1710" i="3" a="1"/>
  <c r="E1710" i="3" s="1"/>
  <c r="M1710" i="3" s="1"/>
  <c r="I1710" i="3" a="1"/>
  <c r="I1710" i="3" s="1"/>
  <c r="H1710" i="3" s="1"/>
  <c r="C1710" i="3" a="1"/>
  <c r="C1710" i="3" s="1"/>
  <c r="J1710" i="3" a="1"/>
  <c r="J1710" i="3" s="1"/>
  <c r="B1711" i="3"/>
  <c r="G1710" i="3" a="1"/>
  <c r="G1710" i="3" s="1"/>
  <c r="A1711" i="3"/>
  <c r="D1710" i="3" a="1"/>
  <c r="D1710" i="3" s="1"/>
  <c r="L1710" i="3" a="1"/>
  <c r="L1710" i="3" s="1"/>
  <c r="L1711" i="3" l="1" a="1"/>
  <c r="L1711" i="3" s="1"/>
  <c r="G1711" i="3" a="1"/>
  <c r="G1711" i="3" s="1"/>
  <c r="J1711" i="3" a="1"/>
  <c r="J1711" i="3" s="1"/>
  <c r="B1712" i="3"/>
  <c r="A1712" i="3"/>
  <c r="D1711" i="3" a="1"/>
  <c r="D1711" i="3" s="1"/>
  <c r="C1711" i="3" a="1"/>
  <c r="C1711" i="3" s="1"/>
  <c r="K1711" i="3" a="1"/>
  <c r="K1711" i="3" s="1"/>
  <c r="F1711" i="3" a="1"/>
  <c r="F1711" i="3" s="1"/>
  <c r="E1711" i="3" a="1"/>
  <c r="E1711" i="3" s="1"/>
  <c r="M1711" i="3" s="1"/>
  <c r="I1711" i="3" a="1"/>
  <c r="I1711" i="3" s="1"/>
  <c r="A1713" i="3" l="1"/>
  <c r="D1712" i="3" a="1"/>
  <c r="D1712" i="3" s="1"/>
  <c r="L1712" i="3" a="1"/>
  <c r="L1712" i="3" s="1"/>
  <c r="G1712" i="3" a="1"/>
  <c r="G1712" i="3" s="1"/>
  <c r="J1712" i="3" a="1"/>
  <c r="J1712" i="3" s="1"/>
  <c r="B1713" i="3"/>
  <c r="I1712" i="3" a="1"/>
  <c r="I1712" i="3" s="1"/>
  <c r="C1712" i="3" a="1"/>
  <c r="C1712" i="3" s="1"/>
  <c r="K1712" i="3" a="1"/>
  <c r="K1712" i="3" s="1"/>
  <c r="F1712" i="3" a="1"/>
  <c r="F1712" i="3" s="1"/>
  <c r="E1712" i="3" a="1"/>
  <c r="E1712" i="3" s="1"/>
  <c r="M1712" i="3" s="1"/>
  <c r="H1711" i="3"/>
  <c r="H1712" i="3" l="1"/>
  <c r="J1713" i="3" a="1"/>
  <c r="J1713" i="3" s="1"/>
  <c r="B1714" i="3"/>
  <c r="A1714" i="3"/>
  <c r="D1713" i="3" a="1"/>
  <c r="D1713" i="3" s="1"/>
  <c r="L1713" i="3" a="1"/>
  <c r="L1713" i="3" s="1"/>
  <c r="G1713" i="3" a="1"/>
  <c r="G1713" i="3" s="1"/>
  <c r="E1713" i="3" a="1"/>
  <c r="E1713" i="3" s="1"/>
  <c r="M1713" i="3" s="1"/>
  <c r="I1713" i="3" a="1"/>
  <c r="I1713" i="3" s="1"/>
  <c r="K1713" i="3" a="1"/>
  <c r="K1713" i="3" s="1"/>
  <c r="F1713" i="3" a="1"/>
  <c r="F1713" i="3" s="1"/>
  <c r="C1713" i="3" a="1"/>
  <c r="C1713" i="3" s="1"/>
  <c r="K1714" i="3" l="1" a="1"/>
  <c r="K1714" i="3" s="1"/>
  <c r="F1714" i="3" a="1"/>
  <c r="F1714" i="3" s="1"/>
  <c r="E1714" i="3" a="1"/>
  <c r="E1714" i="3" s="1"/>
  <c r="M1714" i="3" s="1"/>
  <c r="I1714" i="3" a="1"/>
  <c r="I1714" i="3" s="1"/>
  <c r="H1714" i="3" s="1"/>
  <c r="C1714" i="3" a="1"/>
  <c r="C1714" i="3" s="1"/>
  <c r="J1714" i="3" a="1"/>
  <c r="J1714" i="3" s="1"/>
  <c r="B1715" i="3"/>
  <c r="A1715" i="3"/>
  <c r="L1714" i="3" a="1"/>
  <c r="L1714" i="3" s="1"/>
  <c r="G1714" i="3" a="1"/>
  <c r="G1714" i="3" s="1"/>
  <c r="D1714" i="3" a="1"/>
  <c r="D1714" i="3" s="1"/>
  <c r="H1713" i="3"/>
  <c r="C1715" i="3" l="1" a="1"/>
  <c r="C1715" i="3" s="1"/>
  <c r="K1715" i="3" a="1"/>
  <c r="K1715" i="3" s="1"/>
  <c r="F1715" i="3" a="1"/>
  <c r="F1715" i="3" s="1"/>
  <c r="E1715" i="3" a="1"/>
  <c r="E1715" i="3" s="1"/>
  <c r="M1715" i="3" s="1"/>
  <c r="I1715" i="3" a="1"/>
  <c r="I1715" i="3" s="1"/>
  <c r="L1715" i="3" a="1"/>
  <c r="L1715" i="3" s="1"/>
  <c r="G1715" i="3" a="1"/>
  <c r="G1715" i="3" s="1"/>
  <c r="J1715" i="3" a="1"/>
  <c r="J1715" i="3" s="1"/>
  <c r="B1716" i="3"/>
  <c r="A1716" i="3"/>
  <c r="D1715" i="3" a="1"/>
  <c r="D1715" i="3" s="1"/>
  <c r="A1717" i="3" l="1"/>
  <c r="D1716" i="3" a="1"/>
  <c r="D1716" i="3" s="1"/>
  <c r="L1716" i="3" a="1"/>
  <c r="L1716" i="3" s="1"/>
  <c r="G1716" i="3" a="1"/>
  <c r="G1716" i="3" s="1"/>
  <c r="J1716" i="3" a="1"/>
  <c r="J1716" i="3" s="1"/>
  <c r="B1717" i="3"/>
  <c r="H1715" i="3"/>
  <c r="I1716" i="3" a="1"/>
  <c r="I1716" i="3" s="1"/>
  <c r="C1716" i="3" a="1"/>
  <c r="C1716" i="3" s="1"/>
  <c r="K1716" i="3" a="1"/>
  <c r="K1716" i="3" s="1"/>
  <c r="F1716" i="3" a="1"/>
  <c r="F1716" i="3" s="1"/>
  <c r="E1716" i="3" a="1"/>
  <c r="E1716" i="3" s="1"/>
  <c r="M1716" i="3" s="1"/>
  <c r="H1716" i="3" l="1"/>
  <c r="J1717" i="3" a="1"/>
  <c r="J1717" i="3" s="1"/>
  <c r="B1718" i="3"/>
  <c r="A1718" i="3"/>
  <c r="D1717" i="3" a="1"/>
  <c r="D1717" i="3" s="1"/>
  <c r="L1717" i="3" a="1"/>
  <c r="L1717" i="3" s="1"/>
  <c r="G1717" i="3" a="1"/>
  <c r="G1717" i="3" s="1"/>
  <c r="E1717" i="3" a="1"/>
  <c r="E1717" i="3" s="1"/>
  <c r="M1717" i="3" s="1"/>
  <c r="I1717" i="3" a="1"/>
  <c r="I1717" i="3" s="1"/>
  <c r="C1717" i="3" a="1"/>
  <c r="C1717" i="3" s="1"/>
  <c r="K1717" i="3" a="1"/>
  <c r="K1717" i="3" s="1"/>
  <c r="F1717" i="3" a="1"/>
  <c r="F1717" i="3" s="1"/>
  <c r="H1717" i="3" l="1"/>
  <c r="K1718" i="3" a="1"/>
  <c r="K1718" i="3" s="1"/>
  <c r="F1718" i="3" a="1"/>
  <c r="F1718" i="3" s="1"/>
  <c r="E1718" i="3" a="1"/>
  <c r="E1718" i="3" s="1"/>
  <c r="M1718" i="3" s="1"/>
  <c r="I1718" i="3" a="1"/>
  <c r="I1718" i="3" s="1"/>
  <c r="C1718" i="3" a="1"/>
  <c r="C1718" i="3" s="1"/>
  <c r="J1718" i="3" a="1"/>
  <c r="J1718" i="3" s="1"/>
  <c r="B1719" i="3"/>
  <c r="A1719" i="3"/>
  <c r="D1718" i="3" a="1"/>
  <c r="D1718" i="3" s="1"/>
  <c r="L1718" i="3" a="1"/>
  <c r="L1718" i="3" s="1"/>
  <c r="G1718" i="3" a="1"/>
  <c r="G1718" i="3" s="1"/>
  <c r="L1719" i="3" l="1" a="1"/>
  <c r="L1719" i="3" s="1"/>
  <c r="G1719" i="3" a="1"/>
  <c r="G1719" i="3" s="1"/>
  <c r="J1719" i="3" a="1"/>
  <c r="J1719" i="3" s="1"/>
  <c r="B1720" i="3"/>
  <c r="A1720" i="3"/>
  <c r="D1719" i="3" a="1"/>
  <c r="D1719" i="3" s="1"/>
  <c r="C1719" i="3" a="1"/>
  <c r="C1719" i="3" s="1"/>
  <c r="K1719" i="3" a="1"/>
  <c r="K1719" i="3" s="1"/>
  <c r="F1719" i="3" a="1"/>
  <c r="F1719" i="3" s="1"/>
  <c r="E1719" i="3" a="1"/>
  <c r="E1719" i="3" s="1"/>
  <c r="M1719" i="3" s="1"/>
  <c r="I1719" i="3" a="1"/>
  <c r="I1719" i="3" s="1"/>
  <c r="H1718" i="3"/>
  <c r="A1721" i="3" l="1"/>
  <c r="D1720" i="3" a="1"/>
  <c r="D1720" i="3" s="1"/>
  <c r="L1720" i="3" a="1"/>
  <c r="L1720" i="3" s="1"/>
  <c r="G1720" i="3" a="1"/>
  <c r="G1720" i="3" s="1"/>
  <c r="J1720" i="3" a="1"/>
  <c r="J1720" i="3" s="1"/>
  <c r="B1721" i="3"/>
  <c r="I1720" i="3" a="1"/>
  <c r="I1720" i="3" s="1"/>
  <c r="C1720" i="3" a="1"/>
  <c r="C1720" i="3" s="1"/>
  <c r="K1720" i="3" a="1"/>
  <c r="K1720" i="3" s="1"/>
  <c r="F1720" i="3" a="1"/>
  <c r="F1720" i="3" s="1"/>
  <c r="E1720" i="3" a="1"/>
  <c r="E1720" i="3" s="1"/>
  <c r="M1720" i="3" s="1"/>
  <c r="H1719" i="3"/>
  <c r="H1720" i="3" l="1"/>
  <c r="J1721" i="3" a="1"/>
  <c r="J1721" i="3" s="1"/>
  <c r="B1722" i="3"/>
  <c r="A1722" i="3"/>
  <c r="D1721" i="3" a="1"/>
  <c r="D1721" i="3" s="1"/>
  <c r="L1721" i="3" a="1"/>
  <c r="L1721" i="3" s="1"/>
  <c r="G1721" i="3" a="1"/>
  <c r="G1721" i="3" s="1"/>
  <c r="E1721" i="3" a="1"/>
  <c r="E1721" i="3" s="1"/>
  <c r="M1721" i="3" s="1"/>
  <c r="I1721" i="3" a="1"/>
  <c r="I1721" i="3" s="1"/>
  <c r="C1721" i="3" a="1"/>
  <c r="C1721" i="3" s="1"/>
  <c r="K1721" i="3" a="1"/>
  <c r="K1721" i="3" s="1"/>
  <c r="F1721" i="3" a="1"/>
  <c r="F1721" i="3" s="1"/>
  <c r="K1722" i="3" l="1" a="1"/>
  <c r="K1722" i="3" s="1"/>
  <c r="F1722" i="3" a="1"/>
  <c r="F1722" i="3" s="1"/>
  <c r="E1722" i="3" a="1"/>
  <c r="E1722" i="3" s="1"/>
  <c r="M1722" i="3" s="1"/>
  <c r="I1722" i="3" a="1"/>
  <c r="I1722" i="3" s="1"/>
  <c r="C1722" i="3" a="1"/>
  <c r="C1722" i="3" s="1"/>
  <c r="J1722" i="3" a="1"/>
  <c r="J1722" i="3" s="1"/>
  <c r="B1723" i="3"/>
  <c r="A1723" i="3"/>
  <c r="D1722" i="3" a="1"/>
  <c r="D1722" i="3" s="1"/>
  <c r="L1722" i="3" a="1"/>
  <c r="L1722" i="3" s="1"/>
  <c r="G1722" i="3" a="1"/>
  <c r="G1722" i="3" s="1"/>
  <c r="H1721" i="3"/>
  <c r="L1723" i="3" l="1" a="1"/>
  <c r="L1723" i="3" s="1"/>
  <c r="G1723" i="3" a="1"/>
  <c r="G1723" i="3" s="1"/>
  <c r="J1723" i="3" a="1"/>
  <c r="J1723" i="3" s="1"/>
  <c r="B1724" i="3"/>
  <c r="A1724" i="3"/>
  <c r="D1723" i="3" a="1"/>
  <c r="D1723" i="3" s="1"/>
  <c r="C1723" i="3" a="1"/>
  <c r="C1723" i="3" s="1"/>
  <c r="K1723" i="3" a="1"/>
  <c r="K1723" i="3" s="1"/>
  <c r="F1723" i="3" a="1"/>
  <c r="F1723" i="3" s="1"/>
  <c r="E1723" i="3" a="1"/>
  <c r="E1723" i="3" s="1"/>
  <c r="M1723" i="3" s="1"/>
  <c r="I1723" i="3" a="1"/>
  <c r="I1723" i="3" s="1"/>
  <c r="H1722" i="3"/>
  <c r="A1725" i="3" l="1"/>
  <c r="D1724" i="3" a="1"/>
  <c r="D1724" i="3" s="1"/>
  <c r="L1724" i="3" a="1"/>
  <c r="L1724" i="3" s="1"/>
  <c r="G1724" i="3" a="1"/>
  <c r="G1724" i="3" s="1"/>
  <c r="J1724" i="3" a="1"/>
  <c r="J1724" i="3" s="1"/>
  <c r="B1725" i="3"/>
  <c r="I1724" i="3" a="1"/>
  <c r="I1724" i="3" s="1"/>
  <c r="C1724" i="3" a="1"/>
  <c r="C1724" i="3" s="1"/>
  <c r="K1724" i="3" a="1"/>
  <c r="K1724" i="3" s="1"/>
  <c r="F1724" i="3" a="1"/>
  <c r="F1724" i="3" s="1"/>
  <c r="E1724" i="3" a="1"/>
  <c r="E1724" i="3" s="1"/>
  <c r="M1724" i="3" s="1"/>
  <c r="H1723" i="3"/>
  <c r="J1725" i="3" l="1" a="1"/>
  <c r="J1725" i="3" s="1"/>
  <c r="B1726" i="3"/>
  <c r="A1726" i="3"/>
  <c r="D1725" i="3" a="1"/>
  <c r="D1725" i="3" s="1"/>
  <c r="L1725" i="3" a="1"/>
  <c r="L1725" i="3" s="1"/>
  <c r="G1725" i="3" a="1"/>
  <c r="G1725" i="3" s="1"/>
  <c r="H1724" i="3"/>
  <c r="E1725" i="3" a="1"/>
  <c r="E1725" i="3" s="1"/>
  <c r="M1725" i="3" s="1"/>
  <c r="I1725" i="3" a="1"/>
  <c r="I1725" i="3" s="1"/>
  <c r="C1725" i="3" a="1"/>
  <c r="C1725" i="3" s="1"/>
  <c r="K1725" i="3" a="1"/>
  <c r="K1725" i="3" s="1"/>
  <c r="F1725" i="3" a="1"/>
  <c r="F1725" i="3" s="1"/>
  <c r="K1726" i="3" l="1" a="1"/>
  <c r="K1726" i="3" s="1"/>
  <c r="F1726" i="3" a="1"/>
  <c r="F1726" i="3" s="1"/>
  <c r="E1726" i="3" a="1"/>
  <c r="E1726" i="3" s="1"/>
  <c r="M1726" i="3" s="1"/>
  <c r="I1726" i="3" a="1"/>
  <c r="I1726" i="3" s="1"/>
  <c r="H1726" i="3" s="1"/>
  <c r="C1726" i="3" a="1"/>
  <c r="C1726" i="3" s="1"/>
  <c r="J1726" i="3" a="1"/>
  <c r="J1726" i="3" s="1"/>
  <c r="B1727" i="3"/>
  <c r="A1727" i="3"/>
  <c r="D1726" i="3" a="1"/>
  <c r="D1726" i="3" s="1"/>
  <c r="L1726" i="3" a="1"/>
  <c r="L1726" i="3" s="1"/>
  <c r="G1726" i="3" a="1"/>
  <c r="G1726" i="3" s="1"/>
  <c r="H1725" i="3"/>
  <c r="C1727" i="3" l="1" a="1"/>
  <c r="C1727" i="3" s="1"/>
  <c r="K1727" i="3" a="1"/>
  <c r="K1727" i="3" s="1"/>
  <c r="F1727" i="3" a="1"/>
  <c r="F1727" i="3" s="1"/>
  <c r="E1727" i="3" a="1"/>
  <c r="E1727" i="3" s="1"/>
  <c r="M1727" i="3" s="1"/>
  <c r="I1727" i="3" a="1"/>
  <c r="I1727" i="3" s="1"/>
  <c r="L1727" i="3" a="1"/>
  <c r="L1727" i="3" s="1"/>
  <c r="G1727" i="3" a="1"/>
  <c r="G1727" i="3" s="1"/>
  <c r="J1727" i="3" a="1"/>
  <c r="J1727" i="3" s="1"/>
  <c r="B1728" i="3"/>
  <c r="A1728" i="3"/>
  <c r="D1727" i="3" a="1"/>
  <c r="D1727" i="3" s="1"/>
  <c r="H1727" i="3" l="1"/>
  <c r="I1728" i="3" a="1"/>
  <c r="I1728" i="3" s="1"/>
  <c r="C1728" i="3" a="1"/>
  <c r="C1728" i="3" s="1"/>
  <c r="K1728" i="3" a="1"/>
  <c r="K1728" i="3" s="1"/>
  <c r="F1728" i="3" a="1"/>
  <c r="F1728" i="3" s="1"/>
  <c r="E1728" i="3" a="1"/>
  <c r="E1728" i="3" s="1"/>
  <c r="M1728" i="3" s="1"/>
  <c r="A1729" i="3"/>
  <c r="D1728" i="3" a="1"/>
  <c r="D1728" i="3" s="1"/>
  <c r="L1728" i="3" a="1"/>
  <c r="L1728" i="3" s="1"/>
  <c r="G1728" i="3" a="1"/>
  <c r="G1728" i="3" s="1"/>
  <c r="J1728" i="3" a="1"/>
  <c r="J1728" i="3" s="1"/>
  <c r="B1729" i="3"/>
  <c r="E1729" i="3" l="1" a="1"/>
  <c r="E1729" i="3" s="1"/>
  <c r="M1729" i="3" s="1"/>
  <c r="I1729" i="3" a="1"/>
  <c r="I1729" i="3" s="1"/>
  <c r="C1729" i="3" a="1"/>
  <c r="C1729" i="3" s="1"/>
  <c r="K1729" i="3" a="1"/>
  <c r="K1729" i="3" s="1"/>
  <c r="F1729" i="3" a="1"/>
  <c r="F1729" i="3" s="1"/>
  <c r="J1729" i="3" a="1"/>
  <c r="J1729" i="3" s="1"/>
  <c r="B1730" i="3"/>
  <c r="A1730" i="3"/>
  <c r="D1729" i="3" a="1"/>
  <c r="D1729" i="3" s="1"/>
  <c r="L1729" i="3" a="1"/>
  <c r="L1729" i="3" s="1"/>
  <c r="G1729" i="3" a="1"/>
  <c r="G1729" i="3" s="1"/>
  <c r="H1728" i="3"/>
  <c r="J1730" i="3" l="1" a="1"/>
  <c r="J1730" i="3" s="1"/>
  <c r="B1731" i="3"/>
  <c r="A1731" i="3"/>
  <c r="D1730" i="3" a="1"/>
  <c r="D1730" i="3" s="1"/>
  <c r="L1730" i="3" a="1"/>
  <c r="L1730" i="3" s="1"/>
  <c r="G1730" i="3" a="1"/>
  <c r="G1730" i="3" s="1"/>
  <c r="H1729" i="3"/>
  <c r="K1730" i="3" a="1"/>
  <c r="K1730" i="3" s="1"/>
  <c r="F1730" i="3" a="1"/>
  <c r="F1730" i="3" s="1"/>
  <c r="E1730" i="3" a="1"/>
  <c r="E1730" i="3" s="1"/>
  <c r="M1730" i="3" s="1"/>
  <c r="I1730" i="3" a="1"/>
  <c r="I1730" i="3" s="1"/>
  <c r="C1730" i="3" a="1"/>
  <c r="C1730" i="3" s="1"/>
  <c r="C1731" i="3" l="1" a="1"/>
  <c r="C1731" i="3" s="1"/>
  <c r="K1731" i="3" a="1"/>
  <c r="K1731" i="3" s="1"/>
  <c r="F1731" i="3" a="1"/>
  <c r="F1731" i="3" s="1"/>
  <c r="E1731" i="3" a="1"/>
  <c r="E1731" i="3" s="1"/>
  <c r="M1731" i="3" s="1"/>
  <c r="I1731" i="3" a="1"/>
  <c r="I1731" i="3" s="1"/>
  <c r="H1730" i="3"/>
  <c r="L1731" i="3" a="1"/>
  <c r="L1731" i="3" s="1"/>
  <c r="G1731" i="3" a="1"/>
  <c r="G1731" i="3" s="1"/>
  <c r="J1731" i="3" a="1"/>
  <c r="J1731" i="3" s="1"/>
  <c r="B1732" i="3"/>
  <c r="A1732" i="3"/>
  <c r="D1731" i="3" a="1"/>
  <c r="D1731" i="3" s="1"/>
  <c r="H1731" i="3" l="1"/>
  <c r="I1732" i="3" a="1"/>
  <c r="I1732" i="3" s="1"/>
  <c r="C1732" i="3" a="1"/>
  <c r="C1732" i="3" s="1"/>
  <c r="K1732" i="3" a="1"/>
  <c r="K1732" i="3" s="1"/>
  <c r="F1732" i="3" a="1"/>
  <c r="F1732" i="3" s="1"/>
  <c r="E1732" i="3" a="1"/>
  <c r="E1732" i="3" s="1"/>
  <c r="M1732" i="3" s="1"/>
  <c r="A1733" i="3"/>
  <c r="D1732" i="3" a="1"/>
  <c r="D1732" i="3" s="1"/>
  <c r="L1732" i="3" a="1"/>
  <c r="L1732" i="3" s="1"/>
  <c r="G1732" i="3" a="1"/>
  <c r="G1732" i="3" s="1"/>
  <c r="J1732" i="3" a="1"/>
  <c r="J1732" i="3" s="1"/>
  <c r="B1733" i="3"/>
  <c r="K1733" i="3" l="1" a="1"/>
  <c r="K1733" i="3" s="1"/>
  <c r="E1733" i="3" a="1"/>
  <c r="E1733" i="3" s="1"/>
  <c r="M1733" i="3" s="1"/>
  <c r="I1733" i="3" a="1"/>
  <c r="I1733" i="3" s="1"/>
  <c r="C1733" i="3" a="1"/>
  <c r="C1733" i="3" s="1"/>
  <c r="F1733" i="3" a="1"/>
  <c r="F1733" i="3" s="1"/>
  <c r="J1733" i="3" a="1"/>
  <c r="J1733" i="3" s="1"/>
  <c r="B1734" i="3"/>
  <c r="A1734" i="3"/>
  <c r="D1733" i="3" a="1"/>
  <c r="D1733" i="3" s="1"/>
  <c r="L1733" i="3" a="1"/>
  <c r="L1733" i="3" s="1"/>
  <c r="G1733" i="3" a="1"/>
  <c r="G1733" i="3" s="1"/>
  <c r="H1732" i="3"/>
  <c r="L1734" i="3" l="1" a="1"/>
  <c r="L1734" i="3" s="1"/>
  <c r="B1735" i="3"/>
  <c r="A1735" i="3"/>
  <c r="G1734" i="3" a="1"/>
  <c r="G1734" i="3" s="1"/>
  <c r="J1734" i="3" a="1"/>
  <c r="J1734" i="3" s="1"/>
  <c r="D1734" i="3" a="1"/>
  <c r="D1734" i="3" s="1"/>
  <c r="H1733" i="3"/>
  <c r="F1734" i="3" a="1"/>
  <c r="F1734" i="3" s="1"/>
  <c r="I1734" i="3" a="1"/>
  <c r="I1734" i="3" s="1"/>
  <c r="C1734" i="3" a="1"/>
  <c r="C1734" i="3" s="1"/>
  <c r="K1734" i="3" a="1"/>
  <c r="K1734" i="3" s="1"/>
  <c r="E1734" i="3" a="1"/>
  <c r="E1734" i="3" s="1"/>
  <c r="M1734" i="3" s="1"/>
  <c r="I1735" i="3" l="1" a="1"/>
  <c r="I1735" i="3" s="1"/>
  <c r="C1735" i="3" a="1"/>
  <c r="C1735" i="3" s="1"/>
  <c r="F1735" i="3" a="1"/>
  <c r="F1735" i="3" s="1"/>
  <c r="K1735" i="3" a="1"/>
  <c r="K1735" i="3" s="1"/>
  <c r="E1735" i="3" a="1"/>
  <c r="E1735" i="3" s="1"/>
  <c r="M1735" i="3" s="1"/>
  <c r="A1736" i="3"/>
  <c r="G1735" i="3" a="1"/>
  <c r="G1735" i="3" s="1"/>
  <c r="B1736" i="3"/>
  <c r="L1735" i="3" a="1"/>
  <c r="L1735" i="3" s="1"/>
  <c r="J1735" i="3" a="1"/>
  <c r="J1735" i="3" s="1"/>
  <c r="D1735" i="3" a="1"/>
  <c r="D1735" i="3" s="1"/>
  <c r="H1734" i="3"/>
  <c r="J1736" i="3" l="1" a="1"/>
  <c r="J1736" i="3" s="1"/>
  <c r="D1736" i="3" a="1"/>
  <c r="D1736" i="3" s="1"/>
  <c r="B1737" i="3"/>
  <c r="A1737" i="3"/>
  <c r="G1736" i="3" a="1"/>
  <c r="G1736" i="3" s="1"/>
  <c r="L1736" i="3" a="1"/>
  <c r="L1736" i="3" s="1"/>
  <c r="F1736" i="3" a="1"/>
  <c r="F1736" i="3" s="1"/>
  <c r="K1736" i="3" a="1"/>
  <c r="K1736" i="3" s="1"/>
  <c r="E1736" i="3" a="1"/>
  <c r="E1736" i="3" s="1"/>
  <c r="M1736" i="3" s="1"/>
  <c r="I1736" i="3" a="1"/>
  <c r="I1736" i="3" s="1"/>
  <c r="C1736" i="3" a="1"/>
  <c r="C1736" i="3" s="1"/>
  <c r="H1735" i="3"/>
  <c r="K1737" i="3" l="1" a="1"/>
  <c r="K1737" i="3" s="1"/>
  <c r="E1737" i="3" a="1"/>
  <c r="E1737" i="3" s="1"/>
  <c r="M1737" i="3" s="1"/>
  <c r="F1737" i="3" a="1"/>
  <c r="F1737" i="3" s="1"/>
  <c r="I1737" i="3" a="1"/>
  <c r="I1737" i="3" s="1"/>
  <c r="H1737" i="3" s="1"/>
  <c r="C1737" i="3" a="1"/>
  <c r="C1737" i="3" s="1"/>
  <c r="B1738" i="3"/>
  <c r="A1738" i="3"/>
  <c r="G1737" i="3" a="1"/>
  <c r="G1737" i="3" s="1"/>
  <c r="L1737" i="3" a="1"/>
  <c r="L1737" i="3" s="1"/>
  <c r="J1737" i="3" a="1"/>
  <c r="J1737" i="3" s="1"/>
  <c r="D1737" i="3" a="1"/>
  <c r="D1737" i="3" s="1"/>
  <c r="H1736" i="3"/>
  <c r="F1738" i="3" l="1" a="1"/>
  <c r="F1738" i="3" s="1"/>
  <c r="E1738" i="3" a="1"/>
  <c r="E1738" i="3" s="1"/>
  <c r="M1738" i="3" s="1"/>
  <c r="K1738" i="3" a="1"/>
  <c r="K1738" i="3" s="1"/>
  <c r="C1738" i="3" a="1"/>
  <c r="C1738" i="3" s="1"/>
  <c r="I1738" i="3" a="1"/>
  <c r="I1738" i="3" s="1"/>
  <c r="L1738" i="3" a="1"/>
  <c r="L1738" i="3" s="1"/>
  <c r="G1738" i="3" a="1"/>
  <c r="G1738" i="3" s="1"/>
  <c r="B1739" i="3"/>
  <c r="A1739" i="3"/>
  <c r="J1738" i="3" a="1"/>
  <c r="J1738" i="3" s="1"/>
  <c r="D1738" i="3" a="1"/>
  <c r="D1738" i="3" s="1"/>
  <c r="H1738" i="3" l="1"/>
  <c r="A1740" i="3"/>
  <c r="D1739" i="3" a="1"/>
  <c r="D1739" i="3" s="1"/>
  <c r="G1739" i="3" a="1"/>
  <c r="G1739" i="3" s="1"/>
  <c r="J1739" i="3" a="1"/>
  <c r="J1739" i="3" s="1"/>
  <c r="B1740" i="3"/>
  <c r="L1739" i="3" a="1"/>
  <c r="L1739" i="3" s="1"/>
  <c r="I1739" i="3" a="1"/>
  <c r="I1739" i="3" s="1"/>
  <c r="C1739" i="3" a="1"/>
  <c r="C1739" i="3" s="1"/>
  <c r="F1739" i="3" a="1"/>
  <c r="F1739" i="3" s="1"/>
  <c r="K1739" i="3" a="1"/>
  <c r="K1739" i="3" s="1"/>
  <c r="E1739" i="3" a="1"/>
  <c r="E1739" i="3" s="1"/>
  <c r="M1739" i="3" s="1"/>
  <c r="H1739" i="3" l="1"/>
  <c r="J1740" i="3" a="1"/>
  <c r="J1740" i="3" s="1"/>
  <c r="B1741" i="3"/>
  <c r="D1740" i="3" a="1"/>
  <c r="D1740" i="3" s="1"/>
  <c r="G1740" i="3" a="1"/>
  <c r="G1740" i="3" s="1"/>
  <c r="A1741" i="3"/>
  <c r="L1740" i="3" a="1"/>
  <c r="L1740" i="3" s="1"/>
  <c r="E1740" i="3" a="1"/>
  <c r="E1740" i="3" s="1"/>
  <c r="M1740" i="3" s="1"/>
  <c r="K1740" i="3" a="1"/>
  <c r="K1740" i="3" s="1"/>
  <c r="C1740" i="3" a="1"/>
  <c r="C1740" i="3" s="1"/>
  <c r="I1740" i="3" a="1"/>
  <c r="I1740" i="3" s="1"/>
  <c r="F1740" i="3" a="1"/>
  <c r="F1740" i="3" s="1"/>
  <c r="H1740" i="3" l="1"/>
  <c r="B1742" i="3"/>
  <c r="A1742" i="3"/>
  <c r="D1741" i="3" a="1"/>
  <c r="D1741" i="3" s="1"/>
  <c r="G1741" i="3" a="1"/>
  <c r="G1741" i="3" s="1"/>
  <c r="L1741" i="3" a="1"/>
  <c r="L1741" i="3" s="1"/>
  <c r="J1741" i="3" a="1"/>
  <c r="J1741" i="3" s="1"/>
  <c r="K1741" i="3" a="1"/>
  <c r="K1741" i="3" s="1"/>
  <c r="F1741" i="3" a="1"/>
  <c r="F1741" i="3" s="1"/>
  <c r="E1741" i="3" a="1"/>
  <c r="E1741" i="3" s="1"/>
  <c r="M1741" i="3" s="1"/>
  <c r="I1741" i="3" a="1"/>
  <c r="I1741" i="3" s="1"/>
  <c r="C1741" i="3" a="1"/>
  <c r="C1741" i="3" s="1"/>
  <c r="H1741" i="3" l="1"/>
  <c r="C1742" i="3" a="1"/>
  <c r="C1742" i="3" s="1"/>
  <c r="F1742" i="3" a="1"/>
  <c r="F1742" i="3" s="1"/>
  <c r="E1742" i="3" a="1"/>
  <c r="E1742" i="3" s="1"/>
  <c r="M1742" i="3" s="1"/>
  <c r="K1742" i="3" a="1"/>
  <c r="K1742" i="3" s="1"/>
  <c r="I1742" i="3" a="1"/>
  <c r="I1742" i="3" s="1"/>
  <c r="L1742" i="3" a="1"/>
  <c r="L1742" i="3" s="1"/>
  <c r="G1742" i="3" a="1"/>
  <c r="G1742" i="3" s="1"/>
  <c r="J1742" i="3" a="1"/>
  <c r="J1742" i="3" s="1"/>
  <c r="B1743" i="3"/>
  <c r="D1742" i="3" a="1"/>
  <c r="D1742" i="3" s="1"/>
  <c r="A1743" i="3"/>
  <c r="I1743" i="3" l="1" a="1"/>
  <c r="I1743" i="3" s="1"/>
  <c r="C1743" i="3" a="1"/>
  <c r="C1743" i="3" s="1"/>
  <c r="K1743" i="3" a="1"/>
  <c r="K1743" i="3" s="1"/>
  <c r="F1743" i="3" a="1"/>
  <c r="F1743" i="3" s="1"/>
  <c r="E1743" i="3" a="1"/>
  <c r="E1743" i="3" s="1"/>
  <c r="M1743" i="3" s="1"/>
  <c r="A1744" i="3"/>
  <c r="D1743" i="3" a="1"/>
  <c r="D1743" i="3" s="1"/>
  <c r="G1743" i="3" a="1"/>
  <c r="G1743" i="3" s="1"/>
  <c r="B1744" i="3"/>
  <c r="L1743" i="3" a="1"/>
  <c r="L1743" i="3" s="1"/>
  <c r="J1743" i="3" a="1"/>
  <c r="J1743" i="3" s="1"/>
  <c r="H1742" i="3"/>
  <c r="E1744" i="3" l="1" a="1"/>
  <c r="E1744" i="3" s="1"/>
  <c r="M1744" i="3" s="1"/>
  <c r="C1744" i="3" a="1"/>
  <c r="C1744" i="3" s="1"/>
  <c r="F1744" i="3" a="1"/>
  <c r="F1744" i="3" s="1"/>
  <c r="K1744" i="3" a="1"/>
  <c r="K1744" i="3" s="1"/>
  <c r="I1744" i="3" a="1"/>
  <c r="I1744" i="3" s="1"/>
  <c r="H1744" i="3" s="1"/>
  <c r="J1744" i="3" a="1"/>
  <c r="J1744" i="3" s="1"/>
  <c r="B1745" i="3"/>
  <c r="D1744" i="3" a="1"/>
  <c r="D1744" i="3" s="1"/>
  <c r="L1744" i="3" a="1"/>
  <c r="L1744" i="3" s="1"/>
  <c r="G1744" i="3" a="1"/>
  <c r="G1744" i="3" s="1"/>
  <c r="A1745" i="3"/>
  <c r="H1743" i="3"/>
  <c r="J1745" i="3" l="1" a="1"/>
  <c r="J1745" i="3" s="1"/>
  <c r="B1746" i="3"/>
  <c r="A1746" i="3"/>
  <c r="D1745" i="3" a="1"/>
  <c r="D1745" i="3" s="1"/>
  <c r="G1745" i="3" a="1"/>
  <c r="G1745" i="3" s="1"/>
  <c r="L1745" i="3" a="1"/>
  <c r="L1745" i="3" s="1"/>
  <c r="K1745" i="3" a="1"/>
  <c r="K1745" i="3" s="1"/>
  <c r="F1745" i="3" a="1"/>
  <c r="F1745" i="3" s="1"/>
  <c r="E1745" i="3" a="1"/>
  <c r="E1745" i="3" s="1"/>
  <c r="M1745" i="3" s="1"/>
  <c r="I1745" i="3" a="1"/>
  <c r="I1745" i="3" s="1"/>
  <c r="C1745" i="3" a="1"/>
  <c r="C1745" i="3" s="1"/>
  <c r="C1746" i="3" l="1" a="1"/>
  <c r="C1746" i="3" s="1"/>
  <c r="K1746" i="3" a="1"/>
  <c r="K1746" i="3" s="1"/>
  <c r="F1746" i="3" a="1"/>
  <c r="F1746" i="3" s="1"/>
  <c r="E1746" i="3" a="1"/>
  <c r="E1746" i="3" s="1"/>
  <c r="M1746" i="3" s="1"/>
  <c r="I1746" i="3" a="1"/>
  <c r="I1746" i="3" s="1"/>
  <c r="H1745" i="3"/>
  <c r="L1746" i="3" a="1"/>
  <c r="L1746" i="3" s="1"/>
  <c r="G1746" i="3" a="1"/>
  <c r="G1746" i="3" s="1"/>
  <c r="J1746" i="3" a="1"/>
  <c r="J1746" i="3" s="1"/>
  <c r="B1747" i="3"/>
  <c r="D1746" i="3" a="1"/>
  <c r="D1746" i="3" s="1"/>
  <c r="A1747" i="3"/>
  <c r="A1748" i="3" l="1"/>
  <c r="D1747" i="3" a="1"/>
  <c r="D1747" i="3" s="1"/>
  <c r="L1747" i="3" a="1"/>
  <c r="L1747" i="3" s="1"/>
  <c r="G1747" i="3" a="1"/>
  <c r="G1747" i="3" s="1"/>
  <c r="B1748" i="3"/>
  <c r="J1747" i="3" a="1"/>
  <c r="J1747" i="3" s="1"/>
  <c r="H1746" i="3"/>
  <c r="I1747" i="3" a="1"/>
  <c r="I1747" i="3" s="1"/>
  <c r="C1747" i="3" a="1"/>
  <c r="C1747" i="3" s="1"/>
  <c r="K1747" i="3" a="1"/>
  <c r="K1747" i="3" s="1"/>
  <c r="F1747" i="3" a="1"/>
  <c r="F1747" i="3" s="1"/>
  <c r="E1747" i="3" a="1"/>
  <c r="E1747" i="3" s="1"/>
  <c r="M1747" i="3" s="1"/>
  <c r="H1747" i="3" l="1"/>
  <c r="J1748" i="3" a="1"/>
  <c r="J1748" i="3" s="1"/>
  <c r="B1749" i="3"/>
  <c r="A1749" i="3"/>
  <c r="D1748" i="3" a="1"/>
  <c r="D1748" i="3" s="1"/>
  <c r="L1748" i="3" a="1"/>
  <c r="L1748" i="3" s="1"/>
  <c r="G1748" i="3" a="1"/>
  <c r="G1748" i="3" s="1"/>
  <c r="E1748" i="3" a="1"/>
  <c r="E1748" i="3" s="1"/>
  <c r="M1748" i="3" s="1"/>
  <c r="I1748" i="3" a="1"/>
  <c r="I1748" i="3" s="1"/>
  <c r="C1748" i="3" a="1"/>
  <c r="C1748" i="3" s="1"/>
  <c r="F1748" i="3" a="1"/>
  <c r="F1748" i="3" s="1"/>
  <c r="K1748" i="3" a="1"/>
  <c r="K1748" i="3" s="1"/>
  <c r="K1749" i="3" l="1" a="1"/>
  <c r="K1749" i="3" s="1"/>
  <c r="F1749" i="3" a="1"/>
  <c r="F1749" i="3" s="1"/>
  <c r="E1749" i="3" a="1"/>
  <c r="E1749" i="3" s="1"/>
  <c r="M1749" i="3" s="1"/>
  <c r="I1749" i="3" a="1"/>
  <c r="I1749" i="3" s="1"/>
  <c r="C1749" i="3" a="1"/>
  <c r="C1749" i="3" s="1"/>
  <c r="J1749" i="3" a="1"/>
  <c r="J1749" i="3" s="1"/>
  <c r="B1750" i="3"/>
  <c r="A1750" i="3"/>
  <c r="D1749" i="3" a="1"/>
  <c r="D1749" i="3" s="1"/>
  <c r="G1749" i="3" a="1"/>
  <c r="G1749" i="3" s="1"/>
  <c r="L1749" i="3" a="1"/>
  <c r="L1749" i="3" s="1"/>
  <c r="H1748" i="3"/>
  <c r="H1749" i="3" l="1"/>
  <c r="C1750" i="3" a="1"/>
  <c r="C1750" i="3" s="1"/>
  <c r="K1750" i="3" a="1"/>
  <c r="K1750" i="3" s="1"/>
  <c r="F1750" i="3" a="1"/>
  <c r="F1750" i="3" s="1"/>
  <c r="E1750" i="3" a="1"/>
  <c r="E1750" i="3" s="1"/>
  <c r="M1750" i="3" s="1"/>
  <c r="I1750" i="3" a="1"/>
  <c r="I1750" i="3" s="1"/>
  <c r="L1750" i="3" a="1"/>
  <c r="L1750" i="3" s="1"/>
  <c r="G1750" i="3" a="1"/>
  <c r="G1750" i="3" s="1"/>
  <c r="J1750" i="3" a="1"/>
  <c r="J1750" i="3" s="1"/>
  <c r="B1751" i="3"/>
  <c r="A1751" i="3"/>
  <c r="D1750" i="3" a="1"/>
  <c r="D1750" i="3" s="1"/>
  <c r="H1750" i="3" l="1"/>
  <c r="I1751" i="3" a="1"/>
  <c r="I1751" i="3" s="1"/>
  <c r="C1751" i="3" a="1"/>
  <c r="C1751" i="3" s="1"/>
  <c r="K1751" i="3" a="1"/>
  <c r="K1751" i="3" s="1"/>
  <c r="F1751" i="3" a="1"/>
  <c r="F1751" i="3" s="1"/>
  <c r="E1751" i="3" a="1"/>
  <c r="E1751" i="3" s="1"/>
  <c r="M1751" i="3" s="1"/>
  <c r="A1752" i="3"/>
  <c r="D1751" i="3" a="1"/>
  <c r="D1751" i="3" s="1"/>
  <c r="L1751" i="3" a="1"/>
  <c r="L1751" i="3" s="1"/>
  <c r="G1751" i="3" a="1"/>
  <c r="G1751" i="3" s="1"/>
  <c r="B1752" i="3"/>
  <c r="J1751" i="3" a="1"/>
  <c r="J1751" i="3" s="1"/>
  <c r="E1752" i="3" l="1" a="1"/>
  <c r="E1752" i="3" s="1"/>
  <c r="M1752" i="3" s="1"/>
  <c r="I1752" i="3" a="1"/>
  <c r="I1752" i="3" s="1"/>
  <c r="C1752" i="3" a="1"/>
  <c r="C1752" i="3" s="1"/>
  <c r="K1752" i="3" a="1"/>
  <c r="K1752" i="3" s="1"/>
  <c r="F1752" i="3" a="1"/>
  <c r="F1752" i="3" s="1"/>
  <c r="J1752" i="3" a="1"/>
  <c r="J1752" i="3" s="1"/>
  <c r="B1753" i="3"/>
  <c r="A1753" i="3"/>
  <c r="D1752" i="3" a="1"/>
  <c r="D1752" i="3" s="1"/>
  <c r="L1752" i="3" a="1"/>
  <c r="L1752" i="3" s="1"/>
  <c r="G1752" i="3" a="1"/>
  <c r="G1752" i="3" s="1"/>
  <c r="H1751" i="3"/>
  <c r="C1753" i="3" l="1" a="1"/>
  <c r="C1753" i="3" s="1"/>
  <c r="K1753" i="3" a="1"/>
  <c r="K1753" i="3" s="1"/>
  <c r="F1753" i="3" a="1"/>
  <c r="F1753" i="3" s="1"/>
  <c r="E1753" i="3" a="1"/>
  <c r="E1753" i="3" s="1"/>
  <c r="M1753" i="3" s="1"/>
  <c r="I1753" i="3" a="1"/>
  <c r="I1753" i="3" s="1"/>
  <c r="G1753" i="3" a="1"/>
  <c r="G1753" i="3" s="1"/>
  <c r="J1753" i="3" a="1"/>
  <c r="J1753" i="3" s="1"/>
  <c r="B1754" i="3"/>
  <c r="A1754" i="3"/>
  <c r="D1753" i="3" a="1"/>
  <c r="D1753" i="3" s="1"/>
  <c r="L1753" i="3" a="1"/>
  <c r="L1753" i="3" s="1"/>
  <c r="H1752" i="3"/>
  <c r="D1754" i="3" l="1" a="1"/>
  <c r="D1754" i="3" s="1"/>
  <c r="L1754" i="3" a="1"/>
  <c r="L1754" i="3" s="1"/>
  <c r="G1754" i="3" a="1"/>
  <c r="G1754" i="3" s="1"/>
  <c r="J1754" i="3" a="1"/>
  <c r="J1754" i="3" s="1"/>
  <c r="B1755" i="3"/>
  <c r="A1755" i="3"/>
  <c r="H1753" i="3"/>
  <c r="C1754" i="3" a="1"/>
  <c r="C1754" i="3" s="1"/>
  <c r="K1754" i="3" a="1"/>
  <c r="K1754" i="3" s="1"/>
  <c r="F1754" i="3" a="1"/>
  <c r="F1754" i="3" s="1"/>
  <c r="E1754" i="3" a="1"/>
  <c r="E1754" i="3" s="1"/>
  <c r="M1754" i="3" s="1"/>
  <c r="I1754" i="3" a="1"/>
  <c r="I1754" i="3" s="1"/>
  <c r="E1755" i="3" l="1" a="1"/>
  <c r="E1755" i="3" s="1"/>
  <c r="M1755" i="3" s="1"/>
  <c r="I1755" i="3" a="1"/>
  <c r="I1755" i="3" s="1"/>
  <c r="C1755" i="3" a="1"/>
  <c r="C1755" i="3" s="1"/>
  <c r="K1755" i="3" a="1"/>
  <c r="K1755" i="3" s="1"/>
  <c r="F1755" i="3" a="1"/>
  <c r="F1755" i="3" s="1"/>
  <c r="B1756" i="3"/>
  <c r="A1756" i="3"/>
  <c r="D1755" i="3" a="1"/>
  <c r="D1755" i="3" s="1"/>
  <c r="L1755" i="3" a="1"/>
  <c r="L1755" i="3" s="1"/>
  <c r="G1755" i="3" a="1"/>
  <c r="G1755" i="3" s="1"/>
  <c r="J1755" i="3" a="1"/>
  <c r="J1755" i="3" s="1"/>
  <c r="H1754" i="3"/>
  <c r="F1756" i="3" l="1" a="1"/>
  <c r="F1756" i="3" s="1"/>
  <c r="E1756" i="3" a="1"/>
  <c r="E1756" i="3" s="1"/>
  <c r="M1756" i="3" s="1"/>
  <c r="I1756" i="3" a="1"/>
  <c r="I1756" i="3" s="1"/>
  <c r="H1756" i="3" s="1"/>
  <c r="C1756" i="3" a="1"/>
  <c r="C1756" i="3" s="1"/>
  <c r="K1756" i="3" a="1"/>
  <c r="K1756" i="3" s="1"/>
  <c r="J1756" i="3" a="1"/>
  <c r="J1756" i="3" s="1"/>
  <c r="B1757" i="3"/>
  <c r="A1757" i="3"/>
  <c r="D1756" i="3" a="1"/>
  <c r="D1756" i="3" s="1"/>
  <c r="L1756" i="3" a="1"/>
  <c r="L1756" i="3" s="1"/>
  <c r="G1756" i="3" a="1"/>
  <c r="G1756" i="3" s="1"/>
  <c r="H1755" i="3"/>
  <c r="C1757" i="3" l="1" a="1"/>
  <c r="C1757" i="3" s="1"/>
  <c r="K1757" i="3" a="1"/>
  <c r="K1757" i="3" s="1"/>
  <c r="F1757" i="3" a="1"/>
  <c r="F1757" i="3" s="1"/>
  <c r="E1757" i="3" a="1"/>
  <c r="E1757" i="3" s="1"/>
  <c r="M1757" i="3" s="1"/>
  <c r="I1757" i="3" a="1"/>
  <c r="I1757" i="3" s="1"/>
  <c r="G1757" i="3" a="1"/>
  <c r="G1757" i="3" s="1"/>
  <c r="J1757" i="3" a="1"/>
  <c r="J1757" i="3" s="1"/>
  <c r="B1758" i="3"/>
  <c r="A1758" i="3"/>
  <c r="D1757" i="3" a="1"/>
  <c r="D1757" i="3" s="1"/>
  <c r="L1757" i="3" a="1"/>
  <c r="L1757" i="3" s="1"/>
  <c r="D1758" i="3" l="1" a="1"/>
  <c r="D1758" i="3" s="1"/>
  <c r="L1758" i="3" a="1"/>
  <c r="L1758" i="3" s="1"/>
  <c r="G1758" i="3" a="1"/>
  <c r="G1758" i="3" s="1"/>
  <c r="J1758" i="3" a="1"/>
  <c r="J1758" i="3" s="1"/>
  <c r="B1759" i="3"/>
  <c r="A1759" i="3"/>
  <c r="H1757" i="3"/>
  <c r="C1758" i="3" a="1"/>
  <c r="C1758" i="3" s="1"/>
  <c r="K1758" i="3" a="1"/>
  <c r="K1758" i="3" s="1"/>
  <c r="F1758" i="3" a="1"/>
  <c r="F1758" i="3" s="1"/>
  <c r="E1758" i="3" a="1"/>
  <c r="E1758" i="3" s="1"/>
  <c r="M1758" i="3" s="1"/>
  <c r="I1758" i="3" a="1"/>
  <c r="I1758" i="3" s="1"/>
  <c r="B1760" i="3" l="1"/>
  <c r="A1760" i="3"/>
  <c r="D1759" i="3" a="1"/>
  <c r="D1759" i="3" s="1"/>
  <c r="L1759" i="3" a="1"/>
  <c r="L1759" i="3" s="1"/>
  <c r="G1759" i="3" a="1"/>
  <c r="G1759" i="3" s="1"/>
  <c r="J1759" i="3" a="1"/>
  <c r="J1759" i="3" s="1"/>
  <c r="E1759" i="3" a="1"/>
  <c r="E1759" i="3" s="1"/>
  <c r="M1759" i="3" s="1"/>
  <c r="I1759" i="3" a="1"/>
  <c r="I1759" i="3" s="1"/>
  <c r="C1759" i="3" a="1"/>
  <c r="C1759" i="3" s="1"/>
  <c r="K1759" i="3" a="1"/>
  <c r="K1759" i="3" s="1"/>
  <c r="F1759" i="3" a="1"/>
  <c r="F1759" i="3" s="1"/>
  <c r="H1758" i="3"/>
  <c r="H1759" i="3" l="1"/>
  <c r="F1760" i="3" a="1"/>
  <c r="F1760" i="3" s="1"/>
  <c r="E1760" i="3" a="1"/>
  <c r="E1760" i="3" s="1"/>
  <c r="M1760" i="3" s="1"/>
  <c r="I1760" i="3" a="1"/>
  <c r="I1760" i="3" s="1"/>
  <c r="C1760" i="3" a="1"/>
  <c r="C1760" i="3" s="1"/>
  <c r="K1760" i="3" a="1"/>
  <c r="K1760" i="3" s="1"/>
  <c r="J1760" i="3" a="1"/>
  <c r="J1760" i="3" s="1"/>
  <c r="B1761" i="3"/>
  <c r="A1761" i="3"/>
  <c r="D1760" i="3" a="1"/>
  <c r="D1760" i="3" s="1"/>
  <c r="L1760" i="3" a="1"/>
  <c r="L1760" i="3" s="1"/>
  <c r="G1760" i="3" a="1"/>
  <c r="G1760" i="3" s="1"/>
  <c r="G1761" i="3" l="1" a="1"/>
  <c r="G1761" i="3" s="1"/>
  <c r="J1761" i="3" a="1"/>
  <c r="J1761" i="3" s="1"/>
  <c r="B1762" i="3"/>
  <c r="A1762" i="3"/>
  <c r="D1761" i="3" a="1"/>
  <c r="D1761" i="3" s="1"/>
  <c r="L1761" i="3" a="1"/>
  <c r="L1761" i="3" s="1"/>
  <c r="H1760" i="3"/>
  <c r="C1761" i="3" a="1"/>
  <c r="C1761" i="3" s="1"/>
  <c r="K1761" i="3" a="1"/>
  <c r="K1761" i="3" s="1"/>
  <c r="F1761" i="3" a="1"/>
  <c r="F1761" i="3" s="1"/>
  <c r="E1761" i="3" a="1"/>
  <c r="E1761" i="3" s="1"/>
  <c r="M1761" i="3" s="1"/>
  <c r="I1761" i="3" a="1"/>
  <c r="I1761" i="3" s="1"/>
  <c r="L1762" i="3" l="1" a="1"/>
  <c r="L1762" i="3" s="1"/>
  <c r="J1762" i="3" a="1"/>
  <c r="J1762" i="3" s="1"/>
  <c r="B1763" i="3"/>
  <c r="D1762" i="3" a="1"/>
  <c r="D1762" i="3" s="1"/>
  <c r="A1763" i="3"/>
  <c r="G1762" i="3" a="1"/>
  <c r="G1762" i="3" s="1"/>
  <c r="H1761" i="3"/>
  <c r="I1762" i="3" a="1"/>
  <c r="I1762" i="3" s="1"/>
  <c r="C1762" i="3" a="1"/>
  <c r="C1762" i="3" s="1"/>
  <c r="F1762" i="3" a="1"/>
  <c r="F1762" i="3" s="1"/>
  <c r="K1762" i="3" a="1"/>
  <c r="K1762" i="3" s="1"/>
  <c r="E1762" i="3" a="1"/>
  <c r="E1762" i="3" s="1"/>
  <c r="M1762" i="3" s="1"/>
  <c r="I1763" i="3" l="1" a="1"/>
  <c r="I1763" i="3" s="1"/>
  <c r="K1763" i="3" a="1"/>
  <c r="K1763" i="3" s="1"/>
  <c r="F1763" i="3" a="1"/>
  <c r="F1763" i="3" s="1"/>
  <c r="E1763" i="3" a="1"/>
  <c r="E1763" i="3" s="1"/>
  <c r="M1763" i="3" s="1"/>
  <c r="C1763" i="3" a="1"/>
  <c r="C1763" i="3" s="1"/>
  <c r="H1762" i="3"/>
  <c r="A1764" i="3"/>
  <c r="D1763" i="3" a="1"/>
  <c r="D1763" i="3" s="1"/>
  <c r="L1763" i="3" a="1"/>
  <c r="L1763" i="3" s="1"/>
  <c r="B1764" i="3"/>
  <c r="J1763" i="3" a="1"/>
  <c r="J1763" i="3" s="1"/>
  <c r="G1763" i="3" a="1"/>
  <c r="G1763" i="3" s="1"/>
  <c r="E1764" i="3" l="1" a="1"/>
  <c r="E1764" i="3" s="1"/>
  <c r="M1764" i="3" s="1"/>
  <c r="I1764" i="3" a="1"/>
  <c r="I1764" i="3" s="1"/>
  <c r="C1764" i="3" a="1"/>
  <c r="C1764" i="3" s="1"/>
  <c r="K1764" i="3" a="1"/>
  <c r="K1764" i="3" s="1"/>
  <c r="F1764" i="3" a="1"/>
  <c r="F1764" i="3" s="1"/>
  <c r="J1764" i="3" a="1"/>
  <c r="J1764" i="3" s="1"/>
  <c r="B1765" i="3"/>
  <c r="A1765" i="3"/>
  <c r="L1764" i="3" a="1"/>
  <c r="L1764" i="3" s="1"/>
  <c r="G1764" i="3" a="1"/>
  <c r="G1764" i="3" s="1"/>
  <c r="D1764" i="3" a="1"/>
  <c r="D1764" i="3" s="1"/>
  <c r="H1763" i="3"/>
  <c r="K1765" i="3" l="1" a="1"/>
  <c r="K1765" i="3" s="1"/>
  <c r="F1765" i="3" a="1"/>
  <c r="F1765" i="3" s="1"/>
  <c r="I1765" i="3" a="1"/>
  <c r="I1765" i="3" s="1"/>
  <c r="C1765" i="3" a="1"/>
  <c r="C1765" i="3" s="1"/>
  <c r="E1765" i="3" a="1"/>
  <c r="E1765" i="3" s="1"/>
  <c r="M1765" i="3" s="1"/>
  <c r="J1765" i="3" a="1"/>
  <c r="J1765" i="3" s="1"/>
  <c r="D1765" i="3" a="1"/>
  <c r="D1765" i="3" s="1"/>
  <c r="L1765" i="3" a="1"/>
  <c r="L1765" i="3" s="1"/>
  <c r="G1765" i="3" a="1"/>
  <c r="G1765" i="3" s="1"/>
  <c r="H1764" i="3"/>
  <c r="H1765" i="3" l="1"/>
</calcChain>
</file>

<file path=xl/sharedStrings.xml><?xml version="1.0" encoding="utf-8"?>
<sst xmlns="http://schemas.openxmlformats.org/spreadsheetml/2006/main" count="1255" uniqueCount="288">
  <si>
    <t>Data source: International Trade Centre</t>
  </si>
  <si>
    <t>Country</t>
  </si>
  <si>
    <t>GDP, billion USD</t>
  </si>
  <si>
    <t>Latitude</t>
  </si>
  <si>
    <t>Longitude</t>
  </si>
  <si>
    <t>Data source: World Development Indicators, World Bank</t>
  </si>
  <si>
    <t>Index 1</t>
  </si>
  <si>
    <t>Index 2</t>
  </si>
  <si>
    <t>Country 1</t>
  </si>
  <si>
    <t>Country 2</t>
  </si>
  <si>
    <t>Trade</t>
  </si>
  <si>
    <t>GDP1</t>
  </si>
  <si>
    <t>GDP2</t>
  </si>
  <si>
    <t>Distance</t>
  </si>
  <si>
    <t>Lat 1</t>
  </si>
  <si>
    <t>Lat 2</t>
  </si>
  <si>
    <t>Long 1</t>
  </si>
  <si>
    <t>Long 2</t>
  </si>
  <si>
    <t>Include</t>
  </si>
  <si>
    <t xml:space="preserve">                                 </t>
  </si>
  <si>
    <t>Log(Trade)</t>
  </si>
  <si>
    <t>Constant</t>
  </si>
  <si>
    <t>Log(GDP1)</t>
  </si>
  <si>
    <t>Log(GDP2)</t>
  </si>
  <si>
    <t>Log(Distance)</t>
  </si>
  <si>
    <t>Predicted</t>
  </si>
  <si>
    <t>Error</t>
  </si>
  <si>
    <t>Coefficient</t>
  </si>
  <si>
    <t>Standard error</t>
  </si>
  <si>
    <t>T-stat</t>
  </si>
  <si>
    <t>p-value</t>
  </si>
  <si>
    <t>GDP 1</t>
  </si>
  <si>
    <t>GDP 2</t>
  </si>
  <si>
    <t>D.F.</t>
  </si>
  <si>
    <t>Covariance</t>
  </si>
  <si>
    <t>Law of gravity (universal gravitation)</t>
  </si>
  <si>
    <t>Gravity model of trade</t>
  </si>
  <si>
    <t>Econometric estimation:</t>
  </si>
  <si>
    <t>how much money is generated in each country that needs to be laundered</t>
  </si>
  <si>
    <t xml:space="preserve">  ML-requirement_i,t</t>
  </si>
  <si>
    <t>BC</t>
  </si>
  <si>
    <t>Canada</t>
  </si>
  <si>
    <t>Hong Kong SAR</t>
  </si>
  <si>
    <t>Macau SAR</t>
  </si>
  <si>
    <t xml:space="preserve">China </t>
  </si>
  <si>
    <t>China</t>
  </si>
  <si>
    <t>Victoria</t>
  </si>
  <si>
    <t>Ottawa</t>
  </si>
  <si>
    <t>Major City</t>
  </si>
  <si>
    <t>Vancouver</t>
  </si>
  <si>
    <t>Macau</t>
  </si>
  <si>
    <t>Beijing</t>
  </si>
  <si>
    <t>year</t>
  </si>
  <si>
    <t>country_id_o</t>
  </si>
  <si>
    <t>country_id_d</t>
  </si>
  <si>
    <t>iso3_o</t>
  </si>
  <si>
    <t>iso3_d</t>
  </si>
  <si>
    <t>iso3num_o</t>
  </si>
  <si>
    <t>iso3num_d</t>
  </si>
  <si>
    <t>country_exists_o</t>
  </si>
  <si>
    <t>country_exists_d</t>
  </si>
  <si>
    <t>gmt_offset_2020_o</t>
  </si>
  <si>
    <t>gmt_offset_2020_d</t>
  </si>
  <si>
    <t>distw_harmonic</t>
  </si>
  <si>
    <t>distw_arithmetic</t>
  </si>
  <si>
    <t>distw_harmonic_jh</t>
  </si>
  <si>
    <t>distw_arithmetic_jh</t>
  </si>
  <si>
    <t>dist</t>
  </si>
  <si>
    <t>main_city_source_o</t>
  </si>
  <si>
    <t>main_city_source_d</t>
  </si>
  <si>
    <t>distcap</t>
  </si>
  <si>
    <t>contig</t>
  </si>
  <si>
    <t>diplo_disagreement</t>
  </si>
  <si>
    <t>scaled_sci_2021</t>
  </si>
  <si>
    <t>comlang_off</t>
  </si>
  <si>
    <t>comlang_ethno</t>
  </si>
  <si>
    <t>comcol</t>
  </si>
  <si>
    <t>col45</t>
  </si>
  <si>
    <t>legal_old_o</t>
  </si>
  <si>
    <t>legal_old_d</t>
  </si>
  <si>
    <t>legal_new_o</t>
  </si>
  <si>
    <t>legal_new_d</t>
  </si>
  <si>
    <t>comleg_pretrans</t>
  </si>
  <si>
    <t>comleg_posttrans</t>
  </si>
  <si>
    <t>transition_legalchange</t>
  </si>
  <si>
    <t>comrelig</t>
  </si>
  <si>
    <t>heg_o</t>
  </si>
  <si>
    <t>heg_d</t>
  </si>
  <si>
    <t>col_dep_ever</t>
  </si>
  <si>
    <t>col_dep</t>
  </si>
  <si>
    <t>col_dep_end_year</t>
  </si>
  <si>
    <t>col_dep_end_conflict</t>
  </si>
  <si>
    <t>empire</t>
  </si>
  <si>
    <t>sibling_ever</t>
  </si>
  <si>
    <t>sibling</t>
  </si>
  <si>
    <t>sever_year</t>
  </si>
  <si>
    <t>sib_conflict</t>
  </si>
  <si>
    <t>pop_o</t>
  </si>
  <si>
    <t>pop_d</t>
  </si>
  <si>
    <t>gdp_o</t>
  </si>
  <si>
    <t>gdp_d</t>
  </si>
  <si>
    <t>gdpcap_o</t>
  </si>
  <si>
    <t>gdpcap_d</t>
  </si>
  <si>
    <t>pop_source_o</t>
  </si>
  <si>
    <t>pop_source_d</t>
  </si>
  <si>
    <t>gdp_source_o</t>
  </si>
  <si>
    <t>gdp_source_d</t>
  </si>
  <si>
    <t>gdp_ppp_o</t>
  </si>
  <si>
    <t>gdp_ppp_d</t>
  </si>
  <si>
    <t>gdpcap_ppp_o</t>
  </si>
  <si>
    <t>gdpcap_ppp_d</t>
  </si>
  <si>
    <t>pop_pwt_o</t>
  </si>
  <si>
    <t>pop_pwt_d</t>
  </si>
  <si>
    <t>gdp_ppp_pwt_o</t>
  </si>
  <si>
    <t>gdp_ppp_pwt_d</t>
  </si>
  <si>
    <t>gatt_o</t>
  </si>
  <si>
    <t>gatt_d</t>
  </si>
  <si>
    <t>wto_o</t>
  </si>
  <si>
    <t>wto_d</t>
  </si>
  <si>
    <t>eu_o</t>
  </si>
  <si>
    <t>eu_d</t>
  </si>
  <si>
    <t>fta_wto</t>
  </si>
  <si>
    <t>fta_wto_raw</t>
  </si>
  <si>
    <t>rta_coverage</t>
  </si>
  <si>
    <t>rta_type</t>
  </si>
  <si>
    <t>entry_cost_o</t>
  </si>
  <si>
    <t>entry_cost_d</t>
  </si>
  <si>
    <t>entry_proc_o</t>
  </si>
  <si>
    <t>entry_proc_d</t>
  </si>
  <si>
    <t>entry_time_o</t>
  </si>
  <si>
    <t>entry_time_d</t>
  </si>
  <si>
    <t>entry_tp_o</t>
  </si>
  <si>
    <t>entry_tp_d</t>
  </si>
  <si>
    <t>tradeflow_comtrade_o</t>
  </si>
  <si>
    <t>tradeflow_comtrade_d</t>
  </si>
  <si>
    <t>tradeflow_baci</t>
  </si>
  <si>
    <t>manuf_tradeflow_baci</t>
  </si>
  <si>
    <t>tradeflow_imf_o</t>
  </si>
  <si>
    <t>tradeflow_imf_d</t>
  </si>
  <si>
    <t>CAN</t>
  </si>
  <si>
    <t>WB_Area</t>
  </si>
  <si>
    <t>CHN</t>
  </si>
  <si>
    <t>UN_WUP_Largest</t>
  </si>
  <si>
    <t>Year</t>
  </si>
  <si>
    <t>country_j</t>
  </si>
  <si>
    <t>HKC</t>
  </si>
  <si>
    <t>MC</t>
  </si>
  <si>
    <t>country_i</t>
  </si>
  <si>
    <t>GDPpc_i</t>
  </si>
  <si>
    <t>GDPpc_j</t>
  </si>
  <si>
    <t>BS_j</t>
  </si>
  <si>
    <t>GA_j</t>
  </si>
  <si>
    <t>SWIFT_j</t>
  </si>
  <si>
    <t>BD_j</t>
  </si>
  <si>
    <t>CF_j</t>
  </si>
  <si>
    <t>CR_j</t>
  </si>
  <si>
    <t>EG_j</t>
  </si>
  <si>
    <t>CB_j</t>
  </si>
  <si>
    <t>AF_j</t>
  </si>
  <si>
    <t>BO_j</t>
  </si>
  <si>
    <t>CT_j</t>
  </si>
  <si>
    <t>FI_j</t>
  </si>
  <si>
    <t>RL_j</t>
  </si>
  <si>
    <t>LC_j</t>
  </si>
  <si>
    <t>MSB_j</t>
  </si>
  <si>
    <t>MB_j</t>
  </si>
  <si>
    <t>TI_j</t>
  </si>
  <si>
    <t>RE_j</t>
  </si>
  <si>
    <t>ST_j</t>
  </si>
  <si>
    <t>TL_j</t>
  </si>
  <si>
    <t>UW_j</t>
  </si>
  <si>
    <t>commlang_ij</t>
  </si>
  <si>
    <t>colony_ij</t>
  </si>
  <si>
    <t>trade_ij</t>
  </si>
  <si>
    <t>distance_ij</t>
  </si>
  <si>
    <t>migrants_ij</t>
  </si>
  <si>
    <t>CD_ij</t>
  </si>
  <si>
    <t>commlangD_ij</t>
  </si>
  <si>
    <t>FC_ij</t>
  </si>
  <si>
    <t>DD_ij</t>
  </si>
  <si>
    <t>VT_ij</t>
  </si>
  <si>
    <t>variable</t>
  </si>
  <si>
    <t>type</t>
  </si>
  <si>
    <t>continuous</t>
  </si>
  <si>
    <t>name</t>
  </si>
  <si>
    <t>DV</t>
  </si>
  <si>
    <t>dummy</t>
  </si>
  <si>
    <t>IV</t>
  </si>
  <si>
    <t>range</t>
  </si>
  <si>
    <t>1 to 4</t>
  </si>
  <si>
    <t>yes</t>
  </si>
  <si>
    <t>categorical</t>
  </si>
  <si>
    <t>dichotomous</t>
  </si>
  <si>
    <t>ratio</t>
  </si>
  <si>
    <t>description</t>
  </si>
  <si>
    <t>GDP per capita for country i. Prorated GDP per capita  dividing each country's GDP per capita by the Dutch GDP per capita for a specific year</t>
  </si>
  <si>
    <t>source</t>
  </si>
  <si>
    <t>World Bank</t>
  </si>
  <si>
    <t>GDP per capita for country j. Prorated GDP per capita  dividing each country's GDP per capita by the Dutch GDP per capita for a specific year</t>
  </si>
  <si>
    <t>no</t>
  </si>
  <si>
    <t>Tax Justice Network</t>
  </si>
  <si>
    <t>dataset</t>
  </si>
  <si>
    <t>Financial Secrecy Index, Bank Secrecy indicator</t>
  </si>
  <si>
    <t>missing_variable</t>
  </si>
  <si>
    <t>yes pre 2018</t>
  </si>
  <si>
    <t>IMF World Economic Outlook, Canadian Credit Union Association</t>
  </si>
  <si>
    <t>Ratio of bank deposits to GDP. For BC, source from Canadian Credit Union Association where data is the sum of personal and non-personal deposits.</t>
  </si>
  <si>
    <t>yes, tbd</t>
  </si>
  <si>
    <t>0, 2, 4 (black list)</t>
  </si>
  <si>
    <t>Corruption measures level of corruption relative to the Netherlands</t>
  </si>
  <si>
    <t>0 (no corruption) to 5(high corruption)</t>
  </si>
  <si>
    <t>0, 1 (member yes)</t>
  </si>
  <si>
    <t>Egmont Group</t>
  </si>
  <si>
    <t>Canada and BC = 1</t>
  </si>
  <si>
    <t>1 (yes), 0 (no)</t>
  </si>
  <si>
    <t>CEPII</t>
  </si>
  <si>
    <t>Gravity database</t>
  </si>
  <si>
    <t>1 if countries share a common official or primary language</t>
  </si>
  <si>
    <t>Maloney et al</t>
  </si>
  <si>
    <t>1 if countries share a common colonial history</t>
  </si>
  <si>
    <t>0 to 1</t>
  </si>
  <si>
    <t>CEPII and StatsCan</t>
  </si>
  <si>
    <t>Trade by exporter, trade by importer; prov by country of destination and prov by country of export</t>
  </si>
  <si>
    <t>Physical distance between country i and j in km of population-weighted centres</t>
  </si>
  <si>
    <t>Ratio is then rescaled to 2.5 (high) to -2.5 (low)</t>
  </si>
  <si>
    <t>0 or 1</t>
  </si>
  <si>
    <t>1 if pair ever had the same colonizer</t>
  </si>
  <si>
    <t>StatsCan</t>
  </si>
  <si>
    <t>Census</t>
  </si>
  <si>
    <t>StatsCan/fintrac</t>
  </si>
  <si>
    <t>diplo_disagreement. UN diplomatic disagreement score</t>
  </si>
  <si>
    <t>Cullen Commission</t>
  </si>
  <si>
    <t>0 (no conflict) to 4 (current war)</t>
  </si>
  <si>
    <t>0,1 (membership yes)</t>
  </si>
  <si>
    <t>AGRI</t>
  </si>
  <si>
    <t>Canada commercial gambling net revenue per adult</t>
  </si>
  <si>
    <t>Canada commercial gambling net revenue per adult (+18)</t>
  </si>
  <si>
    <t>yes 2011</t>
  </si>
  <si>
    <t>yes, 2011, 2020-2021</t>
  </si>
  <si>
    <t>Cullen Commission/</t>
  </si>
  <si>
    <t>scale</t>
  </si>
  <si>
    <t>yes, only values of 2016 and 2021</t>
  </si>
  <si>
    <t>0 (compliant) to 4 (non-compliant)</t>
  </si>
  <si>
    <t>FATF for 40 recommendations, there are 4 levels: compliant, 1=largely compliant, 3 partially compliant, 4=non-compliant. Average rating</t>
  </si>
  <si>
    <t>beneficial ownership, 0 if yes</t>
  </si>
  <si>
    <t>0, 1 (no)</t>
  </si>
  <si>
    <t>bc gdp</t>
  </si>
  <si>
    <t>bc pop</t>
  </si>
  <si>
    <t>bc gdp pc</t>
  </si>
  <si>
    <t>Civil forfeiture grading 2015/2016</t>
  </si>
  <si>
    <t>0.1 (high participation) to 4 (no participation)</t>
  </si>
  <si>
    <t>Canada Commercial gambling net income by province by year per adult</t>
  </si>
  <si>
    <t>GDPpc_i (x1000)</t>
  </si>
  <si>
    <t>GDPpc_j(x1000)</t>
  </si>
  <si>
    <t>0 to 4 (high rule of law)</t>
  </si>
  <si>
    <t>Canada commercial gambling net revenue over GDP as proxy for sector</t>
  </si>
  <si>
    <t>bc gdp raw</t>
  </si>
  <si>
    <t>canada gdpx1000</t>
  </si>
  <si>
    <t>gdp raw</t>
  </si>
  <si>
    <t>region</t>
  </si>
  <si>
    <t>gambling net revenue</t>
  </si>
  <si>
    <t>MLOC_j</t>
  </si>
  <si>
    <t>https://www150.statcan.gc.ca/t1/tbl1/en/tv.action?pid=3410014501&amp;cubeTimeFrame.startMonth=01&amp;cubeTimeFrame.startYear=2011&amp;cubeTimeFrame.endMonth=12&amp;cubeTimeFrame.endYear=2021&amp;referencePeriods=20110101%2C20211201</t>
  </si>
  <si>
    <t>Rate of non conviction of ML charges</t>
  </si>
  <si>
    <t>Canada mortgage and housing corporation, conventional mortgage lending rate, 5 year term https://www150.statcan.gc.ca/t1/tbl1/en/tv.action?pid=3410014501</t>
  </si>
  <si>
    <t>investment in building construction stats can</t>
  </si>
  <si>
    <t>pop_j</t>
  </si>
  <si>
    <t>total residential and non-residential</t>
  </si>
  <si>
    <t>total investment per capita</t>
  </si>
  <si>
    <t>FINTRAC - ST var</t>
  </si>
  <si>
    <t>Source: 991 - Exhibit A to the Affidavit no. 1 of Annette Ryan - FINTRAC CBCR Reports data</t>
  </si>
  <si>
    <t>total reports</t>
  </si>
  <si>
    <t>UW_i</t>
  </si>
  <si>
    <t>f_ij</t>
  </si>
  <si>
    <t>Transparency International</t>
  </si>
  <si>
    <t>TI Corruption perception index rescaled to 0 to 4</t>
  </si>
  <si>
    <t>Investment in building construction, residential and non-residential</t>
  </si>
  <si>
    <t>FINTRAC</t>
  </si>
  <si>
    <t>Cross border currency reports</t>
  </si>
  <si>
    <t>Dummy, self-regulation=1</t>
  </si>
  <si>
    <t>Dummy, illicit enrichment laws = 0.</t>
  </si>
  <si>
    <t>BD - ratio of bank deposits to GDP</t>
  </si>
  <si>
    <t>How to cite: Statistics Canada. Table 10-10-0158-01  Chartered banks, regional distribution of selected assets and liabilities, at end of period, Canada, provinces and international, Bank of Canada (x 1,000,000)</t>
  </si>
  <si>
    <t>deposits</t>
  </si>
  <si>
    <t>ratio of bank deposits to GDP</t>
  </si>
  <si>
    <t>trade_balance_ij</t>
  </si>
  <si>
    <t>trade balance raw</t>
  </si>
  <si>
    <t>normalized (0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</si>
</sst>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4" fontId="0" fillId="0" borderId="0" xfId="0" applyNumberFormat="1"/>
    <xf numFmtId="3" fontId="0" fillId="0" borderId="0" xfId="0" applyNumberFormat="1"/>
    <xf numFmtId="4" fontId="2" fillId="0" borderId="0" xfId="0" applyNumberFormat="1" applyFont="1"/>
    <xf numFmtId="2" fontId="3" fillId="3" borderId="0" xfId="0" applyNumberFormat="1" applyFont="1" applyFill="1"/>
    <xf numFmtId="2" fontId="0" fillId="0" borderId="0" xfId="0" applyNumberFormat="1"/>
    <xf numFmtId="0" fontId="6" fillId="0" borderId="0" xfId="0" applyFont="1"/>
    <xf numFmtId="44" fontId="6" fillId="0" borderId="0" xfId="1" applyFont="1"/>
    <xf numFmtId="44" fontId="0" fillId="0" borderId="0" xfId="1" applyFont="1"/>
    <xf numFmtId="44" fontId="0" fillId="0" borderId="0" xfId="0" applyNumberFormat="1"/>
    <xf numFmtId="0" fontId="7" fillId="0" borderId="0" xfId="0" applyFont="1"/>
    <xf numFmtId="0" fontId="3" fillId="6" borderId="0" xfId="0" applyFont="1" applyFill="1"/>
    <xf numFmtId="0" fontId="0" fillId="6" borderId="0" xfId="0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2" fontId="6" fillId="0" borderId="0" xfId="0" applyNumberFormat="1" applyFont="1"/>
    <xf numFmtId="0" fontId="2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152400</xdr:colOff>
      <xdr:row>1</xdr:row>
      <xdr:rowOff>19050</xdr:rowOff>
    </xdr:from>
    <xdr:ext cx="4714875" cy="504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89137" y="3529932"/>
          <a:ext cx="4713726" cy="50013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881</xdr:row>
      <xdr:rowOff>19050</xdr:rowOff>
    </xdr:from>
    <xdr:ext cx="790575" cy="4095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4951277" y="3579240"/>
          <a:ext cx="789447" cy="40152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9525</xdr:colOff>
      <xdr:row>883</xdr:row>
      <xdr:rowOff>152400</xdr:rowOff>
    </xdr:from>
    <xdr:ext cx="1047750" cy="5048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4824094" y="3531278"/>
          <a:ext cx="1043812" cy="49744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57150</xdr:colOff>
      <xdr:row>888</xdr:row>
      <xdr:rowOff>57150</xdr:rowOff>
    </xdr:from>
    <xdr:ext cx="2790825" cy="190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953824" y="3687186"/>
          <a:ext cx="2784352" cy="185628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2F30-E427-D840-8BBC-95EC9646EB6D}">
  <dimension ref="A1:AO120"/>
  <sheetViews>
    <sheetView tabSelected="1" workbookViewId="0">
      <pane xSplit="3" topLeftCell="W1" activePane="topRight" state="frozen"/>
      <selection pane="topRight" activeCell="F13" sqref="F13"/>
    </sheetView>
  </sheetViews>
  <sheetFormatPr baseColWidth="10" defaultRowHeight="15" x14ac:dyDescent="0.2"/>
  <cols>
    <col min="1" max="1" width="7.1640625" bestFit="1" customWidth="1"/>
    <col min="4" max="4" width="10.83203125" style="26"/>
    <col min="5" max="8" width="10.83203125" style="19"/>
    <col min="12" max="12" width="10.83203125" style="28"/>
    <col min="25" max="27" width="10.83203125" style="28"/>
    <col min="28" max="31" width="10.83203125" style="30"/>
    <col min="34" max="34" width="14" style="28" bestFit="1" customWidth="1"/>
    <col min="35" max="35" width="10.83203125" style="26"/>
  </cols>
  <sheetData>
    <row r="1" spans="1:41" s="9" customFormat="1" x14ac:dyDescent="0.2">
      <c r="A1" s="9" t="s">
        <v>143</v>
      </c>
      <c r="B1" s="9" t="s">
        <v>147</v>
      </c>
      <c r="C1" s="9" t="s">
        <v>144</v>
      </c>
      <c r="D1" s="25" t="s">
        <v>273</v>
      </c>
      <c r="E1" s="18" t="s">
        <v>252</v>
      </c>
      <c r="F1" s="18" t="s">
        <v>253</v>
      </c>
      <c r="G1" s="18" t="s">
        <v>148</v>
      </c>
      <c r="H1" s="18" t="s">
        <v>149</v>
      </c>
      <c r="I1" s="11" t="s">
        <v>150</v>
      </c>
      <c r="J1" s="11" t="s">
        <v>151</v>
      </c>
      <c r="K1" s="11" t="s">
        <v>152</v>
      </c>
      <c r="L1" s="27" t="s">
        <v>153</v>
      </c>
      <c r="M1" s="11" t="s">
        <v>154</v>
      </c>
      <c r="N1" s="11" t="s">
        <v>155</v>
      </c>
      <c r="O1" s="11" t="s">
        <v>156</v>
      </c>
      <c r="P1" s="10" t="s">
        <v>158</v>
      </c>
      <c r="Q1" s="10" t="s">
        <v>159</v>
      </c>
      <c r="R1" s="10" t="s">
        <v>157</v>
      </c>
      <c r="S1" s="10" t="s">
        <v>160</v>
      </c>
      <c r="T1" s="10" t="s">
        <v>161</v>
      </c>
      <c r="U1" s="10" t="s">
        <v>162</v>
      </c>
      <c r="V1" s="10" t="s">
        <v>163</v>
      </c>
      <c r="W1" s="10" t="s">
        <v>261</v>
      </c>
      <c r="X1" s="10" t="s">
        <v>164</v>
      </c>
      <c r="Y1" s="27" t="s">
        <v>165</v>
      </c>
      <c r="Z1" s="27" t="s">
        <v>166</v>
      </c>
      <c r="AA1" s="27" t="s">
        <v>167</v>
      </c>
      <c r="AB1" s="29" t="s">
        <v>168</v>
      </c>
      <c r="AC1" s="29" t="s">
        <v>169</v>
      </c>
      <c r="AD1" s="29" t="s">
        <v>272</v>
      </c>
      <c r="AE1" s="29" t="s">
        <v>170</v>
      </c>
      <c r="AF1" s="12" t="s">
        <v>171</v>
      </c>
      <c r="AG1" s="12" t="s">
        <v>172</v>
      </c>
      <c r="AH1" s="27" t="s">
        <v>285</v>
      </c>
      <c r="AI1" s="25" t="s">
        <v>174</v>
      </c>
      <c r="AJ1" s="12" t="s">
        <v>175</v>
      </c>
      <c r="AK1" s="13" t="s">
        <v>176</v>
      </c>
      <c r="AL1" s="13" t="s">
        <v>177</v>
      </c>
      <c r="AM1" s="13" t="s">
        <v>178</v>
      </c>
      <c r="AN1" s="13" t="s">
        <v>179</v>
      </c>
      <c r="AO1" s="13" t="s">
        <v>180</v>
      </c>
    </row>
    <row r="2" spans="1:41" x14ac:dyDescent="0.2">
      <c r="A2">
        <v>2011</v>
      </c>
      <c r="B2" t="s">
        <v>40</v>
      </c>
      <c r="C2" t="s">
        <v>40</v>
      </c>
      <c r="E2" s="19">
        <v>44.7375271650766</v>
      </c>
      <c r="F2" s="19">
        <v>44.737527165076592</v>
      </c>
      <c r="G2" s="19">
        <f>E2*1000</f>
        <v>44737.527165076601</v>
      </c>
      <c r="H2" s="19">
        <f>F2*1000</f>
        <v>44737.527165076594</v>
      </c>
      <c r="I2">
        <v>1</v>
      </c>
      <c r="J2">
        <v>0</v>
      </c>
      <c r="K2">
        <v>1</v>
      </c>
      <c r="L2" s="28">
        <v>3.0335231588824948E-4</v>
      </c>
      <c r="M2">
        <v>0</v>
      </c>
      <c r="N2">
        <v>0</v>
      </c>
      <c r="O2">
        <v>1</v>
      </c>
      <c r="P2">
        <v>0.1</v>
      </c>
      <c r="Q2">
        <v>1</v>
      </c>
      <c r="R2">
        <v>303</v>
      </c>
      <c r="S2">
        <v>564</v>
      </c>
      <c r="T2">
        <v>1.7774999999999999</v>
      </c>
      <c r="U2">
        <f>(90.1*4)/100</f>
        <v>3.6039999999999996</v>
      </c>
      <c r="V2">
        <v>1.0060919603004771E-2</v>
      </c>
      <c r="W2">
        <f>1-0/1</f>
        <v>1</v>
      </c>
      <c r="X2">
        <v>74</v>
      </c>
      <c r="Y2" s="28">
        <v>4.5691666666666677</v>
      </c>
      <c r="Z2" s="28">
        <f>(87*4)/100</f>
        <v>3.48</v>
      </c>
      <c r="AA2" s="28">
        <v>3816.7670260393807</v>
      </c>
      <c r="AB2" s="30">
        <v>7268</v>
      </c>
      <c r="AC2" s="30">
        <v>1</v>
      </c>
      <c r="AD2" s="30">
        <v>0</v>
      </c>
      <c r="AE2" s="30">
        <v>0</v>
      </c>
      <c r="AF2">
        <v>1</v>
      </c>
      <c r="AG2">
        <v>1</v>
      </c>
      <c r="AH2" s="28">
        <v>0.1</v>
      </c>
      <c r="AJ2">
        <v>1.75</v>
      </c>
      <c r="AK2">
        <v>0</v>
      </c>
      <c r="AL2">
        <v>1</v>
      </c>
      <c r="AM2">
        <v>0</v>
      </c>
      <c r="AN2">
        <v>2.6259999999999999</v>
      </c>
      <c r="AO2">
        <v>1</v>
      </c>
    </row>
    <row r="3" spans="1:41" x14ac:dyDescent="0.2">
      <c r="A3">
        <v>2012</v>
      </c>
      <c r="B3" t="s">
        <v>40</v>
      </c>
      <c r="C3" t="s">
        <v>40</v>
      </c>
      <c r="E3" s="19">
        <v>45.237825692519152</v>
      </c>
      <c r="F3" s="19">
        <v>45.237825692519152</v>
      </c>
      <c r="G3" s="19">
        <f t="shared" ref="G3:H66" si="0">E3*1000</f>
        <v>45237.825692519153</v>
      </c>
      <c r="H3" s="19">
        <f t="shared" si="0"/>
        <v>45237.825692519153</v>
      </c>
      <c r="I3">
        <v>1</v>
      </c>
      <c r="J3">
        <v>0</v>
      </c>
      <c r="K3">
        <v>1</v>
      </c>
      <c r="L3" s="28">
        <v>3.0453403759220525E-4</v>
      </c>
      <c r="M3">
        <v>0</v>
      </c>
      <c r="N3">
        <v>0</v>
      </c>
      <c r="O3">
        <v>1</v>
      </c>
      <c r="P3">
        <v>0.1</v>
      </c>
      <c r="Q3">
        <v>1</v>
      </c>
      <c r="R3">
        <v>303</v>
      </c>
      <c r="S3">
        <v>564</v>
      </c>
      <c r="T3">
        <v>1.7074999999999998</v>
      </c>
      <c r="U3">
        <f t="shared" ref="U3:U66" si="1">(90.1*4)/100</f>
        <v>3.6039999999999996</v>
      </c>
      <c r="V3">
        <v>9.9690450731809328E-3</v>
      </c>
      <c r="W3">
        <f>1-4/10</f>
        <v>0.6</v>
      </c>
      <c r="X3">
        <v>87</v>
      </c>
      <c r="Y3" s="28">
        <v>4.2366666666666672</v>
      </c>
      <c r="Z3" s="28">
        <f>(84*4)/100</f>
        <v>3.36</v>
      </c>
      <c r="AA3" s="28">
        <v>3891.0120424308739</v>
      </c>
      <c r="AB3" s="30">
        <v>9239</v>
      </c>
      <c r="AC3" s="30">
        <v>1</v>
      </c>
      <c r="AD3" s="30">
        <v>0</v>
      </c>
      <c r="AE3" s="30">
        <v>0</v>
      </c>
      <c r="AF3">
        <v>1</v>
      </c>
      <c r="AG3">
        <v>1</v>
      </c>
      <c r="AH3" s="28">
        <v>0.1</v>
      </c>
      <c r="AJ3">
        <v>1.68</v>
      </c>
      <c r="AK3">
        <v>0</v>
      </c>
      <c r="AL3">
        <v>1</v>
      </c>
      <c r="AM3">
        <v>0</v>
      </c>
      <c r="AN3">
        <v>2.6259999999999999</v>
      </c>
      <c r="AO3">
        <v>1</v>
      </c>
    </row>
    <row r="4" spans="1:41" x14ac:dyDescent="0.2">
      <c r="A4">
        <v>2013</v>
      </c>
      <c r="B4" t="s">
        <v>40</v>
      </c>
      <c r="C4" t="s">
        <v>40</v>
      </c>
      <c r="E4" s="19">
        <v>45.691529536117862</v>
      </c>
      <c r="F4" s="19">
        <v>45.691529536117862</v>
      </c>
      <c r="G4" s="19">
        <f t="shared" si="0"/>
        <v>45691.529536117865</v>
      </c>
      <c r="H4" s="19">
        <f t="shared" si="0"/>
        <v>45691.529536117865</v>
      </c>
      <c r="I4">
        <v>1</v>
      </c>
      <c r="J4">
        <v>0</v>
      </c>
      <c r="K4">
        <v>1</v>
      </c>
      <c r="L4" s="32">
        <v>3.1359885571290342E-4</v>
      </c>
      <c r="M4">
        <v>0</v>
      </c>
      <c r="N4">
        <v>0</v>
      </c>
      <c r="O4">
        <v>1</v>
      </c>
      <c r="P4">
        <v>0.1</v>
      </c>
      <c r="Q4">
        <v>1</v>
      </c>
      <c r="R4">
        <v>302</v>
      </c>
      <c r="S4">
        <v>560</v>
      </c>
      <c r="T4">
        <v>1.6374999999999997</v>
      </c>
      <c r="U4">
        <f t="shared" si="1"/>
        <v>3.6039999999999996</v>
      </c>
      <c r="V4">
        <v>9.843019768353712E-3</v>
      </c>
      <c r="W4" s="3">
        <f>1-0/2</f>
        <v>1</v>
      </c>
      <c r="X4" s="3">
        <v>103</v>
      </c>
      <c r="Y4" s="28">
        <v>4.17</v>
      </c>
      <c r="Z4" s="28">
        <f>(81*4)/100</f>
        <v>3.24</v>
      </c>
      <c r="AA4" s="28">
        <v>3950.1433418925862</v>
      </c>
      <c r="AB4" s="30">
        <v>11520</v>
      </c>
      <c r="AC4" s="30">
        <v>1</v>
      </c>
      <c r="AD4" s="30">
        <v>0</v>
      </c>
      <c r="AE4" s="30">
        <v>0</v>
      </c>
      <c r="AF4">
        <v>1</v>
      </c>
      <c r="AG4">
        <v>1</v>
      </c>
      <c r="AH4" s="28">
        <v>0.1</v>
      </c>
      <c r="AJ4">
        <v>1.6099999999999999</v>
      </c>
      <c r="AK4">
        <v>0</v>
      </c>
      <c r="AL4">
        <v>1</v>
      </c>
      <c r="AM4">
        <v>0</v>
      </c>
      <c r="AN4">
        <v>2.6259999999999999</v>
      </c>
      <c r="AO4">
        <v>1</v>
      </c>
    </row>
    <row r="5" spans="1:41" x14ac:dyDescent="0.2">
      <c r="A5">
        <v>2014</v>
      </c>
      <c r="B5" t="s">
        <v>40</v>
      </c>
      <c r="C5" t="s">
        <v>40</v>
      </c>
      <c r="E5" s="19">
        <v>46.538369778609052</v>
      </c>
      <c r="F5" s="19">
        <v>46.538369778609052</v>
      </c>
      <c r="G5" s="19">
        <f t="shared" si="0"/>
        <v>46538.369778609049</v>
      </c>
      <c r="H5" s="19">
        <f t="shared" si="0"/>
        <v>46538.369778609049</v>
      </c>
      <c r="I5">
        <v>1</v>
      </c>
      <c r="J5">
        <v>0</v>
      </c>
      <c r="K5">
        <v>1</v>
      </c>
      <c r="L5" s="32">
        <v>3.1757698429979973E-4</v>
      </c>
      <c r="M5">
        <v>0</v>
      </c>
      <c r="N5">
        <v>0</v>
      </c>
      <c r="O5">
        <v>1</v>
      </c>
      <c r="P5">
        <v>0.1</v>
      </c>
      <c r="Q5">
        <v>1</v>
      </c>
      <c r="R5">
        <v>310</v>
      </c>
      <c r="S5">
        <v>566</v>
      </c>
      <c r="T5">
        <v>1.5674999999999999</v>
      </c>
      <c r="U5">
        <f t="shared" si="1"/>
        <v>3.6039999999999996</v>
      </c>
      <c r="V5">
        <v>9.7816634552309427E-3</v>
      </c>
      <c r="W5">
        <v>1</v>
      </c>
      <c r="X5" s="3">
        <v>122</v>
      </c>
      <c r="Y5" s="28">
        <v>4.0766666666666662</v>
      </c>
      <c r="Z5" s="28">
        <f>(81*4)/100</f>
        <v>3.24</v>
      </c>
      <c r="AA5" s="28">
        <v>4164.3315678454455</v>
      </c>
      <c r="AB5" s="30">
        <v>15247</v>
      </c>
      <c r="AC5" s="30">
        <v>1</v>
      </c>
      <c r="AD5" s="30">
        <v>0</v>
      </c>
      <c r="AE5" s="30">
        <v>0</v>
      </c>
      <c r="AF5">
        <v>1</v>
      </c>
      <c r="AG5">
        <v>1</v>
      </c>
      <c r="AH5" s="28">
        <v>0.1</v>
      </c>
      <c r="AJ5">
        <v>1.54</v>
      </c>
      <c r="AK5">
        <v>0</v>
      </c>
      <c r="AL5">
        <v>1</v>
      </c>
      <c r="AM5">
        <v>0</v>
      </c>
      <c r="AN5">
        <v>2.6259999999999999</v>
      </c>
      <c r="AO5">
        <v>1</v>
      </c>
    </row>
    <row r="6" spans="1:41" x14ac:dyDescent="0.2">
      <c r="A6">
        <v>2015</v>
      </c>
      <c r="B6" t="s">
        <v>40</v>
      </c>
      <c r="C6" t="s">
        <v>40</v>
      </c>
      <c r="E6" s="19">
        <v>46.929478928428765</v>
      </c>
      <c r="F6" s="19">
        <v>46.929478928428765</v>
      </c>
      <c r="G6" s="19">
        <f t="shared" si="0"/>
        <v>46929.478928428762</v>
      </c>
      <c r="H6" s="19">
        <f t="shared" si="0"/>
        <v>46929.478928428762</v>
      </c>
      <c r="I6">
        <v>1</v>
      </c>
      <c r="J6">
        <v>0</v>
      </c>
      <c r="K6">
        <v>1</v>
      </c>
      <c r="L6" s="32">
        <v>3.3579102525324172E-4</v>
      </c>
      <c r="M6">
        <v>0</v>
      </c>
      <c r="N6">
        <v>0</v>
      </c>
      <c r="O6">
        <v>1</v>
      </c>
      <c r="P6">
        <v>0.1</v>
      </c>
      <c r="Q6">
        <v>1</v>
      </c>
      <c r="R6">
        <v>325</v>
      </c>
      <c r="S6">
        <v>581</v>
      </c>
      <c r="T6">
        <v>1.4975000000000001</v>
      </c>
      <c r="U6">
        <f t="shared" si="1"/>
        <v>3.6039999999999996</v>
      </c>
      <c r="V6">
        <v>1.0014548072882231E-2</v>
      </c>
      <c r="W6" s="19">
        <f>1-(1/11)</f>
        <v>0.90909090909090906</v>
      </c>
      <c r="X6">
        <v>164</v>
      </c>
      <c r="Y6" s="28">
        <v>3.7708333333333335</v>
      </c>
      <c r="Z6" s="28">
        <f>(83*4)/100</f>
        <v>3.32</v>
      </c>
      <c r="AA6" s="28">
        <v>4549.2570356512078</v>
      </c>
      <c r="AB6" s="30">
        <v>19264</v>
      </c>
      <c r="AC6" s="30">
        <v>1</v>
      </c>
      <c r="AD6" s="30">
        <v>0</v>
      </c>
      <c r="AE6" s="30">
        <v>0</v>
      </c>
      <c r="AF6">
        <v>1</v>
      </c>
      <c r="AG6">
        <v>1</v>
      </c>
      <c r="AH6" s="28">
        <v>0.1</v>
      </c>
      <c r="AJ6">
        <v>1.4700000000000002</v>
      </c>
      <c r="AK6">
        <v>0</v>
      </c>
      <c r="AL6">
        <v>1</v>
      </c>
      <c r="AM6">
        <v>0</v>
      </c>
      <c r="AN6">
        <v>2.6259999999999999</v>
      </c>
      <c r="AO6">
        <v>1</v>
      </c>
    </row>
    <row r="7" spans="1:41" x14ac:dyDescent="0.2">
      <c r="A7">
        <v>2016</v>
      </c>
      <c r="B7" t="s">
        <v>40</v>
      </c>
      <c r="C7" t="s">
        <v>40</v>
      </c>
      <c r="E7" s="19">
        <v>47.489530277306173</v>
      </c>
      <c r="F7" s="19">
        <v>47.489530277306173</v>
      </c>
      <c r="G7" s="19">
        <f t="shared" si="0"/>
        <v>47489.53027730617</v>
      </c>
      <c r="H7" s="19">
        <f t="shared" si="0"/>
        <v>47489.53027730617</v>
      </c>
      <c r="I7">
        <v>1</v>
      </c>
      <c r="J7">
        <v>0</v>
      </c>
      <c r="K7">
        <v>1</v>
      </c>
      <c r="L7" s="32">
        <v>3.6688037752937531E-4</v>
      </c>
      <c r="M7">
        <v>0</v>
      </c>
      <c r="N7">
        <v>0</v>
      </c>
      <c r="O7">
        <v>1</v>
      </c>
      <c r="P7">
        <v>0.1</v>
      </c>
      <c r="Q7">
        <v>1</v>
      </c>
      <c r="R7">
        <v>335</v>
      </c>
      <c r="S7">
        <v>600</v>
      </c>
      <c r="T7">
        <v>1.4275</v>
      </c>
      <c r="U7">
        <f t="shared" si="1"/>
        <v>3.6039999999999996</v>
      </c>
      <c r="V7">
        <v>1.0213664639338543E-2</v>
      </c>
      <c r="W7">
        <f>1-0</f>
        <v>1</v>
      </c>
      <c r="X7">
        <v>155</v>
      </c>
      <c r="Y7" s="28">
        <v>3.7008333333333336</v>
      </c>
      <c r="Z7" s="28">
        <f>(82*4)/100</f>
        <v>3.28</v>
      </c>
      <c r="AA7" s="28">
        <v>4983.1964696197974</v>
      </c>
      <c r="AB7" s="30">
        <v>23704</v>
      </c>
      <c r="AC7" s="30">
        <v>1</v>
      </c>
      <c r="AD7" s="30">
        <v>0</v>
      </c>
      <c r="AE7" s="30">
        <v>0</v>
      </c>
      <c r="AF7">
        <v>1</v>
      </c>
      <c r="AG7">
        <v>1</v>
      </c>
      <c r="AH7" s="28">
        <v>0.1</v>
      </c>
      <c r="AJ7">
        <v>1.4000000000000001</v>
      </c>
      <c r="AK7">
        <v>0</v>
      </c>
      <c r="AL7">
        <v>1</v>
      </c>
      <c r="AM7">
        <v>0</v>
      </c>
      <c r="AN7">
        <v>2.6259999999999999</v>
      </c>
      <c r="AO7">
        <v>1</v>
      </c>
    </row>
    <row r="8" spans="1:41" x14ac:dyDescent="0.2">
      <c r="A8">
        <v>2017</v>
      </c>
      <c r="B8" t="s">
        <v>40</v>
      </c>
      <c r="C8" t="s">
        <v>40</v>
      </c>
      <c r="E8" s="19">
        <v>48.526509600388202</v>
      </c>
      <c r="F8" s="19">
        <v>48.526509600388202</v>
      </c>
      <c r="G8" s="19">
        <f t="shared" si="0"/>
        <v>48526.509600388199</v>
      </c>
      <c r="H8" s="19">
        <f t="shared" si="0"/>
        <v>48526.509600388199</v>
      </c>
      <c r="I8">
        <v>1</v>
      </c>
      <c r="J8">
        <v>0</v>
      </c>
      <c r="K8">
        <v>1</v>
      </c>
      <c r="L8" s="32">
        <v>3.8784678297934245E-4</v>
      </c>
      <c r="M8">
        <v>0</v>
      </c>
      <c r="N8">
        <v>0</v>
      </c>
      <c r="O8">
        <v>1</v>
      </c>
      <c r="P8">
        <v>0.1</v>
      </c>
      <c r="Q8">
        <v>1</v>
      </c>
      <c r="R8">
        <v>335</v>
      </c>
      <c r="S8">
        <v>601</v>
      </c>
      <c r="T8">
        <v>1.3574999999999999</v>
      </c>
      <c r="U8">
        <f t="shared" si="1"/>
        <v>3.6039999999999996</v>
      </c>
      <c r="V8">
        <v>1.0044075018247885E-2</v>
      </c>
      <c r="W8">
        <f>1-0</f>
        <v>1</v>
      </c>
      <c r="X8">
        <v>190</v>
      </c>
      <c r="Y8" s="28">
        <v>3.7891666666666666</v>
      </c>
      <c r="Z8" s="28">
        <f>(82*4)/100</f>
        <v>3.28</v>
      </c>
      <c r="AA8" s="28">
        <v>5177.3434256694145</v>
      </c>
      <c r="AB8" s="30">
        <v>21184</v>
      </c>
      <c r="AC8" s="30">
        <v>1</v>
      </c>
      <c r="AD8" s="30">
        <v>0</v>
      </c>
      <c r="AE8" s="30">
        <v>0</v>
      </c>
      <c r="AF8">
        <v>1</v>
      </c>
      <c r="AG8">
        <v>1</v>
      </c>
      <c r="AH8" s="28">
        <v>0.1</v>
      </c>
      <c r="AJ8">
        <v>1.33</v>
      </c>
      <c r="AK8">
        <v>0</v>
      </c>
      <c r="AL8">
        <v>1</v>
      </c>
      <c r="AM8">
        <v>0</v>
      </c>
      <c r="AN8">
        <v>2.6259999999999999</v>
      </c>
      <c r="AO8">
        <v>1</v>
      </c>
    </row>
    <row r="9" spans="1:41" x14ac:dyDescent="0.2">
      <c r="A9">
        <v>2018</v>
      </c>
      <c r="B9" t="s">
        <v>40</v>
      </c>
      <c r="C9" t="s">
        <v>40</v>
      </c>
      <c r="E9" s="19">
        <v>49.528787284880714</v>
      </c>
      <c r="F9" s="19">
        <v>49.528787284880714</v>
      </c>
      <c r="G9" s="19">
        <f t="shared" si="0"/>
        <v>49528.787284880716</v>
      </c>
      <c r="H9" s="19">
        <f t="shared" si="0"/>
        <v>49528.787284880716</v>
      </c>
      <c r="I9">
        <v>1</v>
      </c>
      <c r="J9">
        <v>0</v>
      </c>
      <c r="K9">
        <v>1</v>
      </c>
      <c r="L9" s="28">
        <v>4.0261957070116878E-4</v>
      </c>
      <c r="M9">
        <v>0</v>
      </c>
      <c r="N9">
        <v>0</v>
      </c>
      <c r="O9">
        <v>1</v>
      </c>
      <c r="P9">
        <v>0.1</v>
      </c>
      <c r="Q9">
        <v>1</v>
      </c>
      <c r="R9">
        <v>345</v>
      </c>
      <c r="S9">
        <v>616</v>
      </c>
      <c r="T9">
        <v>1.2875000000000001</v>
      </c>
      <c r="U9">
        <f t="shared" si="1"/>
        <v>3.6039999999999996</v>
      </c>
      <c r="V9">
        <v>1.0085754190394371E-2</v>
      </c>
      <c r="W9">
        <v>1</v>
      </c>
      <c r="X9">
        <v>222</v>
      </c>
      <c r="Y9" s="28">
        <v>4.3616666666666672</v>
      </c>
      <c r="Z9" s="28">
        <f>(81*4)/100</f>
        <v>3.24</v>
      </c>
      <c r="AA9" s="28">
        <v>5797.8800824512482</v>
      </c>
      <c r="AB9" s="30">
        <v>19456</v>
      </c>
      <c r="AC9" s="30">
        <v>1</v>
      </c>
      <c r="AD9" s="30">
        <v>0</v>
      </c>
      <c r="AE9" s="30">
        <v>0</v>
      </c>
      <c r="AF9">
        <v>1</v>
      </c>
      <c r="AG9">
        <v>1</v>
      </c>
      <c r="AH9" s="28">
        <v>0.1</v>
      </c>
      <c r="AJ9">
        <v>1.2600000000000002</v>
      </c>
      <c r="AK9">
        <v>0</v>
      </c>
      <c r="AL9">
        <v>1</v>
      </c>
      <c r="AM9">
        <v>0</v>
      </c>
      <c r="AN9">
        <v>2.6259999999999999</v>
      </c>
      <c r="AO9">
        <v>1</v>
      </c>
    </row>
    <row r="10" spans="1:41" x14ac:dyDescent="0.2">
      <c r="A10">
        <v>2019</v>
      </c>
      <c r="B10" t="s">
        <v>40</v>
      </c>
      <c r="C10" t="s">
        <v>40</v>
      </c>
      <c r="E10" s="19">
        <v>50.084890543213113</v>
      </c>
      <c r="F10" s="19">
        <v>50.084890543213113</v>
      </c>
      <c r="G10" s="19">
        <f t="shared" si="0"/>
        <v>50084.890543213114</v>
      </c>
      <c r="H10" s="19">
        <f t="shared" si="0"/>
        <v>50084.890543213114</v>
      </c>
      <c r="I10">
        <v>1</v>
      </c>
      <c r="J10">
        <v>0</v>
      </c>
      <c r="K10">
        <v>1</v>
      </c>
      <c r="L10" s="28">
        <v>4.1505249590178866E-4</v>
      </c>
      <c r="M10">
        <v>0</v>
      </c>
      <c r="N10">
        <v>0</v>
      </c>
      <c r="O10">
        <v>1</v>
      </c>
      <c r="P10">
        <v>0.1</v>
      </c>
      <c r="Q10">
        <v>1</v>
      </c>
      <c r="R10">
        <v>342</v>
      </c>
      <c r="S10">
        <v>625</v>
      </c>
      <c r="T10">
        <v>1.2175000000000002</v>
      </c>
      <c r="U10">
        <f t="shared" si="1"/>
        <v>3.6039999999999996</v>
      </c>
      <c r="V10">
        <v>1.0150498310357355E-2</v>
      </c>
      <c r="W10">
        <f>1-0/2</f>
        <v>1</v>
      </c>
      <c r="X10">
        <v>317</v>
      </c>
      <c r="Y10" s="28">
        <v>4.246666666666667</v>
      </c>
      <c r="Z10" s="28">
        <f>(77*4)/100</f>
        <v>3.08</v>
      </c>
      <c r="AA10" s="28">
        <v>6116.7127074371574</v>
      </c>
      <c r="AB10" s="30">
        <v>15538</v>
      </c>
      <c r="AC10" s="30">
        <v>1</v>
      </c>
      <c r="AD10" s="30">
        <v>0</v>
      </c>
      <c r="AE10" s="30">
        <v>0</v>
      </c>
      <c r="AF10">
        <v>1</v>
      </c>
      <c r="AG10">
        <v>1</v>
      </c>
      <c r="AH10" s="28">
        <v>0.1</v>
      </c>
      <c r="AJ10">
        <v>1.1900000000000004</v>
      </c>
      <c r="AK10">
        <v>0</v>
      </c>
      <c r="AL10">
        <v>1</v>
      </c>
      <c r="AM10">
        <v>0</v>
      </c>
      <c r="AN10">
        <v>2.6259999999999999</v>
      </c>
      <c r="AO10">
        <v>1</v>
      </c>
    </row>
    <row r="11" spans="1:41" x14ac:dyDescent="0.2">
      <c r="A11">
        <v>2020</v>
      </c>
      <c r="B11" t="s">
        <v>40</v>
      </c>
      <c r="C11" t="s">
        <v>40</v>
      </c>
      <c r="E11" s="19">
        <v>47.945871346980262</v>
      </c>
      <c r="F11" s="19">
        <v>47.945871346980262</v>
      </c>
      <c r="G11" s="19">
        <f t="shared" si="0"/>
        <v>47945.871346980261</v>
      </c>
      <c r="H11" s="19">
        <f t="shared" si="0"/>
        <v>47945.871346980261</v>
      </c>
      <c r="I11">
        <v>1</v>
      </c>
      <c r="J11">
        <v>0</v>
      </c>
      <c r="K11">
        <v>1</v>
      </c>
      <c r="L11" s="28">
        <v>5.0147318988594356E-4</v>
      </c>
      <c r="M11">
        <v>0</v>
      </c>
      <c r="N11">
        <v>0</v>
      </c>
      <c r="O11">
        <v>1</v>
      </c>
      <c r="P11">
        <v>0.1</v>
      </c>
      <c r="Q11">
        <v>0</v>
      </c>
      <c r="R11">
        <v>319</v>
      </c>
      <c r="S11">
        <v>599</v>
      </c>
      <c r="T11">
        <v>1.1475000000000002</v>
      </c>
      <c r="U11">
        <f t="shared" si="1"/>
        <v>3.6039999999999996</v>
      </c>
      <c r="V11">
        <v>1.0238829506842455E-2</v>
      </c>
      <c r="W11">
        <f>1-0/2</f>
        <v>1</v>
      </c>
      <c r="X11">
        <v>334</v>
      </c>
      <c r="Y11" s="28">
        <v>3.7141666666666673</v>
      </c>
      <c r="Z11" s="28">
        <f>(77*4)/100</f>
        <v>3.08</v>
      </c>
      <c r="AA11" s="28">
        <v>5931.681027525</v>
      </c>
      <c r="AB11" s="30">
        <v>5072</v>
      </c>
      <c r="AC11" s="30">
        <v>1</v>
      </c>
      <c r="AD11" s="30">
        <v>0</v>
      </c>
      <c r="AE11" s="30">
        <v>0</v>
      </c>
      <c r="AF11">
        <v>1</v>
      </c>
      <c r="AG11">
        <v>1</v>
      </c>
      <c r="AH11" s="28">
        <v>0.1</v>
      </c>
      <c r="AJ11">
        <v>1.1200000000000003</v>
      </c>
      <c r="AK11">
        <v>0</v>
      </c>
      <c r="AL11">
        <v>1</v>
      </c>
      <c r="AM11">
        <v>0</v>
      </c>
      <c r="AN11">
        <v>2.6259999999999999</v>
      </c>
      <c r="AO11">
        <v>1</v>
      </c>
    </row>
    <row r="12" spans="1:41" x14ac:dyDescent="0.2">
      <c r="A12">
        <v>2021</v>
      </c>
      <c r="B12" t="s">
        <v>40</v>
      </c>
      <c r="C12" t="s">
        <v>40</v>
      </c>
      <c r="E12" s="19">
        <v>50.475551757292536</v>
      </c>
      <c r="F12" s="19">
        <v>50.475551757292536</v>
      </c>
      <c r="G12" s="19">
        <f t="shared" si="0"/>
        <v>50475.551757292538</v>
      </c>
      <c r="H12" s="19">
        <f t="shared" si="0"/>
        <v>50475.551757292538</v>
      </c>
      <c r="I12">
        <v>1</v>
      </c>
      <c r="J12">
        <v>0</v>
      </c>
      <c r="K12">
        <v>1</v>
      </c>
      <c r="L12" s="28">
        <v>5.3135061915230754E-4</v>
      </c>
      <c r="M12">
        <v>0</v>
      </c>
      <c r="N12">
        <v>0</v>
      </c>
      <c r="O12">
        <v>1</v>
      </c>
      <c r="P12">
        <v>0.1</v>
      </c>
      <c r="Q12">
        <v>0</v>
      </c>
      <c r="R12">
        <v>100</v>
      </c>
      <c r="S12">
        <v>225</v>
      </c>
      <c r="T12">
        <v>1.0775000000000001</v>
      </c>
      <c r="U12">
        <f t="shared" si="1"/>
        <v>3.6039999999999996</v>
      </c>
      <c r="V12">
        <v>3.6771481635642085E-3</v>
      </c>
      <c r="W12">
        <v>1</v>
      </c>
      <c r="X12">
        <v>395</v>
      </c>
      <c r="Y12" s="28">
        <v>3.2774999999999999</v>
      </c>
      <c r="Z12" s="28">
        <f>(74*4)/100</f>
        <v>2.96</v>
      </c>
      <c r="AA12" s="28">
        <v>6592.6388374700955</v>
      </c>
      <c r="AB12" s="30">
        <v>5072</v>
      </c>
      <c r="AC12" s="30">
        <v>1</v>
      </c>
      <c r="AD12" s="30">
        <v>0</v>
      </c>
      <c r="AE12" s="30">
        <v>0</v>
      </c>
      <c r="AF12">
        <v>1</v>
      </c>
      <c r="AG12">
        <v>1</v>
      </c>
      <c r="AH12" s="28">
        <v>0.1</v>
      </c>
      <c r="AJ12">
        <v>1.0500000000000003</v>
      </c>
      <c r="AK12">
        <v>0</v>
      </c>
      <c r="AL12">
        <v>1</v>
      </c>
      <c r="AM12">
        <v>0</v>
      </c>
      <c r="AN12">
        <v>2.6259999999999999</v>
      </c>
      <c r="AO12">
        <v>1</v>
      </c>
    </row>
    <row r="13" spans="1:41" x14ac:dyDescent="0.2">
      <c r="A13">
        <v>2011</v>
      </c>
      <c r="B13" t="s">
        <v>40</v>
      </c>
      <c r="C13" t="s">
        <v>139</v>
      </c>
      <c r="E13" s="19">
        <v>44.737527165076592</v>
      </c>
      <c r="F13" s="19">
        <v>51.790999999999997</v>
      </c>
      <c r="G13" s="19">
        <f t="shared" si="0"/>
        <v>44737.527165076594</v>
      </c>
      <c r="H13" s="19">
        <f t="shared" si="0"/>
        <v>51791</v>
      </c>
      <c r="I13">
        <v>1</v>
      </c>
      <c r="J13">
        <v>0</v>
      </c>
      <c r="K13">
        <v>1</v>
      </c>
      <c r="L13" s="28">
        <v>4.6173241836997366E-4</v>
      </c>
      <c r="M13">
        <v>0</v>
      </c>
      <c r="N13">
        <v>0</v>
      </c>
      <c r="O13">
        <v>1</v>
      </c>
      <c r="P13">
        <v>1.78</v>
      </c>
      <c r="Q13">
        <v>1</v>
      </c>
      <c r="R13">
        <v>2784</v>
      </c>
      <c r="S13">
        <v>5370</v>
      </c>
      <c r="T13">
        <v>1.7774999999999999</v>
      </c>
      <c r="U13">
        <f t="shared" si="1"/>
        <v>3.6039999999999996</v>
      </c>
      <c r="V13">
        <v>7.7087063364129167E-3</v>
      </c>
      <c r="W13" s="3">
        <f>1-(21/240)</f>
        <v>0.91249999999999998</v>
      </c>
      <c r="X13" s="3">
        <v>449</v>
      </c>
      <c r="Y13" s="28">
        <v>4.5691666666666677</v>
      </c>
      <c r="Z13" s="28">
        <f>(87*4)/100</f>
        <v>3.48</v>
      </c>
      <c r="AA13" s="28">
        <v>3927.2809191548536</v>
      </c>
      <c r="AB13" s="30">
        <v>32277</v>
      </c>
      <c r="AC13" s="30">
        <v>1</v>
      </c>
      <c r="AD13" s="30">
        <v>0</v>
      </c>
      <c r="AE13" s="30">
        <v>0</v>
      </c>
      <c r="AF13">
        <v>1</v>
      </c>
      <c r="AG13">
        <v>1</v>
      </c>
      <c r="AH13" s="28">
        <v>1.6465575131041715E-2</v>
      </c>
      <c r="AJ13">
        <v>1.75</v>
      </c>
      <c r="AK13">
        <v>0</v>
      </c>
      <c r="AL13">
        <v>1</v>
      </c>
      <c r="AM13">
        <v>0</v>
      </c>
      <c r="AN13">
        <v>2.6259999999999999</v>
      </c>
      <c r="AO13">
        <v>1</v>
      </c>
    </row>
    <row r="14" spans="1:41" x14ac:dyDescent="0.2">
      <c r="A14">
        <v>2012</v>
      </c>
      <c r="B14" t="s">
        <v>40</v>
      </c>
      <c r="C14" t="s">
        <v>139</v>
      </c>
      <c r="E14" s="19">
        <v>45.237825692519202</v>
      </c>
      <c r="F14" s="19">
        <v>52.408999999999999</v>
      </c>
      <c r="G14" s="19">
        <f t="shared" si="0"/>
        <v>45237.825692519204</v>
      </c>
      <c r="H14" s="19">
        <f t="shared" si="0"/>
        <v>52409</v>
      </c>
      <c r="I14">
        <v>1</v>
      </c>
      <c r="J14">
        <v>0</v>
      </c>
      <c r="K14">
        <v>1</v>
      </c>
      <c r="L14" s="28">
        <v>4.8263811419890247E-4</v>
      </c>
      <c r="M14">
        <v>0</v>
      </c>
      <c r="N14">
        <v>0</v>
      </c>
      <c r="O14">
        <v>1</v>
      </c>
      <c r="P14">
        <v>1.78</v>
      </c>
      <c r="Q14">
        <v>1</v>
      </c>
      <c r="R14">
        <v>2821</v>
      </c>
      <c r="S14">
        <v>5370</v>
      </c>
      <c r="T14">
        <v>1.7074999999999998</v>
      </c>
      <c r="U14">
        <f t="shared" si="1"/>
        <v>3.6039999999999996</v>
      </c>
      <c r="V14">
        <v>7.5983278288186086E-3</v>
      </c>
      <c r="W14">
        <f>1-35/567</f>
        <v>0.93827160493827155</v>
      </c>
      <c r="X14" s="3">
        <v>515</v>
      </c>
      <c r="Y14" s="28">
        <v>4.2366666666666672</v>
      </c>
      <c r="Z14" s="28">
        <f>(84*4)/100</f>
        <v>3.36</v>
      </c>
      <c r="AA14" s="28">
        <v>4139.9428345247088</v>
      </c>
      <c r="AB14" s="30">
        <v>36155</v>
      </c>
      <c r="AC14" s="30">
        <v>1</v>
      </c>
      <c r="AD14" s="30">
        <v>0</v>
      </c>
      <c r="AE14" s="30">
        <v>0</v>
      </c>
      <c r="AF14">
        <v>1</v>
      </c>
      <c r="AG14">
        <v>1</v>
      </c>
      <c r="AH14" s="28">
        <v>1.7203525901234858E-2</v>
      </c>
      <c r="AJ14">
        <v>1.68</v>
      </c>
      <c r="AK14">
        <v>0</v>
      </c>
      <c r="AL14">
        <v>1</v>
      </c>
      <c r="AM14">
        <v>0</v>
      </c>
      <c r="AN14">
        <v>2.6259999999999999</v>
      </c>
      <c r="AO14">
        <v>1</v>
      </c>
    </row>
    <row r="15" spans="1:41" x14ac:dyDescent="0.2">
      <c r="A15">
        <v>2013</v>
      </c>
      <c r="B15" t="s">
        <v>40</v>
      </c>
      <c r="C15" t="s">
        <v>139</v>
      </c>
      <c r="E15" s="19">
        <v>45.691529536117862</v>
      </c>
      <c r="F15" s="19">
        <v>51.957999999999998</v>
      </c>
      <c r="G15" s="19">
        <f t="shared" si="0"/>
        <v>45691.529536117865</v>
      </c>
      <c r="H15" s="19">
        <f t="shared" si="0"/>
        <v>51958</v>
      </c>
      <c r="I15">
        <v>1</v>
      </c>
      <c r="J15">
        <v>0</v>
      </c>
      <c r="K15">
        <v>1</v>
      </c>
      <c r="L15" s="28">
        <v>5.2238089984373676E-4</v>
      </c>
      <c r="M15">
        <v>0</v>
      </c>
      <c r="N15">
        <v>0</v>
      </c>
      <c r="O15">
        <v>1</v>
      </c>
      <c r="P15">
        <v>1.78</v>
      </c>
      <c r="Q15">
        <v>1</v>
      </c>
      <c r="R15">
        <v>2738</v>
      </c>
      <c r="S15">
        <v>5276</v>
      </c>
      <c r="T15">
        <v>1.6374999999999997</v>
      </c>
      <c r="U15">
        <f t="shared" si="1"/>
        <v>3.6039999999999996</v>
      </c>
      <c r="V15">
        <v>7.5189060600819885E-3</v>
      </c>
      <c r="W15">
        <f>1-31/416</f>
        <v>0.92548076923076927</v>
      </c>
      <c r="X15" s="3">
        <v>590</v>
      </c>
      <c r="Y15" s="28">
        <v>4.17</v>
      </c>
      <c r="Z15" s="28">
        <f>(81*4)/100</f>
        <v>3.24</v>
      </c>
      <c r="AA15" s="28">
        <v>4135.8703463796119</v>
      </c>
      <c r="AB15" s="30">
        <v>36520</v>
      </c>
      <c r="AC15" s="30">
        <v>1</v>
      </c>
      <c r="AD15" s="30">
        <v>0</v>
      </c>
      <c r="AE15" s="30">
        <v>0</v>
      </c>
      <c r="AF15">
        <v>1</v>
      </c>
      <c r="AG15">
        <v>1</v>
      </c>
      <c r="AH15" s="28">
        <v>1.9255021858817657E-2</v>
      </c>
      <c r="AJ15">
        <v>1.6099999999999999</v>
      </c>
      <c r="AK15">
        <v>0</v>
      </c>
      <c r="AL15">
        <v>1</v>
      </c>
      <c r="AM15">
        <v>0</v>
      </c>
      <c r="AN15">
        <v>2.6259999999999999</v>
      </c>
      <c r="AO15">
        <v>1</v>
      </c>
    </row>
    <row r="16" spans="1:41" x14ac:dyDescent="0.2">
      <c r="A16">
        <v>2014</v>
      </c>
      <c r="B16" t="s">
        <v>40</v>
      </c>
      <c r="C16" t="s">
        <v>139</v>
      </c>
      <c r="E16" s="19">
        <v>46.538369778609052</v>
      </c>
      <c r="F16" s="19">
        <v>50.44</v>
      </c>
      <c r="G16" s="19">
        <f t="shared" si="0"/>
        <v>46538.369778609049</v>
      </c>
      <c r="H16" s="19">
        <f t="shared" si="0"/>
        <v>50440</v>
      </c>
      <c r="I16">
        <v>1</v>
      </c>
      <c r="J16">
        <v>0</v>
      </c>
      <c r="K16">
        <v>1</v>
      </c>
      <c r="L16" s="28">
        <v>5.84364236120611E-4</v>
      </c>
      <c r="M16">
        <v>0</v>
      </c>
      <c r="N16">
        <v>0</v>
      </c>
      <c r="O16">
        <v>1</v>
      </c>
      <c r="P16">
        <v>1.78</v>
      </c>
      <c r="Q16">
        <v>1</v>
      </c>
      <c r="R16">
        <v>2684</v>
      </c>
      <c r="S16">
        <v>5207</v>
      </c>
      <c r="T16">
        <v>1.5674999999999999</v>
      </c>
      <c r="U16">
        <f t="shared" si="1"/>
        <v>3.6039999999999996</v>
      </c>
      <c r="V16">
        <v>7.6108984888715809E-3</v>
      </c>
      <c r="W16">
        <f>1-47/410</f>
        <v>0.88536585365853659</v>
      </c>
      <c r="X16" s="3">
        <v>677</v>
      </c>
      <c r="Y16" s="28">
        <v>4.0766666666666662</v>
      </c>
      <c r="Z16" s="28">
        <f>(81*4)/100</f>
        <v>3.24</v>
      </c>
      <c r="AA16" s="28">
        <v>4287.268819173848</v>
      </c>
      <c r="AB16" s="30">
        <v>45743</v>
      </c>
      <c r="AC16" s="30">
        <v>1</v>
      </c>
      <c r="AD16" s="30">
        <v>0</v>
      </c>
      <c r="AE16" s="30">
        <v>0</v>
      </c>
      <c r="AF16">
        <v>1</v>
      </c>
      <c r="AG16">
        <v>1</v>
      </c>
      <c r="AH16" s="28">
        <v>1.8140298570920216E-2</v>
      </c>
      <c r="AJ16">
        <v>1.54</v>
      </c>
      <c r="AK16">
        <v>0</v>
      </c>
      <c r="AL16">
        <v>1</v>
      </c>
      <c r="AM16">
        <v>0</v>
      </c>
      <c r="AN16">
        <v>2.6259999999999999</v>
      </c>
      <c r="AO16">
        <v>1</v>
      </c>
    </row>
    <row r="17" spans="1:41" x14ac:dyDescent="0.2">
      <c r="A17">
        <v>2015</v>
      </c>
      <c r="B17" t="s">
        <v>40</v>
      </c>
      <c r="C17" t="s">
        <v>139</v>
      </c>
      <c r="E17" s="19">
        <v>46.929478928428765</v>
      </c>
      <c r="F17" s="19">
        <v>43.316000000000003</v>
      </c>
      <c r="G17" s="19">
        <f t="shared" si="0"/>
        <v>46929.478928428762</v>
      </c>
      <c r="H17" s="19">
        <f t="shared" si="0"/>
        <v>43316</v>
      </c>
      <c r="I17">
        <v>1</v>
      </c>
      <c r="J17">
        <v>0</v>
      </c>
      <c r="K17">
        <v>1</v>
      </c>
      <c r="L17" s="28">
        <v>7.6448394565295876E-4</v>
      </c>
      <c r="M17">
        <v>0</v>
      </c>
      <c r="N17">
        <v>0</v>
      </c>
      <c r="O17">
        <v>1</v>
      </c>
      <c r="P17">
        <v>1.78</v>
      </c>
      <c r="Q17">
        <v>1</v>
      </c>
      <c r="R17">
        <v>2721</v>
      </c>
      <c r="S17">
        <v>5205</v>
      </c>
      <c r="T17">
        <v>1.4975000000000001</v>
      </c>
      <c r="U17">
        <f t="shared" si="1"/>
        <v>3.6039999999999996</v>
      </c>
      <c r="V17">
        <v>8.8131528198800539E-3</v>
      </c>
      <c r="W17" s="3">
        <f>1-43/406</f>
        <v>0.89408866995073888</v>
      </c>
      <c r="X17" s="3">
        <v>836</v>
      </c>
      <c r="Y17" s="28">
        <v>3.7708333333333335</v>
      </c>
      <c r="Z17" s="28">
        <f>(83*4)/100</f>
        <v>3.32</v>
      </c>
      <c r="AA17" s="28">
        <v>4284.7020674058258</v>
      </c>
      <c r="AB17" s="30">
        <v>55694</v>
      </c>
      <c r="AC17" s="30">
        <v>1</v>
      </c>
      <c r="AD17" s="30">
        <v>0</v>
      </c>
      <c r="AE17" s="30">
        <v>0</v>
      </c>
      <c r="AF17">
        <v>1</v>
      </c>
      <c r="AG17">
        <v>1</v>
      </c>
      <c r="AH17" s="28">
        <v>1.9432564857397756E-2</v>
      </c>
      <c r="AJ17">
        <v>1.4700000000000002</v>
      </c>
      <c r="AK17">
        <v>0</v>
      </c>
      <c r="AL17">
        <v>1</v>
      </c>
      <c r="AM17">
        <v>0</v>
      </c>
      <c r="AN17">
        <v>2.6259999999999999</v>
      </c>
      <c r="AO17">
        <v>1</v>
      </c>
    </row>
    <row r="18" spans="1:41" x14ac:dyDescent="0.2">
      <c r="A18">
        <v>2016</v>
      </c>
      <c r="B18" t="s">
        <v>40</v>
      </c>
      <c r="C18" t="s">
        <v>139</v>
      </c>
      <c r="E18" s="19">
        <v>47.489530277306173</v>
      </c>
      <c r="F18" s="19">
        <v>42.158000000000001</v>
      </c>
      <c r="G18" s="19">
        <f t="shared" si="0"/>
        <v>47489.53027730617</v>
      </c>
      <c r="H18" s="19">
        <f t="shared" si="0"/>
        <v>42158</v>
      </c>
      <c r="I18">
        <v>1</v>
      </c>
      <c r="J18">
        <v>0</v>
      </c>
      <c r="K18">
        <v>1</v>
      </c>
      <c r="L18" s="28">
        <v>8.3109914420332871E-4</v>
      </c>
      <c r="M18">
        <v>0</v>
      </c>
      <c r="N18">
        <v>0</v>
      </c>
      <c r="O18">
        <v>1</v>
      </c>
      <c r="P18">
        <v>1.78</v>
      </c>
      <c r="Q18">
        <v>1</v>
      </c>
      <c r="R18">
        <v>2938</v>
      </c>
      <c r="S18">
        <v>5543</v>
      </c>
      <c r="T18">
        <v>1.4275</v>
      </c>
      <c r="U18">
        <f t="shared" si="1"/>
        <v>3.6039999999999996</v>
      </c>
      <c r="V18">
        <v>9.5629141625166968E-3</v>
      </c>
      <c r="W18">
        <f>1-(38/369)</f>
        <v>0.89701897018970189</v>
      </c>
      <c r="X18">
        <v>855</v>
      </c>
      <c r="Y18" s="28">
        <v>3.7008333333333336</v>
      </c>
      <c r="Z18" s="28">
        <f>(82*4)/100</f>
        <v>3.28</v>
      </c>
      <c r="AA18" s="28">
        <v>4315.3230807737591</v>
      </c>
      <c r="AB18" s="30">
        <v>64151</v>
      </c>
      <c r="AC18" s="30">
        <v>1</v>
      </c>
      <c r="AD18" s="30">
        <v>0</v>
      </c>
      <c r="AE18" s="30">
        <v>0</v>
      </c>
      <c r="AF18">
        <v>1</v>
      </c>
      <c r="AG18">
        <v>1</v>
      </c>
      <c r="AH18" s="28">
        <v>1.8112473325360524E-2</v>
      </c>
      <c r="AJ18">
        <v>1.4000000000000001</v>
      </c>
      <c r="AK18">
        <v>0</v>
      </c>
      <c r="AL18">
        <v>1</v>
      </c>
      <c r="AM18">
        <v>0</v>
      </c>
      <c r="AN18">
        <v>2.6259999999999999</v>
      </c>
      <c r="AO18">
        <v>1</v>
      </c>
    </row>
    <row r="19" spans="1:41" x14ac:dyDescent="0.2">
      <c r="A19">
        <v>2017</v>
      </c>
      <c r="B19" t="s">
        <v>40</v>
      </c>
      <c r="C19" t="s">
        <v>139</v>
      </c>
      <c r="E19" s="19">
        <v>48.526509600388202</v>
      </c>
      <c r="F19" s="19">
        <v>45.128999999999998</v>
      </c>
      <c r="G19" s="19">
        <f t="shared" si="0"/>
        <v>48526.509600388199</v>
      </c>
      <c r="H19" s="19">
        <f t="shared" si="0"/>
        <v>45129</v>
      </c>
      <c r="I19">
        <v>1</v>
      </c>
      <c r="J19">
        <v>0</v>
      </c>
      <c r="K19">
        <v>1</v>
      </c>
      <c r="L19" s="28">
        <v>8.1960356411814035E-4</v>
      </c>
      <c r="M19">
        <v>0</v>
      </c>
      <c r="N19">
        <v>0</v>
      </c>
      <c r="O19">
        <v>1</v>
      </c>
      <c r="P19">
        <v>1.78</v>
      </c>
      <c r="Q19">
        <v>1</v>
      </c>
      <c r="R19">
        <v>2826</v>
      </c>
      <c r="S19">
        <v>5363</v>
      </c>
      <c r="T19">
        <v>1.3574999999999999</v>
      </c>
      <c r="U19">
        <f t="shared" si="1"/>
        <v>3.6039999999999996</v>
      </c>
      <c r="V19">
        <v>8.8354318008215301E-3</v>
      </c>
      <c r="W19">
        <f>1-31/425</f>
        <v>0.92705882352941171</v>
      </c>
      <c r="X19">
        <v>963</v>
      </c>
      <c r="Y19" s="28">
        <v>3.7891666666666666</v>
      </c>
      <c r="Z19" s="28">
        <f>(82*4)/100</f>
        <v>3.28</v>
      </c>
      <c r="AA19" s="28">
        <v>4558.8179668343091</v>
      </c>
      <c r="AB19" s="30">
        <v>61877</v>
      </c>
      <c r="AC19" s="30">
        <v>1</v>
      </c>
      <c r="AD19" s="30">
        <v>0</v>
      </c>
      <c r="AE19" s="30">
        <v>0</v>
      </c>
      <c r="AF19">
        <v>1</v>
      </c>
      <c r="AG19">
        <v>1</v>
      </c>
      <c r="AH19" s="28">
        <v>1.4603280861089194E-2</v>
      </c>
      <c r="AJ19">
        <v>1.33</v>
      </c>
      <c r="AK19">
        <v>0</v>
      </c>
      <c r="AL19">
        <v>1</v>
      </c>
      <c r="AM19">
        <v>0</v>
      </c>
      <c r="AN19">
        <v>2.6259999999999999</v>
      </c>
      <c r="AO19">
        <v>1</v>
      </c>
    </row>
    <row r="20" spans="1:41" x14ac:dyDescent="0.2">
      <c r="A20">
        <v>2018</v>
      </c>
      <c r="B20" t="s">
        <v>40</v>
      </c>
      <c r="C20" t="s">
        <v>139</v>
      </c>
      <c r="E20" s="19">
        <v>49.528787284880714</v>
      </c>
      <c r="F20" s="19">
        <v>46.548999999999999</v>
      </c>
      <c r="G20" s="19">
        <f t="shared" si="0"/>
        <v>49528.787284880716</v>
      </c>
      <c r="H20" s="19">
        <f t="shared" si="0"/>
        <v>46549</v>
      </c>
      <c r="I20">
        <v>1</v>
      </c>
      <c r="J20">
        <v>0</v>
      </c>
      <c r="K20">
        <v>1</v>
      </c>
      <c r="L20" s="28">
        <v>8.4496929972250224E-4</v>
      </c>
      <c r="M20">
        <v>0</v>
      </c>
      <c r="N20">
        <v>0</v>
      </c>
      <c r="O20">
        <v>1</v>
      </c>
      <c r="P20">
        <v>1.78</v>
      </c>
      <c r="Q20">
        <v>1</v>
      </c>
      <c r="R20">
        <v>2853</v>
      </c>
      <c r="S20">
        <v>5361</v>
      </c>
      <c r="T20">
        <v>1.2875000000000001</v>
      </c>
      <c r="U20">
        <f t="shared" si="1"/>
        <v>3.6039999999999996</v>
      </c>
      <c r="V20">
        <v>8.5823122190687925E-3</v>
      </c>
      <c r="W20">
        <f>1-40/450</f>
        <v>0.91111111111111109</v>
      </c>
      <c r="X20">
        <v>1103</v>
      </c>
      <c r="Y20" s="28">
        <v>4.3616666666666672</v>
      </c>
      <c r="Z20" s="28">
        <f>(81*4)/100</f>
        <v>3.24</v>
      </c>
      <c r="AA20" s="28">
        <v>4749.225218780025</v>
      </c>
      <c r="AB20" s="30">
        <v>65533</v>
      </c>
      <c r="AC20" s="30">
        <v>1</v>
      </c>
      <c r="AD20" s="30">
        <v>0</v>
      </c>
      <c r="AE20" s="30">
        <v>0</v>
      </c>
      <c r="AF20">
        <v>1</v>
      </c>
      <c r="AG20">
        <v>1</v>
      </c>
      <c r="AH20" s="28">
        <v>1.4783599316664833E-2</v>
      </c>
      <c r="AJ20">
        <v>1.2600000000000002</v>
      </c>
      <c r="AK20">
        <v>0</v>
      </c>
      <c r="AL20">
        <v>1</v>
      </c>
      <c r="AM20">
        <v>0</v>
      </c>
      <c r="AN20">
        <v>2.6259999999999999</v>
      </c>
      <c r="AO20">
        <v>1</v>
      </c>
    </row>
    <row r="21" spans="1:41" x14ac:dyDescent="0.2">
      <c r="A21">
        <v>2019</v>
      </c>
      <c r="B21" t="s">
        <v>40</v>
      </c>
      <c r="C21" t="s">
        <v>139</v>
      </c>
      <c r="E21" s="19">
        <v>50.084890543213113</v>
      </c>
      <c r="F21" s="19">
        <v>46.329000000000001</v>
      </c>
      <c r="G21" s="19">
        <f t="shared" si="0"/>
        <v>50084.890543213114</v>
      </c>
      <c r="H21" s="19">
        <f t="shared" si="0"/>
        <v>46329</v>
      </c>
      <c r="I21">
        <v>1</v>
      </c>
      <c r="J21">
        <v>0</v>
      </c>
      <c r="K21">
        <v>1</v>
      </c>
      <c r="L21" s="28">
        <v>8.9117910000599326E-4</v>
      </c>
      <c r="M21">
        <v>0</v>
      </c>
      <c r="N21">
        <v>0</v>
      </c>
      <c r="O21">
        <v>1</v>
      </c>
      <c r="P21">
        <v>1.78</v>
      </c>
      <c r="Q21">
        <v>1</v>
      </c>
      <c r="R21">
        <v>2840</v>
      </c>
      <c r="S21">
        <v>5338.28</v>
      </c>
      <c r="T21">
        <v>1.2175000000000002</v>
      </c>
      <c r="U21">
        <f t="shared" si="1"/>
        <v>3.6039999999999996</v>
      </c>
      <c r="V21">
        <v>8.3305149014944353E-3</v>
      </c>
      <c r="W21">
        <f>1-21/218</f>
        <v>0.90366972477064222</v>
      </c>
      <c r="X21">
        <v>1458</v>
      </c>
      <c r="Y21" s="28">
        <v>4.246666666666667</v>
      </c>
      <c r="Z21" s="28">
        <f>(77*4)/100</f>
        <v>3.08</v>
      </c>
      <c r="AA21" s="28">
        <v>4761.631170203741</v>
      </c>
      <c r="AB21" s="30">
        <v>50164</v>
      </c>
      <c r="AC21" s="30">
        <v>1</v>
      </c>
      <c r="AD21" s="30">
        <v>0</v>
      </c>
      <c r="AE21" s="30">
        <v>0</v>
      </c>
      <c r="AF21">
        <v>1</v>
      </c>
      <c r="AG21">
        <v>1</v>
      </c>
      <c r="AH21" s="28">
        <v>1.9966051829142052E-2</v>
      </c>
      <c r="AJ21">
        <v>1.1900000000000004</v>
      </c>
      <c r="AK21">
        <v>0</v>
      </c>
      <c r="AL21">
        <v>1</v>
      </c>
      <c r="AM21">
        <v>0</v>
      </c>
      <c r="AN21">
        <v>2.6259999999999999</v>
      </c>
      <c r="AO21">
        <v>1</v>
      </c>
    </row>
    <row r="22" spans="1:41" x14ac:dyDescent="0.2">
      <c r="A22">
        <v>2020</v>
      </c>
      <c r="B22" t="s">
        <v>40</v>
      </c>
      <c r="C22" t="s">
        <v>139</v>
      </c>
      <c r="E22" s="19">
        <v>47.945871346980262</v>
      </c>
      <c r="F22" s="19">
        <v>43.258000000000003</v>
      </c>
      <c r="G22" s="19">
        <f t="shared" si="0"/>
        <v>47945.871346980261</v>
      </c>
      <c r="H22" s="19">
        <f t="shared" si="0"/>
        <v>43258</v>
      </c>
      <c r="I22">
        <v>1</v>
      </c>
      <c r="J22">
        <v>0</v>
      </c>
      <c r="K22">
        <v>1</v>
      </c>
      <c r="L22" s="28">
        <v>1.0851783749511359E-3</v>
      </c>
      <c r="M22">
        <v>0</v>
      </c>
      <c r="N22">
        <v>0</v>
      </c>
      <c r="O22">
        <v>1</v>
      </c>
      <c r="P22">
        <v>1.78</v>
      </c>
      <c r="Q22">
        <v>1</v>
      </c>
      <c r="R22">
        <v>2637</v>
      </c>
      <c r="S22">
        <v>5051.42</v>
      </c>
      <c r="T22">
        <v>1.1475000000000002</v>
      </c>
      <c r="U22">
        <f t="shared" si="1"/>
        <v>3.6039999999999996</v>
      </c>
      <c r="V22">
        <v>8.2933871650621369E-3</v>
      </c>
      <c r="W22">
        <f>1-15/220</f>
        <v>0.93181818181818188</v>
      </c>
      <c r="X22">
        <v>1537</v>
      </c>
      <c r="Y22" s="28">
        <v>3.7141666666666673</v>
      </c>
      <c r="Z22" s="28">
        <f>(77*4)/100</f>
        <v>3.08</v>
      </c>
      <c r="AA22" s="28">
        <v>4883.1345793843193</v>
      </c>
      <c r="AB22" s="30">
        <v>21215</v>
      </c>
      <c r="AC22" s="30">
        <v>1</v>
      </c>
      <c r="AD22" s="30">
        <v>0</v>
      </c>
      <c r="AE22" s="30">
        <v>0</v>
      </c>
      <c r="AF22">
        <v>1</v>
      </c>
      <c r="AG22">
        <v>1</v>
      </c>
      <c r="AH22" s="28">
        <v>1.5661813145110781E-2</v>
      </c>
      <c r="AJ22">
        <v>1.1200000000000003</v>
      </c>
      <c r="AK22">
        <v>0</v>
      </c>
      <c r="AL22">
        <v>1</v>
      </c>
      <c r="AM22">
        <v>0</v>
      </c>
      <c r="AN22">
        <v>2.6259999999999999</v>
      </c>
      <c r="AO22">
        <v>1</v>
      </c>
    </row>
    <row r="23" spans="1:41" x14ac:dyDescent="0.2">
      <c r="A23">
        <v>2021</v>
      </c>
      <c r="B23" t="s">
        <v>40</v>
      </c>
      <c r="C23" t="s">
        <v>139</v>
      </c>
      <c r="E23" s="19">
        <v>50.475551757292536</v>
      </c>
      <c r="F23" s="19">
        <v>52.051000000000002</v>
      </c>
      <c r="G23" s="19">
        <f t="shared" si="0"/>
        <v>50475.551757292538</v>
      </c>
      <c r="H23" s="19">
        <f t="shared" si="0"/>
        <v>52051</v>
      </c>
      <c r="I23">
        <v>1</v>
      </c>
      <c r="J23">
        <v>0</v>
      </c>
      <c r="K23">
        <v>1</v>
      </c>
      <c r="L23" s="28">
        <v>9.5658902122389231E-4</v>
      </c>
      <c r="M23">
        <v>0</v>
      </c>
      <c r="N23">
        <v>0</v>
      </c>
      <c r="O23">
        <v>1</v>
      </c>
      <c r="P23">
        <v>1.78</v>
      </c>
      <c r="Q23">
        <v>1</v>
      </c>
      <c r="R23">
        <v>1340.2</v>
      </c>
      <c r="S23">
        <v>3042.76</v>
      </c>
      <c r="T23">
        <v>1.0775000000000001</v>
      </c>
      <c r="U23">
        <f t="shared" si="1"/>
        <v>3.6039999999999996</v>
      </c>
      <c r="V23">
        <v>3.5712890751394386E-3</v>
      </c>
      <c r="W23">
        <f>AVERAGE(W13:W22)</f>
        <v>0.91263837091973643</v>
      </c>
      <c r="X23">
        <v>1763</v>
      </c>
      <c r="Y23" s="28">
        <v>3.2774999999999999</v>
      </c>
      <c r="Z23" s="28">
        <f>(74*4)/100</f>
        <v>2.96</v>
      </c>
      <c r="AA23" s="28">
        <v>5781.896731869082</v>
      </c>
      <c r="AB23" s="30">
        <v>21215</v>
      </c>
      <c r="AC23" s="30">
        <v>1</v>
      </c>
      <c r="AD23" s="30">
        <v>0</v>
      </c>
      <c r="AE23" s="30">
        <v>0</v>
      </c>
      <c r="AF23">
        <v>1</v>
      </c>
      <c r="AG23">
        <v>1</v>
      </c>
      <c r="AH23" s="28">
        <v>1.5601131456736783E-2</v>
      </c>
      <c r="AJ23">
        <v>1.0500000000000003</v>
      </c>
      <c r="AK23">
        <v>0</v>
      </c>
      <c r="AL23">
        <v>1</v>
      </c>
      <c r="AM23">
        <v>0</v>
      </c>
      <c r="AN23">
        <v>2.6259999999999999</v>
      </c>
      <c r="AO23">
        <v>1</v>
      </c>
    </row>
    <row r="24" spans="1:41" x14ac:dyDescent="0.2">
      <c r="A24">
        <v>2011</v>
      </c>
      <c r="B24" t="s">
        <v>139</v>
      </c>
      <c r="C24" t="s">
        <v>40</v>
      </c>
      <c r="E24" s="19">
        <v>51.790999999999997</v>
      </c>
      <c r="F24" s="19">
        <v>44.737527165076592</v>
      </c>
      <c r="G24" s="19">
        <f t="shared" si="0"/>
        <v>51791</v>
      </c>
      <c r="H24" s="19">
        <f t="shared" si="0"/>
        <v>44737.527165076594</v>
      </c>
      <c r="I24">
        <v>1</v>
      </c>
      <c r="J24">
        <v>0</v>
      </c>
      <c r="K24">
        <v>1</v>
      </c>
      <c r="L24" s="28">
        <v>3.0335231588824948E-4</v>
      </c>
      <c r="M24">
        <v>0</v>
      </c>
      <c r="N24">
        <v>0</v>
      </c>
      <c r="O24">
        <v>1</v>
      </c>
      <c r="P24">
        <v>0.1</v>
      </c>
      <c r="Q24">
        <v>1</v>
      </c>
      <c r="R24">
        <v>303</v>
      </c>
      <c r="S24">
        <v>564</v>
      </c>
      <c r="T24">
        <v>1.7774999999999999</v>
      </c>
      <c r="U24">
        <f t="shared" si="1"/>
        <v>3.6039999999999996</v>
      </c>
      <c r="V24">
        <v>1.0060919603004771E-2</v>
      </c>
      <c r="W24">
        <f>1-0/1</f>
        <v>1</v>
      </c>
      <c r="X24">
        <v>74</v>
      </c>
      <c r="Y24" s="28">
        <v>4.5691666666666677</v>
      </c>
      <c r="Z24" s="28">
        <f>(87*4)/100</f>
        <v>3.48</v>
      </c>
      <c r="AA24" s="28">
        <v>3816.7670260393807</v>
      </c>
      <c r="AB24" s="30">
        <v>7268</v>
      </c>
      <c r="AC24" s="30">
        <v>1</v>
      </c>
      <c r="AD24" s="30">
        <v>0</v>
      </c>
      <c r="AE24" s="30">
        <v>0</v>
      </c>
      <c r="AF24">
        <v>1</v>
      </c>
      <c r="AG24">
        <v>1</v>
      </c>
      <c r="AH24" s="28">
        <v>1.6465575131041715E-2</v>
      </c>
      <c r="AJ24">
        <v>1.75</v>
      </c>
      <c r="AK24">
        <v>0</v>
      </c>
      <c r="AL24">
        <v>1</v>
      </c>
      <c r="AM24">
        <v>0</v>
      </c>
      <c r="AN24">
        <v>2.6259999999999999</v>
      </c>
      <c r="AO24">
        <v>1</v>
      </c>
    </row>
    <row r="25" spans="1:41" x14ac:dyDescent="0.2">
      <c r="A25">
        <v>2012</v>
      </c>
      <c r="B25" t="s">
        <v>139</v>
      </c>
      <c r="C25" t="s">
        <v>40</v>
      </c>
      <c r="E25" s="19">
        <v>52.408999999999999</v>
      </c>
      <c r="F25" s="19">
        <v>45.237825692519152</v>
      </c>
      <c r="G25" s="19">
        <f t="shared" si="0"/>
        <v>52409</v>
      </c>
      <c r="H25" s="19">
        <f t="shared" si="0"/>
        <v>45237.825692519153</v>
      </c>
      <c r="I25">
        <v>1</v>
      </c>
      <c r="J25">
        <v>0</v>
      </c>
      <c r="K25">
        <v>1</v>
      </c>
      <c r="L25" s="28">
        <v>3.0453403759220525E-4</v>
      </c>
      <c r="M25">
        <v>0</v>
      </c>
      <c r="N25">
        <v>0</v>
      </c>
      <c r="O25">
        <v>1</v>
      </c>
      <c r="P25">
        <v>0.1</v>
      </c>
      <c r="Q25">
        <v>1</v>
      </c>
      <c r="R25">
        <v>303</v>
      </c>
      <c r="S25">
        <v>564</v>
      </c>
      <c r="T25">
        <v>1.7074999999999998</v>
      </c>
      <c r="U25">
        <f t="shared" si="1"/>
        <v>3.6039999999999996</v>
      </c>
      <c r="V25">
        <v>9.9690450731809328E-3</v>
      </c>
      <c r="W25">
        <f>1-4/10</f>
        <v>0.6</v>
      </c>
      <c r="X25">
        <v>87</v>
      </c>
      <c r="Y25" s="28">
        <v>4.2366666666666672</v>
      </c>
      <c r="Z25" s="28">
        <f>(84*4)/100</f>
        <v>3.36</v>
      </c>
      <c r="AA25" s="28">
        <v>3891.0120424308739</v>
      </c>
      <c r="AB25" s="30">
        <v>9239</v>
      </c>
      <c r="AC25" s="30">
        <v>1</v>
      </c>
      <c r="AD25" s="30">
        <v>0</v>
      </c>
      <c r="AE25" s="30">
        <v>0</v>
      </c>
      <c r="AF25">
        <v>1</v>
      </c>
      <c r="AG25">
        <v>1</v>
      </c>
      <c r="AH25" s="28">
        <v>1.7203525901234858E-2</v>
      </c>
      <c r="AJ25">
        <v>1.68</v>
      </c>
      <c r="AK25">
        <v>0</v>
      </c>
      <c r="AL25">
        <v>1</v>
      </c>
      <c r="AM25">
        <v>0</v>
      </c>
      <c r="AN25">
        <v>2.6259999999999999</v>
      </c>
      <c r="AO25">
        <v>1</v>
      </c>
    </row>
    <row r="26" spans="1:41" x14ac:dyDescent="0.2">
      <c r="A26">
        <v>2013</v>
      </c>
      <c r="B26" t="s">
        <v>139</v>
      </c>
      <c r="C26" t="s">
        <v>40</v>
      </c>
      <c r="E26" s="19">
        <v>51.957999999999998</v>
      </c>
      <c r="F26" s="19">
        <v>45.691529536117862</v>
      </c>
      <c r="G26" s="19">
        <f t="shared" si="0"/>
        <v>51958</v>
      </c>
      <c r="H26" s="19">
        <f t="shared" si="0"/>
        <v>45691.529536117865</v>
      </c>
      <c r="I26">
        <v>1</v>
      </c>
      <c r="J26">
        <v>0</v>
      </c>
      <c r="K26">
        <v>1</v>
      </c>
      <c r="L26" s="32">
        <v>3.1359885571290342E-4</v>
      </c>
      <c r="M26">
        <v>0</v>
      </c>
      <c r="N26">
        <v>0</v>
      </c>
      <c r="O26">
        <v>1</v>
      </c>
      <c r="P26">
        <v>0.1</v>
      </c>
      <c r="Q26">
        <v>1</v>
      </c>
      <c r="R26">
        <v>302</v>
      </c>
      <c r="S26">
        <v>560</v>
      </c>
      <c r="T26">
        <v>1.6374999999999997</v>
      </c>
      <c r="U26">
        <f t="shared" si="1"/>
        <v>3.6039999999999996</v>
      </c>
      <c r="V26">
        <v>9.843019768353712E-3</v>
      </c>
      <c r="W26" s="3">
        <f>1-0/2</f>
        <v>1</v>
      </c>
      <c r="X26" s="3">
        <v>103</v>
      </c>
      <c r="Y26" s="28">
        <v>4.17</v>
      </c>
      <c r="Z26" s="28">
        <f>(81*4)/100</f>
        <v>3.24</v>
      </c>
      <c r="AA26" s="28">
        <v>3950.1433418925862</v>
      </c>
      <c r="AB26" s="30">
        <v>11520</v>
      </c>
      <c r="AC26" s="30">
        <v>1</v>
      </c>
      <c r="AD26" s="30">
        <v>0</v>
      </c>
      <c r="AE26" s="30">
        <v>0</v>
      </c>
      <c r="AF26">
        <v>1</v>
      </c>
      <c r="AG26">
        <v>1</v>
      </c>
      <c r="AH26" s="28">
        <v>1.9255021858817657E-2</v>
      </c>
      <c r="AJ26">
        <v>1.6099999999999999</v>
      </c>
      <c r="AK26">
        <v>0</v>
      </c>
      <c r="AL26">
        <v>1</v>
      </c>
      <c r="AM26">
        <v>0</v>
      </c>
      <c r="AN26">
        <v>2.6259999999999999</v>
      </c>
      <c r="AO26">
        <v>1</v>
      </c>
    </row>
    <row r="27" spans="1:41" x14ac:dyDescent="0.2">
      <c r="A27">
        <v>2014</v>
      </c>
      <c r="B27" t="s">
        <v>139</v>
      </c>
      <c r="C27" t="s">
        <v>40</v>
      </c>
      <c r="E27" s="19">
        <v>50.44</v>
      </c>
      <c r="F27" s="19">
        <v>46.538369778609052</v>
      </c>
      <c r="G27" s="19">
        <f t="shared" si="0"/>
        <v>50440</v>
      </c>
      <c r="H27" s="19">
        <f t="shared" si="0"/>
        <v>46538.369778609049</v>
      </c>
      <c r="I27">
        <v>1</v>
      </c>
      <c r="J27">
        <v>0</v>
      </c>
      <c r="K27">
        <v>1</v>
      </c>
      <c r="L27" s="32">
        <v>3.1757698429979973E-4</v>
      </c>
      <c r="M27">
        <v>0</v>
      </c>
      <c r="N27">
        <v>0</v>
      </c>
      <c r="O27">
        <v>1</v>
      </c>
      <c r="P27">
        <v>0.1</v>
      </c>
      <c r="Q27">
        <v>1</v>
      </c>
      <c r="R27">
        <v>310</v>
      </c>
      <c r="S27">
        <v>566</v>
      </c>
      <c r="T27">
        <v>1.5674999999999999</v>
      </c>
      <c r="U27">
        <f t="shared" si="1"/>
        <v>3.6039999999999996</v>
      </c>
      <c r="V27">
        <v>9.7816634552309427E-3</v>
      </c>
      <c r="W27">
        <v>1</v>
      </c>
      <c r="X27" s="3">
        <v>122</v>
      </c>
      <c r="Y27" s="28">
        <v>4.0766666666666662</v>
      </c>
      <c r="Z27" s="28">
        <f>(81*4)/100</f>
        <v>3.24</v>
      </c>
      <c r="AA27" s="28">
        <v>4164.3315678454455</v>
      </c>
      <c r="AB27" s="30">
        <v>15247</v>
      </c>
      <c r="AC27" s="30">
        <v>1</v>
      </c>
      <c r="AD27" s="30">
        <v>0</v>
      </c>
      <c r="AE27" s="30">
        <v>0</v>
      </c>
      <c r="AF27">
        <v>1</v>
      </c>
      <c r="AG27">
        <v>1</v>
      </c>
      <c r="AH27" s="28">
        <v>1.8140298570920216E-2</v>
      </c>
      <c r="AJ27">
        <v>1.54</v>
      </c>
      <c r="AK27">
        <v>0</v>
      </c>
      <c r="AL27">
        <v>1</v>
      </c>
      <c r="AM27">
        <v>0</v>
      </c>
      <c r="AN27">
        <v>2.6259999999999999</v>
      </c>
      <c r="AO27">
        <v>1</v>
      </c>
    </row>
    <row r="28" spans="1:41" x14ac:dyDescent="0.2">
      <c r="A28">
        <v>2015</v>
      </c>
      <c r="B28" t="s">
        <v>139</v>
      </c>
      <c r="C28" t="s">
        <v>40</v>
      </c>
      <c r="E28" s="19">
        <v>43.316000000000003</v>
      </c>
      <c r="F28" s="19">
        <v>46.929478928428765</v>
      </c>
      <c r="G28" s="19">
        <f t="shared" si="0"/>
        <v>43316</v>
      </c>
      <c r="H28" s="19">
        <f t="shared" si="0"/>
        <v>46929.478928428762</v>
      </c>
      <c r="I28">
        <v>1</v>
      </c>
      <c r="J28">
        <v>0</v>
      </c>
      <c r="K28">
        <v>1</v>
      </c>
      <c r="L28" s="32">
        <v>3.3579102525324172E-4</v>
      </c>
      <c r="M28">
        <v>0</v>
      </c>
      <c r="N28">
        <v>0</v>
      </c>
      <c r="O28">
        <v>1</v>
      </c>
      <c r="P28">
        <v>0.1</v>
      </c>
      <c r="Q28">
        <v>1</v>
      </c>
      <c r="R28">
        <v>325</v>
      </c>
      <c r="S28">
        <v>581</v>
      </c>
      <c r="T28">
        <v>1.4975000000000001</v>
      </c>
      <c r="U28">
        <f t="shared" si="1"/>
        <v>3.6039999999999996</v>
      </c>
      <c r="V28">
        <v>1.0014548072882231E-2</v>
      </c>
      <c r="W28" s="19">
        <f>1-(1/11)</f>
        <v>0.90909090909090906</v>
      </c>
      <c r="X28">
        <v>164</v>
      </c>
      <c r="Y28" s="28">
        <v>3.7708333333333335</v>
      </c>
      <c r="Z28" s="28">
        <f>(83*4)/100</f>
        <v>3.32</v>
      </c>
      <c r="AA28" s="28">
        <v>4549.2570356512078</v>
      </c>
      <c r="AB28" s="30">
        <v>19264</v>
      </c>
      <c r="AC28" s="30">
        <v>1</v>
      </c>
      <c r="AD28" s="30">
        <v>0</v>
      </c>
      <c r="AE28" s="30">
        <v>0</v>
      </c>
      <c r="AF28">
        <v>1</v>
      </c>
      <c r="AG28">
        <v>1</v>
      </c>
      <c r="AH28" s="28">
        <v>1.9432564857397756E-2</v>
      </c>
      <c r="AJ28">
        <v>1.4700000000000002</v>
      </c>
      <c r="AK28">
        <v>0</v>
      </c>
      <c r="AL28">
        <v>1</v>
      </c>
      <c r="AM28">
        <v>0</v>
      </c>
      <c r="AN28">
        <v>2.6259999999999999</v>
      </c>
      <c r="AO28">
        <v>1</v>
      </c>
    </row>
    <row r="29" spans="1:41" x14ac:dyDescent="0.2">
      <c r="A29">
        <v>2016</v>
      </c>
      <c r="B29" t="s">
        <v>139</v>
      </c>
      <c r="C29" t="s">
        <v>40</v>
      </c>
      <c r="E29" s="19">
        <v>42.158000000000001</v>
      </c>
      <c r="F29" s="19">
        <v>47.489530277306173</v>
      </c>
      <c r="G29" s="19">
        <f t="shared" si="0"/>
        <v>42158</v>
      </c>
      <c r="H29" s="19">
        <f t="shared" si="0"/>
        <v>47489.53027730617</v>
      </c>
      <c r="I29">
        <v>1</v>
      </c>
      <c r="J29">
        <v>0</v>
      </c>
      <c r="K29">
        <v>1</v>
      </c>
      <c r="L29" s="32">
        <v>3.6688037752937531E-4</v>
      </c>
      <c r="M29">
        <v>0</v>
      </c>
      <c r="N29">
        <v>0</v>
      </c>
      <c r="O29">
        <v>1</v>
      </c>
      <c r="P29">
        <v>0.1</v>
      </c>
      <c r="Q29">
        <v>1</v>
      </c>
      <c r="R29">
        <v>335</v>
      </c>
      <c r="S29">
        <v>600</v>
      </c>
      <c r="T29">
        <v>1.4275</v>
      </c>
      <c r="U29">
        <f t="shared" si="1"/>
        <v>3.6039999999999996</v>
      </c>
      <c r="V29">
        <v>1.0213664639338543E-2</v>
      </c>
      <c r="W29">
        <f>1-0</f>
        <v>1</v>
      </c>
      <c r="X29">
        <v>155</v>
      </c>
      <c r="Y29" s="28">
        <v>3.7008333333333336</v>
      </c>
      <c r="Z29" s="28">
        <f>(82*4)/100</f>
        <v>3.28</v>
      </c>
      <c r="AA29" s="28">
        <v>4983.1964696197974</v>
      </c>
      <c r="AB29" s="30">
        <v>23704</v>
      </c>
      <c r="AC29" s="30">
        <v>1</v>
      </c>
      <c r="AD29" s="30">
        <v>0</v>
      </c>
      <c r="AE29" s="30">
        <v>0</v>
      </c>
      <c r="AF29">
        <v>1</v>
      </c>
      <c r="AG29">
        <v>1</v>
      </c>
      <c r="AH29" s="28">
        <v>1.8112473325360524E-2</v>
      </c>
      <c r="AJ29">
        <v>1.4000000000000001</v>
      </c>
      <c r="AK29">
        <v>0</v>
      </c>
      <c r="AL29">
        <v>1</v>
      </c>
      <c r="AM29">
        <v>0</v>
      </c>
      <c r="AN29">
        <v>2.6259999999999999</v>
      </c>
      <c r="AO29">
        <v>1</v>
      </c>
    </row>
    <row r="30" spans="1:41" x14ac:dyDescent="0.2">
      <c r="A30">
        <v>2017</v>
      </c>
      <c r="B30" t="s">
        <v>139</v>
      </c>
      <c r="C30" t="s">
        <v>40</v>
      </c>
      <c r="E30" s="19">
        <v>45.128999999999998</v>
      </c>
      <c r="F30" s="19">
        <v>48.526509600388202</v>
      </c>
      <c r="G30" s="19">
        <f t="shared" si="0"/>
        <v>45129</v>
      </c>
      <c r="H30" s="19">
        <f t="shared" si="0"/>
        <v>48526.509600388199</v>
      </c>
      <c r="I30">
        <v>1</v>
      </c>
      <c r="J30">
        <v>0</v>
      </c>
      <c r="K30">
        <v>1</v>
      </c>
      <c r="L30" s="32">
        <v>3.8784678297934245E-4</v>
      </c>
      <c r="M30">
        <v>0</v>
      </c>
      <c r="N30">
        <v>0</v>
      </c>
      <c r="O30">
        <v>1</v>
      </c>
      <c r="P30">
        <v>0.1</v>
      </c>
      <c r="Q30">
        <v>1</v>
      </c>
      <c r="R30">
        <v>335</v>
      </c>
      <c r="S30">
        <v>601</v>
      </c>
      <c r="T30">
        <v>1.3574999999999999</v>
      </c>
      <c r="U30">
        <f t="shared" si="1"/>
        <v>3.6039999999999996</v>
      </c>
      <c r="V30">
        <v>1.0044075018247885E-2</v>
      </c>
      <c r="W30">
        <f>1-0</f>
        <v>1</v>
      </c>
      <c r="X30">
        <v>190</v>
      </c>
      <c r="Y30" s="28">
        <v>3.7891666666666666</v>
      </c>
      <c r="Z30" s="28">
        <f>(82*4)/100</f>
        <v>3.28</v>
      </c>
      <c r="AA30" s="28">
        <v>5177.3434256694145</v>
      </c>
      <c r="AB30" s="30">
        <v>21184</v>
      </c>
      <c r="AC30" s="30">
        <v>1</v>
      </c>
      <c r="AD30" s="30">
        <v>0</v>
      </c>
      <c r="AE30" s="30">
        <v>0</v>
      </c>
      <c r="AF30">
        <v>1</v>
      </c>
      <c r="AG30">
        <v>1</v>
      </c>
      <c r="AH30" s="28">
        <v>1.4603280861089194E-2</v>
      </c>
      <c r="AJ30">
        <v>1.33</v>
      </c>
      <c r="AK30">
        <v>0</v>
      </c>
      <c r="AL30">
        <v>1</v>
      </c>
      <c r="AM30">
        <v>0</v>
      </c>
      <c r="AN30">
        <v>2.6259999999999999</v>
      </c>
      <c r="AO30">
        <v>1</v>
      </c>
    </row>
    <row r="31" spans="1:41" x14ac:dyDescent="0.2">
      <c r="A31">
        <v>2018</v>
      </c>
      <c r="B31" t="s">
        <v>139</v>
      </c>
      <c r="C31" t="s">
        <v>40</v>
      </c>
      <c r="E31" s="19">
        <v>46.548999999999999</v>
      </c>
      <c r="F31" s="19">
        <v>49.528787284880714</v>
      </c>
      <c r="G31" s="19">
        <f t="shared" si="0"/>
        <v>46549</v>
      </c>
      <c r="H31" s="19">
        <f t="shared" si="0"/>
        <v>49528.787284880716</v>
      </c>
      <c r="I31">
        <v>1</v>
      </c>
      <c r="J31">
        <v>0</v>
      </c>
      <c r="K31">
        <v>1</v>
      </c>
      <c r="L31" s="28">
        <v>4.0261957070116878E-4</v>
      </c>
      <c r="M31">
        <v>0</v>
      </c>
      <c r="N31">
        <v>0</v>
      </c>
      <c r="O31">
        <v>1</v>
      </c>
      <c r="P31">
        <v>0.1</v>
      </c>
      <c r="Q31">
        <v>1</v>
      </c>
      <c r="R31">
        <v>345</v>
      </c>
      <c r="S31">
        <v>616</v>
      </c>
      <c r="T31">
        <v>1.2875000000000001</v>
      </c>
      <c r="U31">
        <f t="shared" si="1"/>
        <v>3.6039999999999996</v>
      </c>
      <c r="V31">
        <v>1.0085754190394371E-2</v>
      </c>
      <c r="W31">
        <v>1</v>
      </c>
      <c r="X31">
        <v>222</v>
      </c>
      <c r="Y31" s="28">
        <v>4.3616666666666672</v>
      </c>
      <c r="Z31" s="28">
        <f>(81*4)/100</f>
        <v>3.24</v>
      </c>
      <c r="AA31" s="28">
        <v>5797.8800824512482</v>
      </c>
      <c r="AB31" s="30">
        <v>19456</v>
      </c>
      <c r="AC31" s="30">
        <v>1</v>
      </c>
      <c r="AD31" s="30">
        <v>0</v>
      </c>
      <c r="AE31" s="30">
        <v>0</v>
      </c>
      <c r="AF31">
        <v>1</v>
      </c>
      <c r="AG31">
        <v>1</v>
      </c>
      <c r="AH31" s="28">
        <v>1.4783599316664833E-2</v>
      </c>
      <c r="AJ31">
        <v>1.2600000000000002</v>
      </c>
      <c r="AK31">
        <v>0</v>
      </c>
      <c r="AL31">
        <v>1</v>
      </c>
      <c r="AM31">
        <v>0</v>
      </c>
      <c r="AN31">
        <v>2.6259999999999999</v>
      </c>
      <c r="AO31">
        <v>1</v>
      </c>
    </row>
    <row r="32" spans="1:41" x14ac:dyDescent="0.2">
      <c r="A32">
        <v>2019</v>
      </c>
      <c r="B32" t="s">
        <v>139</v>
      </c>
      <c r="C32" t="s">
        <v>40</v>
      </c>
      <c r="E32" s="19">
        <v>46.329000000000001</v>
      </c>
      <c r="F32" s="19">
        <v>50.084890543213113</v>
      </c>
      <c r="G32" s="19">
        <f t="shared" si="0"/>
        <v>46329</v>
      </c>
      <c r="H32" s="19">
        <f t="shared" si="0"/>
        <v>50084.890543213114</v>
      </c>
      <c r="I32">
        <v>1</v>
      </c>
      <c r="J32">
        <v>0</v>
      </c>
      <c r="K32">
        <v>1</v>
      </c>
      <c r="L32" s="28">
        <v>4.1505249590178866E-4</v>
      </c>
      <c r="M32">
        <v>0</v>
      </c>
      <c r="N32">
        <v>0</v>
      </c>
      <c r="O32">
        <v>1</v>
      </c>
      <c r="P32">
        <v>0.1</v>
      </c>
      <c r="Q32">
        <v>1</v>
      </c>
      <c r="R32">
        <v>342</v>
      </c>
      <c r="S32">
        <v>625</v>
      </c>
      <c r="T32">
        <v>1.2175000000000002</v>
      </c>
      <c r="U32">
        <f t="shared" si="1"/>
        <v>3.6039999999999996</v>
      </c>
      <c r="V32">
        <v>1.0150498310357355E-2</v>
      </c>
      <c r="W32">
        <f>1-0/2</f>
        <v>1</v>
      </c>
      <c r="X32">
        <v>317</v>
      </c>
      <c r="Y32" s="28">
        <v>4.246666666666667</v>
      </c>
      <c r="Z32" s="28">
        <f>(77*4)/100</f>
        <v>3.08</v>
      </c>
      <c r="AA32" s="28">
        <v>6116.7127074371574</v>
      </c>
      <c r="AB32" s="30">
        <v>15538</v>
      </c>
      <c r="AC32" s="30">
        <v>1</v>
      </c>
      <c r="AD32" s="30">
        <v>0</v>
      </c>
      <c r="AE32" s="30">
        <v>0</v>
      </c>
      <c r="AF32">
        <v>1</v>
      </c>
      <c r="AG32">
        <v>1</v>
      </c>
      <c r="AH32" s="28">
        <v>1.9966051829142052E-2</v>
      </c>
      <c r="AJ32">
        <v>1.1900000000000004</v>
      </c>
      <c r="AK32">
        <v>0</v>
      </c>
      <c r="AL32">
        <v>1</v>
      </c>
      <c r="AM32">
        <v>0</v>
      </c>
      <c r="AN32">
        <v>2.6259999999999999</v>
      </c>
      <c r="AO32">
        <v>1</v>
      </c>
    </row>
    <row r="33" spans="1:41" x14ac:dyDescent="0.2">
      <c r="A33">
        <v>2020</v>
      </c>
      <c r="B33" t="s">
        <v>139</v>
      </c>
      <c r="C33" t="s">
        <v>40</v>
      </c>
      <c r="E33" s="19">
        <v>43.258000000000003</v>
      </c>
      <c r="F33" s="19">
        <v>47.945871346980262</v>
      </c>
      <c r="G33" s="19">
        <f t="shared" si="0"/>
        <v>43258</v>
      </c>
      <c r="H33" s="19">
        <f t="shared" si="0"/>
        <v>47945.871346980261</v>
      </c>
      <c r="I33">
        <v>1</v>
      </c>
      <c r="J33">
        <v>0</v>
      </c>
      <c r="K33">
        <v>1</v>
      </c>
      <c r="L33" s="28">
        <v>5.0147318988594356E-4</v>
      </c>
      <c r="M33">
        <v>0</v>
      </c>
      <c r="N33">
        <v>0</v>
      </c>
      <c r="O33">
        <v>1</v>
      </c>
      <c r="P33">
        <v>0.1</v>
      </c>
      <c r="Q33">
        <v>1</v>
      </c>
      <c r="R33">
        <v>319</v>
      </c>
      <c r="S33">
        <v>599</v>
      </c>
      <c r="T33">
        <v>1.1475000000000002</v>
      </c>
      <c r="U33">
        <f t="shared" si="1"/>
        <v>3.6039999999999996</v>
      </c>
      <c r="V33">
        <v>1.0238829506842455E-2</v>
      </c>
      <c r="W33">
        <f>1-0/2</f>
        <v>1</v>
      </c>
      <c r="X33">
        <v>334</v>
      </c>
      <c r="Y33" s="28">
        <v>3.7141666666666673</v>
      </c>
      <c r="Z33" s="28">
        <f>(77*4)/100</f>
        <v>3.08</v>
      </c>
      <c r="AA33" s="28">
        <v>5931.681027525</v>
      </c>
      <c r="AB33" s="30">
        <v>5072</v>
      </c>
      <c r="AC33" s="30">
        <v>1</v>
      </c>
      <c r="AD33" s="30">
        <v>0</v>
      </c>
      <c r="AE33" s="30">
        <v>0</v>
      </c>
      <c r="AF33">
        <v>1</v>
      </c>
      <c r="AG33">
        <v>1</v>
      </c>
      <c r="AH33" s="28">
        <v>1.5661813145110781E-2</v>
      </c>
      <c r="AJ33">
        <v>1.1200000000000003</v>
      </c>
      <c r="AK33">
        <v>0</v>
      </c>
      <c r="AL33">
        <v>1</v>
      </c>
      <c r="AM33">
        <v>0</v>
      </c>
      <c r="AN33">
        <v>2.6259999999999999</v>
      </c>
      <c r="AO33">
        <v>1</v>
      </c>
    </row>
    <row r="34" spans="1:41" x14ac:dyDescent="0.2">
      <c r="A34">
        <v>2021</v>
      </c>
      <c r="B34" t="s">
        <v>139</v>
      </c>
      <c r="C34" t="s">
        <v>40</v>
      </c>
      <c r="E34" s="19">
        <v>52.051000000000002</v>
      </c>
      <c r="F34" s="19">
        <v>50.475551757292536</v>
      </c>
      <c r="G34" s="19">
        <f t="shared" si="0"/>
        <v>52051</v>
      </c>
      <c r="H34" s="19">
        <f t="shared" si="0"/>
        <v>50475.551757292538</v>
      </c>
      <c r="I34">
        <v>1</v>
      </c>
      <c r="J34">
        <v>0</v>
      </c>
      <c r="K34">
        <v>1</v>
      </c>
      <c r="L34" s="28">
        <v>5.3135061915230754E-4</v>
      </c>
      <c r="M34">
        <v>0</v>
      </c>
      <c r="N34">
        <v>0</v>
      </c>
      <c r="O34">
        <v>1</v>
      </c>
      <c r="P34">
        <v>0.1</v>
      </c>
      <c r="Q34">
        <v>1</v>
      </c>
      <c r="R34">
        <v>100</v>
      </c>
      <c r="S34">
        <v>225</v>
      </c>
      <c r="T34">
        <v>1.0775000000000001</v>
      </c>
      <c r="U34">
        <f t="shared" si="1"/>
        <v>3.6039999999999996</v>
      </c>
      <c r="V34">
        <v>3.6771481635642085E-3</v>
      </c>
      <c r="W34">
        <v>1</v>
      </c>
      <c r="X34">
        <v>395</v>
      </c>
      <c r="Y34" s="28">
        <v>3.2774999999999999</v>
      </c>
      <c r="Z34" s="28">
        <f>(74*4)/100</f>
        <v>2.96</v>
      </c>
      <c r="AA34" s="28">
        <v>6592.6388374700955</v>
      </c>
      <c r="AB34" s="30">
        <v>5072</v>
      </c>
      <c r="AC34" s="30">
        <v>1</v>
      </c>
      <c r="AD34" s="30">
        <v>0</v>
      </c>
      <c r="AE34" s="30">
        <v>0</v>
      </c>
      <c r="AF34">
        <v>1</v>
      </c>
      <c r="AG34">
        <v>1</v>
      </c>
      <c r="AH34" s="28">
        <v>1.5601131456736783E-2</v>
      </c>
      <c r="AJ34">
        <v>1.0500000000000003</v>
      </c>
      <c r="AK34">
        <v>0</v>
      </c>
      <c r="AL34">
        <v>1</v>
      </c>
      <c r="AM34">
        <v>0</v>
      </c>
      <c r="AN34">
        <v>2.6259999999999999</v>
      </c>
      <c r="AO34">
        <v>1</v>
      </c>
    </row>
    <row r="35" spans="1:41" x14ac:dyDescent="0.2">
      <c r="A35">
        <v>2011</v>
      </c>
      <c r="B35" t="s">
        <v>139</v>
      </c>
      <c r="C35" t="s">
        <v>139</v>
      </c>
      <c r="E35" s="19">
        <v>51.790999999999997</v>
      </c>
      <c r="F35" s="19">
        <v>51.790999999999997</v>
      </c>
      <c r="G35" s="19">
        <f t="shared" si="0"/>
        <v>51791</v>
      </c>
      <c r="H35" s="19">
        <f t="shared" si="0"/>
        <v>51791</v>
      </c>
      <c r="I35">
        <v>1</v>
      </c>
      <c r="J35">
        <v>0</v>
      </c>
      <c r="K35">
        <v>1</v>
      </c>
      <c r="L35" s="28">
        <v>4.6173241836997366E-4</v>
      </c>
      <c r="M35">
        <v>0</v>
      </c>
      <c r="N35">
        <v>0</v>
      </c>
      <c r="O35">
        <v>1</v>
      </c>
      <c r="P35">
        <v>1.78</v>
      </c>
      <c r="Q35">
        <v>1</v>
      </c>
      <c r="R35">
        <v>2784</v>
      </c>
      <c r="S35">
        <v>5370</v>
      </c>
      <c r="T35">
        <v>1.7774999999999999</v>
      </c>
      <c r="U35">
        <f t="shared" si="1"/>
        <v>3.6039999999999996</v>
      </c>
      <c r="V35">
        <v>7.7087063364129167E-3</v>
      </c>
      <c r="W35" s="3">
        <f>1-(21/240)</f>
        <v>0.91249999999999998</v>
      </c>
      <c r="X35" s="3">
        <v>449</v>
      </c>
      <c r="Y35" s="28">
        <v>4.5691666666666677</v>
      </c>
      <c r="Z35" s="28">
        <f>(87*4)/100</f>
        <v>3.48</v>
      </c>
      <c r="AA35" s="28">
        <v>3927.2809191548536</v>
      </c>
      <c r="AB35" s="30">
        <v>32277</v>
      </c>
      <c r="AC35" s="30">
        <v>1</v>
      </c>
      <c r="AD35" s="30">
        <v>0</v>
      </c>
      <c r="AE35" s="30">
        <v>0</v>
      </c>
      <c r="AF35">
        <v>1</v>
      </c>
      <c r="AG35">
        <v>1</v>
      </c>
      <c r="AH35" s="28">
        <v>0.1</v>
      </c>
      <c r="AJ35">
        <v>1.75</v>
      </c>
      <c r="AK35">
        <v>0</v>
      </c>
      <c r="AL35">
        <v>1</v>
      </c>
      <c r="AM35">
        <v>0</v>
      </c>
      <c r="AN35">
        <v>2.6259999999999999</v>
      </c>
      <c r="AO35">
        <v>0</v>
      </c>
    </row>
    <row r="36" spans="1:41" x14ac:dyDescent="0.2">
      <c r="A36">
        <v>2012</v>
      </c>
      <c r="B36" t="s">
        <v>139</v>
      </c>
      <c r="C36" t="s">
        <v>139</v>
      </c>
      <c r="E36" s="19">
        <v>52.408999999999999</v>
      </c>
      <c r="F36" s="19">
        <v>52.408999999999999</v>
      </c>
      <c r="G36" s="19">
        <f t="shared" si="0"/>
        <v>52409</v>
      </c>
      <c r="H36" s="19">
        <f t="shared" si="0"/>
        <v>52409</v>
      </c>
      <c r="I36">
        <v>1</v>
      </c>
      <c r="J36">
        <v>0</v>
      </c>
      <c r="K36">
        <v>1</v>
      </c>
      <c r="L36" s="28">
        <v>4.8263811419890247E-4</v>
      </c>
      <c r="M36">
        <v>0</v>
      </c>
      <c r="N36">
        <v>0</v>
      </c>
      <c r="O36">
        <v>1</v>
      </c>
      <c r="P36">
        <v>1.78</v>
      </c>
      <c r="Q36">
        <v>1</v>
      </c>
      <c r="R36">
        <v>2821</v>
      </c>
      <c r="S36">
        <v>5370</v>
      </c>
      <c r="T36">
        <v>1.7074999999999998</v>
      </c>
      <c r="U36">
        <f t="shared" si="1"/>
        <v>3.6039999999999996</v>
      </c>
      <c r="V36">
        <v>7.5983278288186086E-3</v>
      </c>
      <c r="W36">
        <f>1-35/567</f>
        <v>0.93827160493827155</v>
      </c>
      <c r="X36" s="3">
        <v>515</v>
      </c>
      <c r="Y36" s="28">
        <v>4.2366666666666672</v>
      </c>
      <c r="Z36" s="28">
        <f>(84*4)/100</f>
        <v>3.36</v>
      </c>
      <c r="AA36" s="28">
        <v>4139.9428345247088</v>
      </c>
      <c r="AB36" s="30">
        <v>36155</v>
      </c>
      <c r="AC36" s="30">
        <v>1</v>
      </c>
      <c r="AD36" s="30">
        <v>0</v>
      </c>
      <c r="AE36" s="30">
        <v>0</v>
      </c>
      <c r="AF36">
        <v>1</v>
      </c>
      <c r="AG36">
        <v>1</v>
      </c>
      <c r="AH36" s="28">
        <v>0.1</v>
      </c>
      <c r="AJ36">
        <v>1.68</v>
      </c>
      <c r="AK36">
        <v>0</v>
      </c>
      <c r="AL36">
        <v>1</v>
      </c>
      <c r="AM36">
        <v>0</v>
      </c>
      <c r="AN36">
        <v>2.6259999999999999</v>
      </c>
      <c r="AO36">
        <v>0</v>
      </c>
    </row>
    <row r="37" spans="1:41" x14ac:dyDescent="0.2">
      <c r="A37">
        <v>2013</v>
      </c>
      <c r="B37" t="s">
        <v>139</v>
      </c>
      <c r="C37" t="s">
        <v>139</v>
      </c>
      <c r="E37" s="19">
        <v>51.957999999999998</v>
      </c>
      <c r="F37" s="19">
        <v>51.957999999999998</v>
      </c>
      <c r="G37" s="19">
        <f t="shared" si="0"/>
        <v>51958</v>
      </c>
      <c r="H37" s="19">
        <f t="shared" si="0"/>
        <v>51958</v>
      </c>
      <c r="I37">
        <v>1</v>
      </c>
      <c r="J37">
        <v>0</v>
      </c>
      <c r="K37">
        <v>1</v>
      </c>
      <c r="L37" s="28">
        <v>5.2238089984373676E-4</v>
      </c>
      <c r="M37">
        <v>0</v>
      </c>
      <c r="N37">
        <v>0</v>
      </c>
      <c r="O37">
        <v>1</v>
      </c>
      <c r="P37">
        <v>1.78</v>
      </c>
      <c r="Q37">
        <v>1</v>
      </c>
      <c r="R37">
        <v>2738</v>
      </c>
      <c r="S37">
        <v>5276</v>
      </c>
      <c r="T37">
        <v>1.6374999999999997</v>
      </c>
      <c r="U37">
        <f t="shared" si="1"/>
        <v>3.6039999999999996</v>
      </c>
      <c r="V37">
        <v>7.5189060600819885E-3</v>
      </c>
      <c r="W37">
        <f>1-31/416</f>
        <v>0.92548076923076927</v>
      </c>
      <c r="X37" s="3">
        <v>590</v>
      </c>
      <c r="Y37" s="28">
        <v>4.17</v>
      </c>
      <c r="Z37" s="28">
        <f>(81*4)/100</f>
        <v>3.24</v>
      </c>
      <c r="AA37" s="28">
        <v>4135.8703463796119</v>
      </c>
      <c r="AB37" s="30">
        <v>36520</v>
      </c>
      <c r="AC37" s="30">
        <v>1</v>
      </c>
      <c r="AD37" s="30">
        <v>0</v>
      </c>
      <c r="AE37" s="30">
        <v>0</v>
      </c>
      <c r="AF37">
        <v>1</v>
      </c>
      <c r="AG37">
        <v>1</v>
      </c>
      <c r="AH37" s="28">
        <v>0.1</v>
      </c>
      <c r="AJ37">
        <v>1.6099999999999999</v>
      </c>
      <c r="AK37">
        <v>0</v>
      </c>
      <c r="AL37">
        <v>1</v>
      </c>
      <c r="AM37">
        <v>0</v>
      </c>
      <c r="AN37">
        <v>2.6259999999999999</v>
      </c>
      <c r="AO37">
        <v>0</v>
      </c>
    </row>
    <row r="38" spans="1:41" x14ac:dyDescent="0.2">
      <c r="A38">
        <v>2014</v>
      </c>
      <c r="B38" t="s">
        <v>139</v>
      </c>
      <c r="C38" t="s">
        <v>139</v>
      </c>
      <c r="E38" s="19">
        <v>50.44</v>
      </c>
      <c r="F38" s="19">
        <v>50.44</v>
      </c>
      <c r="G38" s="19">
        <f t="shared" si="0"/>
        <v>50440</v>
      </c>
      <c r="H38" s="19">
        <f t="shared" si="0"/>
        <v>50440</v>
      </c>
      <c r="I38">
        <v>1</v>
      </c>
      <c r="J38">
        <v>0</v>
      </c>
      <c r="K38">
        <v>1</v>
      </c>
      <c r="L38" s="28">
        <v>5.84364236120611E-4</v>
      </c>
      <c r="M38">
        <v>0</v>
      </c>
      <c r="N38">
        <v>0</v>
      </c>
      <c r="O38">
        <v>1</v>
      </c>
      <c r="P38">
        <v>1.78</v>
      </c>
      <c r="Q38">
        <v>1</v>
      </c>
      <c r="R38">
        <v>2684</v>
      </c>
      <c r="S38">
        <v>5207</v>
      </c>
      <c r="T38">
        <v>1.5674999999999999</v>
      </c>
      <c r="U38">
        <f t="shared" si="1"/>
        <v>3.6039999999999996</v>
      </c>
      <c r="V38">
        <v>7.6108984888715809E-3</v>
      </c>
      <c r="W38">
        <f>1-47/410</f>
        <v>0.88536585365853659</v>
      </c>
      <c r="X38" s="3">
        <v>677</v>
      </c>
      <c r="Y38" s="28">
        <v>4.0766666666666662</v>
      </c>
      <c r="Z38" s="28">
        <f>(81*4)/100</f>
        <v>3.24</v>
      </c>
      <c r="AA38" s="28">
        <v>4287.268819173848</v>
      </c>
      <c r="AB38" s="30">
        <v>45743</v>
      </c>
      <c r="AC38" s="30">
        <v>1</v>
      </c>
      <c r="AD38" s="30">
        <v>0</v>
      </c>
      <c r="AE38" s="30">
        <v>0</v>
      </c>
      <c r="AF38">
        <v>1</v>
      </c>
      <c r="AG38">
        <v>1</v>
      </c>
      <c r="AH38" s="28">
        <v>0.1</v>
      </c>
      <c r="AJ38">
        <v>1.54</v>
      </c>
      <c r="AK38">
        <v>0</v>
      </c>
      <c r="AL38">
        <v>1</v>
      </c>
      <c r="AM38">
        <v>0</v>
      </c>
      <c r="AN38">
        <v>2.6259999999999999</v>
      </c>
      <c r="AO38">
        <v>0</v>
      </c>
    </row>
    <row r="39" spans="1:41" x14ac:dyDescent="0.2">
      <c r="A39">
        <v>2015</v>
      </c>
      <c r="B39" t="s">
        <v>139</v>
      </c>
      <c r="C39" t="s">
        <v>139</v>
      </c>
      <c r="E39" s="19">
        <v>43.316000000000003</v>
      </c>
      <c r="F39" s="19">
        <v>43.316000000000003</v>
      </c>
      <c r="G39" s="19">
        <f t="shared" si="0"/>
        <v>43316</v>
      </c>
      <c r="H39" s="19">
        <f t="shared" si="0"/>
        <v>43316</v>
      </c>
      <c r="I39">
        <v>1</v>
      </c>
      <c r="J39">
        <v>0</v>
      </c>
      <c r="K39">
        <v>1</v>
      </c>
      <c r="L39" s="28">
        <v>7.6448394565295876E-4</v>
      </c>
      <c r="M39">
        <v>0</v>
      </c>
      <c r="N39">
        <v>0</v>
      </c>
      <c r="O39">
        <v>1</v>
      </c>
      <c r="P39">
        <v>1.78</v>
      </c>
      <c r="Q39">
        <v>1</v>
      </c>
      <c r="R39">
        <v>2721</v>
      </c>
      <c r="S39">
        <v>5205</v>
      </c>
      <c r="T39">
        <v>1.4975000000000001</v>
      </c>
      <c r="U39">
        <f t="shared" si="1"/>
        <v>3.6039999999999996</v>
      </c>
      <c r="V39">
        <v>8.8131528198800539E-3</v>
      </c>
      <c r="W39" s="3">
        <f>1-43/406</f>
        <v>0.89408866995073888</v>
      </c>
      <c r="X39" s="3">
        <v>836</v>
      </c>
      <c r="Y39" s="28">
        <v>3.7708333333333335</v>
      </c>
      <c r="Z39" s="28">
        <f>(83*4)/100</f>
        <v>3.32</v>
      </c>
      <c r="AA39" s="28">
        <v>4284.7020674058258</v>
      </c>
      <c r="AB39" s="30">
        <v>55694</v>
      </c>
      <c r="AC39" s="30">
        <v>1</v>
      </c>
      <c r="AD39" s="30">
        <v>0</v>
      </c>
      <c r="AE39" s="30">
        <v>0</v>
      </c>
      <c r="AF39">
        <v>1</v>
      </c>
      <c r="AG39">
        <v>1</v>
      </c>
      <c r="AH39" s="28">
        <v>0.1</v>
      </c>
      <c r="AJ39">
        <v>1.4700000000000002</v>
      </c>
      <c r="AK39">
        <v>0</v>
      </c>
      <c r="AL39">
        <v>1</v>
      </c>
      <c r="AM39">
        <v>0</v>
      </c>
      <c r="AN39">
        <v>2.6259999999999999</v>
      </c>
      <c r="AO39">
        <v>0</v>
      </c>
    </row>
    <row r="40" spans="1:41" x14ac:dyDescent="0.2">
      <c r="A40">
        <v>2016</v>
      </c>
      <c r="B40" t="s">
        <v>139</v>
      </c>
      <c r="C40" t="s">
        <v>139</v>
      </c>
      <c r="E40" s="19">
        <v>42.158000000000001</v>
      </c>
      <c r="F40" s="19">
        <v>42.158000000000001</v>
      </c>
      <c r="G40" s="19">
        <f t="shared" si="0"/>
        <v>42158</v>
      </c>
      <c r="H40" s="19">
        <f t="shared" si="0"/>
        <v>42158</v>
      </c>
      <c r="I40">
        <v>1</v>
      </c>
      <c r="J40">
        <v>0</v>
      </c>
      <c r="K40">
        <v>1</v>
      </c>
      <c r="L40" s="28">
        <v>8.3109914420332871E-4</v>
      </c>
      <c r="M40">
        <v>0</v>
      </c>
      <c r="N40">
        <v>0</v>
      </c>
      <c r="O40">
        <v>1</v>
      </c>
      <c r="P40">
        <v>1.78</v>
      </c>
      <c r="Q40">
        <v>1</v>
      </c>
      <c r="R40">
        <v>2938</v>
      </c>
      <c r="S40">
        <v>5543</v>
      </c>
      <c r="T40">
        <v>1.4275</v>
      </c>
      <c r="U40">
        <f t="shared" si="1"/>
        <v>3.6039999999999996</v>
      </c>
      <c r="V40">
        <v>9.5629141625166968E-3</v>
      </c>
      <c r="W40">
        <f>1-(38/369)</f>
        <v>0.89701897018970189</v>
      </c>
      <c r="X40">
        <v>855</v>
      </c>
      <c r="Y40" s="28">
        <v>3.7008333333333336</v>
      </c>
      <c r="Z40" s="28">
        <f>(82*4)/100</f>
        <v>3.28</v>
      </c>
      <c r="AA40" s="28">
        <v>4315.3230807737591</v>
      </c>
      <c r="AB40" s="30">
        <v>64151</v>
      </c>
      <c r="AC40" s="30">
        <v>1</v>
      </c>
      <c r="AD40" s="30">
        <v>0</v>
      </c>
      <c r="AE40" s="30">
        <v>0</v>
      </c>
      <c r="AF40">
        <v>1</v>
      </c>
      <c r="AG40">
        <v>1</v>
      </c>
      <c r="AH40" s="28">
        <v>0.1</v>
      </c>
      <c r="AJ40">
        <v>1.4000000000000001</v>
      </c>
      <c r="AK40">
        <v>0</v>
      </c>
      <c r="AL40">
        <v>1</v>
      </c>
      <c r="AM40">
        <v>0</v>
      </c>
      <c r="AN40">
        <v>2.6259999999999999</v>
      </c>
      <c r="AO40">
        <v>0</v>
      </c>
    </row>
    <row r="41" spans="1:41" x14ac:dyDescent="0.2">
      <c r="A41">
        <v>2017</v>
      </c>
      <c r="B41" t="s">
        <v>139</v>
      </c>
      <c r="C41" t="s">
        <v>139</v>
      </c>
      <c r="E41" s="19">
        <v>45.128999999999998</v>
      </c>
      <c r="F41" s="19">
        <v>45.128999999999998</v>
      </c>
      <c r="G41" s="19">
        <f t="shared" si="0"/>
        <v>45129</v>
      </c>
      <c r="H41" s="19">
        <f t="shared" si="0"/>
        <v>45129</v>
      </c>
      <c r="I41">
        <v>1</v>
      </c>
      <c r="J41">
        <v>0</v>
      </c>
      <c r="K41">
        <v>1</v>
      </c>
      <c r="L41" s="28">
        <v>8.1960356411814035E-4</v>
      </c>
      <c r="M41">
        <v>0</v>
      </c>
      <c r="N41">
        <v>0</v>
      </c>
      <c r="O41">
        <v>1</v>
      </c>
      <c r="P41">
        <v>1.78</v>
      </c>
      <c r="Q41">
        <v>1</v>
      </c>
      <c r="R41">
        <v>2826</v>
      </c>
      <c r="S41">
        <v>5363</v>
      </c>
      <c r="T41">
        <v>1.3574999999999999</v>
      </c>
      <c r="U41">
        <f t="shared" si="1"/>
        <v>3.6039999999999996</v>
      </c>
      <c r="V41">
        <v>8.8354318008215301E-3</v>
      </c>
      <c r="W41">
        <f>1-31/425</f>
        <v>0.92705882352941171</v>
      </c>
      <c r="X41">
        <v>963</v>
      </c>
      <c r="Y41" s="28">
        <v>3.7891666666666666</v>
      </c>
      <c r="Z41" s="28">
        <f>(82*4)/100</f>
        <v>3.28</v>
      </c>
      <c r="AA41" s="28">
        <v>4558.8179668343091</v>
      </c>
      <c r="AB41" s="30">
        <v>61877</v>
      </c>
      <c r="AC41" s="30">
        <v>1</v>
      </c>
      <c r="AD41" s="30">
        <v>0</v>
      </c>
      <c r="AE41" s="30">
        <v>0</v>
      </c>
      <c r="AF41">
        <v>1</v>
      </c>
      <c r="AG41">
        <v>1</v>
      </c>
      <c r="AH41" s="28">
        <v>0.1</v>
      </c>
      <c r="AJ41">
        <v>1.33</v>
      </c>
      <c r="AK41">
        <v>0</v>
      </c>
      <c r="AL41">
        <v>1</v>
      </c>
      <c r="AM41">
        <v>0</v>
      </c>
      <c r="AN41">
        <v>2.6259999999999999</v>
      </c>
      <c r="AO41">
        <v>0</v>
      </c>
    </row>
    <row r="42" spans="1:41" x14ac:dyDescent="0.2">
      <c r="A42">
        <v>2018</v>
      </c>
      <c r="B42" t="s">
        <v>139</v>
      </c>
      <c r="C42" t="s">
        <v>139</v>
      </c>
      <c r="E42" s="19">
        <v>46.548999999999999</v>
      </c>
      <c r="F42" s="19">
        <v>46.548999999999999</v>
      </c>
      <c r="G42" s="19">
        <f t="shared" si="0"/>
        <v>46549</v>
      </c>
      <c r="H42" s="19">
        <f t="shared" si="0"/>
        <v>46549</v>
      </c>
      <c r="I42">
        <v>1</v>
      </c>
      <c r="J42">
        <v>0</v>
      </c>
      <c r="K42">
        <v>1</v>
      </c>
      <c r="L42" s="28">
        <v>8.4496929972250224E-4</v>
      </c>
      <c r="M42">
        <v>0</v>
      </c>
      <c r="N42">
        <v>0</v>
      </c>
      <c r="O42">
        <v>1</v>
      </c>
      <c r="P42">
        <v>1.78</v>
      </c>
      <c r="Q42">
        <v>1</v>
      </c>
      <c r="R42">
        <v>2853</v>
      </c>
      <c r="S42">
        <v>5361</v>
      </c>
      <c r="T42">
        <v>1.2875000000000001</v>
      </c>
      <c r="U42">
        <f t="shared" si="1"/>
        <v>3.6039999999999996</v>
      </c>
      <c r="V42">
        <v>8.5823122190687925E-3</v>
      </c>
      <c r="W42">
        <f>1-40/450</f>
        <v>0.91111111111111109</v>
      </c>
      <c r="X42">
        <v>1103</v>
      </c>
      <c r="Y42" s="28">
        <v>4.3616666666666672</v>
      </c>
      <c r="Z42" s="28">
        <f>(81*4)/100</f>
        <v>3.24</v>
      </c>
      <c r="AA42" s="28">
        <v>4749.225218780025</v>
      </c>
      <c r="AB42" s="30">
        <v>65533</v>
      </c>
      <c r="AC42" s="30">
        <v>1</v>
      </c>
      <c r="AD42" s="30">
        <v>0</v>
      </c>
      <c r="AE42" s="30">
        <v>0</v>
      </c>
      <c r="AF42">
        <v>1</v>
      </c>
      <c r="AG42">
        <v>1</v>
      </c>
      <c r="AH42" s="28">
        <v>0.1</v>
      </c>
      <c r="AJ42">
        <v>1.2600000000000002</v>
      </c>
      <c r="AK42">
        <v>0</v>
      </c>
      <c r="AL42">
        <v>1</v>
      </c>
      <c r="AM42">
        <v>0</v>
      </c>
      <c r="AN42">
        <v>2.6259999999999999</v>
      </c>
      <c r="AO42">
        <v>0</v>
      </c>
    </row>
    <row r="43" spans="1:41" x14ac:dyDescent="0.2">
      <c r="A43">
        <v>2019</v>
      </c>
      <c r="B43" t="s">
        <v>139</v>
      </c>
      <c r="C43" t="s">
        <v>139</v>
      </c>
      <c r="E43" s="19">
        <v>46.329000000000001</v>
      </c>
      <c r="F43" s="19">
        <v>46.329000000000001</v>
      </c>
      <c r="G43" s="19">
        <f t="shared" si="0"/>
        <v>46329</v>
      </c>
      <c r="H43" s="19">
        <f t="shared" si="0"/>
        <v>46329</v>
      </c>
      <c r="I43">
        <v>1</v>
      </c>
      <c r="J43">
        <v>0</v>
      </c>
      <c r="K43">
        <v>1</v>
      </c>
      <c r="L43" s="28">
        <v>8.9117910000599326E-4</v>
      </c>
      <c r="M43">
        <v>0</v>
      </c>
      <c r="N43">
        <v>0</v>
      </c>
      <c r="O43">
        <v>1</v>
      </c>
      <c r="P43">
        <v>1.78</v>
      </c>
      <c r="Q43">
        <v>1</v>
      </c>
      <c r="R43">
        <v>2840</v>
      </c>
      <c r="S43">
        <v>5338.28</v>
      </c>
      <c r="T43">
        <v>1.2175000000000002</v>
      </c>
      <c r="U43">
        <f t="shared" si="1"/>
        <v>3.6039999999999996</v>
      </c>
      <c r="V43">
        <v>8.3305149014944353E-3</v>
      </c>
      <c r="W43">
        <f>1-21/218</f>
        <v>0.90366972477064222</v>
      </c>
      <c r="X43">
        <v>1458</v>
      </c>
      <c r="Y43" s="28">
        <v>4.246666666666667</v>
      </c>
      <c r="Z43" s="28">
        <f>(77*4)/100</f>
        <v>3.08</v>
      </c>
      <c r="AA43" s="28">
        <v>4761.631170203741</v>
      </c>
      <c r="AB43" s="30">
        <v>50164</v>
      </c>
      <c r="AC43" s="30">
        <v>1</v>
      </c>
      <c r="AD43" s="30">
        <v>0</v>
      </c>
      <c r="AE43" s="30">
        <v>0</v>
      </c>
      <c r="AF43">
        <v>1</v>
      </c>
      <c r="AG43">
        <v>1</v>
      </c>
      <c r="AH43" s="28">
        <v>0.1</v>
      </c>
      <c r="AJ43">
        <v>1.1900000000000004</v>
      </c>
      <c r="AK43">
        <v>0</v>
      </c>
      <c r="AL43">
        <v>1</v>
      </c>
      <c r="AM43">
        <v>0</v>
      </c>
      <c r="AN43">
        <v>2.6259999999999999</v>
      </c>
      <c r="AO43">
        <v>0</v>
      </c>
    </row>
    <row r="44" spans="1:41" x14ac:dyDescent="0.2">
      <c r="A44">
        <v>2020</v>
      </c>
      <c r="B44" t="s">
        <v>139</v>
      </c>
      <c r="C44" t="s">
        <v>139</v>
      </c>
      <c r="E44" s="19">
        <v>43.258000000000003</v>
      </c>
      <c r="F44" s="19">
        <v>43.258000000000003</v>
      </c>
      <c r="G44" s="19">
        <f t="shared" si="0"/>
        <v>43258</v>
      </c>
      <c r="H44" s="19">
        <f t="shared" si="0"/>
        <v>43258</v>
      </c>
      <c r="I44">
        <v>1</v>
      </c>
      <c r="J44">
        <v>0</v>
      </c>
      <c r="K44">
        <v>1</v>
      </c>
      <c r="L44" s="28">
        <v>1.0851783749511359E-3</v>
      </c>
      <c r="M44">
        <v>0</v>
      </c>
      <c r="N44">
        <v>0</v>
      </c>
      <c r="O44">
        <v>1</v>
      </c>
      <c r="P44">
        <v>1.78</v>
      </c>
      <c r="Q44">
        <v>1</v>
      </c>
      <c r="R44">
        <v>2637</v>
      </c>
      <c r="S44">
        <v>5051.42</v>
      </c>
      <c r="T44">
        <v>1.1475000000000002</v>
      </c>
      <c r="U44">
        <f t="shared" si="1"/>
        <v>3.6039999999999996</v>
      </c>
      <c r="V44">
        <v>8.2933871650621369E-3</v>
      </c>
      <c r="W44">
        <f>1-15/220</f>
        <v>0.93181818181818188</v>
      </c>
      <c r="X44">
        <v>1537</v>
      </c>
      <c r="Y44" s="28">
        <v>3.7141666666666673</v>
      </c>
      <c r="Z44" s="28">
        <f>(77*4)/100</f>
        <v>3.08</v>
      </c>
      <c r="AA44" s="28">
        <v>4883.1345793843193</v>
      </c>
      <c r="AB44" s="30">
        <v>21215</v>
      </c>
      <c r="AC44" s="30">
        <v>1</v>
      </c>
      <c r="AD44" s="30">
        <v>0</v>
      </c>
      <c r="AE44" s="30">
        <v>0</v>
      </c>
      <c r="AF44">
        <v>1</v>
      </c>
      <c r="AG44">
        <v>1</v>
      </c>
      <c r="AH44" s="28">
        <v>0.1</v>
      </c>
      <c r="AJ44">
        <v>1.1200000000000003</v>
      </c>
      <c r="AK44">
        <v>0</v>
      </c>
      <c r="AL44">
        <v>1</v>
      </c>
      <c r="AM44">
        <v>0</v>
      </c>
      <c r="AN44">
        <v>2.6259999999999999</v>
      </c>
      <c r="AO44">
        <v>0</v>
      </c>
    </row>
    <row r="45" spans="1:41" x14ac:dyDescent="0.2">
      <c r="A45">
        <v>2021</v>
      </c>
      <c r="B45" t="s">
        <v>139</v>
      </c>
      <c r="C45" t="s">
        <v>139</v>
      </c>
      <c r="E45" s="19">
        <v>52.051000000000002</v>
      </c>
      <c r="F45" s="19">
        <v>52.051000000000002</v>
      </c>
      <c r="G45" s="19">
        <f t="shared" si="0"/>
        <v>52051</v>
      </c>
      <c r="H45" s="19">
        <f t="shared" si="0"/>
        <v>52051</v>
      </c>
      <c r="I45">
        <v>1</v>
      </c>
      <c r="J45">
        <v>0</v>
      </c>
      <c r="K45">
        <v>1</v>
      </c>
      <c r="L45" s="28">
        <v>9.5658902122389231E-4</v>
      </c>
      <c r="M45">
        <v>0</v>
      </c>
      <c r="N45">
        <v>0</v>
      </c>
      <c r="O45">
        <v>1</v>
      </c>
      <c r="P45">
        <v>1.78</v>
      </c>
      <c r="Q45">
        <v>1</v>
      </c>
      <c r="R45">
        <v>1340.2</v>
      </c>
      <c r="S45">
        <v>3042.76</v>
      </c>
      <c r="T45">
        <v>1.0775000000000001</v>
      </c>
      <c r="U45">
        <f t="shared" si="1"/>
        <v>3.6039999999999996</v>
      </c>
      <c r="V45">
        <v>3.5712890751394386E-3</v>
      </c>
      <c r="W45">
        <f>AVERAGE(W35:W44)</f>
        <v>0.91263837091973643</v>
      </c>
      <c r="X45">
        <v>1763</v>
      </c>
      <c r="Y45" s="28">
        <v>3.2774999999999999</v>
      </c>
      <c r="Z45" s="28">
        <f>(74*4)/100</f>
        <v>2.96</v>
      </c>
      <c r="AA45" s="28">
        <v>5781.896731869082</v>
      </c>
      <c r="AB45" s="30">
        <v>21215</v>
      </c>
      <c r="AC45" s="30">
        <v>1</v>
      </c>
      <c r="AD45" s="30">
        <v>0</v>
      </c>
      <c r="AE45" s="30">
        <v>0</v>
      </c>
      <c r="AF45">
        <v>1</v>
      </c>
      <c r="AG45">
        <v>1</v>
      </c>
      <c r="AH45" s="28">
        <v>0.1</v>
      </c>
      <c r="AJ45">
        <v>1.0500000000000003</v>
      </c>
      <c r="AK45">
        <v>0</v>
      </c>
      <c r="AL45">
        <v>1</v>
      </c>
      <c r="AM45">
        <v>0</v>
      </c>
      <c r="AN45">
        <v>2.6259999999999999</v>
      </c>
      <c r="AO45">
        <v>0</v>
      </c>
    </row>
    <row r="46" spans="1:41" x14ac:dyDescent="0.2">
      <c r="A46">
        <v>2011</v>
      </c>
      <c r="B46" t="s">
        <v>145</v>
      </c>
      <c r="C46" t="s">
        <v>40</v>
      </c>
      <c r="E46" s="19">
        <v>35.142487934454302</v>
      </c>
      <c r="F46" s="19">
        <v>44.737527165076592</v>
      </c>
      <c r="G46" s="19">
        <f t="shared" si="0"/>
        <v>35142.487934454301</v>
      </c>
      <c r="H46" s="19">
        <f t="shared" si="0"/>
        <v>44737.527165076594</v>
      </c>
      <c r="I46">
        <v>1</v>
      </c>
      <c r="J46">
        <v>0</v>
      </c>
      <c r="K46">
        <v>1</v>
      </c>
      <c r="L46" s="28">
        <v>3.0335231588824948E-4</v>
      </c>
      <c r="M46">
        <v>0</v>
      </c>
      <c r="N46">
        <v>0</v>
      </c>
      <c r="O46">
        <v>1</v>
      </c>
      <c r="P46">
        <v>0.1</v>
      </c>
      <c r="Q46">
        <v>1</v>
      </c>
      <c r="R46">
        <v>303</v>
      </c>
      <c r="S46">
        <v>564</v>
      </c>
      <c r="T46">
        <v>1.7774999999999999</v>
      </c>
      <c r="U46">
        <f t="shared" si="1"/>
        <v>3.6039999999999996</v>
      </c>
      <c r="V46">
        <v>1.0060919603004771E-2</v>
      </c>
      <c r="W46">
        <f>1-0/1</f>
        <v>1</v>
      </c>
      <c r="X46">
        <v>74</v>
      </c>
      <c r="Y46" s="28">
        <v>4.5691666666666677</v>
      </c>
      <c r="Z46" s="28">
        <f>(87*4)/100</f>
        <v>3.48</v>
      </c>
      <c r="AA46" s="28">
        <v>3816.7670260393807</v>
      </c>
      <c r="AB46" s="30">
        <v>7268</v>
      </c>
      <c r="AC46" s="30">
        <v>1</v>
      </c>
      <c r="AD46" s="30">
        <v>1</v>
      </c>
      <c r="AE46" s="30">
        <v>0</v>
      </c>
      <c r="AF46">
        <v>1</v>
      </c>
      <c r="AG46">
        <v>1</v>
      </c>
      <c r="AH46" s="28">
        <v>0.85874531446425095</v>
      </c>
      <c r="AJ46">
        <v>1.75</v>
      </c>
      <c r="AK46">
        <v>0</v>
      </c>
      <c r="AL46">
        <v>1</v>
      </c>
      <c r="AM46">
        <v>1</v>
      </c>
      <c r="AN46">
        <v>2.6259999999999999</v>
      </c>
      <c r="AO46">
        <v>1</v>
      </c>
    </row>
    <row r="47" spans="1:41" x14ac:dyDescent="0.2">
      <c r="A47">
        <v>2012</v>
      </c>
      <c r="B47" t="s">
        <v>145</v>
      </c>
      <c r="C47" t="s">
        <v>40</v>
      </c>
      <c r="E47" s="19">
        <v>36.730876700112802</v>
      </c>
      <c r="F47" s="19">
        <v>45.237825692519152</v>
      </c>
      <c r="G47" s="19">
        <f t="shared" si="0"/>
        <v>36730.8767001128</v>
      </c>
      <c r="H47" s="19">
        <f t="shared" si="0"/>
        <v>45237.825692519153</v>
      </c>
      <c r="I47">
        <v>1</v>
      </c>
      <c r="J47">
        <v>0</v>
      </c>
      <c r="K47">
        <v>1</v>
      </c>
      <c r="L47" s="28">
        <v>3.0453403759220525E-4</v>
      </c>
      <c r="M47">
        <v>0</v>
      </c>
      <c r="N47">
        <v>0</v>
      </c>
      <c r="O47">
        <v>1</v>
      </c>
      <c r="P47">
        <v>0.1</v>
      </c>
      <c r="Q47">
        <v>1</v>
      </c>
      <c r="R47">
        <v>303</v>
      </c>
      <c r="S47">
        <v>564</v>
      </c>
      <c r="T47">
        <v>1.7074999999999998</v>
      </c>
      <c r="U47">
        <f t="shared" si="1"/>
        <v>3.6039999999999996</v>
      </c>
      <c r="V47">
        <v>9.9690450731809328E-3</v>
      </c>
      <c r="W47">
        <f>1-4/10</f>
        <v>0.6</v>
      </c>
      <c r="X47">
        <v>87</v>
      </c>
      <c r="Y47" s="28">
        <v>4.2366666666666672</v>
      </c>
      <c r="Z47" s="28">
        <f>(84*4)/100</f>
        <v>3.36</v>
      </c>
      <c r="AA47" s="28">
        <v>3891.0120424308739</v>
      </c>
      <c r="AB47" s="30">
        <v>9239</v>
      </c>
      <c r="AC47" s="30">
        <v>1</v>
      </c>
      <c r="AD47" s="30">
        <v>1</v>
      </c>
      <c r="AE47" s="30">
        <v>0</v>
      </c>
      <c r="AF47">
        <v>1</v>
      </c>
      <c r="AG47">
        <v>1</v>
      </c>
      <c r="AH47" s="28">
        <v>0.94461536135193958</v>
      </c>
      <c r="AJ47">
        <v>1.68</v>
      </c>
      <c r="AK47">
        <v>0</v>
      </c>
      <c r="AL47">
        <v>1</v>
      </c>
      <c r="AM47">
        <v>1</v>
      </c>
      <c r="AN47">
        <v>2.6259999999999999</v>
      </c>
      <c r="AO47">
        <v>1</v>
      </c>
    </row>
    <row r="48" spans="1:41" x14ac:dyDescent="0.2">
      <c r="A48">
        <v>2013</v>
      </c>
      <c r="B48" t="s">
        <v>145</v>
      </c>
      <c r="C48" t="s">
        <v>40</v>
      </c>
      <c r="E48" s="19">
        <v>38.403777714547701</v>
      </c>
      <c r="F48" s="19">
        <v>45.691529536117862</v>
      </c>
      <c r="G48" s="19">
        <f t="shared" si="0"/>
        <v>38403.777714547701</v>
      </c>
      <c r="H48" s="19">
        <f t="shared" si="0"/>
        <v>45691.529536117865</v>
      </c>
      <c r="I48">
        <v>1</v>
      </c>
      <c r="J48">
        <v>0</v>
      </c>
      <c r="K48">
        <v>1</v>
      </c>
      <c r="L48" s="32">
        <v>3.1359885571290342E-4</v>
      </c>
      <c r="M48">
        <v>0</v>
      </c>
      <c r="N48">
        <v>0</v>
      </c>
      <c r="O48">
        <v>1</v>
      </c>
      <c r="P48">
        <v>0.1</v>
      </c>
      <c r="Q48">
        <v>1</v>
      </c>
      <c r="R48">
        <v>302</v>
      </c>
      <c r="S48">
        <v>560</v>
      </c>
      <c r="T48">
        <v>1.6374999999999997</v>
      </c>
      <c r="U48">
        <f t="shared" si="1"/>
        <v>3.6039999999999996</v>
      </c>
      <c r="V48">
        <v>9.843019768353712E-3</v>
      </c>
      <c r="W48" s="3">
        <f>1-0/2</f>
        <v>1</v>
      </c>
      <c r="X48" s="3">
        <v>103</v>
      </c>
      <c r="Y48" s="28">
        <v>4.17</v>
      </c>
      <c r="Z48" s="28">
        <f>(81*4)/100</f>
        <v>3.24</v>
      </c>
      <c r="AA48" s="28">
        <v>3950.1433418925862</v>
      </c>
      <c r="AB48" s="30">
        <v>11520</v>
      </c>
      <c r="AC48" s="30">
        <v>1</v>
      </c>
      <c r="AD48" s="30">
        <v>1</v>
      </c>
      <c r="AE48" s="30">
        <v>0</v>
      </c>
      <c r="AF48">
        <v>1</v>
      </c>
      <c r="AG48">
        <v>1</v>
      </c>
      <c r="AH48" s="28">
        <v>0.95374027937495542</v>
      </c>
      <c r="AJ48">
        <v>1.6099999999999999</v>
      </c>
      <c r="AK48">
        <v>0</v>
      </c>
      <c r="AL48">
        <v>1</v>
      </c>
      <c r="AM48">
        <v>1</v>
      </c>
      <c r="AN48">
        <v>2.6259999999999999</v>
      </c>
      <c r="AO48">
        <v>1</v>
      </c>
    </row>
    <row r="49" spans="1:41" x14ac:dyDescent="0.2">
      <c r="A49">
        <v>2014</v>
      </c>
      <c r="B49" t="s">
        <v>145</v>
      </c>
      <c r="C49" t="s">
        <v>40</v>
      </c>
      <c r="E49" s="19">
        <v>40.315285564055202</v>
      </c>
      <c r="F49" s="19">
        <v>46.538369778609052</v>
      </c>
      <c r="G49" s="19">
        <f t="shared" si="0"/>
        <v>40315.285564055201</v>
      </c>
      <c r="H49" s="19">
        <f t="shared" si="0"/>
        <v>46538.369778609049</v>
      </c>
      <c r="I49">
        <v>1</v>
      </c>
      <c r="J49">
        <v>0</v>
      </c>
      <c r="K49">
        <v>1</v>
      </c>
      <c r="L49" s="32">
        <v>3.1757698429979973E-4</v>
      </c>
      <c r="M49">
        <v>0</v>
      </c>
      <c r="N49">
        <v>0</v>
      </c>
      <c r="O49">
        <v>1</v>
      </c>
      <c r="P49">
        <v>0.1</v>
      </c>
      <c r="Q49">
        <v>1</v>
      </c>
      <c r="R49">
        <v>310</v>
      </c>
      <c r="S49">
        <v>566</v>
      </c>
      <c r="T49">
        <v>1.5674999999999999</v>
      </c>
      <c r="U49">
        <f t="shared" si="1"/>
        <v>3.6039999999999996</v>
      </c>
      <c r="V49">
        <v>9.7816634552309427E-3</v>
      </c>
      <c r="W49">
        <v>1</v>
      </c>
      <c r="X49" s="3">
        <v>122</v>
      </c>
      <c r="Y49" s="28">
        <v>4.0766666666666662</v>
      </c>
      <c r="Z49" s="28">
        <f>(81*4)/100</f>
        <v>3.24</v>
      </c>
      <c r="AA49" s="28">
        <v>4164.3315678454455</v>
      </c>
      <c r="AB49" s="30">
        <v>15247</v>
      </c>
      <c r="AC49" s="30">
        <v>1</v>
      </c>
      <c r="AD49" s="30">
        <v>1</v>
      </c>
      <c r="AE49" s="30">
        <v>0</v>
      </c>
      <c r="AF49">
        <v>1</v>
      </c>
      <c r="AG49">
        <v>1</v>
      </c>
      <c r="AH49" s="28">
        <v>0.91367581370621609</v>
      </c>
      <c r="AJ49">
        <v>1.54</v>
      </c>
      <c r="AK49">
        <v>0</v>
      </c>
      <c r="AL49">
        <v>1</v>
      </c>
      <c r="AM49">
        <v>1</v>
      </c>
      <c r="AN49">
        <v>2.6259999999999999</v>
      </c>
      <c r="AO49">
        <v>1</v>
      </c>
    </row>
    <row r="50" spans="1:41" x14ac:dyDescent="0.2">
      <c r="A50">
        <v>2015</v>
      </c>
      <c r="B50" t="s">
        <v>145</v>
      </c>
      <c r="C50" t="s">
        <v>40</v>
      </c>
      <c r="E50" s="19">
        <v>42.431888281727694</v>
      </c>
      <c r="F50" s="19">
        <v>46.929478928428765</v>
      </c>
      <c r="G50" s="19">
        <f t="shared" si="0"/>
        <v>42431.888281727697</v>
      </c>
      <c r="H50" s="19">
        <f t="shared" si="0"/>
        <v>46929.478928428762</v>
      </c>
      <c r="I50">
        <v>1</v>
      </c>
      <c r="J50">
        <v>0</v>
      </c>
      <c r="K50">
        <v>1</v>
      </c>
      <c r="L50" s="32">
        <v>3.3579102525324172E-4</v>
      </c>
      <c r="M50">
        <v>0</v>
      </c>
      <c r="N50">
        <v>0</v>
      </c>
      <c r="O50">
        <v>1</v>
      </c>
      <c r="P50">
        <v>0.1</v>
      </c>
      <c r="Q50">
        <v>1</v>
      </c>
      <c r="R50">
        <v>325</v>
      </c>
      <c r="S50">
        <v>581</v>
      </c>
      <c r="T50">
        <v>1.4975000000000001</v>
      </c>
      <c r="U50">
        <f t="shared" si="1"/>
        <v>3.6039999999999996</v>
      </c>
      <c r="V50">
        <v>1.0014548072882231E-2</v>
      </c>
      <c r="W50" s="19">
        <f>1-(1/11)</f>
        <v>0.90909090909090906</v>
      </c>
      <c r="X50">
        <v>164</v>
      </c>
      <c r="Y50" s="28">
        <v>3.7708333333333335</v>
      </c>
      <c r="Z50" s="28">
        <f>(83*4)/100</f>
        <v>3.32</v>
      </c>
      <c r="AA50" s="28">
        <v>4549.2570356512078</v>
      </c>
      <c r="AB50" s="30">
        <v>19264</v>
      </c>
      <c r="AC50" s="30">
        <v>1</v>
      </c>
      <c r="AD50" s="30">
        <v>1</v>
      </c>
      <c r="AE50" s="30">
        <v>0</v>
      </c>
      <c r="AF50">
        <v>1</v>
      </c>
      <c r="AG50">
        <v>1</v>
      </c>
      <c r="AH50" s="28">
        <v>0.89023715838248385</v>
      </c>
      <c r="AJ50">
        <v>1.4700000000000002</v>
      </c>
      <c r="AK50">
        <v>0</v>
      </c>
      <c r="AL50">
        <v>1</v>
      </c>
      <c r="AM50">
        <v>1</v>
      </c>
      <c r="AN50">
        <v>2.6259999999999999</v>
      </c>
      <c r="AO50">
        <v>1</v>
      </c>
    </row>
    <row r="51" spans="1:41" x14ac:dyDescent="0.2">
      <c r="A51">
        <v>2016</v>
      </c>
      <c r="B51" t="s">
        <v>145</v>
      </c>
      <c r="C51" t="s">
        <v>40</v>
      </c>
      <c r="E51" s="19">
        <v>43.733916361282795</v>
      </c>
      <c r="F51" s="19">
        <v>47.489530277306173</v>
      </c>
      <c r="G51" s="19">
        <f t="shared" si="0"/>
        <v>43733.916361282798</v>
      </c>
      <c r="H51" s="19">
        <f t="shared" si="0"/>
        <v>47489.53027730617</v>
      </c>
      <c r="I51">
        <v>1</v>
      </c>
      <c r="J51">
        <v>0</v>
      </c>
      <c r="K51">
        <v>1</v>
      </c>
      <c r="L51" s="32">
        <v>3.6688037752937531E-4</v>
      </c>
      <c r="M51">
        <v>0</v>
      </c>
      <c r="N51">
        <v>0</v>
      </c>
      <c r="O51">
        <v>1</v>
      </c>
      <c r="P51">
        <v>0.1</v>
      </c>
      <c r="Q51">
        <v>1</v>
      </c>
      <c r="R51">
        <v>335</v>
      </c>
      <c r="S51">
        <v>600</v>
      </c>
      <c r="T51">
        <v>1.4275</v>
      </c>
      <c r="U51">
        <f t="shared" si="1"/>
        <v>3.6039999999999996</v>
      </c>
      <c r="V51">
        <v>1.0213664639338543E-2</v>
      </c>
      <c r="W51">
        <f>1-0</f>
        <v>1</v>
      </c>
      <c r="X51">
        <v>155</v>
      </c>
      <c r="Y51" s="28">
        <v>3.7008333333333336</v>
      </c>
      <c r="Z51" s="28">
        <f>(82*4)/100</f>
        <v>3.28</v>
      </c>
      <c r="AA51" s="28">
        <v>4983.1964696197974</v>
      </c>
      <c r="AB51" s="30">
        <v>23704</v>
      </c>
      <c r="AC51" s="30">
        <v>1</v>
      </c>
      <c r="AD51" s="30">
        <v>1</v>
      </c>
      <c r="AE51" s="30">
        <v>0</v>
      </c>
      <c r="AF51">
        <v>1</v>
      </c>
      <c r="AG51">
        <v>1</v>
      </c>
      <c r="AH51" s="28">
        <v>0.84078393055956635</v>
      </c>
      <c r="AJ51">
        <v>1.4000000000000001</v>
      </c>
      <c r="AK51">
        <v>0</v>
      </c>
      <c r="AL51">
        <v>1</v>
      </c>
      <c r="AM51">
        <v>1</v>
      </c>
      <c r="AN51">
        <v>2.6259999999999999</v>
      </c>
      <c r="AO51">
        <v>1</v>
      </c>
    </row>
    <row r="52" spans="1:41" x14ac:dyDescent="0.2">
      <c r="A52">
        <v>2017</v>
      </c>
      <c r="B52" t="s">
        <v>145</v>
      </c>
      <c r="C52" t="s">
        <v>40</v>
      </c>
      <c r="E52" s="19">
        <v>46.160429791493002</v>
      </c>
      <c r="F52" s="19">
        <v>48.526509600388202</v>
      </c>
      <c r="G52" s="19">
        <f t="shared" si="0"/>
        <v>46160.429791492999</v>
      </c>
      <c r="H52" s="19">
        <f t="shared" si="0"/>
        <v>48526.509600388199</v>
      </c>
      <c r="I52">
        <v>1</v>
      </c>
      <c r="J52">
        <v>0</v>
      </c>
      <c r="K52">
        <v>1</v>
      </c>
      <c r="L52" s="32">
        <v>3.8784678297934245E-4</v>
      </c>
      <c r="M52">
        <v>0</v>
      </c>
      <c r="N52">
        <v>0</v>
      </c>
      <c r="O52">
        <v>1</v>
      </c>
      <c r="P52">
        <v>0.1</v>
      </c>
      <c r="Q52">
        <v>1</v>
      </c>
      <c r="R52">
        <v>335</v>
      </c>
      <c r="S52">
        <v>601</v>
      </c>
      <c r="T52">
        <v>1.3574999999999999</v>
      </c>
      <c r="U52">
        <f t="shared" si="1"/>
        <v>3.6039999999999996</v>
      </c>
      <c r="V52">
        <v>1.0044075018247885E-2</v>
      </c>
      <c r="W52">
        <f>1-0</f>
        <v>1</v>
      </c>
      <c r="X52">
        <v>190</v>
      </c>
      <c r="Y52" s="28">
        <v>3.7891666666666666</v>
      </c>
      <c r="Z52" s="28">
        <f>(82*4)/100</f>
        <v>3.28</v>
      </c>
      <c r="AA52" s="28">
        <v>5177.3434256694145</v>
      </c>
      <c r="AB52" s="30">
        <v>21184</v>
      </c>
      <c r="AC52" s="30">
        <v>1</v>
      </c>
      <c r="AD52" s="30">
        <v>1</v>
      </c>
      <c r="AE52" s="30">
        <v>0</v>
      </c>
      <c r="AF52">
        <v>1</v>
      </c>
      <c r="AG52">
        <v>1</v>
      </c>
      <c r="AH52" s="28">
        <v>0.85099628856685505</v>
      </c>
      <c r="AJ52">
        <v>1.33</v>
      </c>
      <c r="AK52">
        <v>0</v>
      </c>
      <c r="AL52">
        <v>1</v>
      </c>
      <c r="AM52">
        <v>1</v>
      </c>
      <c r="AN52">
        <v>2.6259999999999999</v>
      </c>
      <c r="AO52">
        <v>1</v>
      </c>
    </row>
    <row r="53" spans="1:41" x14ac:dyDescent="0.2">
      <c r="A53">
        <v>2018</v>
      </c>
      <c r="B53" t="s">
        <v>145</v>
      </c>
      <c r="C53" t="s">
        <v>40</v>
      </c>
      <c r="E53" s="19">
        <v>48.537566888834299</v>
      </c>
      <c r="F53" s="19">
        <v>49.528787284880714</v>
      </c>
      <c r="G53" s="19">
        <f t="shared" si="0"/>
        <v>48537.566888834299</v>
      </c>
      <c r="H53" s="19">
        <f t="shared" si="0"/>
        <v>49528.787284880716</v>
      </c>
      <c r="I53">
        <v>1</v>
      </c>
      <c r="J53">
        <v>0</v>
      </c>
      <c r="K53">
        <v>1</v>
      </c>
      <c r="L53" s="28">
        <v>4.0261957070116878E-4</v>
      </c>
      <c r="M53">
        <v>0</v>
      </c>
      <c r="N53">
        <v>0</v>
      </c>
      <c r="O53">
        <v>1</v>
      </c>
      <c r="P53">
        <v>0.1</v>
      </c>
      <c r="Q53">
        <v>1</v>
      </c>
      <c r="R53">
        <v>345</v>
      </c>
      <c r="S53">
        <v>616</v>
      </c>
      <c r="T53">
        <v>1.2875000000000001</v>
      </c>
      <c r="U53">
        <f t="shared" si="1"/>
        <v>3.6039999999999996</v>
      </c>
      <c r="V53">
        <v>1.0085754190394371E-2</v>
      </c>
      <c r="W53">
        <v>1</v>
      </c>
      <c r="X53">
        <v>222</v>
      </c>
      <c r="Y53" s="28">
        <v>4.3616666666666672</v>
      </c>
      <c r="Z53" s="28">
        <f>(81*4)/100</f>
        <v>3.24</v>
      </c>
      <c r="AA53" s="28">
        <v>5797.8800824512482</v>
      </c>
      <c r="AB53" s="30">
        <v>19456</v>
      </c>
      <c r="AC53" s="30">
        <v>1</v>
      </c>
      <c r="AD53" s="30">
        <v>1</v>
      </c>
      <c r="AE53" s="30">
        <v>0</v>
      </c>
      <c r="AF53">
        <v>1</v>
      </c>
      <c r="AG53">
        <v>1</v>
      </c>
      <c r="AH53" s="28">
        <v>0.82633212816507851</v>
      </c>
      <c r="AJ53">
        <v>1.2600000000000002</v>
      </c>
      <c r="AK53">
        <v>0</v>
      </c>
      <c r="AL53">
        <v>1</v>
      </c>
      <c r="AM53">
        <v>1</v>
      </c>
      <c r="AN53">
        <v>2.6259999999999999</v>
      </c>
      <c r="AO53">
        <v>1</v>
      </c>
    </row>
    <row r="54" spans="1:41" x14ac:dyDescent="0.2">
      <c r="A54">
        <v>2019</v>
      </c>
      <c r="B54" t="s">
        <v>145</v>
      </c>
      <c r="C54" t="s">
        <v>40</v>
      </c>
      <c r="E54" s="19">
        <v>48.356063504361401</v>
      </c>
      <c r="F54" s="19">
        <v>50.084890543213113</v>
      </c>
      <c r="G54" s="19">
        <f t="shared" si="0"/>
        <v>48356.063504361402</v>
      </c>
      <c r="H54" s="19">
        <f t="shared" si="0"/>
        <v>50084.890543213114</v>
      </c>
      <c r="I54">
        <v>1</v>
      </c>
      <c r="J54">
        <v>0</v>
      </c>
      <c r="K54">
        <v>1</v>
      </c>
      <c r="L54" s="28">
        <v>4.1505249590178866E-4</v>
      </c>
      <c r="M54">
        <v>0</v>
      </c>
      <c r="N54">
        <v>0</v>
      </c>
      <c r="O54">
        <v>1</v>
      </c>
      <c r="P54">
        <v>0.1</v>
      </c>
      <c r="Q54">
        <v>1</v>
      </c>
      <c r="R54">
        <v>342</v>
      </c>
      <c r="S54">
        <v>625</v>
      </c>
      <c r="T54">
        <v>1.2175000000000002</v>
      </c>
      <c r="U54">
        <f t="shared" si="1"/>
        <v>3.6039999999999996</v>
      </c>
      <c r="V54">
        <v>1.0150498310357355E-2</v>
      </c>
      <c r="W54">
        <f>1-0/2</f>
        <v>1</v>
      </c>
      <c r="X54">
        <v>317</v>
      </c>
      <c r="Y54" s="28">
        <v>4.246666666666667</v>
      </c>
      <c r="Z54" s="28">
        <f>(77*4)/100</f>
        <v>3.08</v>
      </c>
      <c r="AA54" s="28">
        <v>6116.7127074371574</v>
      </c>
      <c r="AB54" s="30">
        <v>15538</v>
      </c>
      <c r="AC54" s="30">
        <v>1</v>
      </c>
      <c r="AD54" s="30">
        <v>1</v>
      </c>
      <c r="AE54" s="30">
        <v>0</v>
      </c>
      <c r="AF54">
        <v>1</v>
      </c>
      <c r="AG54">
        <v>1</v>
      </c>
      <c r="AH54" s="28">
        <v>0.82327136306930804</v>
      </c>
      <c r="AJ54">
        <v>1.1900000000000004</v>
      </c>
      <c r="AK54">
        <v>0</v>
      </c>
      <c r="AL54">
        <v>1</v>
      </c>
      <c r="AM54">
        <v>1</v>
      </c>
      <c r="AN54">
        <v>2.6259999999999999</v>
      </c>
      <c r="AO54">
        <v>1</v>
      </c>
    </row>
    <row r="55" spans="1:41" x14ac:dyDescent="0.2">
      <c r="A55">
        <v>2020</v>
      </c>
      <c r="B55" t="s">
        <v>145</v>
      </c>
      <c r="C55" t="s">
        <v>40</v>
      </c>
      <c r="E55" s="19">
        <v>46.107765275772103</v>
      </c>
      <c r="F55" s="19">
        <v>47.945871346980262</v>
      </c>
      <c r="G55" s="19">
        <f t="shared" si="0"/>
        <v>46107.765275772101</v>
      </c>
      <c r="H55" s="19">
        <f t="shared" si="0"/>
        <v>47945.871346980261</v>
      </c>
      <c r="I55">
        <v>1</v>
      </c>
      <c r="J55">
        <v>0</v>
      </c>
      <c r="K55">
        <v>1</v>
      </c>
      <c r="L55" s="28">
        <v>5.0147318988594356E-4</v>
      </c>
      <c r="M55">
        <v>0</v>
      </c>
      <c r="N55">
        <v>0</v>
      </c>
      <c r="O55">
        <v>1</v>
      </c>
      <c r="P55">
        <v>0.1</v>
      </c>
      <c r="Q55">
        <v>1</v>
      </c>
      <c r="R55">
        <v>319</v>
      </c>
      <c r="S55">
        <v>599</v>
      </c>
      <c r="T55">
        <v>1.1475000000000002</v>
      </c>
      <c r="U55">
        <f t="shared" si="1"/>
        <v>3.6039999999999996</v>
      </c>
      <c r="V55">
        <v>1.0238829506842455E-2</v>
      </c>
      <c r="W55">
        <f>1-0/2</f>
        <v>1</v>
      </c>
      <c r="X55">
        <v>334</v>
      </c>
      <c r="Y55" s="28">
        <v>3.7141666666666673</v>
      </c>
      <c r="Z55" s="28">
        <f>(77*4)/100</f>
        <v>3.08</v>
      </c>
      <c r="AA55" s="28">
        <v>5931.681027525</v>
      </c>
      <c r="AB55" s="30">
        <v>5072</v>
      </c>
      <c r="AC55" s="30">
        <v>1</v>
      </c>
      <c r="AD55" s="30">
        <v>1</v>
      </c>
      <c r="AE55" s="30">
        <v>0</v>
      </c>
      <c r="AF55">
        <v>1</v>
      </c>
      <c r="AG55">
        <v>1</v>
      </c>
      <c r="AH55" s="28">
        <v>0.91732431432600559</v>
      </c>
      <c r="AJ55">
        <v>1.1200000000000003</v>
      </c>
      <c r="AK55">
        <v>0</v>
      </c>
      <c r="AL55">
        <v>1</v>
      </c>
      <c r="AM55">
        <v>1</v>
      </c>
      <c r="AN55">
        <v>2.6259999999999999</v>
      </c>
      <c r="AO55">
        <v>1</v>
      </c>
    </row>
    <row r="56" spans="1:41" x14ac:dyDescent="0.2">
      <c r="A56">
        <v>2021</v>
      </c>
      <c r="B56" t="s">
        <v>145</v>
      </c>
      <c r="C56" t="s">
        <v>40</v>
      </c>
      <c r="E56" s="19">
        <v>49.800542413757597</v>
      </c>
      <c r="F56" s="19">
        <v>50.475551757292536</v>
      </c>
      <c r="G56" s="19">
        <f t="shared" si="0"/>
        <v>49800.542413757597</v>
      </c>
      <c r="H56" s="19">
        <f t="shared" si="0"/>
        <v>50475.551757292538</v>
      </c>
      <c r="I56">
        <v>1</v>
      </c>
      <c r="J56">
        <v>0</v>
      </c>
      <c r="K56">
        <v>1</v>
      </c>
      <c r="L56" s="28">
        <v>5.3135061915230754E-4</v>
      </c>
      <c r="M56">
        <v>0</v>
      </c>
      <c r="N56">
        <v>0</v>
      </c>
      <c r="O56">
        <v>1</v>
      </c>
      <c r="P56">
        <v>0.1</v>
      </c>
      <c r="Q56">
        <v>1</v>
      </c>
      <c r="R56">
        <v>100</v>
      </c>
      <c r="S56">
        <v>225</v>
      </c>
      <c r="T56">
        <v>1.0775000000000001</v>
      </c>
      <c r="U56">
        <f t="shared" si="1"/>
        <v>3.6039999999999996</v>
      </c>
      <c r="V56">
        <v>3.6771481635642085E-3</v>
      </c>
      <c r="W56">
        <v>1</v>
      </c>
      <c r="X56">
        <v>395</v>
      </c>
      <c r="Y56" s="28">
        <v>3.2774999999999999</v>
      </c>
      <c r="Z56" s="28">
        <f>(74*4)/100</f>
        <v>2.96</v>
      </c>
      <c r="AA56" s="28">
        <v>6592.6388374700955</v>
      </c>
      <c r="AB56" s="30">
        <v>5072</v>
      </c>
      <c r="AC56" s="30">
        <v>1</v>
      </c>
      <c r="AD56" s="30">
        <v>1</v>
      </c>
      <c r="AE56" s="30">
        <v>0</v>
      </c>
      <c r="AF56">
        <v>1</v>
      </c>
      <c r="AG56">
        <v>1</v>
      </c>
      <c r="AH56" s="28">
        <v>1</v>
      </c>
      <c r="AJ56">
        <v>1.0500000000000003</v>
      </c>
      <c r="AK56">
        <v>0</v>
      </c>
      <c r="AL56">
        <v>1</v>
      </c>
      <c r="AM56">
        <v>1</v>
      </c>
      <c r="AN56">
        <v>2.6259999999999999</v>
      </c>
      <c r="AO56">
        <v>1</v>
      </c>
    </row>
    <row r="57" spans="1:41" x14ac:dyDescent="0.2">
      <c r="A57">
        <v>2011</v>
      </c>
      <c r="B57" t="s">
        <v>145</v>
      </c>
      <c r="C57" t="s">
        <v>139</v>
      </c>
      <c r="E57" s="19">
        <v>35.142487934454302</v>
      </c>
      <c r="F57" s="19">
        <v>51.790999999999997</v>
      </c>
      <c r="G57" s="19">
        <f t="shared" si="0"/>
        <v>35142.487934454301</v>
      </c>
      <c r="H57" s="19">
        <f t="shared" si="0"/>
        <v>51791</v>
      </c>
      <c r="I57">
        <v>1</v>
      </c>
      <c r="J57">
        <v>0</v>
      </c>
      <c r="K57">
        <v>1</v>
      </c>
      <c r="L57" s="28">
        <v>4.6173241836997366E-4</v>
      </c>
      <c r="M57">
        <v>0</v>
      </c>
      <c r="N57">
        <v>0</v>
      </c>
      <c r="O57">
        <v>1</v>
      </c>
      <c r="P57">
        <v>1.78</v>
      </c>
      <c r="Q57">
        <v>1</v>
      </c>
      <c r="R57">
        <v>2784</v>
      </c>
      <c r="S57">
        <v>5370</v>
      </c>
      <c r="T57">
        <v>1.7774999999999999</v>
      </c>
      <c r="U57">
        <f t="shared" si="1"/>
        <v>3.6039999999999996</v>
      </c>
      <c r="V57">
        <v>7.7087063364129167E-3</v>
      </c>
      <c r="W57" s="3">
        <f>1-(21/240)</f>
        <v>0.91249999999999998</v>
      </c>
      <c r="X57" s="3">
        <v>449</v>
      </c>
      <c r="Y57" s="28">
        <v>4.5691666666666677</v>
      </c>
      <c r="Z57" s="28">
        <f>(87*4)/100</f>
        <v>3.48</v>
      </c>
      <c r="AA57" s="28">
        <v>3927.2809191548536</v>
      </c>
      <c r="AB57" s="30">
        <v>32277</v>
      </c>
      <c r="AC57" s="30">
        <v>1</v>
      </c>
      <c r="AD57" s="30">
        <v>1</v>
      </c>
      <c r="AE57" s="30">
        <v>0</v>
      </c>
      <c r="AF57">
        <v>1</v>
      </c>
      <c r="AG57">
        <v>1</v>
      </c>
      <c r="AH57" s="28">
        <v>0.44614558809965327</v>
      </c>
      <c r="AJ57">
        <v>1.75</v>
      </c>
      <c r="AK57">
        <v>0</v>
      </c>
      <c r="AL57">
        <v>1</v>
      </c>
      <c r="AM57">
        <v>1</v>
      </c>
      <c r="AN57">
        <v>2.6259999999999999</v>
      </c>
      <c r="AO57">
        <v>1</v>
      </c>
    </row>
    <row r="58" spans="1:41" x14ac:dyDescent="0.2">
      <c r="A58">
        <v>2012</v>
      </c>
      <c r="B58" t="s">
        <v>145</v>
      </c>
      <c r="C58" t="s">
        <v>139</v>
      </c>
      <c r="E58" s="19">
        <v>36.730876700112802</v>
      </c>
      <c r="F58" s="19">
        <v>52.408999999999999</v>
      </c>
      <c r="G58" s="19">
        <f t="shared" si="0"/>
        <v>36730.8767001128</v>
      </c>
      <c r="H58" s="19">
        <f t="shared" si="0"/>
        <v>52409</v>
      </c>
      <c r="I58">
        <v>1</v>
      </c>
      <c r="J58">
        <v>0</v>
      </c>
      <c r="K58">
        <v>1</v>
      </c>
      <c r="L58" s="28">
        <v>4.8263811419890247E-4</v>
      </c>
      <c r="M58">
        <v>0</v>
      </c>
      <c r="N58">
        <v>0</v>
      </c>
      <c r="O58">
        <v>1</v>
      </c>
      <c r="P58">
        <v>1.78</v>
      </c>
      <c r="Q58">
        <v>1</v>
      </c>
      <c r="R58">
        <v>2821</v>
      </c>
      <c r="S58">
        <v>5370</v>
      </c>
      <c r="T58">
        <v>1.7074999999999998</v>
      </c>
      <c r="U58">
        <f t="shared" si="1"/>
        <v>3.6039999999999996</v>
      </c>
      <c r="V58">
        <v>7.5983278288186086E-3</v>
      </c>
      <c r="W58">
        <f>1-35/567</f>
        <v>0.93827160493827155</v>
      </c>
      <c r="X58" s="3">
        <v>515</v>
      </c>
      <c r="Y58" s="28">
        <v>4.2366666666666672</v>
      </c>
      <c r="Z58" s="28">
        <f>(84*4)/100</f>
        <v>3.36</v>
      </c>
      <c r="AA58" s="28">
        <v>4139.9428345247088</v>
      </c>
      <c r="AB58" s="30">
        <v>36155</v>
      </c>
      <c r="AC58" s="30">
        <v>1</v>
      </c>
      <c r="AD58" s="30">
        <v>1</v>
      </c>
      <c r="AE58" s="30">
        <v>0</v>
      </c>
      <c r="AF58">
        <v>1</v>
      </c>
      <c r="AG58">
        <v>1</v>
      </c>
      <c r="AH58" s="28">
        <v>0.44686527028726208</v>
      </c>
      <c r="AJ58">
        <v>1.68</v>
      </c>
      <c r="AK58">
        <v>0</v>
      </c>
      <c r="AL58">
        <v>1</v>
      </c>
      <c r="AM58">
        <v>1</v>
      </c>
      <c r="AN58">
        <v>2.6259999999999999</v>
      </c>
      <c r="AO58">
        <v>1</v>
      </c>
    </row>
    <row r="59" spans="1:41" x14ac:dyDescent="0.2">
      <c r="A59">
        <v>2013</v>
      </c>
      <c r="B59" t="s">
        <v>145</v>
      </c>
      <c r="C59" t="s">
        <v>139</v>
      </c>
      <c r="E59" s="19">
        <v>38.403777714547701</v>
      </c>
      <c r="F59" s="19">
        <v>51.957999999999998</v>
      </c>
      <c r="G59" s="19">
        <f t="shared" si="0"/>
        <v>38403.777714547701</v>
      </c>
      <c r="H59" s="19">
        <f t="shared" si="0"/>
        <v>51958</v>
      </c>
      <c r="I59">
        <v>1</v>
      </c>
      <c r="J59">
        <v>0</v>
      </c>
      <c r="K59">
        <v>1</v>
      </c>
      <c r="L59" s="28">
        <v>5.2238089984373676E-4</v>
      </c>
      <c r="M59">
        <v>0</v>
      </c>
      <c r="N59">
        <v>0</v>
      </c>
      <c r="O59">
        <v>1</v>
      </c>
      <c r="P59">
        <v>1.78</v>
      </c>
      <c r="Q59">
        <v>1</v>
      </c>
      <c r="R59">
        <v>2738</v>
      </c>
      <c r="S59">
        <v>5276</v>
      </c>
      <c r="T59">
        <v>1.6374999999999997</v>
      </c>
      <c r="U59">
        <f t="shared" si="1"/>
        <v>3.6039999999999996</v>
      </c>
      <c r="V59">
        <v>7.5189060600819885E-3</v>
      </c>
      <c r="W59">
        <f>1-31/416</f>
        <v>0.92548076923076927</v>
      </c>
      <c r="X59" s="3">
        <v>590</v>
      </c>
      <c r="Y59" s="28">
        <v>4.17</v>
      </c>
      <c r="Z59" s="28">
        <f>(81*4)/100</f>
        <v>3.24</v>
      </c>
      <c r="AA59" s="28">
        <v>4135.8703463796119</v>
      </c>
      <c r="AB59" s="30">
        <v>36520</v>
      </c>
      <c r="AC59" s="30">
        <v>1</v>
      </c>
      <c r="AD59" s="30">
        <v>1</v>
      </c>
      <c r="AE59" s="30">
        <v>0</v>
      </c>
      <c r="AF59">
        <v>1</v>
      </c>
      <c r="AG59">
        <v>1</v>
      </c>
      <c r="AH59" s="28">
        <v>0.41566186895802276</v>
      </c>
      <c r="AJ59">
        <v>1.6099999999999999</v>
      </c>
      <c r="AK59">
        <v>0</v>
      </c>
      <c r="AL59">
        <v>1</v>
      </c>
      <c r="AM59">
        <v>1</v>
      </c>
      <c r="AN59">
        <v>2.6259999999999999</v>
      </c>
      <c r="AO59">
        <v>1</v>
      </c>
    </row>
    <row r="60" spans="1:41" x14ac:dyDescent="0.2">
      <c r="A60">
        <v>2014</v>
      </c>
      <c r="B60" t="s">
        <v>145</v>
      </c>
      <c r="C60" t="s">
        <v>139</v>
      </c>
      <c r="E60" s="19">
        <v>40.315285564055202</v>
      </c>
      <c r="F60" s="19">
        <v>50.44</v>
      </c>
      <c r="G60" s="19">
        <f t="shared" si="0"/>
        <v>40315.285564055201</v>
      </c>
      <c r="H60" s="19">
        <f t="shared" si="0"/>
        <v>50440</v>
      </c>
      <c r="I60">
        <v>1</v>
      </c>
      <c r="J60">
        <v>0</v>
      </c>
      <c r="K60">
        <v>1</v>
      </c>
      <c r="L60" s="28">
        <v>5.84364236120611E-4</v>
      </c>
      <c r="M60">
        <v>0</v>
      </c>
      <c r="N60">
        <v>0</v>
      </c>
      <c r="O60">
        <v>1</v>
      </c>
      <c r="P60">
        <v>1.78</v>
      </c>
      <c r="Q60">
        <v>1</v>
      </c>
      <c r="R60">
        <v>2684</v>
      </c>
      <c r="S60">
        <v>5207</v>
      </c>
      <c r="T60">
        <v>1.5674999999999999</v>
      </c>
      <c r="U60">
        <f t="shared" si="1"/>
        <v>3.6039999999999996</v>
      </c>
      <c r="V60">
        <v>7.6108984888715809E-3</v>
      </c>
      <c r="W60">
        <f>1-47/410</f>
        <v>0.88536585365853659</v>
      </c>
      <c r="X60" s="3">
        <v>677</v>
      </c>
      <c r="Y60" s="28">
        <v>4.0766666666666662</v>
      </c>
      <c r="Z60" s="28">
        <f>(81*4)/100</f>
        <v>3.24</v>
      </c>
      <c r="AA60" s="28">
        <v>4287.268819173848</v>
      </c>
      <c r="AB60" s="30">
        <v>45743</v>
      </c>
      <c r="AC60" s="30">
        <v>1</v>
      </c>
      <c r="AD60" s="30">
        <v>1</v>
      </c>
      <c r="AE60" s="30">
        <v>0</v>
      </c>
      <c r="AF60">
        <v>1</v>
      </c>
      <c r="AG60">
        <v>1</v>
      </c>
      <c r="AH60" s="28">
        <v>0.56635429207047316</v>
      </c>
      <c r="AJ60">
        <v>1.54</v>
      </c>
      <c r="AK60">
        <v>0</v>
      </c>
      <c r="AL60">
        <v>1</v>
      </c>
      <c r="AM60">
        <v>1</v>
      </c>
      <c r="AN60">
        <v>2.6259999999999999</v>
      </c>
      <c r="AO60">
        <v>1</v>
      </c>
    </row>
    <row r="61" spans="1:41" x14ac:dyDescent="0.2">
      <c r="A61">
        <v>2015</v>
      </c>
      <c r="B61" t="s">
        <v>145</v>
      </c>
      <c r="C61" t="s">
        <v>139</v>
      </c>
      <c r="E61" s="19">
        <v>42.431888281727694</v>
      </c>
      <c r="F61" s="19">
        <v>43.316000000000003</v>
      </c>
      <c r="G61" s="19">
        <f t="shared" si="0"/>
        <v>42431.888281727697</v>
      </c>
      <c r="H61" s="19">
        <f t="shared" si="0"/>
        <v>43316</v>
      </c>
      <c r="I61">
        <v>1</v>
      </c>
      <c r="J61">
        <v>0</v>
      </c>
      <c r="K61">
        <v>1</v>
      </c>
      <c r="L61" s="28">
        <v>7.6448394565295876E-4</v>
      </c>
      <c r="M61">
        <v>0</v>
      </c>
      <c r="N61">
        <v>0</v>
      </c>
      <c r="O61">
        <v>1</v>
      </c>
      <c r="P61">
        <v>1.78</v>
      </c>
      <c r="Q61">
        <v>1</v>
      </c>
      <c r="R61">
        <v>2721</v>
      </c>
      <c r="S61">
        <v>5205</v>
      </c>
      <c r="T61">
        <v>1.4975000000000001</v>
      </c>
      <c r="U61">
        <f t="shared" si="1"/>
        <v>3.6039999999999996</v>
      </c>
      <c r="V61">
        <v>8.8131528198800539E-3</v>
      </c>
      <c r="W61" s="3">
        <f>1-43/406</f>
        <v>0.89408866995073888</v>
      </c>
      <c r="X61" s="3">
        <v>836</v>
      </c>
      <c r="Y61" s="28">
        <v>3.7708333333333335</v>
      </c>
      <c r="Z61" s="28">
        <f>(83*4)/100</f>
        <v>3.32</v>
      </c>
      <c r="AA61" s="28">
        <v>4284.7020674058258</v>
      </c>
      <c r="AB61" s="30">
        <v>55694</v>
      </c>
      <c r="AC61" s="30">
        <v>1</v>
      </c>
      <c r="AD61" s="30">
        <v>1</v>
      </c>
      <c r="AE61" s="30">
        <v>0</v>
      </c>
      <c r="AF61">
        <v>1</v>
      </c>
      <c r="AG61">
        <v>1</v>
      </c>
      <c r="AH61" s="28">
        <v>0.64486970989612458</v>
      </c>
      <c r="AJ61">
        <v>1.4700000000000002</v>
      </c>
      <c r="AK61">
        <v>0</v>
      </c>
      <c r="AL61">
        <v>1</v>
      </c>
      <c r="AM61">
        <v>1</v>
      </c>
      <c r="AN61">
        <v>2.6259999999999999</v>
      </c>
      <c r="AO61">
        <v>1</v>
      </c>
    </row>
    <row r="62" spans="1:41" x14ac:dyDescent="0.2">
      <c r="A62">
        <v>2016</v>
      </c>
      <c r="B62" t="s">
        <v>145</v>
      </c>
      <c r="C62" t="s">
        <v>139</v>
      </c>
      <c r="E62" s="19">
        <v>43.733916361282795</v>
      </c>
      <c r="F62" s="19">
        <v>42.158000000000001</v>
      </c>
      <c r="G62" s="19">
        <f t="shared" si="0"/>
        <v>43733.916361282798</v>
      </c>
      <c r="H62" s="19">
        <f t="shared" si="0"/>
        <v>42158</v>
      </c>
      <c r="I62">
        <v>1</v>
      </c>
      <c r="J62">
        <v>0</v>
      </c>
      <c r="K62">
        <v>1</v>
      </c>
      <c r="L62" s="28">
        <v>8.3109914420332871E-4</v>
      </c>
      <c r="M62">
        <v>0</v>
      </c>
      <c r="N62">
        <v>0</v>
      </c>
      <c r="O62">
        <v>1</v>
      </c>
      <c r="P62">
        <v>1.78</v>
      </c>
      <c r="Q62">
        <v>1</v>
      </c>
      <c r="R62">
        <v>2938</v>
      </c>
      <c r="S62">
        <v>5543</v>
      </c>
      <c r="T62">
        <v>1.4275</v>
      </c>
      <c r="U62">
        <f t="shared" si="1"/>
        <v>3.6039999999999996</v>
      </c>
      <c r="V62">
        <v>9.5629141625166968E-3</v>
      </c>
      <c r="W62">
        <f>1-(38/369)</f>
        <v>0.89701897018970189</v>
      </c>
      <c r="X62">
        <v>855</v>
      </c>
      <c r="Y62" s="28">
        <v>3.7008333333333336</v>
      </c>
      <c r="Z62" s="28">
        <f>(82*4)/100</f>
        <v>3.28</v>
      </c>
      <c r="AA62" s="28">
        <v>4315.3230807737591</v>
      </c>
      <c r="AB62" s="30">
        <v>64151</v>
      </c>
      <c r="AC62" s="30">
        <v>1</v>
      </c>
      <c r="AD62" s="30">
        <v>1</v>
      </c>
      <c r="AE62" s="30">
        <v>0</v>
      </c>
      <c r="AF62">
        <v>1</v>
      </c>
      <c r="AG62">
        <v>1</v>
      </c>
      <c r="AH62" s="28">
        <v>0.70451500771862219</v>
      </c>
      <c r="AJ62">
        <v>1.4000000000000001</v>
      </c>
      <c r="AK62">
        <v>0</v>
      </c>
      <c r="AL62">
        <v>1</v>
      </c>
      <c r="AM62">
        <v>1</v>
      </c>
      <c r="AN62">
        <v>2.6259999999999999</v>
      </c>
      <c r="AO62">
        <v>1</v>
      </c>
    </row>
    <row r="63" spans="1:41" x14ac:dyDescent="0.2">
      <c r="A63">
        <v>2017</v>
      </c>
      <c r="B63" t="s">
        <v>145</v>
      </c>
      <c r="C63" t="s">
        <v>139</v>
      </c>
      <c r="E63" s="19">
        <v>46.160429791493002</v>
      </c>
      <c r="F63" s="19">
        <v>45.128999999999998</v>
      </c>
      <c r="G63" s="19">
        <f t="shared" si="0"/>
        <v>46160.429791492999</v>
      </c>
      <c r="H63" s="19">
        <f t="shared" si="0"/>
        <v>45129</v>
      </c>
      <c r="I63">
        <v>1</v>
      </c>
      <c r="J63">
        <v>0</v>
      </c>
      <c r="K63">
        <v>1</v>
      </c>
      <c r="L63" s="28">
        <v>8.1960356411814035E-4</v>
      </c>
      <c r="M63">
        <v>0</v>
      </c>
      <c r="N63">
        <v>0</v>
      </c>
      <c r="O63">
        <v>1</v>
      </c>
      <c r="P63">
        <v>1.78</v>
      </c>
      <c r="Q63">
        <v>1</v>
      </c>
      <c r="R63">
        <v>2826</v>
      </c>
      <c r="S63">
        <v>5363</v>
      </c>
      <c r="T63">
        <v>1.3574999999999999</v>
      </c>
      <c r="U63">
        <f t="shared" si="1"/>
        <v>3.6039999999999996</v>
      </c>
      <c r="V63">
        <v>8.8354318008215301E-3</v>
      </c>
      <c r="W63">
        <f>1-31/425</f>
        <v>0.92705882352941171</v>
      </c>
      <c r="X63">
        <v>963</v>
      </c>
      <c r="Y63" s="28">
        <v>3.7891666666666666</v>
      </c>
      <c r="Z63" s="28">
        <f>(82*4)/100</f>
        <v>3.28</v>
      </c>
      <c r="AA63" s="28">
        <v>4558.8179668343091</v>
      </c>
      <c r="AB63" s="30">
        <v>61877</v>
      </c>
      <c r="AC63" s="30">
        <v>1</v>
      </c>
      <c r="AD63" s="30">
        <v>1</v>
      </c>
      <c r="AE63" s="30">
        <v>0</v>
      </c>
      <c r="AF63">
        <v>1</v>
      </c>
      <c r="AG63">
        <v>1</v>
      </c>
      <c r="AH63" s="28">
        <v>0.58883484733267366</v>
      </c>
      <c r="AJ63">
        <v>1.33</v>
      </c>
      <c r="AK63">
        <v>0</v>
      </c>
      <c r="AL63">
        <v>1</v>
      </c>
      <c r="AM63">
        <v>1</v>
      </c>
      <c r="AN63">
        <v>2.6259999999999999</v>
      </c>
      <c r="AO63">
        <v>1</v>
      </c>
    </row>
    <row r="64" spans="1:41" x14ac:dyDescent="0.2">
      <c r="A64">
        <v>2018</v>
      </c>
      <c r="B64" t="s">
        <v>145</v>
      </c>
      <c r="C64" t="s">
        <v>139</v>
      </c>
      <c r="E64" s="19">
        <v>48.537566888834299</v>
      </c>
      <c r="F64" s="19">
        <v>46.548999999999999</v>
      </c>
      <c r="G64" s="19">
        <f t="shared" si="0"/>
        <v>48537.566888834299</v>
      </c>
      <c r="H64" s="19">
        <f t="shared" si="0"/>
        <v>46549</v>
      </c>
      <c r="I64">
        <v>1</v>
      </c>
      <c r="J64">
        <v>0</v>
      </c>
      <c r="K64">
        <v>1</v>
      </c>
      <c r="L64" s="28">
        <v>8.4496929972250224E-4</v>
      </c>
      <c r="M64">
        <v>0</v>
      </c>
      <c r="N64">
        <v>0</v>
      </c>
      <c r="O64">
        <v>1</v>
      </c>
      <c r="P64">
        <v>1.78</v>
      </c>
      <c r="Q64">
        <v>1</v>
      </c>
      <c r="R64">
        <v>2853</v>
      </c>
      <c r="S64">
        <v>5361</v>
      </c>
      <c r="T64">
        <v>1.2875000000000001</v>
      </c>
      <c r="U64">
        <f t="shared" si="1"/>
        <v>3.6039999999999996</v>
      </c>
      <c r="V64">
        <v>8.5823122190687925E-3</v>
      </c>
      <c r="W64">
        <f>1-40/450</f>
        <v>0.91111111111111109</v>
      </c>
      <c r="X64">
        <v>1103</v>
      </c>
      <c r="Y64" s="28">
        <v>4.3616666666666672</v>
      </c>
      <c r="Z64" s="28">
        <f>(81*4)/100</f>
        <v>3.24</v>
      </c>
      <c r="AA64" s="28">
        <v>4749.225218780025</v>
      </c>
      <c r="AB64" s="30">
        <v>65533</v>
      </c>
      <c r="AC64" s="30">
        <v>1</v>
      </c>
      <c r="AD64" s="30">
        <v>1</v>
      </c>
      <c r="AE64" s="30">
        <v>0</v>
      </c>
      <c r="AF64">
        <v>1</v>
      </c>
      <c r="AG64">
        <v>1</v>
      </c>
      <c r="AH64" s="28">
        <v>0.56485769777331207</v>
      </c>
      <c r="AJ64">
        <v>1.2600000000000002</v>
      </c>
      <c r="AK64">
        <v>0</v>
      </c>
      <c r="AL64">
        <v>1</v>
      </c>
      <c r="AM64">
        <v>1</v>
      </c>
      <c r="AN64">
        <v>2.6259999999999999</v>
      </c>
      <c r="AO64">
        <v>1</v>
      </c>
    </row>
    <row r="65" spans="1:41" x14ac:dyDescent="0.2">
      <c r="A65">
        <v>2019</v>
      </c>
      <c r="B65" t="s">
        <v>145</v>
      </c>
      <c r="C65" t="s">
        <v>139</v>
      </c>
      <c r="E65" s="19">
        <v>48.356063504361401</v>
      </c>
      <c r="F65" s="19">
        <v>46.329000000000001</v>
      </c>
      <c r="G65" s="19">
        <f t="shared" si="0"/>
        <v>48356.063504361402</v>
      </c>
      <c r="H65" s="19">
        <f t="shared" si="0"/>
        <v>46329</v>
      </c>
      <c r="I65">
        <v>1</v>
      </c>
      <c r="J65">
        <v>0</v>
      </c>
      <c r="K65">
        <v>1</v>
      </c>
      <c r="L65" s="28">
        <v>8.9117910000599326E-4</v>
      </c>
      <c r="M65">
        <v>0</v>
      </c>
      <c r="N65">
        <v>0</v>
      </c>
      <c r="O65">
        <v>1</v>
      </c>
      <c r="P65">
        <v>1.78</v>
      </c>
      <c r="Q65">
        <v>1</v>
      </c>
      <c r="R65">
        <v>2840</v>
      </c>
      <c r="S65">
        <v>5338.28</v>
      </c>
      <c r="T65">
        <v>1.2175000000000002</v>
      </c>
      <c r="U65">
        <f t="shared" si="1"/>
        <v>3.6039999999999996</v>
      </c>
      <c r="V65">
        <v>8.3305149014944353E-3</v>
      </c>
      <c r="W65">
        <f>1-21/218</f>
        <v>0.90366972477064222</v>
      </c>
      <c r="X65">
        <v>1458</v>
      </c>
      <c r="Y65" s="28">
        <v>4.246666666666667</v>
      </c>
      <c r="Z65" s="28">
        <f>(77*4)/100</f>
        <v>3.08</v>
      </c>
      <c r="AA65" s="28">
        <v>4761.631170203741</v>
      </c>
      <c r="AB65" s="30">
        <v>50164</v>
      </c>
      <c r="AC65" s="30">
        <v>1</v>
      </c>
      <c r="AD65" s="30">
        <v>1</v>
      </c>
      <c r="AE65" s="30">
        <v>0</v>
      </c>
      <c r="AF65">
        <v>1</v>
      </c>
      <c r="AG65">
        <v>1</v>
      </c>
      <c r="AH65" s="28">
        <v>0.66016608623520201</v>
      </c>
      <c r="AJ65">
        <v>1.1900000000000004</v>
      </c>
      <c r="AK65">
        <v>0</v>
      </c>
      <c r="AL65">
        <v>1</v>
      </c>
      <c r="AM65">
        <v>1</v>
      </c>
      <c r="AN65">
        <v>2.6259999999999999</v>
      </c>
      <c r="AO65">
        <v>1</v>
      </c>
    </row>
    <row r="66" spans="1:41" x14ac:dyDescent="0.2">
      <c r="A66">
        <v>2020</v>
      </c>
      <c r="B66" t="s">
        <v>145</v>
      </c>
      <c r="C66" t="s">
        <v>139</v>
      </c>
      <c r="E66" s="19">
        <v>46.107765275772103</v>
      </c>
      <c r="F66" s="19">
        <v>43.258000000000003</v>
      </c>
      <c r="G66" s="19">
        <f t="shared" si="0"/>
        <v>46107.765275772101</v>
      </c>
      <c r="H66" s="19">
        <f t="shared" si="0"/>
        <v>43258</v>
      </c>
      <c r="I66">
        <v>1</v>
      </c>
      <c r="J66">
        <v>0</v>
      </c>
      <c r="K66">
        <v>1</v>
      </c>
      <c r="L66" s="28">
        <v>1.0851783749511359E-3</v>
      </c>
      <c r="M66">
        <v>0</v>
      </c>
      <c r="N66">
        <v>0</v>
      </c>
      <c r="O66">
        <v>1</v>
      </c>
      <c r="P66">
        <v>1.78</v>
      </c>
      <c r="Q66">
        <v>1</v>
      </c>
      <c r="R66">
        <v>2637</v>
      </c>
      <c r="S66">
        <v>5051.42</v>
      </c>
      <c r="T66">
        <v>1.1475000000000002</v>
      </c>
      <c r="U66">
        <f t="shared" si="1"/>
        <v>3.6039999999999996</v>
      </c>
      <c r="V66">
        <v>8.2933871650621369E-3</v>
      </c>
      <c r="W66">
        <f>1-15/220</f>
        <v>0.93181818181818188</v>
      </c>
      <c r="X66">
        <v>1537</v>
      </c>
      <c r="Y66" s="28">
        <v>3.7141666666666673</v>
      </c>
      <c r="Z66" s="28">
        <f>(77*4)/100</f>
        <v>3.08</v>
      </c>
      <c r="AA66" s="28">
        <v>4883.1345793843193</v>
      </c>
      <c r="AB66" s="30">
        <v>21215</v>
      </c>
      <c r="AC66" s="30">
        <v>1</v>
      </c>
      <c r="AD66" s="30">
        <v>1</v>
      </c>
      <c r="AE66" s="30">
        <v>0</v>
      </c>
      <c r="AF66">
        <v>1</v>
      </c>
      <c r="AG66">
        <v>1</v>
      </c>
      <c r="AH66" s="28">
        <v>1</v>
      </c>
      <c r="AJ66">
        <v>1.1200000000000003</v>
      </c>
      <c r="AK66">
        <v>0</v>
      </c>
      <c r="AL66">
        <v>1</v>
      </c>
      <c r="AM66">
        <v>1</v>
      </c>
      <c r="AN66">
        <v>2.6259999999999999</v>
      </c>
      <c r="AO66">
        <v>1</v>
      </c>
    </row>
    <row r="67" spans="1:41" x14ac:dyDescent="0.2">
      <c r="A67">
        <v>2021</v>
      </c>
      <c r="B67" t="s">
        <v>145</v>
      </c>
      <c r="C67" t="s">
        <v>139</v>
      </c>
      <c r="E67" s="19">
        <v>49.800542413757597</v>
      </c>
      <c r="F67" s="19">
        <v>52.051000000000002</v>
      </c>
      <c r="G67" s="19">
        <f t="shared" ref="G67:H111" si="2">E67*1000</f>
        <v>49800.542413757597</v>
      </c>
      <c r="H67" s="19">
        <f t="shared" si="2"/>
        <v>52051</v>
      </c>
      <c r="I67">
        <v>1</v>
      </c>
      <c r="J67">
        <v>0</v>
      </c>
      <c r="K67">
        <v>1</v>
      </c>
      <c r="L67" s="28">
        <v>9.5658902122389231E-4</v>
      </c>
      <c r="M67">
        <v>0</v>
      </c>
      <c r="N67">
        <v>0</v>
      </c>
      <c r="O67">
        <v>1</v>
      </c>
      <c r="P67">
        <v>1.78</v>
      </c>
      <c r="Q67">
        <v>1</v>
      </c>
      <c r="R67">
        <v>1340.2</v>
      </c>
      <c r="S67">
        <v>3042.76</v>
      </c>
      <c r="T67">
        <v>1.0775000000000001</v>
      </c>
      <c r="U67">
        <f t="shared" ref="U67:U111" si="3">(90.1*4)/100</f>
        <v>3.6039999999999996</v>
      </c>
      <c r="V67">
        <v>3.5712890751394386E-3</v>
      </c>
      <c r="W67">
        <f>AVERAGE(W57:W66)</f>
        <v>0.91263837091973643</v>
      </c>
      <c r="X67">
        <v>1763</v>
      </c>
      <c r="Y67" s="28">
        <v>3.2774999999999999</v>
      </c>
      <c r="Z67" s="28">
        <f>(74*4)/100</f>
        <v>2.96</v>
      </c>
      <c r="AA67" s="28">
        <v>5781.896731869082</v>
      </c>
      <c r="AB67" s="30">
        <v>21215</v>
      </c>
      <c r="AC67" s="30">
        <v>1</v>
      </c>
      <c r="AD67" s="30">
        <v>1</v>
      </c>
      <c r="AE67" s="30">
        <v>0</v>
      </c>
      <c r="AF67">
        <v>1</v>
      </c>
      <c r="AG67">
        <v>1</v>
      </c>
      <c r="AH67" s="28">
        <v>0.65352091303714854</v>
      </c>
      <c r="AJ67">
        <v>1.0500000000000003</v>
      </c>
      <c r="AK67">
        <v>0</v>
      </c>
      <c r="AL67">
        <v>1</v>
      </c>
      <c r="AM67">
        <v>1</v>
      </c>
      <c r="AN67">
        <v>2.6259999999999999</v>
      </c>
      <c r="AO67">
        <v>1</v>
      </c>
    </row>
    <row r="68" spans="1:41" x14ac:dyDescent="0.2">
      <c r="A68">
        <v>2011</v>
      </c>
      <c r="B68" t="s">
        <v>146</v>
      </c>
      <c r="C68" t="s">
        <v>40</v>
      </c>
      <c r="E68" s="19">
        <v>64.528427205186802</v>
      </c>
      <c r="F68" s="19">
        <v>44.737527165076592</v>
      </c>
      <c r="G68" s="19">
        <f t="shared" si="2"/>
        <v>64528.427205186803</v>
      </c>
      <c r="H68" s="19">
        <f t="shared" si="2"/>
        <v>44737.527165076594</v>
      </c>
      <c r="I68">
        <v>1</v>
      </c>
      <c r="J68">
        <v>0</v>
      </c>
      <c r="K68">
        <v>1</v>
      </c>
      <c r="L68" s="28">
        <v>3.0335231588824948E-4</v>
      </c>
      <c r="M68">
        <v>0</v>
      </c>
      <c r="N68">
        <v>0</v>
      </c>
      <c r="O68">
        <v>1</v>
      </c>
      <c r="P68">
        <v>0.1</v>
      </c>
      <c r="Q68">
        <v>1</v>
      </c>
      <c r="R68">
        <v>303</v>
      </c>
      <c r="S68">
        <v>564</v>
      </c>
      <c r="T68">
        <v>1.7774999999999999</v>
      </c>
      <c r="U68">
        <f t="shared" si="3"/>
        <v>3.6039999999999996</v>
      </c>
      <c r="V68">
        <v>1.0060919603004771E-2</v>
      </c>
      <c r="W68">
        <f>1-0/1</f>
        <v>1</v>
      </c>
      <c r="X68">
        <v>74</v>
      </c>
      <c r="Y68" s="28">
        <v>4.5691666666666677</v>
      </c>
      <c r="Z68" s="28">
        <f>(87*4)/100</f>
        <v>3.48</v>
      </c>
      <c r="AA68" s="28">
        <v>3816.7670260393807</v>
      </c>
      <c r="AB68" s="30">
        <v>7268</v>
      </c>
      <c r="AC68" s="30">
        <v>1</v>
      </c>
      <c r="AD68" s="30">
        <v>1</v>
      </c>
      <c r="AE68" s="30">
        <v>0</v>
      </c>
      <c r="AF68">
        <v>0</v>
      </c>
      <c r="AG68">
        <v>0</v>
      </c>
      <c r="AH68" s="28">
        <v>0.85874531446425095</v>
      </c>
      <c r="AJ68">
        <v>1.75</v>
      </c>
      <c r="AK68">
        <v>1</v>
      </c>
      <c r="AL68">
        <v>1</v>
      </c>
      <c r="AM68">
        <v>1</v>
      </c>
      <c r="AN68">
        <v>2.6259999999999999</v>
      </c>
      <c r="AO68">
        <v>1</v>
      </c>
    </row>
    <row r="69" spans="1:41" x14ac:dyDescent="0.2">
      <c r="A69">
        <v>2012</v>
      </c>
      <c r="B69" t="s">
        <v>146</v>
      </c>
      <c r="C69" t="s">
        <v>40</v>
      </c>
      <c r="E69" s="19">
        <v>74.111267262600592</v>
      </c>
      <c r="F69" s="19">
        <v>45.237825692519152</v>
      </c>
      <c r="G69" s="19">
        <f t="shared" si="2"/>
        <v>74111.267262600595</v>
      </c>
      <c r="H69" s="19">
        <f t="shared" si="2"/>
        <v>45237.825692519153</v>
      </c>
      <c r="I69">
        <v>1</v>
      </c>
      <c r="J69">
        <v>0</v>
      </c>
      <c r="K69">
        <v>1</v>
      </c>
      <c r="L69" s="28">
        <v>3.0453403759220525E-4</v>
      </c>
      <c r="M69">
        <v>0</v>
      </c>
      <c r="N69">
        <v>0</v>
      </c>
      <c r="O69">
        <v>1</v>
      </c>
      <c r="P69">
        <v>0.1</v>
      </c>
      <c r="Q69">
        <v>1</v>
      </c>
      <c r="R69">
        <v>303</v>
      </c>
      <c r="S69">
        <v>564</v>
      </c>
      <c r="T69">
        <v>1.7074999999999998</v>
      </c>
      <c r="U69">
        <f t="shared" si="3"/>
        <v>3.6039999999999996</v>
      </c>
      <c r="V69">
        <v>9.9690450731809328E-3</v>
      </c>
      <c r="W69">
        <f>1-4/10</f>
        <v>0.6</v>
      </c>
      <c r="X69">
        <v>87</v>
      </c>
      <c r="Y69" s="28">
        <v>4.2366666666666672</v>
      </c>
      <c r="Z69" s="28">
        <f>(84*4)/100</f>
        <v>3.36</v>
      </c>
      <c r="AA69" s="28">
        <v>3891.0120424308739</v>
      </c>
      <c r="AB69" s="30">
        <v>9239</v>
      </c>
      <c r="AC69" s="30">
        <v>1</v>
      </c>
      <c r="AD69" s="30">
        <v>1</v>
      </c>
      <c r="AE69" s="30">
        <v>0</v>
      </c>
      <c r="AF69">
        <v>0</v>
      </c>
      <c r="AG69">
        <v>0</v>
      </c>
      <c r="AH69" s="28">
        <v>0.94461536135193958</v>
      </c>
      <c r="AJ69">
        <v>1.68</v>
      </c>
      <c r="AK69">
        <v>1</v>
      </c>
      <c r="AL69">
        <v>1</v>
      </c>
      <c r="AM69">
        <v>1</v>
      </c>
      <c r="AN69">
        <v>2.6259999999999999</v>
      </c>
      <c r="AO69">
        <v>1</v>
      </c>
    </row>
    <row r="70" spans="1:41" x14ac:dyDescent="0.2">
      <c r="A70">
        <v>2013</v>
      </c>
      <c r="B70" t="s">
        <v>146</v>
      </c>
      <c r="C70" t="s">
        <v>40</v>
      </c>
      <c r="E70" s="19">
        <v>86.852987841867503</v>
      </c>
      <c r="F70" s="19">
        <v>45.691529536117862</v>
      </c>
      <c r="G70" s="19">
        <f t="shared" si="2"/>
        <v>86852.987841867507</v>
      </c>
      <c r="H70" s="19">
        <f t="shared" si="2"/>
        <v>45691.529536117865</v>
      </c>
      <c r="I70">
        <v>1</v>
      </c>
      <c r="J70">
        <v>0</v>
      </c>
      <c r="K70">
        <v>1</v>
      </c>
      <c r="L70" s="32">
        <v>3.1359885571290342E-4</v>
      </c>
      <c r="M70">
        <v>0</v>
      </c>
      <c r="N70">
        <v>0</v>
      </c>
      <c r="O70">
        <v>1</v>
      </c>
      <c r="P70">
        <v>0.1</v>
      </c>
      <c r="Q70">
        <v>1</v>
      </c>
      <c r="R70">
        <v>302</v>
      </c>
      <c r="S70">
        <v>560</v>
      </c>
      <c r="T70">
        <v>1.6374999999999997</v>
      </c>
      <c r="U70">
        <f t="shared" si="3"/>
        <v>3.6039999999999996</v>
      </c>
      <c r="V70">
        <v>9.843019768353712E-3</v>
      </c>
      <c r="W70" s="3">
        <f>1-0/2</f>
        <v>1</v>
      </c>
      <c r="X70" s="3">
        <v>103</v>
      </c>
      <c r="Y70" s="28">
        <v>4.17</v>
      </c>
      <c r="Z70" s="28">
        <f>(81*4)/100</f>
        <v>3.24</v>
      </c>
      <c r="AA70" s="28">
        <v>3950.1433418925862</v>
      </c>
      <c r="AB70" s="30">
        <v>11520</v>
      </c>
      <c r="AC70" s="30">
        <v>1</v>
      </c>
      <c r="AD70" s="30">
        <v>1</v>
      </c>
      <c r="AE70" s="30">
        <v>0</v>
      </c>
      <c r="AF70">
        <v>0</v>
      </c>
      <c r="AG70">
        <v>0</v>
      </c>
      <c r="AH70" s="28">
        <v>0.95374027937495542</v>
      </c>
      <c r="AJ70">
        <v>1.6099999999999999</v>
      </c>
      <c r="AK70">
        <v>1</v>
      </c>
      <c r="AL70">
        <v>1</v>
      </c>
      <c r="AM70">
        <v>1</v>
      </c>
      <c r="AN70">
        <v>2.6259999999999999</v>
      </c>
      <c r="AO70">
        <v>1</v>
      </c>
    </row>
    <row r="71" spans="1:41" x14ac:dyDescent="0.2">
      <c r="A71">
        <v>2014</v>
      </c>
      <c r="B71" t="s">
        <v>146</v>
      </c>
      <c r="C71" t="s">
        <v>40</v>
      </c>
      <c r="E71" s="19">
        <v>90.873932435418595</v>
      </c>
      <c r="F71" s="19">
        <v>46.538369778609052</v>
      </c>
      <c r="G71" s="19">
        <f t="shared" si="2"/>
        <v>90873.932435418596</v>
      </c>
      <c r="H71" s="19">
        <f t="shared" si="2"/>
        <v>46538.369778609049</v>
      </c>
      <c r="I71">
        <v>1</v>
      </c>
      <c r="J71">
        <v>0</v>
      </c>
      <c r="K71">
        <v>1</v>
      </c>
      <c r="L71" s="32">
        <v>3.1757698429979973E-4</v>
      </c>
      <c r="M71">
        <v>0</v>
      </c>
      <c r="N71">
        <v>0</v>
      </c>
      <c r="O71">
        <v>1</v>
      </c>
      <c r="P71">
        <v>0.1</v>
      </c>
      <c r="Q71">
        <v>1</v>
      </c>
      <c r="R71">
        <v>310</v>
      </c>
      <c r="S71">
        <v>566</v>
      </c>
      <c r="T71">
        <v>1.5674999999999999</v>
      </c>
      <c r="U71">
        <f t="shared" si="3"/>
        <v>3.6039999999999996</v>
      </c>
      <c r="V71">
        <v>9.7816634552309427E-3</v>
      </c>
      <c r="W71">
        <v>1</v>
      </c>
      <c r="X71" s="3">
        <v>122</v>
      </c>
      <c r="Y71" s="28">
        <v>4.0766666666666662</v>
      </c>
      <c r="Z71" s="28">
        <f>(81*4)/100</f>
        <v>3.24</v>
      </c>
      <c r="AA71" s="28">
        <v>4164.3315678454455</v>
      </c>
      <c r="AB71" s="30">
        <v>15247</v>
      </c>
      <c r="AC71" s="30">
        <v>1</v>
      </c>
      <c r="AD71" s="30">
        <v>1</v>
      </c>
      <c r="AE71" s="30">
        <v>0</v>
      </c>
      <c r="AF71">
        <v>0</v>
      </c>
      <c r="AG71">
        <v>0</v>
      </c>
      <c r="AH71" s="28">
        <v>0.91367581370621609</v>
      </c>
      <c r="AJ71">
        <v>1.54</v>
      </c>
      <c r="AK71">
        <v>1</v>
      </c>
      <c r="AL71">
        <v>1</v>
      </c>
      <c r="AM71">
        <v>1</v>
      </c>
      <c r="AN71">
        <v>2.6259999999999999</v>
      </c>
      <c r="AO71">
        <v>1</v>
      </c>
    </row>
    <row r="72" spans="1:41" x14ac:dyDescent="0.2">
      <c r="A72">
        <v>2015</v>
      </c>
      <c r="B72" t="s">
        <v>146</v>
      </c>
      <c r="C72" t="s">
        <v>40</v>
      </c>
      <c r="E72" s="19">
        <v>73.220268764255394</v>
      </c>
      <c r="F72" s="19">
        <v>46.929478928428765</v>
      </c>
      <c r="G72" s="19">
        <f t="shared" si="2"/>
        <v>73220.268764255394</v>
      </c>
      <c r="H72" s="19">
        <f t="shared" si="2"/>
        <v>46929.478928428762</v>
      </c>
      <c r="I72">
        <v>1</v>
      </c>
      <c r="J72">
        <v>0</v>
      </c>
      <c r="K72">
        <v>1</v>
      </c>
      <c r="L72" s="32">
        <v>3.3579102525324172E-4</v>
      </c>
      <c r="M72">
        <v>0</v>
      </c>
      <c r="N72">
        <v>0</v>
      </c>
      <c r="O72">
        <v>1</v>
      </c>
      <c r="P72">
        <v>0.1</v>
      </c>
      <c r="Q72">
        <v>1</v>
      </c>
      <c r="R72">
        <v>325</v>
      </c>
      <c r="S72">
        <v>581</v>
      </c>
      <c r="T72">
        <v>1.4975000000000001</v>
      </c>
      <c r="U72">
        <f t="shared" si="3"/>
        <v>3.6039999999999996</v>
      </c>
      <c r="V72">
        <v>1.0014548072882231E-2</v>
      </c>
      <c r="W72" s="19">
        <f>1-(1/11)</f>
        <v>0.90909090909090906</v>
      </c>
      <c r="X72">
        <v>164</v>
      </c>
      <c r="Y72" s="28">
        <v>3.7708333333333335</v>
      </c>
      <c r="Z72" s="28">
        <f>(83*4)/100</f>
        <v>3.32</v>
      </c>
      <c r="AA72" s="28">
        <v>4549.2570356512078</v>
      </c>
      <c r="AB72" s="30">
        <v>19264</v>
      </c>
      <c r="AC72" s="30">
        <v>1</v>
      </c>
      <c r="AD72" s="30">
        <v>1</v>
      </c>
      <c r="AE72" s="30">
        <v>0</v>
      </c>
      <c r="AF72">
        <v>0</v>
      </c>
      <c r="AG72">
        <v>0</v>
      </c>
      <c r="AH72" s="28">
        <v>0.89023715838248385</v>
      </c>
      <c r="AJ72">
        <v>1.4700000000000002</v>
      </c>
      <c r="AK72">
        <v>1</v>
      </c>
      <c r="AL72">
        <v>1</v>
      </c>
      <c r="AM72">
        <v>1</v>
      </c>
      <c r="AN72">
        <v>2.6259999999999999</v>
      </c>
      <c r="AO72">
        <v>1</v>
      </c>
    </row>
    <row r="73" spans="1:41" x14ac:dyDescent="0.2">
      <c r="A73">
        <v>2016</v>
      </c>
      <c r="B73" t="s">
        <v>146</v>
      </c>
      <c r="C73" t="s">
        <v>40</v>
      </c>
      <c r="E73" s="19">
        <v>71.918731084717493</v>
      </c>
      <c r="F73" s="19">
        <v>47.489530277306173</v>
      </c>
      <c r="G73" s="19">
        <f t="shared" si="2"/>
        <v>71918.731084717496</v>
      </c>
      <c r="H73" s="19">
        <f t="shared" si="2"/>
        <v>47489.53027730617</v>
      </c>
      <c r="I73">
        <v>1</v>
      </c>
      <c r="J73">
        <v>0</v>
      </c>
      <c r="K73">
        <v>1</v>
      </c>
      <c r="L73" s="32">
        <v>3.6688037752937531E-4</v>
      </c>
      <c r="M73">
        <v>0</v>
      </c>
      <c r="N73">
        <v>0</v>
      </c>
      <c r="O73">
        <v>1</v>
      </c>
      <c r="P73">
        <v>0.1</v>
      </c>
      <c r="Q73">
        <v>1</v>
      </c>
      <c r="R73">
        <v>335</v>
      </c>
      <c r="S73">
        <v>600</v>
      </c>
      <c r="T73">
        <v>1.4275</v>
      </c>
      <c r="U73">
        <f t="shared" si="3"/>
        <v>3.6039999999999996</v>
      </c>
      <c r="V73">
        <v>1.0213664639338543E-2</v>
      </c>
      <c r="W73">
        <f>1-0</f>
        <v>1</v>
      </c>
      <c r="X73">
        <v>155</v>
      </c>
      <c r="Y73" s="28">
        <v>3.7008333333333336</v>
      </c>
      <c r="Z73" s="28">
        <f>(82*4)/100</f>
        <v>3.28</v>
      </c>
      <c r="AA73" s="28">
        <v>4983.1964696197974</v>
      </c>
      <c r="AB73" s="30">
        <v>23704</v>
      </c>
      <c r="AC73" s="30">
        <v>1</v>
      </c>
      <c r="AD73" s="30">
        <v>1</v>
      </c>
      <c r="AE73" s="30">
        <v>0</v>
      </c>
      <c r="AF73">
        <v>0</v>
      </c>
      <c r="AG73">
        <v>0</v>
      </c>
      <c r="AH73" s="28">
        <v>0.84078393055956635</v>
      </c>
      <c r="AJ73">
        <v>1.4000000000000001</v>
      </c>
      <c r="AK73">
        <v>1</v>
      </c>
      <c r="AL73">
        <v>1</v>
      </c>
      <c r="AM73">
        <v>1</v>
      </c>
      <c r="AN73">
        <v>2.6259999999999999</v>
      </c>
      <c r="AO73">
        <v>1</v>
      </c>
    </row>
    <row r="74" spans="1:41" x14ac:dyDescent="0.2">
      <c r="A74">
        <v>2017</v>
      </c>
      <c r="B74" t="s">
        <v>146</v>
      </c>
      <c r="C74" t="s">
        <v>40</v>
      </c>
      <c r="E74" s="19">
        <v>78.985642135797093</v>
      </c>
      <c r="F74" s="19">
        <v>48.526509600388202</v>
      </c>
      <c r="G74" s="19">
        <f t="shared" si="2"/>
        <v>78985.642135797098</v>
      </c>
      <c r="H74" s="19">
        <f t="shared" si="2"/>
        <v>48526.509600388199</v>
      </c>
      <c r="I74">
        <v>1</v>
      </c>
      <c r="J74">
        <v>0</v>
      </c>
      <c r="K74">
        <v>1</v>
      </c>
      <c r="L74" s="32">
        <v>3.8784678297934245E-4</v>
      </c>
      <c r="M74">
        <v>0</v>
      </c>
      <c r="N74">
        <v>0</v>
      </c>
      <c r="O74">
        <v>1</v>
      </c>
      <c r="P74">
        <v>0.1</v>
      </c>
      <c r="Q74">
        <v>1</v>
      </c>
      <c r="R74">
        <v>335</v>
      </c>
      <c r="S74">
        <v>601</v>
      </c>
      <c r="T74">
        <v>1.3574999999999999</v>
      </c>
      <c r="U74">
        <f t="shared" si="3"/>
        <v>3.6039999999999996</v>
      </c>
      <c r="V74">
        <v>1.0044075018247885E-2</v>
      </c>
      <c r="W74">
        <f>1-0</f>
        <v>1</v>
      </c>
      <c r="X74">
        <v>190</v>
      </c>
      <c r="Y74" s="28">
        <v>3.7891666666666666</v>
      </c>
      <c r="Z74" s="28">
        <f>(82*4)/100</f>
        <v>3.28</v>
      </c>
      <c r="AA74" s="28">
        <v>5177.3434256694145</v>
      </c>
      <c r="AB74" s="30">
        <v>21184</v>
      </c>
      <c r="AC74" s="30">
        <v>1</v>
      </c>
      <c r="AD74" s="30">
        <v>1</v>
      </c>
      <c r="AE74" s="30">
        <v>0</v>
      </c>
      <c r="AF74">
        <v>0</v>
      </c>
      <c r="AG74">
        <v>0</v>
      </c>
      <c r="AH74" s="28">
        <v>0.85099628856685505</v>
      </c>
      <c r="AJ74">
        <v>1.33</v>
      </c>
      <c r="AK74">
        <v>1</v>
      </c>
      <c r="AL74">
        <v>1</v>
      </c>
      <c r="AM74">
        <v>1</v>
      </c>
      <c r="AN74">
        <v>2.6259999999999999</v>
      </c>
      <c r="AO74">
        <v>1</v>
      </c>
    </row>
    <row r="75" spans="1:41" x14ac:dyDescent="0.2">
      <c r="A75">
        <v>2018</v>
      </c>
      <c r="B75" t="s">
        <v>146</v>
      </c>
      <c r="C75" t="s">
        <v>40</v>
      </c>
      <c r="E75" s="19">
        <v>84.923386779727707</v>
      </c>
      <c r="F75" s="19">
        <v>49.528787284880714</v>
      </c>
      <c r="G75" s="19">
        <f t="shared" si="2"/>
        <v>84923.386779727705</v>
      </c>
      <c r="H75" s="19">
        <f t="shared" si="2"/>
        <v>49528.787284880716</v>
      </c>
      <c r="I75">
        <v>1</v>
      </c>
      <c r="J75">
        <v>0</v>
      </c>
      <c r="K75">
        <v>1</v>
      </c>
      <c r="L75" s="28">
        <v>4.0261957070116878E-4</v>
      </c>
      <c r="M75">
        <v>0</v>
      </c>
      <c r="N75">
        <v>0</v>
      </c>
      <c r="O75">
        <v>1</v>
      </c>
      <c r="P75">
        <v>0.1</v>
      </c>
      <c r="Q75">
        <v>1</v>
      </c>
      <c r="R75">
        <v>345</v>
      </c>
      <c r="S75">
        <v>616</v>
      </c>
      <c r="T75">
        <v>1.2875000000000001</v>
      </c>
      <c r="U75">
        <f t="shared" si="3"/>
        <v>3.6039999999999996</v>
      </c>
      <c r="V75">
        <v>1.0085754190394371E-2</v>
      </c>
      <c r="W75">
        <v>1</v>
      </c>
      <c r="X75">
        <v>222</v>
      </c>
      <c r="Y75" s="28">
        <v>4.3616666666666672</v>
      </c>
      <c r="Z75" s="28">
        <f>(81*4)/100</f>
        <v>3.24</v>
      </c>
      <c r="AA75" s="28">
        <v>5797.8800824512482</v>
      </c>
      <c r="AB75" s="30">
        <v>19456</v>
      </c>
      <c r="AC75" s="30">
        <v>1</v>
      </c>
      <c r="AD75" s="30">
        <v>1</v>
      </c>
      <c r="AE75" s="30">
        <v>0</v>
      </c>
      <c r="AF75">
        <v>0</v>
      </c>
      <c r="AG75">
        <v>0</v>
      </c>
      <c r="AH75" s="28">
        <v>0.82633212816507851</v>
      </c>
      <c r="AJ75">
        <v>1.2600000000000002</v>
      </c>
      <c r="AK75">
        <v>1</v>
      </c>
      <c r="AL75">
        <v>1</v>
      </c>
      <c r="AM75">
        <v>1</v>
      </c>
      <c r="AN75">
        <v>2.6259999999999999</v>
      </c>
      <c r="AO75">
        <v>1</v>
      </c>
    </row>
    <row r="76" spans="1:41" x14ac:dyDescent="0.2">
      <c r="A76">
        <v>2019</v>
      </c>
      <c r="B76" t="s">
        <v>146</v>
      </c>
      <c r="C76" t="s">
        <v>40</v>
      </c>
      <c r="E76" s="19">
        <v>83.183166608924296</v>
      </c>
      <c r="F76" s="19">
        <v>50.084890543213113</v>
      </c>
      <c r="G76" s="19">
        <f t="shared" si="2"/>
        <v>83183.166608924294</v>
      </c>
      <c r="H76" s="19">
        <f t="shared" si="2"/>
        <v>50084.890543213114</v>
      </c>
      <c r="I76">
        <v>1</v>
      </c>
      <c r="J76">
        <v>0</v>
      </c>
      <c r="K76">
        <v>1</v>
      </c>
      <c r="L76" s="28">
        <v>4.1505249590178866E-4</v>
      </c>
      <c r="M76">
        <v>0</v>
      </c>
      <c r="N76">
        <v>0</v>
      </c>
      <c r="O76">
        <v>1</v>
      </c>
      <c r="P76">
        <v>0.1</v>
      </c>
      <c r="Q76">
        <v>1</v>
      </c>
      <c r="R76">
        <v>342</v>
      </c>
      <c r="S76">
        <v>625</v>
      </c>
      <c r="T76">
        <v>1.2175000000000002</v>
      </c>
      <c r="U76">
        <f t="shared" si="3"/>
        <v>3.6039999999999996</v>
      </c>
      <c r="V76">
        <v>1.0150498310357355E-2</v>
      </c>
      <c r="W76">
        <f>1-0/2</f>
        <v>1</v>
      </c>
      <c r="X76">
        <v>317</v>
      </c>
      <c r="Y76" s="28">
        <v>4.246666666666667</v>
      </c>
      <c r="Z76" s="28">
        <f>(77*4)/100</f>
        <v>3.08</v>
      </c>
      <c r="AA76" s="28">
        <v>6116.7127074371574</v>
      </c>
      <c r="AB76" s="30">
        <v>15538</v>
      </c>
      <c r="AC76" s="30">
        <v>1</v>
      </c>
      <c r="AD76" s="30">
        <v>1</v>
      </c>
      <c r="AE76" s="30">
        <v>0</v>
      </c>
      <c r="AF76">
        <v>0</v>
      </c>
      <c r="AG76">
        <v>0</v>
      </c>
      <c r="AH76" s="28">
        <v>0.82327136306930804</v>
      </c>
      <c r="AJ76">
        <v>1.1900000000000004</v>
      </c>
      <c r="AK76">
        <v>1</v>
      </c>
      <c r="AL76">
        <v>1</v>
      </c>
      <c r="AM76">
        <v>1</v>
      </c>
      <c r="AN76">
        <v>2.6259999999999999</v>
      </c>
      <c r="AO76">
        <v>1</v>
      </c>
    </row>
    <row r="77" spans="1:41" x14ac:dyDescent="0.2">
      <c r="A77">
        <v>2020</v>
      </c>
      <c r="B77" t="s">
        <v>146</v>
      </c>
      <c r="C77" t="s">
        <v>40</v>
      </c>
      <c r="E77" s="19">
        <v>37.646316195262301</v>
      </c>
      <c r="F77" s="19">
        <v>47.945871346980262</v>
      </c>
      <c r="G77" s="19">
        <f t="shared" si="2"/>
        <v>37646.316195262298</v>
      </c>
      <c r="H77" s="19">
        <f t="shared" si="2"/>
        <v>47945.871346980261</v>
      </c>
      <c r="I77">
        <v>1</v>
      </c>
      <c r="J77">
        <v>0</v>
      </c>
      <c r="K77">
        <v>1</v>
      </c>
      <c r="L77" s="28">
        <v>5.0147318988594356E-4</v>
      </c>
      <c r="M77">
        <v>0</v>
      </c>
      <c r="N77">
        <v>0</v>
      </c>
      <c r="O77">
        <v>1</v>
      </c>
      <c r="P77">
        <v>0.1</v>
      </c>
      <c r="Q77">
        <v>1</v>
      </c>
      <c r="R77">
        <v>319</v>
      </c>
      <c r="S77">
        <v>599</v>
      </c>
      <c r="T77">
        <v>1.1475000000000002</v>
      </c>
      <c r="U77">
        <f t="shared" si="3"/>
        <v>3.6039999999999996</v>
      </c>
      <c r="V77">
        <v>1.0238829506842455E-2</v>
      </c>
      <c r="W77">
        <f>1-0/2</f>
        <v>1</v>
      </c>
      <c r="X77">
        <v>334</v>
      </c>
      <c r="Y77" s="28">
        <v>3.7141666666666673</v>
      </c>
      <c r="Z77" s="28">
        <f>(77*4)/100</f>
        <v>3.08</v>
      </c>
      <c r="AA77" s="28">
        <v>5931.681027525</v>
      </c>
      <c r="AB77" s="30">
        <v>5072</v>
      </c>
      <c r="AC77" s="30">
        <v>1</v>
      </c>
      <c r="AD77" s="30">
        <v>1</v>
      </c>
      <c r="AE77" s="30">
        <v>0</v>
      </c>
      <c r="AF77">
        <v>0</v>
      </c>
      <c r="AG77">
        <v>0</v>
      </c>
      <c r="AH77" s="28">
        <v>0.91732431432600559</v>
      </c>
      <c r="AJ77">
        <v>1.1200000000000003</v>
      </c>
      <c r="AK77">
        <v>1</v>
      </c>
      <c r="AL77">
        <v>1</v>
      </c>
      <c r="AM77">
        <v>1</v>
      </c>
      <c r="AN77">
        <v>2.6259999999999999</v>
      </c>
      <c r="AO77">
        <v>1</v>
      </c>
    </row>
    <row r="78" spans="1:41" x14ac:dyDescent="0.2">
      <c r="A78">
        <v>2021</v>
      </c>
      <c r="B78" t="s">
        <v>146</v>
      </c>
      <c r="C78" t="s">
        <v>40</v>
      </c>
      <c r="E78" s="19">
        <v>43.8735911643329</v>
      </c>
      <c r="F78" s="19">
        <v>50.475551757292536</v>
      </c>
      <c r="G78" s="19">
        <f t="shared" si="2"/>
        <v>43873.591164332902</v>
      </c>
      <c r="H78" s="19">
        <f t="shared" si="2"/>
        <v>50475.551757292538</v>
      </c>
      <c r="I78">
        <v>1</v>
      </c>
      <c r="J78">
        <v>0</v>
      </c>
      <c r="K78">
        <v>1</v>
      </c>
      <c r="L78" s="28">
        <v>5.3135061915230754E-4</v>
      </c>
      <c r="M78">
        <v>0</v>
      </c>
      <c r="N78">
        <v>0</v>
      </c>
      <c r="O78">
        <v>1</v>
      </c>
      <c r="P78">
        <v>0.1</v>
      </c>
      <c r="Q78">
        <v>1</v>
      </c>
      <c r="R78">
        <v>100</v>
      </c>
      <c r="S78">
        <v>225</v>
      </c>
      <c r="T78">
        <v>1.0775000000000001</v>
      </c>
      <c r="U78">
        <f t="shared" si="3"/>
        <v>3.6039999999999996</v>
      </c>
      <c r="V78">
        <v>3.6771481635642085E-3</v>
      </c>
      <c r="W78">
        <v>1</v>
      </c>
      <c r="X78">
        <v>395</v>
      </c>
      <c r="Y78" s="28">
        <v>3.2774999999999999</v>
      </c>
      <c r="Z78" s="28">
        <f>(74*4)/100</f>
        <v>2.96</v>
      </c>
      <c r="AA78" s="28">
        <v>6592.6388374700955</v>
      </c>
      <c r="AB78" s="30">
        <v>5072</v>
      </c>
      <c r="AC78" s="30">
        <v>1</v>
      </c>
      <c r="AD78" s="30">
        <v>1</v>
      </c>
      <c r="AE78" s="30">
        <v>0</v>
      </c>
      <c r="AF78">
        <v>0</v>
      </c>
      <c r="AG78">
        <v>0</v>
      </c>
      <c r="AH78" s="28">
        <v>1</v>
      </c>
      <c r="AJ78">
        <v>1.0500000000000003</v>
      </c>
      <c r="AK78">
        <v>1</v>
      </c>
      <c r="AL78">
        <v>1</v>
      </c>
      <c r="AM78">
        <v>1</v>
      </c>
      <c r="AN78">
        <v>2.6259999999999999</v>
      </c>
      <c r="AO78">
        <v>1</v>
      </c>
    </row>
    <row r="79" spans="1:41" x14ac:dyDescent="0.2">
      <c r="A79">
        <v>2011</v>
      </c>
      <c r="B79" t="s">
        <v>146</v>
      </c>
      <c r="C79" t="s">
        <v>139</v>
      </c>
      <c r="E79" s="19">
        <v>64.528427205186802</v>
      </c>
      <c r="F79" s="19">
        <v>51.790999999999997</v>
      </c>
      <c r="G79" s="19">
        <f t="shared" si="2"/>
        <v>64528.427205186803</v>
      </c>
      <c r="H79" s="19">
        <f t="shared" si="2"/>
        <v>51791</v>
      </c>
      <c r="I79">
        <v>1</v>
      </c>
      <c r="J79">
        <v>0</v>
      </c>
      <c r="K79">
        <v>1</v>
      </c>
      <c r="L79" s="28">
        <v>4.6173241836997366E-4</v>
      </c>
      <c r="M79">
        <v>0</v>
      </c>
      <c r="N79">
        <v>0</v>
      </c>
      <c r="O79">
        <v>1</v>
      </c>
      <c r="P79">
        <v>1.78</v>
      </c>
      <c r="Q79">
        <v>1</v>
      </c>
      <c r="R79">
        <v>2784</v>
      </c>
      <c r="S79">
        <v>5370</v>
      </c>
      <c r="T79">
        <v>1.7774999999999999</v>
      </c>
      <c r="U79">
        <f t="shared" si="3"/>
        <v>3.6039999999999996</v>
      </c>
      <c r="V79">
        <v>7.7087063364129167E-3</v>
      </c>
      <c r="W79" s="3">
        <f>1-(21/240)</f>
        <v>0.91249999999999998</v>
      </c>
      <c r="X79" s="3">
        <v>449</v>
      </c>
      <c r="Y79" s="28">
        <v>4.5691666666666677</v>
      </c>
      <c r="Z79" s="28">
        <f>(87*4)/100</f>
        <v>3.48</v>
      </c>
      <c r="AA79" s="28">
        <v>3927.2809191548536</v>
      </c>
      <c r="AB79" s="30">
        <v>32277</v>
      </c>
      <c r="AC79" s="30">
        <v>1</v>
      </c>
      <c r="AD79" s="30">
        <v>1</v>
      </c>
      <c r="AE79" s="30">
        <v>0</v>
      </c>
      <c r="AF79">
        <v>0</v>
      </c>
      <c r="AG79">
        <v>0</v>
      </c>
      <c r="AH79" s="28">
        <v>0.44614558809965327</v>
      </c>
      <c r="AJ79">
        <v>1.75</v>
      </c>
      <c r="AK79">
        <v>1</v>
      </c>
      <c r="AL79">
        <v>1</v>
      </c>
      <c r="AM79">
        <v>1</v>
      </c>
      <c r="AN79">
        <v>2.6259999999999999</v>
      </c>
      <c r="AO79">
        <v>1</v>
      </c>
    </row>
    <row r="80" spans="1:41" x14ac:dyDescent="0.2">
      <c r="A80">
        <v>2012</v>
      </c>
      <c r="B80" t="s">
        <v>146</v>
      </c>
      <c r="C80" t="s">
        <v>139</v>
      </c>
      <c r="E80" s="19">
        <v>74.111267262600592</v>
      </c>
      <c r="F80" s="19">
        <v>52.408999999999999</v>
      </c>
      <c r="G80" s="19">
        <f t="shared" si="2"/>
        <v>74111.267262600595</v>
      </c>
      <c r="H80" s="19">
        <f t="shared" si="2"/>
        <v>52409</v>
      </c>
      <c r="I80">
        <v>1</v>
      </c>
      <c r="J80">
        <v>0</v>
      </c>
      <c r="K80">
        <v>1</v>
      </c>
      <c r="L80" s="28">
        <v>4.8263811419890247E-4</v>
      </c>
      <c r="M80">
        <v>0</v>
      </c>
      <c r="N80">
        <v>0</v>
      </c>
      <c r="O80">
        <v>1</v>
      </c>
      <c r="P80">
        <v>1.78</v>
      </c>
      <c r="Q80">
        <v>1</v>
      </c>
      <c r="R80">
        <v>2821</v>
      </c>
      <c r="S80">
        <v>5370</v>
      </c>
      <c r="T80">
        <v>1.7074999999999998</v>
      </c>
      <c r="U80">
        <f t="shared" si="3"/>
        <v>3.6039999999999996</v>
      </c>
      <c r="V80">
        <v>7.5983278288186086E-3</v>
      </c>
      <c r="W80">
        <f>1-35/567</f>
        <v>0.93827160493827155</v>
      </c>
      <c r="X80" s="3">
        <v>515</v>
      </c>
      <c r="Y80" s="28">
        <v>4.2366666666666672</v>
      </c>
      <c r="Z80" s="28">
        <f>(84*4)/100</f>
        <v>3.36</v>
      </c>
      <c r="AA80" s="28">
        <v>4139.9428345247088</v>
      </c>
      <c r="AB80" s="30">
        <v>36155</v>
      </c>
      <c r="AC80" s="30">
        <v>1</v>
      </c>
      <c r="AD80" s="30">
        <v>1</v>
      </c>
      <c r="AE80" s="30">
        <v>0</v>
      </c>
      <c r="AF80">
        <v>0</v>
      </c>
      <c r="AG80">
        <v>0</v>
      </c>
      <c r="AH80" s="28">
        <v>0.44686527028726208</v>
      </c>
      <c r="AJ80">
        <v>1.68</v>
      </c>
      <c r="AK80">
        <v>1</v>
      </c>
      <c r="AL80">
        <v>1</v>
      </c>
      <c r="AM80">
        <v>1</v>
      </c>
      <c r="AN80">
        <v>2.6259999999999999</v>
      </c>
      <c r="AO80">
        <v>1</v>
      </c>
    </row>
    <row r="81" spans="1:41" x14ac:dyDescent="0.2">
      <c r="A81">
        <v>2013</v>
      </c>
      <c r="B81" t="s">
        <v>146</v>
      </c>
      <c r="C81" t="s">
        <v>139</v>
      </c>
      <c r="E81" s="19">
        <v>86.852987841867503</v>
      </c>
      <c r="F81" s="19">
        <v>51.957999999999998</v>
      </c>
      <c r="G81" s="19">
        <f t="shared" si="2"/>
        <v>86852.987841867507</v>
      </c>
      <c r="H81" s="19">
        <f t="shared" si="2"/>
        <v>51958</v>
      </c>
      <c r="I81">
        <v>1</v>
      </c>
      <c r="J81">
        <v>0</v>
      </c>
      <c r="K81">
        <v>1</v>
      </c>
      <c r="L81" s="28">
        <v>5.2238089984373676E-4</v>
      </c>
      <c r="M81">
        <v>0</v>
      </c>
      <c r="N81">
        <v>0</v>
      </c>
      <c r="O81">
        <v>1</v>
      </c>
      <c r="P81">
        <v>1.78</v>
      </c>
      <c r="Q81">
        <v>1</v>
      </c>
      <c r="R81">
        <v>2738</v>
      </c>
      <c r="S81">
        <v>5276</v>
      </c>
      <c r="T81">
        <v>1.6374999999999997</v>
      </c>
      <c r="U81">
        <f t="shared" si="3"/>
        <v>3.6039999999999996</v>
      </c>
      <c r="V81">
        <v>7.5189060600819885E-3</v>
      </c>
      <c r="W81">
        <f>1-31/416</f>
        <v>0.92548076923076927</v>
      </c>
      <c r="X81" s="3">
        <v>590</v>
      </c>
      <c r="Y81" s="28">
        <v>4.17</v>
      </c>
      <c r="Z81" s="28">
        <f>(81*4)/100</f>
        <v>3.24</v>
      </c>
      <c r="AA81" s="28">
        <v>4135.8703463796119</v>
      </c>
      <c r="AB81" s="30">
        <v>36520</v>
      </c>
      <c r="AC81" s="30">
        <v>1</v>
      </c>
      <c r="AD81" s="30">
        <v>1</v>
      </c>
      <c r="AE81" s="30">
        <v>0</v>
      </c>
      <c r="AF81">
        <v>0</v>
      </c>
      <c r="AG81">
        <v>0</v>
      </c>
      <c r="AH81" s="28">
        <v>0.41566186895802276</v>
      </c>
      <c r="AJ81">
        <v>1.6099999999999999</v>
      </c>
      <c r="AK81">
        <v>1</v>
      </c>
      <c r="AL81">
        <v>1</v>
      </c>
      <c r="AM81">
        <v>1</v>
      </c>
      <c r="AN81">
        <v>2.6259999999999999</v>
      </c>
      <c r="AO81">
        <v>1</v>
      </c>
    </row>
    <row r="82" spans="1:41" x14ac:dyDescent="0.2">
      <c r="A82">
        <v>2014</v>
      </c>
      <c r="B82" t="s">
        <v>146</v>
      </c>
      <c r="C82" t="s">
        <v>139</v>
      </c>
      <c r="E82" s="19">
        <v>90.873932435418595</v>
      </c>
      <c r="F82" s="19">
        <v>50.44</v>
      </c>
      <c r="G82" s="19">
        <f t="shared" si="2"/>
        <v>90873.932435418596</v>
      </c>
      <c r="H82" s="19">
        <f t="shared" si="2"/>
        <v>50440</v>
      </c>
      <c r="I82">
        <v>1</v>
      </c>
      <c r="J82">
        <v>0</v>
      </c>
      <c r="K82">
        <v>1</v>
      </c>
      <c r="L82" s="28">
        <v>5.84364236120611E-4</v>
      </c>
      <c r="M82">
        <v>0</v>
      </c>
      <c r="N82">
        <v>0</v>
      </c>
      <c r="O82">
        <v>1</v>
      </c>
      <c r="P82">
        <v>1.78</v>
      </c>
      <c r="Q82">
        <v>1</v>
      </c>
      <c r="R82">
        <v>2684</v>
      </c>
      <c r="S82">
        <v>5207</v>
      </c>
      <c r="T82">
        <v>1.5674999999999999</v>
      </c>
      <c r="U82">
        <f t="shared" si="3"/>
        <v>3.6039999999999996</v>
      </c>
      <c r="V82">
        <v>7.6108984888715809E-3</v>
      </c>
      <c r="W82">
        <f>1-47/410</f>
        <v>0.88536585365853659</v>
      </c>
      <c r="X82" s="3">
        <v>677</v>
      </c>
      <c r="Y82" s="28">
        <v>4.0766666666666662</v>
      </c>
      <c r="Z82" s="28">
        <f>(81*4)/100</f>
        <v>3.24</v>
      </c>
      <c r="AA82" s="28">
        <v>4287.268819173848</v>
      </c>
      <c r="AB82" s="30">
        <v>45743</v>
      </c>
      <c r="AC82" s="30">
        <v>1</v>
      </c>
      <c r="AD82" s="30">
        <v>1</v>
      </c>
      <c r="AE82" s="30">
        <v>0</v>
      </c>
      <c r="AF82">
        <v>0</v>
      </c>
      <c r="AG82">
        <v>0</v>
      </c>
      <c r="AH82" s="28">
        <v>0.56635429207047316</v>
      </c>
      <c r="AJ82">
        <v>1.54</v>
      </c>
      <c r="AK82">
        <v>1</v>
      </c>
      <c r="AL82">
        <v>1</v>
      </c>
      <c r="AM82">
        <v>1</v>
      </c>
      <c r="AN82">
        <v>2.6259999999999999</v>
      </c>
      <c r="AO82">
        <v>1</v>
      </c>
    </row>
    <row r="83" spans="1:41" x14ac:dyDescent="0.2">
      <c r="A83">
        <v>2015</v>
      </c>
      <c r="B83" t="s">
        <v>146</v>
      </c>
      <c r="C83" t="s">
        <v>139</v>
      </c>
      <c r="E83" s="19">
        <v>73.220268764255394</v>
      </c>
      <c r="F83" s="19">
        <v>43.316000000000003</v>
      </c>
      <c r="G83" s="19">
        <f t="shared" si="2"/>
        <v>73220.268764255394</v>
      </c>
      <c r="H83" s="19">
        <f t="shared" si="2"/>
        <v>43316</v>
      </c>
      <c r="I83">
        <v>1</v>
      </c>
      <c r="J83">
        <v>0</v>
      </c>
      <c r="K83">
        <v>1</v>
      </c>
      <c r="L83" s="28">
        <v>7.6448394565295876E-4</v>
      </c>
      <c r="M83">
        <v>0</v>
      </c>
      <c r="N83">
        <v>0</v>
      </c>
      <c r="O83">
        <v>1</v>
      </c>
      <c r="P83">
        <v>1.78</v>
      </c>
      <c r="Q83">
        <v>1</v>
      </c>
      <c r="R83">
        <v>2721</v>
      </c>
      <c r="S83">
        <v>5205</v>
      </c>
      <c r="T83">
        <v>1.4975000000000001</v>
      </c>
      <c r="U83">
        <f t="shared" si="3"/>
        <v>3.6039999999999996</v>
      </c>
      <c r="V83">
        <v>8.8131528198800539E-3</v>
      </c>
      <c r="W83" s="3">
        <f>1-43/406</f>
        <v>0.89408866995073888</v>
      </c>
      <c r="X83" s="3">
        <v>836</v>
      </c>
      <c r="Y83" s="28">
        <v>3.7708333333333335</v>
      </c>
      <c r="Z83" s="28">
        <f>(83*4)/100</f>
        <v>3.32</v>
      </c>
      <c r="AA83" s="28">
        <v>4284.7020674058258</v>
      </c>
      <c r="AB83" s="30">
        <v>55694</v>
      </c>
      <c r="AC83" s="30">
        <v>1</v>
      </c>
      <c r="AD83" s="30">
        <v>1</v>
      </c>
      <c r="AE83" s="30">
        <v>0</v>
      </c>
      <c r="AF83">
        <v>0</v>
      </c>
      <c r="AG83">
        <v>0</v>
      </c>
      <c r="AH83" s="28">
        <v>0.64486970989612458</v>
      </c>
      <c r="AJ83">
        <v>1.4700000000000002</v>
      </c>
      <c r="AK83">
        <v>1</v>
      </c>
      <c r="AL83">
        <v>1</v>
      </c>
      <c r="AM83">
        <v>1</v>
      </c>
      <c r="AN83">
        <v>2.6259999999999999</v>
      </c>
      <c r="AO83">
        <v>1</v>
      </c>
    </row>
    <row r="84" spans="1:41" x14ac:dyDescent="0.2">
      <c r="A84">
        <v>2016</v>
      </c>
      <c r="B84" t="s">
        <v>146</v>
      </c>
      <c r="C84" t="s">
        <v>139</v>
      </c>
      <c r="E84" s="19">
        <v>71.918731084717493</v>
      </c>
      <c r="F84" s="19">
        <v>42.158000000000001</v>
      </c>
      <c r="G84" s="19">
        <f t="shared" si="2"/>
        <v>71918.731084717496</v>
      </c>
      <c r="H84" s="19">
        <f t="shared" si="2"/>
        <v>42158</v>
      </c>
      <c r="I84">
        <v>1</v>
      </c>
      <c r="J84">
        <v>0</v>
      </c>
      <c r="K84">
        <v>1</v>
      </c>
      <c r="L84" s="28">
        <v>8.3109914420332871E-4</v>
      </c>
      <c r="M84">
        <v>0</v>
      </c>
      <c r="N84">
        <v>0</v>
      </c>
      <c r="O84">
        <v>1</v>
      </c>
      <c r="P84">
        <v>1.78</v>
      </c>
      <c r="Q84">
        <v>1</v>
      </c>
      <c r="R84">
        <v>2938</v>
      </c>
      <c r="S84">
        <v>5543</v>
      </c>
      <c r="T84">
        <v>1.4275</v>
      </c>
      <c r="U84">
        <f t="shared" si="3"/>
        <v>3.6039999999999996</v>
      </c>
      <c r="V84">
        <v>9.5629141625166968E-3</v>
      </c>
      <c r="W84">
        <f>1-(38/369)</f>
        <v>0.89701897018970189</v>
      </c>
      <c r="X84">
        <v>855</v>
      </c>
      <c r="Y84" s="28">
        <v>3.7008333333333336</v>
      </c>
      <c r="Z84" s="28">
        <f>(82*4)/100</f>
        <v>3.28</v>
      </c>
      <c r="AA84" s="28">
        <v>4315.3230807737591</v>
      </c>
      <c r="AB84" s="30">
        <v>64151</v>
      </c>
      <c r="AC84" s="30">
        <v>1</v>
      </c>
      <c r="AD84" s="30">
        <v>1</v>
      </c>
      <c r="AE84" s="30">
        <v>0</v>
      </c>
      <c r="AF84">
        <v>0</v>
      </c>
      <c r="AG84">
        <v>0</v>
      </c>
      <c r="AH84" s="28">
        <v>0.70451500771862219</v>
      </c>
      <c r="AJ84">
        <v>1.4000000000000001</v>
      </c>
      <c r="AK84">
        <v>1</v>
      </c>
      <c r="AL84">
        <v>1</v>
      </c>
      <c r="AM84">
        <v>1</v>
      </c>
      <c r="AN84">
        <v>2.6259999999999999</v>
      </c>
      <c r="AO84">
        <v>1</v>
      </c>
    </row>
    <row r="85" spans="1:41" x14ac:dyDescent="0.2">
      <c r="A85">
        <v>2017</v>
      </c>
      <c r="B85" t="s">
        <v>146</v>
      </c>
      <c r="C85" t="s">
        <v>139</v>
      </c>
      <c r="E85" s="19">
        <v>78.985642135797093</v>
      </c>
      <c r="F85" s="19">
        <v>45.128999999999998</v>
      </c>
      <c r="G85" s="19">
        <f t="shared" si="2"/>
        <v>78985.642135797098</v>
      </c>
      <c r="H85" s="19">
        <f t="shared" si="2"/>
        <v>45129</v>
      </c>
      <c r="I85">
        <v>1</v>
      </c>
      <c r="J85">
        <v>0</v>
      </c>
      <c r="K85">
        <v>1</v>
      </c>
      <c r="L85" s="28">
        <v>8.1960356411814035E-4</v>
      </c>
      <c r="M85">
        <v>0</v>
      </c>
      <c r="N85">
        <v>0</v>
      </c>
      <c r="O85">
        <v>1</v>
      </c>
      <c r="P85">
        <v>1.78</v>
      </c>
      <c r="Q85">
        <v>1</v>
      </c>
      <c r="R85">
        <v>2826</v>
      </c>
      <c r="S85">
        <v>5363</v>
      </c>
      <c r="T85">
        <v>1.3574999999999999</v>
      </c>
      <c r="U85">
        <f t="shared" si="3"/>
        <v>3.6039999999999996</v>
      </c>
      <c r="V85">
        <v>8.8354318008215301E-3</v>
      </c>
      <c r="W85">
        <f>1-31/425</f>
        <v>0.92705882352941171</v>
      </c>
      <c r="X85">
        <v>963</v>
      </c>
      <c r="Y85" s="28">
        <v>3.7891666666666666</v>
      </c>
      <c r="Z85" s="28">
        <f>(82*4)/100</f>
        <v>3.28</v>
      </c>
      <c r="AA85" s="28">
        <v>4558.8179668343091</v>
      </c>
      <c r="AB85" s="30">
        <v>61877</v>
      </c>
      <c r="AC85" s="30">
        <v>1</v>
      </c>
      <c r="AD85" s="30">
        <v>1</v>
      </c>
      <c r="AE85" s="30">
        <v>0</v>
      </c>
      <c r="AF85">
        <v>0</v>
      </c>
      <c r="AG85">
        <v>0</v>
      </c>
      <c r="AH85" s="28">
        <v>0.58883484733267366</v>
      </c>
      <c r="AJ85">
        <v>1.33</v>
      </c>
      <c r="AK85">
        <v>1</v>
      </c>
      <c r="AL85">
        <v>1</v>
      </c>
      <c r="AM85">
        <v>1</v>
      </c>
      <c r="AN85">
        <v>2.6259999999999999</v>
      </c>
      <c r="AO85">
        <v>1</v>
      </c>
    </row>
    <row r="86" spans="1:41" x14ac:dyDescent="0.2">
      <c r="A86">
        <v>2018</v>
      </c>
      <c r="B86" t="s">
        <v>146</v>
      </c>
      <c r="C86" t="s">
        <v>139</v>
      </c>
      <c r="E86" s="19">
        <v>84.923386779727707</v>
      </c>
      <c r="F86" s="19">
        <v>46.548999999999999</v>
      </c>
      <c r="G86" s="19">
        <f t="shared" si="2"/>
        <v>84923.386779727705</v>
      </c>
      <c r="H86" s="19">
        <f t="shared" si="2"/>
        <v>46549</v>
      </c>
      <c r="I86">
        <v>1</v>
      </c>
      <c r="J86">
        <v>0</v>
      </c>
      <c r="K86">
        <v>1</v>
      </c>
      <c r="L86" s="28">
        <v>8.4496929972250224E-4</v>
      </c>
      <c r="M86">
        <v>0</v>
      </c>
      <c r="N86">
        <v>0</v>
      </c>
      <c r="O86">
        <v>1</v>
      </c>
      <c r="P86">
        <v>1.78</v>
      </c>
      <c r="Q86">
        <v>1</v>
      </c>
      <c r="R86">
        <v>2853</v>
      </c>
      <c r="S86">
        <v>5361</v>
      </c>
      <c r="T86">
        <v>1.2875000000000001</v>
      </c>
      <c r="U86">
        <f t="shared" si="3"/>
        <v>3.6039999999999996</v>
      </c>
      <c r="V86">
        <v>8.5823122190687925E-3</v>
      </c>
      <c r="W86">
        <f>1-40/450</f>
        <v>0.91111111111111109</v>
      </c>
      <c r="X86">
        <v>1103</v>
      </c>
      <c r="Y86" s="28">
        <v>4.3616666666666672</v>
      </c>
      <c r="Z86" s="28">
        <f>(81*4)/100</f>
        <v>3.24</v>
      </c>
      <c r="AA86" s="28">
        <v>4749.225218780025</v>
      </c>
      <c r="AB86" s="30">
        <v>65533</v>
      </c>
      <c r="AC86" s="30">
        <v>1</v>
      </c>
      <c r="AD86" s="30">
        <v>1</v>
      </c>
      <c r="AE86" s="30">
        <v>0</v>
      </c>
      <c r="AF86">
        <v>0</v>
      </c>
      <c r="AG86">
        <v>0</v>
      </c>
      <c r="AH86" s="28">
        <v>0.56485769777331207</v>
      </c>
      <c r="AJ86">
        <v>1.2600000000000002</v>
      </c>
      <c r="AK86">
        <v>1</v>
      </c>
      <c r="AL86">
        <v>1</v>
      </c>
      <c r="AM86">
        <v>1</v>
      </c>
      <c r="AN86">
        <v>2.6259999999999999</v>
      </c>
      <c r="AO86">
        <v>1</v>
      </c>
    </row>
    <row r="87" spans="1:41" x14ac:dyDescent="0.2">
      <c r="A87">
        <v>2019</v>
      </c>
      <c r="B87" t="s">
        <v>146</v>
      </c>
      <c r="C87" t="s">
        <v>139</v>
      </c>
      <c r="E87" s="19">
        <v>83.183166608924296</v>
      </c>
      <c r="F87" s="19">
        <v>46.329000000000001</v>
      </c>
      <c r="G87" s="19">
        <f t="shared" si="2"/>
        <v>83183.166608924294</v>
      </c>
      <c r="H87" s="19">
        <f t="shared" si="2"/>
        <v>46329</v>
      </c>
      <c r="I87">
        <v>1</v>
      </c>
      <c r="J87">
        <v>0</v>
      </c>
      <c r="K87">
        <v>1</v>
      </c>
      <c r="L87" s="28">
        <v>8.9117910000599326E-4</v>
      </c>
      <c r="M87">
        <v>0</v>
      </c>
      <c r="N87">
        <v>0</v>
      </c>
      <c r="O87">
        <v>1</v>
      </c>
      <c r="P87">
        <v>1.78</v>
      </c>
      <c r="Q87">
        <v>1</v>
      </c>
      <c r="R87">
        <v>2840</v>
      </c>
      <c r="S87">
        <v>5338.28</v>
      </c>
      <c r="T87">
        <v>1.2175000000000002</v>
      </c>
      <c r="U87">
        <f t="shared" si="3"/>
        <v>3.6039999999999996</v>
      </c>
      <c r="V87">
        <v>8.3305149014944353E-3</v>
      </c>
      <c r="W87">
        <f>1-21/218</f>
        <v>0.90366972477064222</v>
      </c>
      <c r="X87">
        <v>1458</v>
      </c>
      <c r="Y87" s="28">
        <v>4.246666666666667</v>
      </c>
      <c r="Z87" s="28">
        <f>(77*4)/100</f>
        <v>3.08</v>
      </c>
      <c r="AA87" s="28">
        <v>4761.631170203741</v>
      </c>
      <c r="AB87" s="30">
        <v>50164</v>
      </c>
      <c r="AC87" s="30">
        <v>1</v>
      </c>
      <c r="AD87" s="30">
        <v>1</v>
      </c>
      <c r="AE87" s="30">
        <v>0</v>
      </c>
      <c r="AF87">
        <v>0</v>
      </c>
      <c r="AG87">
        <v>0</v>
      </c>
      <c r="AH87" s="28">
        <v>0.66016608623520201</v>
      </c>
      <c r="AJ87">
        <v>1.1900000000000004</v>
      </c>
      <c r="AK87">
        <v>1</v>
      </c>
      <c r="AL87">
        <v>1</v>
      </c>
      <c r="AM87">
        <v>1</v>
      </c>
      <c r="AN87">
        <v>2.6259999999999999</v>
      </c>
      <c r="AO87">
        <v>1</v>
      </c>
    </row>
    <row r="88" spans="1:41" x14ac:dyDescent="0.2">
      <c r="A88">
        <v>2020</v>
      </c>
      <c r="B88" t="s">
        <v>146</v>
      </c>
      <c r="C88" t="s">
        <v>139</v>
      </c>
      <c r="E88" s="19">
        <v>37.646316195262301</v>
      </c>
      <c r="F88" s="19">
        <v>43.258000000000003</v>
      </c>
      <c r="G88" s="19">
        <f t="shared" si="2"/>
        <v>37646.316195262298</v>
      </c>
      <c r="H88" s="19">
        <f t="shared" si="2"/>
        <v>43258</v>
      </c>
      <c r="I88">
        <v>1</v>
      </c>
      <c r="J88">
        <v>0</v>
      </c>
      <c r="K88">
        <v>1</v>
      </c>
      <c r="L88" s="28">
        <v>1.0851783749511359E-3</v>
      </c>
      <c r="M88">
        <v>0</v>
      </c>
      <c r="N88">
        <v>0</v>
      </c>
      <c r="O88">
        <v>1</v>
      </c>
      <c r="P88">
        <v>1.78</v>
      </c>
      <c r="Q88">
        <v>1</v>
      </c>
      <c r="R88">
        <v>2637</v>
      </c>
      <c r="S88">
        <v>5051.42</v>
      </c>
      <c r="T88">
        <v>1.1475000000000002</v>
      </c>
      <c r="U88">
        <f t="shared" si="3"/>
        <v>3.6039999999999996</v>
      </c>
      <c r="V88">
        <v>8.2933871650621369E-3</v>
      </c>
      <c r="W88">
        <f>1-15/220</f>
        <v>0.93181818181818188</v>
      </c>
      <c r="X88">
        <v>1537</v>
      </c>
      <c r="Y88" s="28">
        <v>3.7141666666666673</v>
      </c>
      <c r="Z88" s="28">
        <f>(77*4)/100</f>
        <v>3.08</v>
      </c>
      <c r="AA88" s="28">
        <v>4883.1345793843193</v>
      </c>
      <c r="AB88" s="30">
        <v>21215</v>
      </c>
      <c r="AC88" s="30">
        <v>1</v>
      </c>
      <c r="AD88" s="30">
        <v>1</v>
      </c>
      <c r="AE88" s="30">
        <v>0</v>
      </c>
      <c r="AF88">
        <v>0</v>
      </c>
      <c r="AG88">
        <v>0</v>
      </c>
      <c r="AH88" s="28">
        <v>1</v>
      </c>
      <c r="AJ88">
        <v>1.1200000000000003</v>
      </c>
      <c r="AK88">
        <v>1</v>
      </c>
      <c r="AL88">
        <v>1</v>
      </c>
      <c r="AM88">
        <v>1</v>
      </c>
      <c r="AN88">
        <v>2.6259999999999999</v>
      </c>
      <c r="AO88">
        <v>1</v>
      </c>
    </row>
    <row r="89" spans="1:41" x14ac:dyDescent="0.2">
      <c r="A89">
        <v>2021</v>
      </c>
      <c r="B89" t="s">
        <v>146</v>
      </c>
      <c r="C89" t="s">
        <v>139</v>
      </c>
      <c r="E89" s="19">
        <v>43.8735911643329</v>
      </c>
      <c r="F89" s="19">
        <v>52.051000000000002</v>
      </c>
      <c r="G89" s="19">
        <f t="shared" si="2"/>
        <v>43873.591164332902</v>
      </c>
      <c r="H89" s="19">
        <f t="shared" si="2"/>
        <v>52051</v>
      </c>
      <c r="I89">
        <v>1</v>
      </c>
      <c r="J89">
        <v>0</v>
      </c>
      <c r="K89">
        <v>1</v>
      </c>
      <c r="L89" s="28">
        <v>9.5658902122389231E-4</v>
      </c>
      <c r="M89">
        <v>0</v>
      </c>
      <c r="N89">
        <v>0</v>
      </c>
      <c r="O89">
        <v>1</v>
      </c>
      <c r="P89">
        <v>1.78</v>
      </c>
      <c r="Q89">
        <v>1</v>
      </c>
      <c r="R89">
        <v>1340.2</v>
      </c>
      <c r="S89">
        <v>3042.76</v>
      </c>
      <c r="T89">
        <v>1.0775000000000001</v>
      </c>
      <c r="U89">
        <f t="shared" si="3"/>
        <v>3.6039999999999996</v>
      </c>
      <c r="V89">
        <v>3.5712890751394386E-3</v>
      </c>
      <c r="W89">
        <f>AVERAGE(W79:W88)</f>
        <v>0.91263837091973643</v>
      </c>
      <c r="X89">
        <v>1763</v>
      </c>
      <c r="Y89" s="28">
        <v>3.2774999999999999</v>
      </c>
      <c r="Z89" s="28">
        <f>(74*4)/100</f>
        <v>2.96</v>
      </c>
      <c r="AA89" s="28">
        <v>5781.896731869082</v>
      </c>
      <c r="AB89" s="30">
        <v>21215</v>
      </c>
      <c r="AC89" s="30">
        <v>1</v>
      </c>
      <c r="AD89" s="30">
        <v>1</v>
      </c>
      <c r="AE89" s="30">
        <v>0</v>
      </c>
      <c r="AF89">
        <v>0</v>
      </c>
      <c r="AG89">
        <v>0</v>
      </c>
      <c r="AH89" s="28">
        <v>0.65352091303714854</v>
      </c>
      <c r="AJ89">
        <v>1.0500000000000003</v>
      </c>
      <c r="AK89">
        <v>1</v>
      </c>
      <c r="AL89">
        <v>1</v>
      </c>
      <c r="AM89">
        <v>1</v>
      </c>
      <c r="AN89">
        <v>2.6259999999999999</v>
      </c>
      <c r="AO89">
        <v>1</v>
      </c>
    </row>
    <row r="90" spans="1:41" x14ac:dyDescent="0.2">
      <c r="A90">
        <v>2011</v>
      </c>
      <c r="B90" t="s">
        <v>141</v>
      </c>
      <c r="C90" t="s">
        <v>40</v>
      </c>
      <c r="E90" s="19">
        <v>5.4470000000000001</v>
      </c>
      <c r="F90" s="19">
        <v>44.737527165076592</v>
      </c>
      <c r="G90" s="19">
        <f t="shared" si="2"/>
        <v>5447</v>
      </c>
      <c r="H90" s="19">
        <f t="shared" si="2"/>
        <v>44737.527165076594</v>
      </c>
      <c r="I90">
        <v>1</v>
      </c>
      <c r="J90">
        <v>0</v>
      </c>
      <c r="K90">
        <v>1</v>
      </c>
      <c r="L90" s="28">
        <v>3.0335231588824948E-4</v>
      </c>
      <c r="M90">
        <v>0</v>
      </c>
      <c r="N90">
        <v>0</v>
      </c>
      <c r="O90">
        <v>1</v>
      </c>
      <c r="P90">
        <v>0.1</v>
      </c>
      <c r="Q90">
        <v>1</v>
      </c>
      <c r="R90">
        <v>303</v>
      </c>
      <c r="S90">
        <v>564</v>
      </c>
      <c r="T90">
        <v>1.7774999999999999</v>
      </c>
      <c r="U90">
        <f t="shared" si="3"/>
        <v>3.6039999999999996</v>
      </c>
      <c r="V90">
        <v>1.0060919603004771E-2</v>
      </c>
      <c r="W90">
        <f>1-0/1</f>
        <v>1</v>
      </c>
      <c r="X90">
        <v>74</v>
      </c>
      <c r="Y90" s="28">
        <v>4.5691666666666677</v>
      </c>
      <c r="Z90" s="28">
        <f>(87*4)/100</f>
        <v>3.48</v>
      </c>
      <c r="AA90" s="28">
        <v>3816.7670260393807</v>
      </c>
      <c r="AB90" s="30">
        <v>7268</v>
      </c>
      <c r="AC90" s="30">
        <v>1</v>
      </c>
      <c r="AD90" s="30">
        <v>1</v>
      </c>
      <c r="AE90" s="30">
        <v>0</v>
      </c>
      <c r="AF90">
        <v>0</v>
      </c>
      <c r="AG90">
        <v>0</v>
      </c>
      <c r="AH90" s="28">
        <v>0.85874531446425095</v>
      </c>
      <c r="AJ90">
        <v>1.75</v>
      </c>
      <c r="AK90">
        <v>1</v>
      </c>
      <c r="AL90">
        <v>1</v>
      </c>
      <c r="AM90">
        <v>1</v>
      </c>
      <c r="AN90">
        <v>2.6259999999999999</v>
      </c>
      <c r="AO90">
        <v>1</v>
      </c>
    </row>
    <row r="91" spans="1:41" x14ac:dyDescent="0.2">
      <c r="A91">
        <v>2012</v>
      </c>
      <c r="B91" t="s">
        <v>141</v>
      </c>
      <c r="C91" t="s">
        <v>40</v>
      </c>
      <c r="E91" s="19">
        <v>6.093</v>
      </c>
      <c r="F91" s="19">
        <v>45.237825692519152</v>
      </c>
      <c r="G91" s="19">
        <f t="shared" si="2"/>
        <v>6093</v>
      </c>
      <c r="H91" s="19">
        <f t="shared" si="2"/>
        <v>45237.825692519153</v>
      </c>
      <c r="I91">
        <v>1</v>
      </c>
      <c r="J91">
        <v>0</v>
      </c>
      <c r="K91">
        <v>1</v>
      </c>
      <c r="L91" s="28">
        <v>3.0453403759220525E-4</v>
      </c>
      <c r="M91">
        <v>0</v>
      </c>
      <c r="N91">
        <v>0</v>
      </c>
      <c r="O91">
        <v>1</v>
      </c>
      <c r="P91">
        <v>0.1</v>
      </c>
      <c r="Q91">
        <v>1</v>
      </c>
      <c r="R91">
        <v>303</v>
      </c>
      <c r="S91">
        <v>564</v>
      </c>
      <c r="T91">
        <v>1.7074999999999998</v>
      </c>
      <c r="U91">
        <f t="shared" si="3"/>
        <v>3.6039999999999996</v>
      </c>
      <c r="V91">
        <v>9.9690450731809328E-3</v>
      </c>
      <c r="W91">
        <f>1-4/10</f>
        <v>0.6</v>
      </c>
      <c r="X91">
        <v>87</v>
      </c>
      <c r="Y91" s="28">
        <v>4.2366666666666672</v>
      </c>
      <c r="Z91" s="28">
        <f>(84*4)/100</f>
        <v>3.36</v>
      </c>
      <c r="AA91" s="28">
        <v>3891.0120424308739</v>
      </c>
      <c r="AB91" s="30">
        <v>9239</v>
      </c>
      <c r="AC91" s="30">
        <v>1</v>
      </c>
      <c r="AD91" s="30">
        <v>1</v>
      </c>
      <c r="AE91" s="30">
        <v>0</v>
      </c>
      <c r="AF91">
        <v>0</v>
      </c>
      <c r="AG91">
        <v>0</v>
      </c>
      <c r="AH91" s="28">
        <v>0.94461536135193958</v>
      </c>
      <c r="AJ91">
        <v>1.68</v>
      </c>
      <c r="AK91">
        <v>1</v>
      </c>
      <c r="AL91">
        <v>1</v>
      </c>
      <c r="AM91">
        <v>1</v>
      </c>
      <c r="AN91">
        <v>2.6259999999999999</v>
      </c>
      <c r="AO91">
        <v>1</v>
      </c>
    </row>
    <row r="92" spans="1:41" x14ac:dyDescent="0.2">
      <c r="A92">
        <v>2013</v>
      </c>
      <c r="B92" t="s">
        <v>141</v>
      </c>
      <c r="C92" t="s">
        <v>40</v>
      </c>
      <c r="E92" s="19">
        <v>6.8070000000000004</v>
      </c>
      <c r="F92" s="19">
        <v>45.691529536117862</v>
      </c>
      <c r="G92" s="19">
        <f t="shared" si="2"/>
        <v>6807</v>
      </c>
      <c r="H92" s="19">
        <f t="shared" si="2"/>
        <v>45691.529536117865</v>
      </c>
      <c r="I92">
        <v>1</v>
      </c>
      <c r="J92">
        <v>0</v>
      </c>
      <c r="K92">
        <v>1</v>
      </c>
      <c r="L92" s="32">
        <v>3.1359885571290342E-4</v>
      </c>
      <c r="M92">
        <v>0</v>
      </c>
      <c r="N92">
        <v>0</v>
      </c>
      <c r="O92">
        <v>1</v>
      </c>
      <c r="P92">
        <v>0.1</v>
      </c>
      <c r="Q92">
        <v>1</v>
      </c>
      <c r="R92">
        <v>302</v>
      </c>
      <c r="S92">
        <v>560</v>
      </c>
      <c r="T92">
        <v>1.6374999999999997</v>
      </c>
      <c r="U92">
        <f t="shared" si="3"/>
        <v>3.6039999999999996</v>
      </c>
      <c r="V92">
        <v>9.843019768353712E-3</v>
      </c>
      <c r="W92" s="3">
        <f>1-0/2</f>
        <v>1</v>
      </c>
      <c r="X92" s="3">
        <v>103</v>
      </c>
      <c r="Y92" s="28">
        <v>4.17</v>
      </c>
      <c r="Z92" s="28">
        <f>(81*4)/100</f>
        <v>3.24</v>
      </c>
      <c r="AA92" s="28">
        <v>3950.1433418925862</v>
      </c>
      <c r="AB92" s="30">
        <v>11520</v>
      </c>
      <c r="AC92" s="30">
        <v>1</v>
      </c>
      <c r="AD92" s="30">
        <v>1</v>
      </c>
      <c r="AE92" s="30">
        <v>0</v>
      </c>
      <c r="AF92">
        <v>0</v>
      </c>
      <c r="AG92">
        <v>0</v>
      </c>
      <c r="AH92" s="28">
        <v>0.95374027937495542</v>
      </c>
      <c r="AJ92">
        <v>1.6099999999999999</v>
      </c>
      <c r="AK92">
        <v>1</v>
      </c>
      <c r="AL92">
        <v>1</v>
      </c>
      <c r="AM92">
        <v>1</v>
      </c>
      <c r="AN92">
        <v>2.6259999999999999</v>
      </c>
      <c r="AO92">
        <v>1</v>
      </c>
    </row>
    <row r="93" spans="1:41" x14ac:dyDescent="0.2">
      <c r="A93">
        <v>2014</v>
      </c>
      <c r="B93" t="s">
        <v>141</v>
      </c>
      <c r="C93" t="s">
        <v>40</v>
      </c>
      <c r="E93" s="19">
        <v>7.6840000000000002</v>
      </c>
      <c r="F93" s="19">
        <v>46.538369778609052</v>
      </c>
      <c r="G93" s="19">
        <f t="shared" si="2"/>
        <v>7684</v>
      </c>
      <c r="H93" s="19">
        <f t="shared" si="2"/>
        <v>46538.369778609049</v>
      </c>
      <c r="I93">
        <v>1</v>
      </c>
      <c r="J93">
        <v>0</v>
      </c>
      <c r="K93">
        <v>1</v>
      </c>
      <c r="L93" s="32">
        <v>3.1757698429979973E-4</v>
      </c>
      <c r="M93">
        <v>0</v>
      </c>
      <c r="N93">
        <v>0</v>
      </c>
      <c r="O93">
        <v>1</v>
      </c>
      <c r="P93">
        <v>0.1</v>
      </c>
      <c r="Q93">
        <v>1</v>
      </c>
      <c r="R93">
        <v>310</v>
      </c>
      <c r="S93">
        <v>566</v>
      </c>
      <c r="T93">
        <v>1.5674999999999999</v>
      </c>
      <c r="U93">
        <f t="shared" si="3"/>
        <v>3.6039999999999996</v>
      </c>
      <c r="V93">
        <v>9.7816634552309427E-3</v>
      </c>
      <c r="W93">
        <v>1</v>
      </c>
      <c r="X93" s="3">
        <v>122</v>
      </c>
      <c r="Y93" s="28">
        <v>4.0766666666666662</v>
      </c>
      <c r="Z93" s="28">
        <f>(81*4)/100</f>
        <v>3.24</v>
      </c>
      <c r="AA93" s="28">
        <v>4164.3315678454455</v>
      </c>
      <c r="AB93" s="30">
        <v>15247</v>
      </c>
      <c r="AC93" s="30">
        <v>1</v>
      </c>
      <c r="AD93" s="30">
        <v>1</v>
      </c>
      <c r="AE93" s="30">
        <v>0</v>
      </c>
      <c r="AF93">
        <v>0</v>
      </c>
      <c r="AG93">
        <v>0</v>
      </c>
      <c r="AH93" s="28">
        <v>0.91367581370621609</v>
      </c>
      <c r="AJ93">
        <v>1.54</v>
      </c>
      <c r="AK93">
        <v>1</v>
      </c>
      <c r="AL93">
        <v>1</v>
      </c>
      <c r="AM93">
        <v>1</v>
      </c>
      <c r="AN93">
        <v>2.6259999999999999</v>
      </c>
      <c r="AO93">
        <v>1</v>
      </c>
    </row>
    <row r="94" spans="1:41" x14ac:dyDescent="0.2">
      <c r="A94">
        <v>2015</v>
      </c>
      <c r="B94" t="s">
        <v>141</v>
      </c>
      <c r="C94" t="s">
        <v>40</v>
      </c>
      <c r="E94" s="19">
        <v>8.0690000000000008</v>
      </c>
      <c r="F94" s="19">
        <v>46.929478928428765</v>
      </c>
      <c r="G94" s="19">
        <f t="shared" si="2"/>
        <v>8069.0000000000009</v>
      </c>
      <c r="H94" s="19">
        <f t="shared" si="2"/>
        <v>46929.478928428762</v>
      </c>
      <c r="I94">
        <v>1</v>
      </c>
      <c r="J94">
        <v>0</v>
      </c>
      <c r="K94">
        <v>1</v>
      </c>
      <c r="L94" s="32">
        <v>3.3579102525324172E-4</v>
      </c>
      <c r="M94">
        <v>0</v>
      </c>
      <c r="N94">
        <v>0</v>
      </c>
      <c r="O94">
        <v>1</v>
      </c>
      <c r="P94">
        <v>0.1</v>
      </c>
      <c r="Q94">
        <v>1</v>
      </c>
      <c r="R94">
        <v>325</v>
      </c>
      <c r="S94">
        <v>581</v>
      </c>
      <c r="T94">
        <v>1.4975000000000001</v>
      </c>
      <c r="U94">
        <f t="shared" si="3"/>
        <v>3.6039999999999996</v>
      </c>
      <c r="V94">
        <v>1.0014548072882231E-2</v>
      </c>
      <c r="W94" s="19">
        <f>1-(1/11)</f>
        <v>0.90909090909090906</v>
      </c>
      <c r="X94">
        <v>164</v>
      </c>
      <c r="Y94" s="28">
        <v>3.7708333333333335</v>
      </c>
      <c r="Z94" s="28">
        <f>(83*4)/100</f>
        <v>3.32</v>
      </c>
      <c r="AA94" s="28">
        <v>4549.2570356512078</v>
      </c>
      <c r="AB94" s="30">
        <v>19264</v>
      </c>
      <c r="AC94" s="30">
        <v>1</v>
      </c>
      <c r="AD94" s="30">
        <v>1</v>
      </c>
      <c r="AE94" s="30">
        <v>0</v>
      </c>
      <c r="AF94">
        <v>0</v>
      </c>
      <c r="AG94">
        <v>0</v>
      </c>
      <c r="AH94" s="28">
        <v>0.89023715838248385</v>
      </c>
      <c r="AJ94">
        <v>1.4700000000000002</v>
      </c>
      <c r="AK94">
        <v>1</v>
      </c>
      <c r="AL94">
        <v>1</v>
      </c>
      <c r="AM94">
        <v>1</v>
      </c>
      <c r="AN94">
        <v>2.6259999999999999</v>
      </c>
      <c r="AO94">
        <v>1</v>
      </c>
    </row>
    <row r="95" spans="1:41" x14ac:dyDescent="0.2">
      <c r="A95">
        <v>2016</v>
      </c>
      <c r="B95" t="s">
        <v>141</v>
      </c>
      <c r="C95" t="s">
        <v>40</v>
      </c>
      <c r="E95" s="19">
        <v>8.1229999999999993</v>
      </c>
      <c r="F95" s="19">
        <v>47.489530277306173</v>
      </c>
      <c r="G95" s="19">
        <f t="shared" si="2"/>
        <v>8122.9999999999991</v>
      </c>
      <c r="H95" s="19">
        <f t="shared" si="2"/>
        <v>47489.53027730617</v>
      </c>
      <c r="I95">
        <v>1</v>
      </c>
      <c r="J95">
        <v>0</v>
      </c>
      <c r="K95">
        <v>1</v>
      </c>
      <c r="L95" s="32">
        <v>3.6688037752937531E-4</v>
      </c>
      <c r="M95">
        <v>0</v>
      </c>
      <c r="N95">
        <v>0</v>
      </c>
      <c r="O95">
        <v>1</v>
      </c>
      <c r="P95">
        <v>0.1</v>
      </c>
      <c r="Q95">
        <v>1</v>
      </c>
      <c r="R95">
        <v>335</v>
      </c>
      <c r="S95">
        <v>600</v>
      </c>
      <c r="T95">
        <v>1.4275</v>
      </c>
      <c r="U95">
        <f t="shared" si="3"/>
        <v>3.6039999999999996</v>
      </c>
      <c r="V95">
        <v>1.0213664639338543E-2</v>
      </c>
      <c r="W95">
        <f>1-0</f>
        <v>1</v>
      </c>
      <c r="X95">
        <v>155</v>
      </c>
      <c r="Y95" s="28">
        <v>3.7008333333333336</v>
      </c>
      <c r="Z95" s="28">
        <f>(82*4)/100</f>
        <v>3.28</v>
      </c>
      <c r="AA95" s="28">
        <v>4983.1964696197974</v>
      </c>
      <c r="AB95" s="30">
        <v>23704</v>
      </c>
      <c r="AC95" s="30">
        <v>1</v>
      </c>
      <c r="AD95" s="30">
        <v>1</v>
      </c>
      <c r="AE95" s="30">
        <v>0</v>
      </c>
      <c r="AF95">
        <v>0</v>
      </c>
      <c r="AG95">
        <v>0</v>
      </c>
      <c r="AH95" s="28">
        <v>0.84078393055956635</v>
      </c>
      <c r="AJ95">
        <v>1.4000000000000001</v>
      </c>
      <c r="AK95">
        <v>1</v>
      </c>
      <c r="AL95">
        <v>1</v>
      </c>
      <c r="AM95">
        <v>1</v>
      </c>
      <c r="AN95">
        <v>2.6259999999999999</v>
      </c>
      <c r="AO95">
        <v>1</v>
      </c>
    </row>
    <row r="96" spans="1:41" x14ac:dyDescent="0.2">
      <c r="A96">
        <v>2017</v>
      </c>
      <c r="B96" t="s">
        <v>141</v>
      </c>
      <c r="C96" t="s">
        <v>40</v>
      </c>
      <c r="E96" s="19">
        <v>8.8170000000000002</v>
      </c>
      <c r="F96" s="19">
        <v>48.526509600388202</v>
      </c>
      <c r="G96" s="19">
        <f t="shared" si="2"/>
        <v>8817</v>
      </c>
      <c r="H96" s="19">
        <f t="shared" si="2"/>
        <v>48526.509600388199</v>
      </c>
      <c r="I96">
        <v>1</v>
      </c>
      <c r="J96">
        <v>0</v>
      </c>
      <c r="K96">
        <v>1</v>
      </c>
      <c r="L96" s="32">
        <v>3.8784678297934245E-4</v>
      </c>
      <c r="M96">
        <v>0</v>
      </c>
      <c r="N96">
        <v>0</v>
      </c>
      <c r="O96">
        <v>1</v>
      </c>
      <c r="P96">
        <v>0.1</v>
      </c>
      <c r="Q96">
        <v>1</v>
      </c>
      <c r="R96">
        <v>335</v>
      </c>
      <c r="S96">
        <v>601</v>
      </c>
      <c r="T96">
        <v>1.3574999999999999</v>
      </c>
      <c r="U96">
        <f t="shared" si="3"/>
        <v>3.6039999999999996</v>
      </c>
      <c r="V96">
        <v>1.0044075018247885E-2</v>
      </c>
      <c r="W96">
        <f>1-0</f>
        <v>1</v>
      </c>
      <c r="X96">
        <v>190</v>
      </c>
      <c r="Y96" s="28">
        <v>3.7891666666666666</v>
      </c>
      <c r="Z96" s="28">
        <f>(82*4)/100</f>
        <v>3.28</v>
      </c>
      <c r="AA96" s="28">
        <v>5177.3434256694145</v>
      </c>
      <c r="AB96" s="30">
        <v>21184</v>
      </c>
      <c r="AC96" s="30">
        <v>1</v>
      </c>
      <c r="AD96" s="30">
        <v>1</v>
      </c>
      <c r="AE96" s="30">
        <v>0</v>
      </c>
      <c r="AF96">
        <v>0</v>
      </c>
      <c r="AG96">
        <v>0</v>
      </c>
      <c r="AH96" s="28">
        <v>0.85099628856685505</v>
      </c>
      <c r="AJ96">
        <v>1.33</v>
      </c>
      <c r="AK96">
        <v>1</v>
      </c>
      <c r="AL96">
        <v>1</v>
      </c>
      <c r="AM96">
        <v>1</v>
      </c>
      <c r="AN96">
        <v>2.6259999999999999</v>
      </c>
      <c r="AO96">
        <v>1</v>
      </c>
    </row>
    <row r="97" spans="1:41" x14ac:dyDescent="0.2">
      <c r="A97">
        <v>2018</v>
      </c>
      <c r="B97" t="s">
        <v>141</v>
      </c>
      <c r="C97" t="s">
        <v>40</v>
      </c>
      <c r="E97" s="19">
        <v>9.9049999999999994</v>
      </c>
      <c r="F97" s="19">
        <v>49.528787284880714</v>
      </c>
      <c r="G97" s="19">
        <f t="shared" si="2"/>
        <v>9905</v>
      </c>
      <c r="H97" s="19">
        <f t="shared" si="2"/>
        <v>49528.787284880716</v>
      </c>
      <c r="I97">
        <v>1</v>
      </c>
      <c r="J97">
        <v>0</v>
      </c>
      <c r="K97">
        <v>1</v>
      </c>
      <c r="L97" s="28">
        <v>4.0261957070116878E-4</v>
      </c>
      <c r="M97">
        <v>0</v>
      </c>
      <c r="N97">
        <v>0</v>
      </c>
      <c r="O97">
        <v>1</v>
      </c>
      <c r="P97">
        <v>0.1</v>
      </c>
      <c r="Q97">
        <v>1</v>
      </c>
      <c r="R97">
        <v>345</v>
      </c>
      <c r="S97">
        <v>616</v>
      </c>
      <c r="T97">
        <v>1.2875000000000001</v>
      </c>
      <c r="U97">
        <f t="shared" si="3"/>
        <v>3.6039999999999996</v>
      </c>
      <c r="V97">
        <v>1.0085754190394371E-2</v>
      </c>
      <c r="W97">
        <v>1</v>
      </c>
      <c r="X97">
        <v>222</v>
      </c>
      <c r="Y97" s="28">
        <v>4.3616666666666672</v>
      </c>
      <c r="Z97" s="28">
        <f>(81*4)/100</f>
        <v>3.24</v>
      </c>
      <c r="AA97" s="28">
        <v>5797.8800824512482</v>
      </c>
      <c r="AB97" s="30">
        <v>19456</v>
      </c>
      <c r="AC97" s="30">
        <v>1</v>
      </c>
      <c r="AD97" s="30">
        <v>1</v>
      </c>
      <c r="AE97" s="30">
        <v>0</v>
      </c>
      <c r="AF97">
        <v>0</v>
      </c>
      <c r="AG97">
        <v>0</v>
      </c>
      <c r="AH97" s="28">
        <v>0.82633212816507851</v>
      </c>
      <c r="AJ97">
        <v>1.2600000000000002</v>
      </c>
      <c r="AK97">
        <v>1</v>
      </c>
      <c r="AL97">
        <v>1</v>
      </c>
      <c r="AM97">
        <v>1</v>
      </c>
      <c r="AN97">
        <v>2.6259999999999999</v>
      </c>
      <c r="AO97">
        <v>1</v>
      </c>
    </row>
    <row r="98" spans="1:41" x14ac:dyDescent="0.2">
      <c r="A98">
        <v>2019</v>
      </c>
      <c r="B98" t="s">
        <v>141</v>
      </c>
      <c r="C98" t="s">
        <v>40</v>
      </c>
      <c r="E98" s="19">
        <v>10.144</v>
      </c>
      <c r="F98" s="19">
        <v>50.084890543213113</v>
      </c>
      <c r="G98" s="19">
        <f t="shared" si="2"/>
        <v>10144</v>
      </c>
      <c r="H98" s="19">
        <f t="shared" si="2"/>
        <v>50084.890543213114</v>
      </c>
      <c r="I98">
        <v>1</v>
      </c>
      <c r="J98">
        <v>0</v>
      </c>
      <c r="K98">
        <v>1</v>
      </c>
      <c r="L98" s="28">
        <v>4.1505249590178866E-4</v>
      </c>
      <c r="M98">
        <v>0</v>
      </c>
      <c r="N98">
        <v>0</v>
      </c>
      <c r="O98">
        <v>1</v>
      </c>
      <c r="P98">
        <v>0.1</v>
      </c>
      <c r="Q98">
        <v>1</v>
      </c>
      <c r="R98">
        <v>342</v>
      </c>
      <c r="S98">
        <v>625</v>
      </c>
      <c r="T98">
        <v>1.2175000000000002</v>
      </c>
      <c r="U98">
        <f t="shared" si="3"/>
        <v>3.6039999999999996</v>
      </c>
      <c r="V98">
        <v>1.0150498310357355E-2</v>
      </c>
      <c r="W98">
        <f>1-0/2</f>
        <v>1</v>
      </c>
      <c r="X98">
        <v>317</v>
      </c>
      <c r="Y98" s="28">
        <v>4.246666666666667</v>
      </c>
      <c r="Z98" s="28">
        <f>(77*4)/100</f>
        <v>3.08</v>
      </c>
      <c r="AA98" s="28">
        <v>6116.7127074371574</v>
      </c>
      <c r="AB98" s="30">
        <v>15538</v>
      </c>
      <c r="AC98" s="30">
        <v>1</v>
      </c>
      <c r="AD98" s="30">
        <v>1</v>
      </c>
      <c r="AE98" s="30">
        <v>0</v>
      </c>
      <c r="AF98">
        <v>0</v>
      </c>
      <c r="AG98">
        <v>0</v>
      </c>
      <c r="AH98" s="28">
        <v>0.82327136306930804</v>
      </c>
      <c r="AJ98">
        <v>1.1900000000000004</v>
      </c>
      <c r="AK98">
        <v>1</v>
      </c>
      <c r="AL98">
        <v>1</v>
      </c>
      <c r="AM98">
        <v>1</v>
      </c>
      <c r="AN98">
        <v>2.6259999999999999</v>
      </c>
      <c r="AO98">
        <v>1</v>
      </c>
    </row>
    <row r="99" spans="1:41" x14ac:dyDescent="0.2">
      <c r="A99">
        <v>2020</v>
      </c>
      <c r="B99" t="s">
        <v>141</v>
      </c>
      <c r="C99" t="s">
        <v>40</v>
      </c>
      <c r="E99" s="19">
        <v>10.409000000000001</v>
      </c>
      <c r="F99" s="19">
        <v>47.945871346980262</v>
      </c>
      <c r="G99" s="19">
        <f t="shared" si="2"/>
        <v>10409</v>
      </c>
      <c r="H99" s="19">
        <f t="shared" si="2"/>
        <v>47945.871346980261</v>
      </c>
      <c r="I99">
        <v>1</v>
      </c>
      <c r="J99">
        <v>0</v>
      </c>
      <c r="K99">
        <v>1</v>
      </c>
      <c r="L99" s="28">
        <v>5.0147318988594356E-4</v>
      </c>
      <c r="M99">
        <v>0</v>
      </c>
      <c r="N99">
        <v>0</v>
      </c>
      <c r="O99">
        <v>1</v>
      </c>
      <c r="P99">
        <v>0.1</v>
      </c>
      <c r="Q99">
        <v>1</v>
      </c>
      <c r="R99">
        <v>319</v>
      </c>
      <c r="S99">
        <v>599</v>
      </c>
      <c r="T99">
        <v>1.1475000000000002</v>
      </c>
      <c r="U99">
        <f t="shared" si="3"/>
        <v>3.6039999999999996</v>
      </c>
      <c r="V99">
        <v>1.0238829506842455E-2</v>
      </c>
      <c r="W99">
        <f>1-0/2</f>
        <v>1</v>
      </c>
      <c r="X99">
        <v>334</v>
      </c>
      <c r="Y99" s="28">
        <v>3.7141666666666673</v>
      </c>
      <c r="Z99" s="28">
        <f>(77*4)/100</f>
        <v>3.08</v>
      </c>
      <c r="AA99" s="28">
        <v>5931.681027525</v>
      </c>
      <c r="AB99" s="30">
        <v>5072</v>
      </c>
      <c r="AC99" s="30">
        <v>1</v>
      </c>
      <c r="AD99" s="30">
        <v>1</v>
      </c>
      <c r="AE99" s="30">
        <v>0</v>
      </c>
      <c r="AF99">
        <v>0</v>
      </c>
      <c r="AG99">
        <v>0</v>
      </c>
      <c r="AH99" s="28">
        <v>0.91732431432600559</v>
      </c>
      <c r="AJ99">
        <v>1.1200000000000003</v>
      </c>
      <c r="AK99">
        <v>1</v>
      </c>
      <c r="AL99">
        <v>1</v>
      </c>
      <c r="AM99">
        <v>1</v>
      </c>
      <c r="AN99">
        <v>2.6259999999999999</v>
      </c>
      <c r="AO99">
        <v>1</v>
      </c>
    </row>
    <row r="100" spans="1:41" x14ac:dyDescent="0.2">
      <c r="A100">
        <v>2021</v>
      </c>
      <c r="B100" t="s">
        <v>141</v>
      </c>
      <c r="C100" t="s">
        <v>40</v>
      </c>
      <c r="E100" s="19">
        <v>12.555999999999999</v>
      </c>
      <c r="F100" s="19">
        <v>50.475551757292536</v>
      </c>
      <c r="G100" s="19">
        <f t="shared" si="2"/>
        <v>12556</v>
      </c>
      <c r="H100" s="19">
        <f t="shared" si="2"/>
        <v>50475.551757292538</v>
      </c>
      <c r="I100">
        <v>1</v>
      </c>
      <c r="J100">
        <v>0</v>
      </c>
      <c r="K100">
        <v>1</v>
      </c>
      <c r="L100" s="28">
        <v>5.3135061915230754E-4</v>
      </c>
      <c r="M100">
        <v>0</v>
      </c>
      <c r="N100">
        <v>0</v>
      </c>
      <c r="O100">
        <v>1</v>
      </c>
      <c r="P100">
        <v>0.1</v>
      </c>
      <c r="Q100">
        <v>1</v>
      </c>
      <c r="R100">
        <v>100</v>
      </c>
      <c r="S100">
        <v>225</v>
      </c>
      <c r="T100">
        <v>1.0775000000000001</v>
      </c>
      <c r="U100">
        <f t="shared" si="3"/>
        <v>3.6039999999999996</v>
      </c>
      <c r="V100">
        <v>3.6771481635642085E-3</v>
      </c>
      <c r="W100">
        <v>1</v>
      </c>
      <c r="X100">
        <v>395</v>
      </c>
      <c r="Y100" s="28">
        <v>3.2774999999999999</v>
      </c>
      <c r="Z100" s="28">
        <f>(74*4)/100</f>
        <v>2.96</v>
      </c>
      <c r="AA100" s="28">
        <v>6592.6388374700955</v>
      </c>
      <c r="AB100" s="30">
        <v>5072</v>
      </c>
      <c r="AC100" s="30">
        <v>1</v>
      </c>
      <c r="AD100" s="30">
        <v>1</v>
      </c>
      <c r="AE100" s="30">
        <v>0</v>
      </c>
      <c r="AF100">
        <v>0</v>
      </c>
      <c r="AG100">
        <v>0</v>
      </c>
      <c r="AH100" s="28">
        <v>1</v>
      </c>
      <c r="AJ100">
        <v>1.0500000000000003</v>
      </c>
      <c r="AK100">
        <v>1</v>
      </c>
      <c r="AL100">
        <v>1</v>
      </c>
      <c r="AM100">
        <v>1</v>
      </c>
      <c r="AN100">
        <v>2.6259999999999999</v>
      </c>
      <c r="AO100">
        <v>1</v>
      </c>
    </row>
    <row r="101" spans="1:41" x14ac:dyDescent="0.2">
      <c r="A101">
        <v>2011</v>
      </c>
      <c r="B101" t="s">
        <v>141</v>
      </c>
      <c r="C101" t="s">
        <v>139</v>
      </c>
      <c r="E101" s="19">
        <v>5.4470000000000001</v>
      </c>
      <c r="F101" s="19">
        <v>51.790999999999997</v>
      </c>
      <c r="G101" s="19">
        <f t="shared" si="2"/>
        <v>5447</v>
      </c>
      <c r="H101" s="19">
        <f t="shared" si="2"/>
        <v>51791</v>
      </c>
      <c r="I101">
        <v>1</v>
      </c>
      <c r="J101">
        <v>0</v>
      </c>
      <c r="K101">
        <v>1</v>
      </c>
      <c r="L101" s="28">
        <v>4.6173241836997366E-4</v>
      </c>
      <c r="M101">
        <v>0</v>
      </c>
      <c r="N101">
        <v>0</v>
      </c>
      <c r="O101">
        <v>1</v>
      </c>
      <c r="P101">
        <v>1.78</v>
      </c>
      <c r="Q101">
        <v>1</v>
      </c>
      <c r="R101">
        <v>2784</v>
      </c>
      <c r="S101">
        <v>5370</v>
      </c>
      <c r="T101">
        <v>1.7774999999999999</v>
      </c>
      <c r="U101">
        <f t="shared" si="3"/>
        <v>3.6039999999999996</v>
      </c>
      <c r="V101">
        <v>7.7087063364129167E-3</v>
      </c>
      <c r="W101" s="3">
        <f>1-(21/240)</f>
        <v>0.91249999999999998</v>
      </c>
      <c r="X101" s="3">
        <v>449</v>
      </c>
      <c r="Y101" s="28">
        <v>4.5691666666666677</v>
      </c>
      <c r="Z101" s="28">
        <f>(87*4)/100</f>
        <v>3.48</v>
      </c>
      <c r="AA101" s="28">
        <v>3927.2809191548536</v>
      </c>
      <c r="AB101" s="30">
        <v>32277</v>
      </c>
      <c r="AC101" s="30">
        <v>1</v>
      </c>
      <c r="AD101" s="30">
        <v>1</v>
      </c>
      <c r="AE101" s="30">
        <v>0</v>
      </c>
      <c r="AF101">
        <v>0</v>
      </c>
      <c r="AG101">
        <v>0</v>
      </c>
      <c r="AH101" s="28">
        <v>0.44614558809965327</v>
      </c>
      <c r="AJ101">
        <v>1.75</v>
      </c>
      <c r="AK101">
        <v>1</v>
      </c>
      <c r="AL101">
        <v>1</v>
      </c>
      <c r="AM101">
        <v>1</v>
      </c>
      <c r="AN101">
        <v>2.6259999999999999</v>
      </c>
      <c r="AO101">
        <v>1</v>
      </c>
    </row>
    <row r="102" spans="1:41" x14ac:dyDescent="0.2">
      <c r="A102">
        <v>2012</v>
      </c>
      <c r="B102" t="s">
        <v>141</v>
      </c>
      <c r="C102" t="s">
        <v>139</v>
      </c>
      <c r="E102" s="19">
        <v>6.093</v>
      </c>
      <c r="F102" s="19">
        <v>52.408999999999999</v>
      </c>
      <c r="G102" s="19">
        <f t="shared" si="2"/>
        <v>6093</v>
      </c>
      <c r="H102" s="19">
        <f t="shared" si="2"/>
        <v>52409</v>
      </c>
      <c r="I102">
        <v>1</v>
      </c>
      <c r="J102">
        <v>0</v>
      </c>
      <c r="K102">
        <v>1</v>
      </c>
      <c r="L102" s="28">
        <v>4.8263811419890247E-4</v>
      </c>
      <c r="M102">
        <v>0</v>
      </c>
      <c r="N102">
        <v>0</v>
      </c>
      <c r="O102">
        <v>1</v>
      </c>
      <c r="P102">
        <v>1.78</v>
      </c>
      <c r="Q102">
        <v>1</v>
      </c>
      <c r="R102">
        <v>2821</v>
      </c>
      <c r="S102">
        <v>5370</v>
      </c>
      <c r="T102">
        <v>1.7074999999999998</v>
      </c>
      <c r="U102">
        <f t="shared" si="3"/>
        <v>3.6039999999999996</v>
      </c>
      <c r="V102">
        <v>7.5983278288186086E-3</v>
      </c>
      <c r="W102">
        <f>1-35/567</f>
        <v>0.93827160493827155</v>
      </c>
      <c r="X102" s="3">
        <v>515</v>
      </c>
      <c r="Y102" s="28">
        <v>4.2366666666666672</v>
      </c>
      <c r="Z102" s="28">
        <f>(84*4)/100</f>
        <v>3.36</v>
      </c>
      <c r="AA102" s="28">
        <v>4139.9428345247088</v>
      </c>
      <c r="AB102" s="30">
        <v>36155</v>
      </c>
      <c r="AC102" s="30">
        <v>1</v>
      </c>
      <c r="AD102" s="30">
        <v>1</v>
      </c>
      <c r="AE102" s="30">
        <v>0</v>
      </c>
      <c r="AF102">
        <v>0</v>
      </c>
      <c r="AG102">
        <v>0</v>
      </c>
      <c r="AH102" s="28">
        <v>0.44686527028726208</v>
      </c>
      <c r="AJ102">
        <v>1.68</v>
      </c>
      <c r="AK102">
        <v>1</v>
      </c>
      <c r="AL102">
        <v>1</v>
      </c>
      <c r="AM102">
        <v>1</v>
      </c>
      <c r="AN102">
        <v>2.6259999999999999</v>
      </c>
      <c r="AO102">
        <v>1</v>
      </c>
    </row>
    <row r="103" spans="1:41" x14ac:dyDescent="0.2">
      <c r="A103">
        <v>2013</v>
      </c>
      <c r="B103" t="s">
        <v>141</v>
      </c>
      <c r="C103" t="s">
        <v>139</v>
      </c>
      <c r="E103" s="19">
        <v>6.8070000000000004</v>
      </c>
      <c r="F103" s="19">
        <v>51.957999999999998</v>
      </c>
      <c r="G103" s="19">
        <f t="shared" si="2"/>
        <v>6807</v>
      </c>
      <c r="H103" s="19">
        <f t="shared" si="2"/>
        <v>51958</v>
      </c>
      <c r="I103">
        <v>1</v>
      </c>
      <c r="J103">
        <v>0</v>
      </c>
      <c r="K103">
        <v>1</v>
      </c>
      <c r="L103" s="28">
        <v>5.2238089984373676E-4</v>
      </c>
      <c r="M103">
        <v>0</v>
      </c>
      <c r="N103">
        <v>0</v>
      </c>
      <c r="O103">
        <v>1</v>
      </c>
      <c r="P103">
        <v>1.78</v>
      </c>
      <c r="Q103">
        <v>1</v>
      </c>
      <c r="R103">
        <v>2738</v>
      </c>
      <c r="S103">
        <v>5276</v>
      </c>
      <c r="T103">
        <v>1.6374999999999997</v>
      </c>
      <c r="U103">
        <f t="shared" si="3"/>
        <v>3.6039999999999996</v>
      </c>
      <c r="V103">
        <v>7.5189060600819885E-3</v>
      </c>
      <c r="W103">
        <f>1-31/416</f>
        <v>0.92548076923076927</v>
      </c>
      <c r="X103" s="3">
        <v>590</v>
      </c>
      <c r="Y103" s="28">
        <v>4.17</v>
      </c>
      <c r="Z103" s="28">
        <f>(81*4)/100</f>
        <v>3.24</v>
      </c>
      <c r="AA103" s="28">
        <v>4135.8703463796119</v>
      </c>
      <c r="AB103" s="30">
        <v>36520</v>
      </c>
      <c r="AC103" s="30">
        <v>1</v>
      </c>
      <c r="AD103" s="30">
        <v>1</v>
      </c>
      <c r="AE103" s="30">
        <v>0</v>
      </c>
      <c r="AF103">
        <v>0</v>
      </c>
      <c r="AG103">
        <v>0</v>
      </c>
      <c r="AH103" s="28">
        <v>0.41566186895802276</v>
      </c>
      <c r="AJ103">
        <v>1.6099999999999999</v>
      </c>
      <c r="AK103">
        <v>1</v>
      </c>
      <c r="AL103">
        <v>1</v>
      </c>
      <c r="AM103">
        <v>1</v>
      </c>
      <c r="AN103">
        <v>2.6259999999999999</v>
      </c>
      <c r="AO103">
        <v>1</v>
      </c>
    </row>
    <row r="104" spans="1:41" x14ac:dyDescent="0.2">
      <c r="A104">
        <v>2014</v>
      </c>
      <c r="B104" t="s">
        <v>141</v>
      </c>
      <c r="C104" t="s">
        <v>139</v>
      </c>
      <c r="E104" s="19">
        <v>7.6840000000000002</v>
      </c>
      <c r="F104" s="19">
        <v>50.44</v>
      </c>
      <c r="G104" s="19">
        <f t="shared" si="2"/>
        <v>7684</v>
      </c>
      <c r="H104" s="19">
        <f t="shared" si="2"/>
        <v>50440</v>
      </c>
      <c r="I104">
        <v>1</v>
      </c>
      <c r="J104">
        <v>0</v>
      </c>
      <c r="K104">
        <v>1</v>
      </c>
      <c r="L104" s="28">
        <v>5.84364236120611E-4</v>
      </c>
      <c r="M104">
        <v>0</v>
      </c>
      <c r="N104">
        <v>0</v>
      </c>
      <c r="O104">
        <v>1</v>
      </c>
      <c r="P104">
        <v>1.78</v>
      </c>
      <c r="Q104">
        <v>1</v>
      </c>
      <c r="R104">
        <v>2684</v>
      </c>
      <c r="S104">
        <v>5207</v>
      </c>
      <c r="T104">
        <v>1.5674999999999999</v>
      </c>
      <c r="U104">
        <f t="shared" si="3"/>
        <v>3.6039999999999996</v>
      </c>
      <c r="V104">
        <v>7.6108984888715809E-3</v>
      </c>
      <c r="W104">
        <f>1-47/410</f>
        <v>0.88536585365853659</v>
      </c>
      <c r="X104" s="3">
        <v>677</v>
      </c>
      <c r="Y104" s="28">
        <v>4.0766666666666662</v>
      </c>
      <c r="Z104" s="28">
        <f>(81*4)/100</f>
        <v>3.24</v>
      </c>
      <c r="AA104" s="28">
        <v>4287.268819173848</v>
      </c>
      <c r="AB104" s="30">
        <v>45743</v>
      </c>
      <c r="AC104" s="30">
        <v>1</v>
      </c>
      <c r="AD104" s="30">
        <v>1</v>
      </c>
      <c r="AE104" s="30">
        <v>0</v>
      </c>
      <c r="AF104">
        <v>0</v>
      </c>
      <c r="AG104">
        <v>0</v>
      </c>
      <c r="AH104" s="28">
        <v>0.56635429207047316</v>
      </c>
      <c r="AJ104">
        <v>1.54</v>
      </c>
      <c r="AK104">
        <v>1</v>
      </c>
      <c r="AL104">
        <v>1</v>
      </c>
      <c r="AM104">
        <v>1</v>
      </c>
      <c r="AN104">
        <v>2.6259999999999999</v>
      </c>
      <c r="AO104">
        <v>1</v>
      </c>
    </row>
    <row r="105" spans="1:41" x14ac:dyDescent="0.2">
      <c r="A105">
        <v>2015</v>
      </c>
      <c r="B105" t="s">
        <v>141</v>
      </c>
      <c r="C105" t="s">
        <v>139</v>
      </c>
      <c r="E105" s="19">
        <v>8.0690000000000008</v>
      </c>
      <c r="F105" s="19">
        <v>43.316000000000003</v>
      </c>
      <c r="G105" s="19">
        <f t="shared" si="2"/>
        <v>8069.0000000000009</v>
      </c>
      <c r="H105" s="19">
        <f t="shared" si="2"/>
        <v>43316</v>
      </c>
      <c r="I105">
        <v>1</v>
      </c>
      <c r="J105">
        <v>0</v>
      </c>
      <c r="K105">
        <v>1</v>
      </c>
      <c r="L105" s="28">
        <v>7.6448394565295876E-4</v>
      </c>
      <c r="M105">
        <v>0</v>
      </c>
      <c r="N105">
        <v>0</v>
      </c>
      <c r="O105">
        <v>1</v>
      </c>
      <c r="P105">
        <v>1.78</v>
      </c>
      <c r="Q105">
        <v>1</v>
      </c>
      <c r="R105">
        <v>2721</v>
      </c>
      <c r="S105">
        <v>5205</v>
      </c>
      <c r="T105">
        <v>1.4975000000000001</v>
      </c>
      <c r="U105">
        <f t="shared" si="3"/>
        <v>3.6039999999999996</v>
      </c>
      <c r="V105">
        <v>8.8131528198800539E-3</v>
      </c>
      <c r="W105" s="3">
        <f>1-43/406</f>
        <v>0.89408866995073888</v>
      </c>
      <c r="X105" s="3">
        <v>836</v>
      </c>
      <c r="Y105" s="28">
        <v>3.7708333333333335</v>
      </c>
      <c r="Z105" s="28">
        <f>(83*4)/100</f>
        <v>3.32</v>
      </c>
      <c r="AA105" s="28">
        <v>4284.7020674058258</v>
      </c>
      <c r="AB105" s="30">
        <v>55694</v>
      </c>
      <c r="AC105" s="30">
        <v>1</v>
      </c>
      <c r="AD105" s="30">
        <v>1</v>
      </c>
      <c r="AE105" s="30">
        <v>0</v>
      </c>
      <c r="AF105">
        <v>0</v>
      </c>
      <c r="AG105">
        <v>0</v>
      </c>
      <c r="AH105" s="28">
        <v>0.64486970989612458</v>
      </c>
      <c r="AJ105">
        <v>1.4700000000000002</v>
      </c>
      <c r="AK105">
        <v>1</v>
      </c>
      <c r="AL105">
        <v>1</v>
      </c>
      <c r="AM105">
        <v>1</v>
      </c>
      <c r="AN105">
        <v>2.6259999999999999</v>
      </c>
      <c r="AO105">
        <v>1</v>
      </c>
    </row>
    <row r="106" spans="1:41" x14ac:dyDescent="0.2">
      <c r="A106">
        <v>2016</v>
      </c>
      <c r="B106" t="s">
        <v>141</v>
      </c>
      <c r="C106" t="s">
        <v>139</v>
      </c>
      <c r="E106" s="19">
        <v>8.1229999999999993</v>
      </c>
      <c r="F106" s="19">
        <v>42.158000000000001</v>
      </c>
      <c r="G106" s="19">
        <f t="shared" si="2"/>
        <v>8122.9999999999991</v>
      </c>
      <c r="H106" s="19">
        <f t="shared" si="2"/>
        <v>42158</v>
      </c>
      <c r="I106">
        <v>1</v>
      </c>
      <c r="J106">
        <v>0</v>
      </c>
      <c r="K106">
        <v>1</v>
      </c>
      <c r="L106" s="28">
        <v>8.3109914420332871E-4</v>
      </c>
      <c r="M106">
        <v>0</v>
      </c>
      <c r="N106">
        <v>0</v>
      </c>
      <c r="O106">
        <v>1</v>
      </c>
      <c r="P106">
        <v>1.78</v>
      </c>
      <c r="Q106">
        <v>1</v>
      </c>
      <c r="R106">
        <v>2938</v>
      </c>
      <c r="S106">
        <v>5543</v>
      </c>
      <c r="T106">
        <v>1.4275</v>
      </c>
      <c r="U106">
        <f t="shared" si="3"/>
        <v>3.6039999999999996</v>
      </c>
      <c r="V106">
        <v>9.5629141625166968E-3</v>
      </c>
      <c r="W106">
        <f>1-(38/369)</f>
        <v>0.89701897018970189</v>
      </c>
      <c r="X106">
        <v>855</v>
      </c>
      <c r="Y106" s="28">
        <v>3.7008333333333336</v>
      </c>
      <c r="Z106" s="28">
        <f>(82*4)/100</f>
        <v>3.28</v>
      </c>
      <c r="AA106" s="28">
        <v>4315.3230807737591</v>
      </c>
      <c r="AB106" s="30">
        <v>64151</v>
      </c>
      <c r="AC106" s="30">
        <v>1</v>
      </c>
      <c r="AD106" s="30">
        <v>1</v>
      </c>
      <c r="AE106" s="30">
        <v>0</v>
      </c>
      <c r="AF106">
        <v>0</v>
      </c>
      <c r="AG106">
        <v>0</v>
      </c>
      <c r="AH106" s="28">
        <v>0.70451500771862219</v>
      </c>
      <c r="AJ106">
        <v>1.4000000000000001</v>
      </c>
      <c r="AK106">
        <v>1</v>
      </c>
      <c r="AL106">
        <v>1</v>
      </c>
      <c r="AM106">
        <v>1</v>
      </c>
      <c r="AN106">
        <v>2.6259999999999999</v>
      </c>
      <c r="AO106">
        <v>1</v>
      </c>
    </row>
    <row r="107" spans="1:41" x14ac:dyDescent="0.2">
      <c r="A107">
        <v>2017</v>
      </c>
      <c r="B107" t="s">
        <v>141</v>
      </c>
      <c r="C107" t="s">
        <v>139</v>
      </c>
      <c r="E107" s="19">
        <v>8.8170000000000002</v>
      </c>
      <c r="F107" s="19">
        <v>45.128999999999998</v>
      </c>
      <c r="G107" s="19">
        <f t="shared" si="2"/>
        <v>8817</v>
      </c>
      <c r="H107" s="19">
        <f t="shared" si="2"/>
        <v>45129</v>
      </c>
      <c r="I107">
        <v>1</v>
      </c>
      <c r="J107">
        <v>0</v>
      </c>
      <c r="K107">
        <v>1</v>
      </c>
      <c r="L107" s="28">
        <v>8.1960356411814035E-4</v>
      </c>
      <c r="M107">
        <v>0</v>
      </c>
      <c r="N107">
        <v>0</v>
      </c>
      <c r="O107">
        <v>1</v>
      </c>
      <c r="P107">
        <v>1.78</v>
      </c>
      <c r="Q107">
        <v>1</v>
      </c>
      <c r="R107">
        <v>2826</v>
      </c>
      <c r="S107">
        <v>5363</v>
      </c>
      <c r="T107">
        <v>1.3574999999999999</v>
      </c>
      <c r="U107">
        <f t="shared" si="3"/>
        <v>3.6039999999999996</v>
      </c>
      <c r="V107">
        <v>8.8354318008215301E-3</v>
      </c>
      <c r="W107">
        <f>1-31/425</f>
        <v>0.92705882352941171</v>
      </c>
      <c r="X107">
        <v>963</v>
      </c>
      <c r="Y107" s="28">
        <v>3.7891666666666666</v>
      </c>
      <c r="Z107" s="28">
        <f>(82*4)/100</f>
        <v>3.28</v>
      </c>
      <c r="AA107" s="28">
        <v>4558.8179668343091</v>
      </c>
      <c r="AB107" s="30">
        <v>61877</v>
      </c>
      <c r="AC107" s="30">
        <v>1</v>
      </c>
      <c r="AD107" s="30">
        <v>1</v>
      </c>
      <c r="AE107" s="30">
        <v>0</v>
      </c>
      <c r="AF107">
        <v>0</v>
      </c>
      <c r="AG107">
        <v>0</v>
      </c>
      <c r="AH107" s="28">
        <v>0.58883484733267366</v>
      </c>
      <c r="AJ107">
        <v>1.33</v>
      </c>
      <c r="AK107">
        <v>1</v>
      </c>
      <c r="AL107">
        <v>1</v>
      </c>
      <c r="AM107">
        <v>1</v>
      </c>
      <c r="AN107">
        <v>2.6259999999999999</v>
      </c>
      <c r="AO107">
        <v>1</v>
      </c>
    </row>
    <row r="108" spans="1:41" x14ac:dyDescent="0.2">
      <c r="A108">
        <v>2018</v>
      </c>
      <c r="B108" t="s">
        <v>141</v>
      </c>
      <c r="C108" t="s">
        <v>139</v>
      </c>
      <c r="E108" s="19">
        <v>9.9049999999999994</v>
      </c>
      <c r="F108" s="19">
        <v>46.548999999999999</v>
      </c>
      <c r="G108" s="19">
        <f t="shared" si="2"/>
        <v>9905</v>
      </c>
      <c r="H108" s="19">
        <f t="shared" si="2"/>
        <v>46549</v>
      </c>
      <c r="I108">
        <v>1</v>
      </c>
      <c r="J108">
        <v>0</v>
      </c>
      <c r="K108">
        <v>1</v>
      </c>
      <c r="L108" s="28">
        <v>8.4496929972250224E-4</v>
      </c>
      <c r="M108">
        <v>0</v>
      </c>
      <c r="N108">
        <v>0</v>
      </c>
      <c r="O108">
        <v>1</v>
      </c>
      <c r="P108">
        <v>1.78</v>
      </c>
      <c r="Q108">
        <v>1</v>
      </c>
      <c r="R108">
        <v>2853</v>
      </c>
      <c r="S108">
        <v>5361</v>
      </c>
      <c r="T108">
        <v>1.2875000000000001</v>
      </c>
      <c r="U108">
        <f t="shared" si="3"/>
        <v>3.6039999999999996</v>
      </c>
      <c r="V108">
        <v>8.5823122190687925E-3</v>
      </c>
      <c r="W108">
        <f>1-40/450</f>
        <v>0.91111111111111109</v>
      </c>
      <c r="X108">
        <v>1103</v>
      </c>
      <c r="Y108" s="28">
        <v>4.3616666666666672</v>
      </c>
      <c r="Z108" s="28">
        <f>(81*4)/100</f>
        <v>3.24</v>
      </c>
      <c r="AA108" s="28">
        <v>4749.225218780025</v>
      </c>
      <c r="AB108" s="30">
        <v>65533</v>
      </c>
      <c r="AC108" s="30">
        <v>1</v>
      </c>
      <c r="AD108" s="30">
        <v>1</v>
      </c>
      <c r="AE108" s="30">
        <v>0</v>
      </c>
      <c r="AF108">
        <v>0</v>
      </c>
      <c r="AG108">
        <v>0</v>
      </c>
      <c r="AH108" s="28">
        <v>0.56485769777331207</v>
      </c>
      <c r="AJ108">
        <v>1.2600000000000002</v>
      </c>
      <c r="AK108">
        <v>1</v>
      </c>
      <c r="AL108">
        <v>1</v>
      </c>
      <c r="AM108">
        <v>1</v>
      </c>
      <c r="AN108">
        <v>2.6259999999999999</v>
      </c>
      <c r="AO108">
        <v>1</v>
      </c>
    </row>
    <row r="109" spans="1:41" x14ac:dyDescent="0.2">
      <c r="A109">
        <v>2019</v>
      </c>
      <c r="B109" t="s">
        <v>141</v>
      </c>
      <c r="C109" t="s">
        <v>139</v>
      </c>
      <c r="E109" s="19">
        <v>10.144</v>
      </c>
      <c r="F109" s="19">
        <v>46.329000000000001</v>
      </c>
      <c r="G109" s="19">
        <f t="shared" si="2"/>
        <v>10144</v>
      </c>
      <c r="H109" s="19">
        <f t="shared" si="2"/>
        <v>46329</v>
      </c>
      <c r="I109">
        <v>1</v>
      </c>
      <c r="J109">
        <v>0</v>
      </c>
      <c r="K109">
        <v>1</v>
      </c>
      <c r="L109" s="28">
        <v>8.9117910000599326E-4</v>
      </c>
      <c r="M109">
        <v>0</v>
      </c>
      <c r="N109">
        <v>0</v>
      </c>
      <c r="O109">
        <v>1</v>
      </c>
      <c r="P109">
        <v>1.78</v>
      </c>
      <c r="Q109">
        <v>1</v>
      </c>
      <c r="R109">
        <v>2840</v>
      </c>
      <c r="S109">
        <v>5338.28</v>
      </c>
      <c r="T109">
        <v>1.2175000000000002</v>
      </c>
      <c r="U109">
        <f t="shared" si="3"/>
        <v>3.6039999999999996</v>
      </c>
      <c r="V109">
        <v>8.3305149014944353E-3</v>
      </c>
      <c r="W109">
        <f>1-21/218</f>
        <v>0.90366972477064222</v>
      </c>
      <c r="X109">
        <v>1458</v>
      </c>
      <c r="Y109" s="28">
        <v>4.246666666666667</v>
      </c>
      <c r="Z109" s="28">
        <f>(77*4)/100</f>
        <v>3.08</v>
      </c>
      <c r="AA109" s="28">
        <v>4761.631170203741</v>
      </c>
      <c r="AB109" s="30">
        <v>50164</v>
      </c>
      <c r="AC109" s="30">
        <v>1</v>
      </c>
      <c r="AD109" s="30">
        <v>1</v>
      </c>
      <c r="AE109" s="30">
        <v>0</v>
      </c>
      <c r="AF109">
        <v>0</v>
      </c>
      <c r="AG109">
        <v>0</v>
      </c>
      <c r="AH109" s="28">
        <v>0.66016608623520201</v>
      </c>
      <c r="AJ109">
        <v>1.1900000000000004</v>
      </c>
      <c r="AK109">
        <v>1</v>
      </c>
      <c r="AL109">
        <v>1</v>
      </c>
      <c r="AM109">
        <v>1</v>
      </c>
      <c r="AN109">
        <v>2.6259999999999999</v>
      </c>
      <c r="AO109">
        <v>1</v>
      </c>
    </row>
    <row r="110" spans="1:41" x14ac:dyDescent="0.2">
      <c r="A110">
        <v>2020</v>
      </c>
      <c r="B110" t="s">
        <v>141</v>
      </c>
      <c r="C110" t="s">
        <v>139</v>
      </c>
      <c r="E110" s="19">
        <v>10.409000000000001</v>
      </c>
      <c r="F110" s="19">
        <v>43.258000000000003</v>
      </c>
      <c r="G110" s="19">
        <f t="shared" si="2"/>
        <v>10409</v>
      </c>
      <c r="H110" s="19">
        <f t="shared" si="2"/>
        <v>43258</v>
      </c>
      <c r="I110">
        <v>1</v>
      </c>
      <c r="J110">
        <v>0</v>
      </c>
      <c r="K110">
        <v>1</v>
      </c>
      <c r="L110" s="28">
        <v>1.0851783749511359E-3</v>
      </c>
      <c r="M110">
        <v>0</v>
      </c>
      <c r="N110">
        <v>0</v>
      </c>
      <c r="O110">
        <v>1</v>
      </c>
      <c r="P110">
        <v>1.78</v>
      </c>
      <c r="Q110">
        <v>1</v>
      </c>
      <c r="R110">
        <v>2637</v>
      </c>
      <c r="S110">
        <v>5051.42</v>
      </c>
      <c r="T110">
        <v>1.1475000000000002</v>
      </c>
      <c r="U110">
        <f t="shared" si="3"/>
        <v>3.6039999999999996</v>
      </c>
      <c r="V110">
        <v>8.2933871650621369E-3</v>
      </c>
      <c r="W110">
        <f>1-15/220</f>
        <v>0.93181818181818188</v>
      </c>
      <c r="X110">
        <v>1537</v>
      </c>
      <c r="Y110" s="28">
        <v>3.7141666666666673</v>
      </c>
      <c r="Z110" s="28">
        <f>(77*4)/100</f>
        <v>3.08</v>
      </c>
      <c r="AA110" s="28">
        <v>4883.1345793843193</v>
      </c>
      <c r="AB110" s="30">
        <v>21215</v>
      </c>
      <c r="AC110" s="30">
        <v>1</v>
      </c>
      <c r="AD110" s="30">
        <v>1</v>
      </c>
      <c r="AE110" s="30">
        <v>0</v>
      </c>
      <c r="AF110">
        <v>0</v>
      </c>
      <c r="AG110">
        <v>0</v>
      </c>
      <c r="AH110" s="28">
        <v>1</v>
      </c>
      <c r="AJ110">
        <v>1.1200000000000003</v>
      </c>
      <c r="AK110">
        <v>1</v>
      </c>
      <c r="AL110">
        <v>1</v>
      </c>
      <c r="AM110">
        <v>1</v>
      </c>
      <c r="AN110">
        <v>2.6259999999999999</v>
      </c>
      <c r="AO110">
        <v>1</v>
      </c>
    </row>
    <row r="111" spans="1:41" x14ac:dyDescent="0.2">
      <c r="A111">
        <v>2021</v>
      </c>
      <c r="B111" t="s">
        <v>141</v>
      </c>
      <c r="C111" t="s">
        <v>139</v>
      </c>
      <c r="E111" s="19">
        <v>12.555999999999999</v>
      </c>
      <c r="F111" s="19">
        <v>52.051000000000002</v>
      </c>
      <c r="G111" s="19">
        <f t="shared" si="2"/>
        <v>12556</v>
      </c>
      <c r="H111" s="19">
        <f t="shared" si="2"/>
        <v>52051</v>
      </c>
      <c r="I111">
        <v>1</v>
      </c>
      <c r="J111">
        <v>0</v>
      </c>
      <c r="K111">
        <v>1</v>
      </c>
      <c r="L111" s="28">
        <v>9.5658902122389231E-4</v>
      </c>
      <c r="M111">
        <v>0</v>
      </c>
      <c r="N111">
        <v>0</v>
      </c>
      <c r="O111">
        <v>1</v>
      </c>
      <c r="P111">
        <v>1.78</v>
      </c>
      <c r="Q111">
        <v>1</v>
      </c>
      <c r="R111">
        <v>1340.2</v>
      </c>
      <c r="S111">
        <v>3042.76</v>
      </c>
      <c r="T111">
        <v>1.0775000000000001</v>
      </c>
      <c r="U111">
        <f t="shared" si="3"/>
        <v>3.6039999999999996</v>
      </c>
      <c r="V111">
        <v>3.5712890751394386E-3</v>
      </c>
      <c r="W111">
        <f>AVERAGE(W101:W110)</f>
        <v>0.91263837091973643</v>
      </c>
      <c r="X111">
        <v>1763</v>
      </c>
      <c r="Y111" s="28">
        <v>3.2774999999999999</v>
      </c>
      <c r="Z111" s="28">
        <f>(74*4)/100</f>
        <v>2.96</v>
      </c>
      <c r="AA111" s="28">
        <v>5781.896731869082</v>
      </c>
      <c r="AB111" s="30">
        <v>21215</v>
      </c>
      <c r="AC111" s="30">
        <v>1</v>
      </c>
      <c r="AD111" s="30">
        <v>1</v>
      </c>
      <c r="AE111" s="30">
        <v>0</v>
      </c>
      <c r="AF111">
        <v>0</v>
      </c>
      <c r="AG111">
        <v>0</v>
      </c>
      <c r="AH111" s="28">
        <v>0.65352091303714854</v>
      </c>
      <c r="AJ111">
        <v>1.0500000000000003</v>
      </c>
      <c r="AK111">
        <v>1</v>
      </c>
      <c r="AL111">
        <v>1</v>
      </c>
      <c r="AM111">
        <v>1</v>
      </c>
      <c r="AN111">
        <v>2.6259999999999999</v>
      </c>
      <c r="AO111">
        <v>1</v>
      </c>
    </row>
    <row r="112" spans="1:41" x14ac:dyDescent="0.2">
      <c r="AJ112" s="14"/>
    </row>
    <row r="113" spans="36:36" x14ac:dyDescent="0.2">
      <c r="AJ113" s="14"/>
    </row>
    <row r="114" spans="36:36" x14ac:dyDescent="0.2">
      <c r="AJ114" s="14"/>
    </row>
    <row r="115" spans="36:36" x14ac:dyDescent="0.2">
      <c r="AJ115" s="14"/>
    </row>
    <row r="116" spans="36:36" x14ac:dyDescent="0.2">
      <c r="AJ116" s="14"/>
    </row>
    <row r="117" spans="36:36" x14ac:dyDescent="0.2">
      <c r="AJ117" s="14"/>
    </row>
    <row r="118" spans="36:36" x14ac:dyDescent="0.2">
      <c r="AJ118" s="14"/>
    </row>
    <row r="119" spans="36:36" x14ac:dyDescent="0.2">
      <c r="AJ119" s="14"/>
    </row>
    <row r="120" spans="36:36" x14ac:dyDescent="0.2">
      <c r="AJ120" s="14"/>
    </row>
  </sheetData>
  <autoFilter ref="A1:L1" xr:uid="{6E9D2F30-E427-D840-8BBC-95EC9646EB6D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E467-9EB2-154E-BE27-B5BE1C2D74B5}">
  <dimension ref="A1:I35"/>
  <sheetViews>
    <sheetView workbookViewId="0">
      <selection activeCell="H28" sqref="H28"/>
    </sheetView>
  </sheetViews>
  <sheetFormatPr baseColWidth="10" defaultRowHeight="15" x14ac:dyDescent="0.2"/>
  <cols>
    <col min="3" max="3" width="28.1640625" customWidth="1"/>
    <col min="5" max="5" width="7" bestFit="1" customWidth="1"/>
    <col min="6" max="6" width="13.6640625" bestFit="1" customWidth="1"/>
    <col min="7" max="7" width="16" bestFit="1" customWidth="1"/>
    <col min="8" max="8" width="95.33203125" bestFit="1" customWidth="1"/>
  </cols>
  <sheetData>
    <row r="1" spans="1:9" x14ac:dyDescent="0.2">
      <c r="A1" s="3" t="s">
        <v>184</v>
      </c>
      <c r="B1" s="3" t="s">
        <v>182</v>
      </c>
      <c r="C1" s="3" t="s">
        <v>188</v>
      </c>
      <c r="D1" s="3" t="s">
        <v>181</v>
      </c>
      <c r="E1" s="3" t="s">
        <v>186</v>
      </c>
      <c r="F1" s="3" t="s">
        <v>203</v>
      </c>
      <c r="G1" s="3" t="s">
        <v>196</v>
      </c>
      <c r="H1" s="3" t="s">
        <v>201</v>
      </c>
      <c r="I1" s="3" t="s">
        <v>194</v>
      </c>
    </row>
    <row r="2" spans="1:9" x14ac:dyDescent="0.2">
      <c r="A2" s="11" t="s">
        <v>148</v>
      </c>
      <c r="B2" s="3" t="s">
        <v>183</v>
      </c>
      <c r="C2" s="3"/>
      <c r="D2" s="3" t="s">
        <v>185</v>
      </c>
      <c r="E2" s="3" t="s">
        <v>199</v>
      </c>
      <c r="F2" s="3" t="s">
        <v>199</v>
      </c>
      <c r="G2" s="3" t="s">
        <v>197</v>
      </c>
      <c r="H2" s="3"/>
      <c r="I2" s="3" t="s">
        <v>195</v>
      </c>
    </row>
    <row r="3" spans="1:9" x14ac:dyDescent="0.2">
      <c r="A3" s="11" t="s">
        <v>149</v>
      </c>
      <c r="B3" s="3" t="s">
        <v>183</v>
      </c>
      <c r="C3" s="3"/>
      <c r="D3" s="3" t="s">
        <v>185</v>
      </c>
      <c r="E3" s="3" t="s">
        <v>199</v>
      </c>
      <c r="F3" s="3" t="s">
        <v>199</v>
      </c>
      <c r="I3" s="3" t="s">
        <v>198</v>
      </c>
    </row>
    <row r="4" spans="1:9" x14ac:dyDescent="0.2">
      <c r="A4" s="11" t="s">
        <v>150</v>
      </c>
      <c r="B4" s="3" t="s">
        <v>183</v>
      </c>
      <c r="C4" s="3" t="s">
        <v>189</v>
      </c>
      <c r="D4" s="3" t="s">
        <v>187</v>
      </c>
      <c r="E4" s="3" t="s">
        <v>199</v>
      </c>
      <c r="F4" s="3" t="s">
        <v>204</v>
      </c>
      <c r="G4" s="3" t="s">
        <v>200</v>
      </c>
      <c r="H4" s="3" t="s">
        <v>202</v>
      </c>
    </row>
    <row r="5" spans="1:9" x14ac:dyDescent="0.2">
      <c r="A5" s="11" t="s">
        <v>151</v>
      </c>
      <c r="B5" s="3" t="s">
        <v>191</v>
      </c>
      <c r="C5" s="3" t="s">
        <v>208</v>
      </c>
      <c r="D5" s="3" t="s">
        <v>187</v>
      </c>
      <c r="E5" s="3" t="s">
        <v>190</v>
      </c>
      <c r="F5" s="3" t="s">
        <v>199</v>
      </c>
      <c r="G5" s="3"/>
      <c r="H5" s="3"/>
    </row>
    <row r="6" spans="1:9" x14ac:dyDescent="0.2">
      <c r="A6" s="11" t="s">
        <v>152</v>
      </c>
      <c r="B6" s="3" t="s">
        <v>192</v>
      </c>
      <c r="C6" s="3" t="s">
        <v>233</v>
      </c>
      <c r="D6" s="3" t="s">
        <v>187</v>
      </c>
      <c r="E6" s="3" t="s">
        <v>190</v>
      </c>
      <c r="F6" s="3" t="s">
        <v>199</v>
      </c>
      <c r="G6" s="3"/>
      <c r="H6" s="3"/>
    </row>
    <row r="7" spans="1:9" x14ac:dyDescent="0.2">
      <c r="A7" s="11" t="s">
        <v>153</v>
      </c>
      <c r="B7" s="3" t="s">
        <v>183</v>
      </c>
      <c r="C7" s="3" t="s">
        <v>193</v>
      </c>
      <c r="D7" s="3" t="s">
        <v>187</v>
      </c>
      <c r="E7" s="3" t="s">
        <v>199</v>
      </c>
      <c r="F7" s="3" t="s">
        <v>207</v>
      </c>
      <c r="G7" s="3" t="s">
        <v>205</v>
      </c>
      <c r="I7" s="3" t="s">
        <v>206</v>
      </c>
    </row>
    <row r="8" spans="1:9" x14ac:dyDescent="0.2">
      <c r="A8" s="11" t="s">
        <v>154</v>
      </c>
      <c r="B8" s="3" t="s">
        <v>191</v>
      </c>
      <c r="C8" s="3" t="s">
        <v>232</v>
      </c>
      <c r="D8" s="3" t="s">
        <v>187</v>
      </c>
      <c r="E8" s="3" t="s">
        <v>190</v>
      </c>
    </row>
    <row r="9" spans="1:9" x14ac:dyDescent="0.2">
      <c r="A9" s="11" t="s">
        <v>155</v>
      </c>
      <c r="B9" s="3" t="s">
        <v>183</v>
      </c>
      <c r="C9" s="3" t="s">
        <v>210</v>
      </c>
      <c r="E9" s="3" t="s">
        <v>199</v>
      </c>
      <c r="G9" s="3" t="s">
        <v>197</v>
      </c>
      <c r="H9" s="3" t="s">
        <v>209</v>
      </c>
    </row>
    <row r="10" spans="1:9" x14ac:dyDescent="0.2">
      <c r="A10" s="11" t="s">
        <v>156</v>
      </c>
      <c r="B10" s="3" t="s">
        <v>191</v>
      </c>
      <c r="C10" s="3" t="s">
        <v>211</v>
      </c>
      <c r="D10" s="3" t="s">
        <v>187</v>
      </c>
      <c r="E10" s="3" t="s">
        <v>190</v>
      </c>
      <c r="F10" s="3" t="s">
        <v>199</v>
      </c>
      <c r="G10" s="3" t="s">
        <v>212</v>
      </c>
      <c r="H10" s="3" t="s">
        <v>213</v>
      </c>
    </row>
    <row r="11" spans="1:9" x14ac:dyDescent="0.2">
      <c r="A11" s="10" t="s">
        <v>158</v>
      </c>
      <c r="B11" s="3" t="s">
        <v>183</v>
      </c>
      <c r="C11" s="3" t="s">
        <v>250</v>
      </c>
      <c r="D11" s="3" t="s">
        <v>187</v>
      </c>
      <c r="E11" s="3" t="s">
        <v>199</v>
      </c>
      <c r="F11" s="3" t="s">
        <v>199</v>
      </c>
      <c r="G11" s="3" t="s">
        <v>231</v>
      </c>
      <c r="H11" s="3" t="s">
        <v>249</v>
      </c>
    </row>
    <row r="12" spans="1:9" x14ac:dyDescent="0.2">
      <c r="A12" s="10" t="s">
        <v>159</v>
      </c>
      <c r="B12" s="3" t="s">
        <v>191</v>
      </c>
      <c r="C12" s="3" t="s">
        <v>245</v>
      </c>
      <c r="D12" s="3" t="s">
        <v>187</v>
      </c>
      <c r="E12" s="3" t="s">
        <v>190</v>
      </c>
      <c r="F12" s="3" t="s">
        <v>199</v>
      </c>
      <c r="I12" s="3" t="s">
        <v>244</v>
      </c>
    </row>
    <row r="13" spans="1:9" x14ac:dyDescent="0.2">
      <c r="A13" s="10" t="s">
        <v>157</v>
      </c>
      <c r="B13" s="3" t="s">
        <v>183</v>
      </c>
      <c r="D13" s="3" t="s">
        <v>187</v>
      </c>
      <c r="E13" s="3" t="s">
        <v>199</v>
      </c>
      <c r="F13" s="3" t="s">
        <v>237</v>
      </c>
      <c r="G13" s="3" t="s">
        <v>234</v>
      </c>
      <c r="H13" s="3" t="s">
        <v>251</v>
      </c>
    </row>
    <row r="14" spans="1:9" x14ac:dyDescent="0.2">
      <c r="A14" s="10" t="s">
        <v>160</v>
      </c>
      <c r="B14" s="3" t="s">
        <v>183</v>
      </c>
      <c r="D14" s="3" t="s">
        <v>187</v>
      </c>
      <c r="E14" s="3" t="s">
        <v>199</v>
      </c>
      <c r="F14" s="3" t="s">
        <v>238</v>
      </c>
      <c r="G14" s="3" t="s">
        <v>234</v>
      </c>
      <c r="H14" s="3" t="s">
        <v>235</v>
      </c>
      <c r="I14" s="3" t="s">
        <v>236</v>
      </c>
    </row>
    <row r="15" spans="1:9" x14ac:dyDescent="0.2">
      <c r="A15" s="10" t="s">
        <v>161</v>
      </c>
      <c r="B15" s="3" t="s">
        <v>240</v>
      </c>
      <c r="C15" s="3" t="s">
        <v>242</v>
      </c>
      <c r="D15" s="3" t="s">
        <v>187</v>
      </c>
      <c r="E15" s="3" t="s">
        <v>199</v>
      </c>
      <c r="F15" s="3" t="s">
        <v>241</v>
      </c>
      <c r="G15" s="3" t="s">
        <v>243</v>
      </c>
    </row>
    <row r="16" spans="1:9" x14ac:dyDescent="0.2">
      <c r="A16" s="10" t="s">
        <v>162</v>
      </c>
      <c r="C16" s="3" t="s">
        <v>254</v>
      </c>
      <c r="D16" s="3" t="s">
        <v>187</v>
      </c>
    </row>
    <row r="17" spans="1:9" x14ac:dyDescent="0.2">
      <c r="A17" s="10" t="s">
        <v>163</v>
      </c>
      <c r="B17" s="3" t="s">
        <v>193</v>
      </c>
      <c r="D17" s="3" t="s">
        <v>187</v>
      </c>
      <c r="H17" s="3" t="s">
        <v>255</v>
      </c>
    </row>
    <row r="18" spans="1:9" x14ac:dyDescent="0.2">
      <c r="A18" s="10" t="s">
        <v>261</v>
      </c>
      <c r="D18" s="3" t="s">
        <v>187</v>
      </c>
      <c r="H18" s="3" t="s">
        <v>263</v>
      </c>
    </row>
    <row r="19" spans="1:9" x14ac:dyDescent="0.2">
      <c r="A19" s="10" t="s">
        <v>164</v>
      </c>
      <c r="D19" s="3" t="s">
        <v>187</v>
      </c>
    </row>
    <row r="20" spans="1:9" x14ac:dyDescent="0.2">
      <c r="A20" s="10" t="s">
        <v>165</v>
      </c>
      <c r="D20" s="3" t="s">
        <v>187</v>
      </c>
      <c r="G20" s="3" t="s">
        <v>227</v>
      </c>
      <c r="H20" s="3" t="s">
        <v>264</v>
      </c>
      <c r="I20" t="s">
        <v>262</v>
      </c>
    </row>
    <row r="21" spans="1:9" x14ac:dyDescent="0.2">
      <c r="A21" s="10" t="s">
        <v>166</v>
      </c>
      <c r="B21" s="3" t="s">
        <v>191</v>
      </c>
      <c r="D21" s="3" t="s">
        <v>187</v>
      </c>
      <c r="G21" s="3" t="s">
        <v>274</v>
      </c>
      <c r="H21" s="3" t="s">
        <v>275</v>
      </c>
    </row>
    <row r="22" spans="1:9" x14ac:dyDescent="0.2">
      <c r="A22" s="10" t="s">
        <v>167</v>
      </c>
      <c r="D22" s="3" t="s">
        <v>187</v>
      </c>
      <c r="G22" s="3" t="s">
        <v>227</v>
      </c>
      <c r="H22" s="3" t="s">
        <v>276</v>
      </c>
    </row>
    <row r="23" spans="1:9" x14ac:dyDescent="0.2">
      <c r="A23" s="10" t="s">
        <v>168</v>
      </c>
      <c r="D23" s="3" t="s">
        <v>187</v>
      </c>
      <c r="G23" s="3" t="s">
        <v>277</v>
      </c>
      <c r="H23" s="3" t="s">
        <v>278</v>
      </c>
    </row>
    <row r="24" spans="1:9" x14ac:dyDescent="0.2">
      <c r="A24" s="10" t="s">
        <v>169</v>
      </c>
      <c r="D24" s="3" t="s">
        <v>187</v>
      </c>
      <c r="H24" s="3" t="s">
        <v>279</v>
      </c>
    </row>
    <row r="25" spans="1:9" x14ac:dyDescent="0.2">
      <c r="A25" s="10" t="s">
        <v>170</v>
      </c>
      <c r="D25" s="3" t="s">
        <v>187</v>
      </c>
      <c r="H25" s="3" t="s">
        <v>280</v>
      </c>
    </row>
    <row r="26" spans="1:9" x14ac:dyDescent="0.2">
      <c r="A26" s="12" t="s">
        <v>171</v>
      </c>
      <c r="B26" s="3" t="s">
        <v>191</v>
      </c>
      <c r="C26" s="3" t="s">
        <v>214</v>
      </c>
      <c r="D26" s="3" t="s">
        <v>187</v>
      </c>
      <c r="E26" s="3" t="s">
        <v>190</v>
      </c>
      <c r="F26" s="3" t="s">
        <v>199</v>
      </c>
      <c r="G26" s="3" t="s">
        <v>215</v>
      </c>
      <c r="H26" s="3" t="s">
        <v>216</v>
      </c>
      <c r="I26" s="3" t="s">
        <v>217</v>
      </c>
    </row>
    <row r="27" spans="1:9" x14ac:dyDescent="0.2">
      <c r="A27" s="12" t="s">
        <v>172</v>
      </c>
      <c r="B27" s="3" t="s">
        <v>191</v>
      </c>
      <c r="C27" s="3" t="s">
        <v>214</v>
      </c>
      <c r="D27" s="3" t="s">
        <v>187</v>
      </c>
      <c r="E27" s="3" t="s">
        <v>190</v>
      </c>
      <c r="F27" s="3" t="s">
        <v>199</v>
      </c>
      <c r="G27" s="3" t="s">
        <v>218</v>
      </c>
      <c r="I27" s="3" t="s">
        <v>219</v>
      </c>
    </row>
    <row r="28" spans="1:9" x14ac:dyDescent="0.2">
      <c r="A28" s="12" t="s">
        <v>173</v>
      </c>
      <c r="B28" s="3" t="s">
        <v>183</v>
      </c>
      <c r="C28" s="3" t="s">
        <v>220</v>
      </c>
      <c r="D28" s="3" t="s">
        <v>187</v>
      </c>
      <c r="E28" s="3" t="s">
        <v>199</v>
      </c>
      <c r="F28" s="3" t="s">
        <v>199</v>
      </c>
      <c r="G28" s="3" t="s">
        <v>221</v>
      </c>
      <c r="H28" s="3" t="s">
        <v>222</v>
      </c>
    </row>
    <row r="29" spans="1:9" x14ac:dyDescent="0.2">
      <c r="A29" s="12" t="s">
        <v>174</v>
      </c>
      <c r="B29" s="3" t="s">
        <v>183</v>
      </c>
      <c r="C29" s="3"/>
      <c r="D29" s="3" t="s">
        <v>187</v>
      </c>
      <c r="E29" s="3" t="s">
        <v>199</v>
      </c>
      <c r="F29" s="3" t="s">
        <v>199</v>
      </c>
      <c r="G29" s="3" t="s">
        <v>215</v>
      </c>
      <c r="H29" s="3" t="s">
        <v>223</v>
      </c>
    </row>
    <row r="30" spans="1:9" x14ac:dyDescent="0.2">
      <c r="A30" s="12" t="s">
        <v>175</v>
      </c>
      <c r="B30" s="3" t="s">
        <v>193</v>
      </c>
      <c r="H30" s="3" t="s">
        <v>224</v>
      </c>
    </row>
    <row r="31" spans="1:9" x14ac:dyDescent="0.2">
      <c r="A31" s="13" t="s">
        <v>176</v>
      </c>
      <c r="B31" s="3" t="s">
        <v>191</v>
      </c>
      <c r="C31" s="3" t="s">
        <v>225</v>
      </c>
      <c r="D31" s="3" t="s">
        <v>187</v>
      </c>
      <c r="E31" s="3" t="s">
        <v>190</v>
      </c>
      <c r="F31" s="3" t="s">
        <v>199</v>
      </c>
      <c r="G31" s="3" t="s">
        <v>215</v>
      </c>
      <c r="H31" s="3" t="s">
        <v>226</v>
      </c>
    </row>
    <row r="32" spans="1:9" x14ac:dyDescent="0.2">
      <c r="A32" s="13" t="s">
        <v>177</v>
      </c>
      <c r="B32" s="3" t="s">
        <v>191</v>
      </c>
      <c r="C32" s="3" t="s">
        <v>214</v>
      </c>
      <c r="D32" s="3" t="s">
        <v>187</v>
      </c>
      <c r="E32" s="3" t="s">
        <v>190</v>
      </c>
      <c r="F32" s="3" t="s">
        <v>199</v>
      </c>
      <c r="G32" s="3" t="s">
        <v>227</v>
      </c>
      <c r="H32" s="3" t="s">
        <v>228</v>
      </c>
    </row>
    <row r="33" spans="1:8" x14ac:dyDescent="0.2">
      <c r="A33" s="13" t="s">
        <v>178</v>
      </c>
      <c r="B33" s="3" t="s">
        <v>191</v>
      </c>
      <c r="C33" s="3" t="s">
        <v>214</v>
      </c>
      <c r="D33" s="3" t="s">
        <v>187</v>
      </c>
      <c r="E33" s="3" t="s">
        <v>190</v>
      </c>
      <c r="F33" s="3" t="s">
        <v>199</v>
      </c>
      <c r="G33" s="3" t="s">
        <v>229</v>
      </c>
    </row>
    <row r="34" spans="1:8" x14ac:dyDescent="0.2">
      <c r="A34" s="13" t="s">
        <v>179</v>
      </c>
      <c r="B34" s="3" t="s">
        <v>183</v>
      </c>
      <c r="D34" s="3" t="s">
        <v>187</v>
      </c>
      <c r="E34" s="3" t="s">
        <v>199</v>
      </c>
      <c r="F34" s="3" t="s">
        <v>199</v>
      </c>
      <c r="G34" s="3" t="s">
        <v>215</v>
      </c>
      <c r="H34" s="3" t="s">
        <v>230</v>
      </c>
    </row>
    <row r="35" spans="1:8" x14ac:dyDescent="0.2">
      <c r="A35" s="13" t="s">
        <v>180</v>
      </c>
      <c r="B35" s="3" t="s">
        <v>191</v>
      </c>
      <c r="C35" s="3" t="s">
        <v>214</v>
      </c>
      <c r="D35" s="3" t="s">
        <v>187</v>
      </c>
      <c r="E35" s="3" t="s">
        <v>190</v>
      </c>
      <c r="F35" s="3" t="s">
        <v>199</v>
      </c>
      <c r="G35" s="3" t="s">
        <v>239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ECA5-5B1F-E24F-AA6A-BAB6CEF4C322}">
  <dimension ref="A1:X138"/>
  <sheetViews>
    <sheetView topLeftCell="A90" workbookViewId="0">
      <selection activeCell="D128" sqref="D128:D138"/>
    </sheetView>
  </sheetViews>
  <sheetFormatPr baseColWidth="10" defaultRowHeight="15" x14ac:dyDescent="0.2"/>
  <cols>
    <col min="3" max="3" width="19.33203125" bestFit="1" customWidth="1"/>
    <col min="6" max="6" width="17.33203125" bestFit="1" customWidth="1"/>
    <col min="7" max="7" width="20.83203125" bestFit="1" customWidth="1"/>
  </cols>
  <sheetData>
    <row r="1" spans="1:24" x14ac:dyDescent="0.2">
      <c r="A1" s="3" t="s">
        <v>52</v>
      </c>
      <c r="B1" s="17" t="s">
        <v>246</v>
      </c>
      <c r="C1" s="17" t="s">
        <v>256</v>
      </c>
      <c r="D1" s="17" t="s">
        <v>247</v>
      </c>
      <c r="E1" s="17" t="s">
        <v>248</v>
      </c>
      <c r="F1" s="17" t="s">
        <v>257</v>
      </c>
      <c r="G1" s="15"/>
      <c r="H1" s="15"/>
      <c r="I1" s="15"/>
      <c r="J1" s="15"/>
      <c r="K1" s="15"/>
    </row>
    <row r="2" spans="1:24" x14ac:dyDescent="0.2">
      <c r="A2">
        <v>2011</v>
      </c>
      <c r="B2" s="15">
        <v>201413</v>
      </c>
      <c r="C2" s="22">
        <f>B2*1000000</f>
        <v>201413000000</v>
      </c>
      <c r="D2" s="16">
        <v>4502104</v>
      </c>
      <c r="E2">
        <f>((B2*1000000)/D2)/1000</f>
        <v>44.737527165076592</v>
      </c>
      <c r="F2" s="21">
        <v>1778632098</v>
      </c>
      <c r="G2" s="23">
        <f>F2*1000</f>
        <v>1778632098000</v>
      </c>
      <c r="N2" s="15">
        <v>201413</v>
      </c>
      <c r="O2" s="15">
        <v>206590.7</v>
      </c>
      <c r="P2" s="15">
        <v>211555.3</v>
      </c>
      <c r="Q2" s="15">
        <v>219060.9</v>
      </c>
      <c r="R2" s="15">
        <v>224153.4</v>
      </c>
      <c r="S2" s="15">
        <v>230763.5</v>
      </c>
      <c r="T2" s="15">
        <v>239205.8</v>
      </c>
      <c r="U2" s="15">
        <v>248162.8</v>
      </c>
      <c r="V2" s="15">
        <v>255172.3</v>
      </c>
      <c r="W2" s="15">
        <v>247184.7</v>
      </c>
      <c r="X2" s="15">
        <v>262592.90000000002</v>
      </c>
    </row>
    <row r="3" spans="1:24" x14ac:dyDescent="0.2">
      <c r="A3">
        <v>2012</v>
      </c>
      <c r="B3" s="15">
        <v>206590.7</v>
      </c>
      <c r="C3" s="22">
        <f t="shared" ref="C3:C12" si="0">B3*1000000</f>
        <v>206590700000</v>
      </c>
      <c r="D3" s="16">
        <v>4566769</v>
      </c>
      <c r="E3">
        <f t="shared" ref="E3:E12" si="1">((B3*1000000)/D3)/1000</f>
        <v>45.237825692519152</v>
      </c>
      <c r="F3" s="20">
        <v>1821445456</v>
      </c>
      <c r="G3" s="23">
        <f t="shared" ref="G3:G12" si="2">F3*1000</f>
        <v>1821445456000</v>
      </c>
      <c r="H3" s="16"/>
      <c r="I3" s="16"/>
      <c r="J3" s="16"/>
      <c r="K3" s="16"/>
      <c r="L3" s="16"/>
      <c r="M3" s="16"/>
      <c r="N3" s="16">
        <v>4502104</v>
      </c>
      <c r="O3" s="16">
        <v>4566769</v>
      </c>
      <c r="P3" s="16">
        <v>4630077</v>
      </c>
      <c r="Q3" s="16">
        <v>4707103</v>
      </c>
      <c r="R3" s="16">
        <v>4776388</v>
      </c>
      <c r="S3" s="16">
        <v>4859250</v>
      </c>
      <c r="T3" s="16">
        <v>4929384</v>
      </c>
      <c r="U3" s="16">
        <v>5010476</v>
      </c>
      <c r="V3" s="16">
        <v>5094796</v>
      </c>
      <c r="W3" s="16">
        <v>5155495</v>
      </c>
      <c r="X3" s="16">
        <v>5202378</v>
      </c>
    </row>
    <row r="4" spans="1:24" x14ac:dyDescent="0.2">
      <c r="A4">
        <v>2013</v>
      </c>
      <c r="B4" s="15">
        <v>211555.3</v>
      </c>
      <c r="C4" s="22">
        <f t="shared" si="0"/>
        <v>211555300000</v>
      </c>
      <c r="D4" s="16">
        <v>4630077</v>
      </c>
      <c r="E4">
        <f t="shared" si="1"/>
        <v>45.691529536117862</v>
      </c>
      <c r="F4" s="20">
        <v>1826768552</v>
      </c>
      <c r="G4" s="23">
        <f t="shared" si="2"/>
        <v>1826768552000</v>
      </c>
    </row>
    <row r="5" spans="1:24" x14ac:dyDescent="0.2">
      <c r="A5">
        <v>2014</v>
      </c>
      <c r="B5" s="15">
        <v>219060.9</v>
      </c>
      <c r="C5" s="22">
        <f t="shared" si="0"/>
        <v>219060900000</v>
      </c>
      <c r="D5" s="16">
        <v>4707103</v>
      </c>
      <c r="E5">
        <f t="shared" si="1"/>
        <v>46.538369778609052</v>
      </c>
      <c r="F5" s="20">
        <v>1792883163</v>
      </c>
      <c r="G5" s="23">
        <f t="shared" si="2"/>
        <v>1792883163000</v>
      </c>
    </row>
    <row r="6" spans="1:24" x14ac:dyDescent="0.2">
      <c r="A6">
        <v>2015</v>
      </c>
      <c r="B6" s="15">
        <v>224153.4</v>
      </c>
      <c r="C6" s="22">
        <f t="shared" si="0"/>
        <v>224153400000</v>
      </c>
      <c r="D6" s="16">
        <v>4776388</v>
      </c>
      <c r="E6">
        <f t="shared" si="1"/>
        <v>46.929478928428765</v>
      </c>
      <c r="F6" s="20">
        <v>1552807625</v>
      </c>
      <c r="G6" s="23">
        <f t="shared" si="2"/>
        <v>1552807625000</v>
      </c>
    </row>
    <row r="7" spans="1:24" x14ac:dyDescent="0.2">
      <c r="A7">
        <v>2016</v>
      </c>
      <c r="B7" s="15">
        <v>230763.5</v>
      </c>
      <c r="C7" s="22">
        <f t="shared" si="0"/>
        <v>230763500000</v>
      </c>
      <c r="D7" s="16">
        <v>4859250</v>
      </c>
      <c r="E7">
        <f t="shared" si="1"/>
        <v>47.489530277306173</v>
      </c>
      <c r="F7" s="20">
        <v>1529760449</v>
      </c>
      <c r="G7" s="23">
        <f t="shared" si="2"/>
        <v>1529760449000</v>
      </c>
    </row>
    <row r="8" spans="1:24" x14ac:dyDescent="0.2">
      <c r="A8">
        <v>2017</v>
      </c>
      <c r="B8" s="15">
        <v>239205.8</v>
      </c>
      <c r="C8" s="22">
        <f t="shared" si="0"/>
        <v>239205800000</v>
      </c>
      <c r="D8" s="16">
        <v>4929384</v>
      </c>
      <c r="E8">
        <f t="shared" si="1"/>
        <v>48.526509600388202</v>
      </c>
      <c r="F8" s="20">
        <v>1649265644</v>
      </c>
      <c r="G8" s="23">
        <f t="shared" si="2"/>
        <v>1649265644000</v>
      </c>
    </row>
    <row r="9" spans="1:24" x14ac:dyDescent="0.2">
      <c r="A9">
        <v>2018</v>
      </c>
      <c r="B9" s="15">
        <v>248162.8</v>
      </c>
      <c r="C9" s="22">
        <f t="shared" si="0"/>
        <v>248162800000</v>
      </c>
      <c r="D9" s="16">
        <v>5010476</v>
      </c>
      <c r="E9">
        <f t="shared" si="1"/>
        <v>49.528787284880714</v>
      </c>
      <c r="F9" s="20">
        <v>1725329193</v>
      </c>
      <c r="G9" s="23">
        <f t="shared" si="2"/>
        <v>1725329193000</v>
      </c>
    </row>
    <row r="10" spans="1:24" x14ac:dyDescent="0.2">
      <c r="A10">
        <v>2019</v>
      </c>
      <c r="B10" s="15">
        <v>255172.3</v>
      </c>
      <c r="C10" s="22">
        <f t="shared" si="0"/>
        <v>255172300000</v>
      </c>
      <c r="D10" s="16">
        <v>5094796</v>
      </c>
      <c r="E10">
        <f t="shared" si="1"/>
        <v>50.084890543213113</v>
      </c>
      <c r="F10" s="20">
        <v>1742015045</v>
      </c>
      <c r="G10" s="23">
        <f t="shared" si="2"/>
        <v>1742015045000</v>
      </c>
    </row>
    <row r="11" spans="1:24" x14ac:dyDescent="0.2">
      <c r="A11">
        <v>2020</v>
      </c>
      <c r="B11" s="15">
        <v>247184.7</v>
      </c>
      <c r="C11" s="22">
        <f t="shared" si="0"/>
        <v>247184700000</v>
      </c>
      <c r="D11" s="16">
        <v>5155495</v>
      </c>
      <c r="E11">
        <f t="shared" si="1"/>
        <v>47.945871346980262</v>
      </c>
      <c r="F11" s="20">
        <v>1645423408</v>
      </c>
      <c r="G11" s="23">
        <f t="shared" si="2"/>
        <v>1645423408000</v>
      </c>
    </row>
    <row r="12" spans="1:24" x14ac:dyDescent="0.2">
      <c r="A12">
        <v>2021</v>
      </c>
      <c r="B12" s="15">
        <v>262592.90000000002</v>
      </c>
      <c r="C12" s="22">
        <f t="shared" si="0"/>
        <v>262592900000.00003</v>
      </c>
      <c r="D12" s="16">
        <v>5202378</v>
      </c>
      <c r="E12">
        <f t="shared" si="1"/>
        <v>50.475551757292536</v>
      </c>
      <c r="F12" s="20">
        <v>1990761610</v>
      </c>
      <c r="G12" s="23">
        <f t="shared" si="2"/>
        <v>1990761610000</v>
      </c>
    </row>
    <row r="15" spans="1:24" x14ac:dyDescent="0.2">
      <c r="A15" t="s">
        <v>52</v>
      </c>
      <c r="B15" t="s">
        <v>259</v>
      </c>
      <c r="C15" t="s">
        <v>258</v>
      </c>
      <c r="D15" s="3" t="s">
        <v>260</v>
      </c>
    </row>
    <row r="16" spans="1:24" ht="16" x14ac:dyDescent="0.2">
      <c r="A16">
        <v>2011</v>
      </c>
      <c r="B16" t="s">
        <v>40</v>
      </c>
      <c r="C16" s="19">
        <v>201413000000</v>
      </c>
      <c r="D16" s="24">
        <v>2026400000</v>
      </c>
      <c r="E16">
        <f>D16/C16</f>
        <v>1.0060919603004771E-2</v>
      </c>
    </row>
    <row r="17" spans="1:5" ht="16" x14ac:dyDescent="0.2">
      <c r="A17">
        <v>2012</v>
      </c>
      <c r="B17" t="s">
        <v>40</v>
      </c>
      <c r="C17" s="19">
        <v>206590700000</v>
      </c>
      <c r="D17" s="24">
        <v>2059512000</v>
      </c>
      <c r="E17">
        <f t="shared" ref="E17:E37" si="3">D17/C17</f>
        <v>9.9690450731809328E-3</v>
      </c>
    </row>
    <row r="18" spans="1:5" ht="16" x14ac:dyDescent="0.2">
      <c r="A18">
        <v>2013</v>
      </c>
      <c r="B18" t="s">
        <v>40</v>
      </c>
      <c r="C18" s="19">
        <v>211555300000</v>
      </c>
      <c r="D18" s="24">
        <v>2082343000</v>
      </c>
      <c r="E18">
        <f t="shared" si="3"/>
        <v>9.843019768353712E-3</v>
      </c>
    </row>
    <row r="19" spans="1:5" ht="16" x14ac:dyDescent="0.2">
      <c r="A19">
        <v>2014</v>
      </c>
      <c r="B19" t="s">
        <v>40</v>
      </c>
      <c r="C19" s="19">
        <v>219060900000</v>
      </c>
      <c r="D19" s="24">
        <v>2142780000</v>
      </c>
      <c r="E19">
        <f t="shared" si="3"/>
        <v>9.7816634552309427E-3</v>
      </c>
    </row>
    <row r="20" spans="1:5" ht="16" x14ac:dyDescent="0.2">
      <c r="A20">
        <v>2015</v>
      </c>
      <c r="B20" t="s">
        <v>40</v>
      </c>
      <c r="C20" s="19">
        <v>224153400000</v>
      </c>
      <c r="D20" s="24">
        <v>2244795000</v>
      </c>
      <c r="E20">
        <f t="shared" si="3"/>
        <v>1.0014548072882231E-2</v>
      </c>
    </row>
    <row r="21" spans="1:5" ht="16" x14ac:dyDescent="0.2">
      <c r="A21">
        <v>2016</v>
      </c>
      <c r="B21" t="s">
        <v>40</v>
      </c>
      <c r="C21" s="19">
        <v>230763500000</v>
      </c>
      <c r="D21" s="24">
        <v>2356941000</v>
      </c>
      <c r="E21">
        <f t="shared" si="3"/>
        <v>1.0213664639338543E-2</v>
      </c>
    </row>
    <row r="22" spans="1:5" ht="16" x14ac:dyDescent="0.2">
      <c r="A22">
        <v>2017</v>
      </c>
      <c r="B22" t="s">
        <v>40</v>
      </c>
      <c r="C22" s="19">
        <v>239205800000</v>
      </c>
      <c r="D22" s="24">
        <v>2402601000</v>
      </c>
      <c r="E22">
        <f t="shared" si="3"/>
        <v>1.0044075018247885E-2</v>
      </c>
    </row>
    <row r="23" spans="1:5" ht="16" x14ac:dyDescent="0.2">
      <c r="A23">
        <v>2018</v>
      </c>
      <c r="B23" t="s">
        <v>40</v>
      </c>
      <c r="C23" s="19">
        <v>248162800000</v>
      </c>
      <c r="D23" s="24">
        <v>2502909000</v>
      </c>
      <c r="E23">
        <f t="shared" si="3"/>
        <v>1.0085754190394371E-2</v>
      </c>
    </row>
    <row r="24" spans="1:5" ht="16" x14ac:dyDescent="0.2">
      <c r="A24">
        <v>2019</v>
      </c>
      <c r="B24" t="s">
        <v>40</v>
      </c>
      <c r="C24" s="19">
        <v>255172300000</v>
      </c>
      <c r="D24" s="24">
        <v>2590126000</v>
      </c>
      <c r="E24">
        <f t="shared" si="3"/>
        <v>1.0150498310357355E-2</v>
      </c>
    </row>
    <row r="25" spans="1:5" ht="16" x14ac:dyDescent="0.2">
      <c r="A25">
        <v>2020</v>
      </c>
      <c r="B25" t="s">
        <v>40</v>
      </c>
      <c r="C25" s="19">
        <v>247184700000</v>
      </c>
      <c r="D25" s="24">
        <v>2530882000</v>
      </c>
      <c r="E25">
        <f t="shared" si="3"/>
        <v>1.0238829506842455E-2</v>
      </c>
    </row>
    <row r="26" spans="1:5" ht="16" x14ac:dyDescent="0.2">
      <c r="A26">
        <v>2021</v>
      </c>
      <c r="B26" t="s">
        <v>40</v>
      </c>
      <c r="C26" s="19">
        <v>262592900000.00003</v>
      </c>
      <c r="D26" s="24">
        <v>965593000</v>
      </c>
      <c r="E26">
        <f t="shared" si="3"/>
        <v>3.6771481635642085E-3</v>
      </c>
    </row>
    <row r="27" spans="1:5" x14ac:dyDescent="0.2">
      <c r="A27">
        <v>2011</v>
      </c>
      <c r="B27" t="s">
        <v>139</v>
      </c>
      <c r="C27" s="19">
        <v>1778632098000</v>
      </c>
      <c r="D27">
        <v>13710952524</v>
      </c>
      <c r="E27">
        <f t="shared" si="3"/>
        <v>7.7087063364129167E-3</v>
      </c>
    </row>
    <row r="28" spans="1:5" x14ac:dyDescent="0.2">
      <c r="A28">
        <v>2012</v>
      </c>
      <c r="B28" t="s">
        <v>139</v>
      </c>
      <c r="C28" s="19">
        <v>1821445456000</v>
      </c>
      <c r="D28">
        <v>13839939697</v>
      </c>
      <c r="E28">
        <f t="shared" si="3"/>
        <v>7.5983278288186086E-3</v>
      </c>
    </row>
    <row r="29" spans="1:5" x14ac:dyDescent="0.2">
      <c r="A29">
        <v>2013</v>
      </c>
      <c r="B29" t="s">
        <v>139</v>
      </c>
      <c r="C29" s="19">
        <v>1826768552000</v>
      </c>
      <c r="D29">
        <v>13735301136</v>
      </c>
      <c r="E29">
        <f t="shared" si="3"/>
        <v>7.5189060600819885E-3</v>
      </c>
    </row>
    <row r="30" spans="1:5" x14ac:dyDescent="0.2">
      <c r="A30">
        <v>2014</v>
      </c>
      <c r="B30" t="s">
        <v>139</v>
      </c>
      <c r="C30" s="19">
        <v>1792883163000</v>
      </c>
      <c r="D30">
        <v>13645451756</v>
      </c>
      <c r="E30">
        <f t="shared" si="3"/>
        <v>7.6108984888715809E-3</v>
      </c>
    </row>
    <row r="31" spans="1:5" x14ac:dyDescent="0.2">
      <c r="A31">
        <v>2015</v>
      </c>
      <c r="B31" t="s">
        <v>139</v>
      </c>
      <c r="C31" s="19">
        <v>1552807625000</v>
      </c>
      <c r="D31">
        <v>13685130899</v>
      </c>
      <c r="E31">
        <f t="shared" si="3"/>
        <v>8.8131528198800539E-3</v>
      </c>
    </row>
    <row r="32" spans="1:5" x14ac:dyDescent="0.2">
      <c r="A32">
        <v>2016</v>
      </c>
      <c r="B32" t="s">
        <v>139</v>
      </c>
      <c r="C32" s="19">
        <v>1529760449000</v>
      </c>
      <c r="D32">
        <v>14628967863</v>
      </c>
      <c r="E32">
        <f t="shared" si="3"/>
        <v>9.5629141625166968E-3</v>
      </c>
    </row>
    <row r="33" spans="1:5" x14ac:dyDescent="0.2">
      <c r="A33">
        <v>2017</v>
      </c>
      <c r="B33" t="s">
        <v>139</v>
      </c>
      <c r="C33" s="19">
        <v>1649265644000</v>
      </c>
      <c r="D33">
        <v>14571974119</v>
      </c>
      <c r="E33">
        <f t="shared" si="3"/>
        <v>8.8354318008215301E-3</v>
      </c>
    </row>
    <row r="34" spans="1:5" x14ac:dyDescent="0.2">
      <c r="A34">
        <v>2018</v>
      </c>
      <c r="B34" t="s">
        <v>139</v>
      </c>
      <c r="C34" s="19">
        <v>1725329193000</v>
      </c>
      <c r="D34">
        <v>14807313815</v>
      </c>
      <c r="E34">
        <f t="shared" si="3"/>
        <v>8.5823122190687925E-3</v>
      </c>
    </row>
    <row r="35" spans="1:5" x14ac:dyDescent="0.2">
      <c r="A35">
        <v>2019</v>
      </c>
      <c r="B35" t="s">
        <v>139</v>
      </c>
      <c r="C35" s="19">
        <v>1742015045000</v>
      </c>
      <c r="D35">
        <v>14511882291</v>
      </c>
      <c r="E35">
        <f t="shared" si="3"/>
        <v>8.3305149014944353E-3</v>
      </c>
    </row>
    <row r="36" spans="1:5" x14ac:dyDescent="0.2">
      <c r="A36">
        <v>2020</v>
      </c>
      <c r="B36" t="s">
        <v>139</v>
      </c>
      <c r="C36" s="19">
        <v>1645423408000</v>
      </c>
      <c r="D36">
        <v>13646133373</v>
      </c>
      <c r="E36">
        <f t="shared" si="3"/>
        <v>8.2933871650621369E-3</v>
      </c>
    </row>
    <row r="37" spans="1:5" x14ac:dyDescent="0.2">
      <c r="A37">
        <v>2021</v>
      </c>
      <c r="B37" t="s">
        <v>139</v>
      </c>
      <c r="C37" s="19">
        <v>1990761610000</v>
      </c>
      <c r="D37">
        <v>7109585189</v>
      </c>
      <c r="E37">
        <f t="shared" si="3"/>
        <v>3.5712890751394386E-3</v>
      </c>
    </row>
    <row r="39" spans="1:5" x14ac:dyDescent="0.2">
      <c r="A39" s="3" t="s">
        <v>265</v>
      </c>
      <c r="D39" s="17"/>
    </row>
    <row r="40" spans="1:5" x14ac:dyDescent="0.2">
      <c r="A40" s="3" t="s">
        <v>52</v>
      </c>
      <c r="B40" s="3" t="s">
        <v>259</v>
      </c>
      <c r="C40" s="3" t="s">
        <v>267</v>
      </c>
      <c r="D40" s="3" t="s">
        <v>266</v>
      </c>
      <c r="E40" s="3" t="s">
        <v>268</v>
      </c>
    </row>
    <row r="41" spans="1:5" x14ac:dyDescent="0.2">
      <c r="A41">
        <v>2011</v>
      </c>
      <c r="B41" t="s">
        <v>40</v>
      </c>
      <c r="C41">
        <v>17183482095</v>
      </c>
      <c r="D41" s="16">
        <v>4502104</v>
      </c>
      <c r="E41">
        <f>C41/D41</f>
        <v>3816.7670260393807</v>
      </c>
    </row>
    <row r="42" spans="1:5" x14ac:dyDescent="0.2">
      <c r="A42">
        <v>2012</v>
      </c>
      <c r="B42" t="s">
        <v>40</v>
      </c>
      <c r="C42">
        <v>17769353174</v>
      </c>
      <c r="D42" s="16">
        <v>4566769</v>
      </c>
      <c r="E42">
        <f t="shared" ref="E42:E62" si="4">C42/D42</f>
        <v>3891.0120424308739</v>
      </c>
    </row>
    <row r="43" spans="1:5" x14ac:dyDescent="0.2">
      <c r="A43">
        <v>2013</v>
      </c>
      <c r="B43" t="s">
        <v>40</v>
      </c>
      <c r="C43">
        <v>18289467834</v>
      </c>
      <c r="D43" s="16">
        <v>4630077</v>
      </c>
      <c r="E43">
        <f t="shared" si="4"/>
        <v>3950.1433418925862</v>
      </c>
    </row>
    <row r="44" spans="1:5" x14ac:dyDescent="0.2">
      <c r="A44">
        <v>2014</v>
      </c>
      <c r="B44" t="s">
        <v>40</v>
      </c>
      <c r="C44">
        <v>19601937616</v>
      </c>
      <c r="D44" s="16">
        <v>4707103</v>
      </c>
      <c r="E44">
        <f t="shared" si="4"/>
        <v>4164.3315678454455</v>
      </c>
    </row>
    <row r="45" spans="1:5" x14ac:dyDescent="0.2">
      <c r="A45">
        <v>2015</v>
      </c>
      <c r="B45" t="s">
        <v>40</v>
      </c>
      <c r="C45">
        <v>21729016714</v>
      </c>
      <c r="D45" s="16">
        <v>4776388</v>
      </c>
      <c r="E45">
        <f t="shared" si="4"/>
        <v>4549.2570356512078</v>
      </c>
    </row>
    <row r="46" spans="1:5" x14ac:dyDescent="0.2">
      <c r="A46">
        <v>2016</v>
      </c>
      <c r="B46" t="s">
        <v>40</v>
      </c>
      <c r="C46">
        <v>24214597445</v>
      </c>
      <c r="D46" s="16">
        <v>4859250</v>
      </c>
      <c r="E46">
        <f t="shared" si="4"/>
        <v>4983.1964696197974</v>
      </c>
    </row>
    <row r="47" spans="1:5" x14ac:dyDescent="0.2">
      <c r="A47">
        <v>2017</v>
      </c>
      <c r="B47" t="s">
        <v>40</v>
      </c>
      <c r="C47">
        <v>25521113845</v>
      </c>
      <c r="D47" s="16">
        <v>4929384</v>
      </c>
      <c r="E47">
        <f t="shared" si="4"/>
        <v>5177.3434256694145</v>
      </c>
    </row>
    <row r="48" spans="1:5" x14ac:dyDescent="0.2">
      <c r="A48">
        <v>2018</v>
      </c>
      <c r="B48" t="s">
        <v>40</v>
      </c>
      <c r="C48">
        <v>29050139004</v>
      </c>
      <c r="D48" s="16">
        <v>5010476</v>
      </c>
      <c r="E48">
        <f t="shared" si="4"/>
        <v>5797.8800824512482</v>
      </c>
    </row>
    <row r="49" spans="1:15" x14ac:dyDescent="0.2">
      <c r="A49">
        <v>2019</v>
      </c>
      <c r="B49" t="s">
        <v>40</v>
      </c>
      <c r="C49">
        <v>31163403435</v>
      </c>
      <c r="D49" s="16">
        <v>5094796</v>
      </c>
      <c r="E49">
        <f t="shared" si="4"/>
        <v>6116.7127074371574</v>
      </c>
    </row>
    <row r="50" spans="1:15" x14ac:dyDescent="0.2">
      <c r="A50">
        <v>2020</v>
      </c>
      <c r="B50" t="s">
        <v>40</v>
      </c>
      <c r="C50">
        <v>30580751879</v>
      </c>
      <c r="D50" s="16">
        <v>5155495</v>
      </c>
      <c r="E50">
        <f t="shared" si="4"/>
        <v>5931.681027525</v>
      </c>
    </row>
    <row r="51" spans="1:15" x14ac:dyDescent="0.2">
      <c r="A51">
        <v>2021</v>
      </c>
      <c r="B51" t="s">
        <v>40</v>
      </c>
      <c r="C51">
        <v>34297399250</v>
      </c>
      <c r="D51" s="16">
        <v>5202378</v>
      </c>
      <c r="E51">
        <f t="shared" si="4"/>
        <v>6592.6388374700955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x14ac:dyDescent="0.2">
      <c r="A52">
        <v>2011</v>
      </c>
      <c r="B52" t="s">
        <v>139</v>
      </c>
      <c r="C52">
        <v>134860187631</v>
      </c>
      <c r="D52" s="16">
        <v>34339328</v>
      </c>
      <c r="E52">
        <f t="shared" si="4"/>
        <v>3927.2809191548536</v>
      </c>
    </row>
    <row r="53" spans="1:15" x14ac:dyDescent="0.2">
      <c r="A53">
        <v>2012</v>
      </c>
      <c r="B53" t="s">
        <v>139</v>
      </c>
      <c r="C53">
        <v>143714894625</v>
      </c>
      <c r="D53" s="16">
        <v>34714222</v>
      </c>
      <c r="E53">
        <f t="shared" si="4"/>
        <v>4139.9428345247088</v>
      </c>
    </row>
    <row r="54" spans="1:15" x14ac:dyDescent="0.2">
      <c r="A54">
        <v>2013</v>
      </c>
      <c r="B54" t="s">
        <v>139</v>
      </c>
      <c r="C54">
        <v>145098549112</v>
      </c>
      <c r="D54" s="16">
        <v>35082954</v>
      </c>
      <c r="E54">
        <f t="shared" si="4"/>
        <v>4135.8703463796119</v>
      </c>
    </row>
    <row r="55" spans="1:15" x14ac:dyDescent="0.2">
      <c r="A55">
        <v>2014</v>
      </c>
      <c r="B55" t="s">
        <v>139</v>
      </c>
      <c r="C55">
        <v>151929810107</v>
      </c>
      <c r="D55" s="16">
        <v>35437435</v>
      </c>
      <c r="E55">
        <f t="shared" si="4"/>
        <v>4287.268819173848</v>
      </c>
    </row>
    <row r="56" spans="1:15" x14ac:dyDescent="0.2">
      <c r="A56">
        <v>2015</v>
      </c>
      <c r="B56" t="s">
        <v>139</v>
      </c>
      <c r="C56">
        <v>152976323720</v>
      </c>
      <c r="D56" s="16">
        <v>35702908</v>
      </c>
      <c r="E56">
        <f t="shared" si="4"/>
        <v>4284.7020674058258</v>
      </c>
    </row>
    <row r="57" spans="1:15" x14ac:dyDescent="0.2">
      <c r="A57">
        <v>2016</v>
      </c>
      <c r="B57" t="s">
        <v>139</v>
      </c>
      <c r="C57">
        <v>155824102686</v>
      </c>
      <c r="D57" s="16">
        <v>36109487</v>
      </c>
      <c r="E57">
        <f t="shared" si="4"/>
        <v>4315.3230807737591</v>
      </c>
    </row>
    <row r="58" spans="1:15" x14ac:dyDescent="0.2">
      <c r="A58">
        <v>2017</v>
      </c>
      <c r="B58" t="s">
        <v>139</v>
      </c>
      <c r="C58">
        <v>166603078479</v>
      </c>
      <c r="D58" s="16">
        <v>36545236</v>
      </c>
      <c r="E58">
        <f t="shared" si="4"/>
        <v>4558.8179668343091</v>
      </c>
    </row>
    <row r="59" spans="1:15" x14ac:dyDescent="0.2">
      <c r="A59">
        <v>2018</v>
      </c>
      <c r="B59" t="s">
        <v>139</v>
      </c>
      <c r="C59">
        <v>176030431669</v>
      </c>
      <c r="D59" s="16">
        <v>37065084</v>
      </c>
      <c r="E59">
        <f t="shared" si="4"/>
        <v>4749.225218780025</v>
      </c>
    </row>
    <row r="60" spans="1:15" x14ac:dyDescent="0.2">
      <c r="A60">
        <v>2019</v>
      </c>
      <c r="B60" t="s">
        <v>139</v>
      </c>
      <c r="C60">
        <v>179043188806</v>
      </c>
      <c r="D60" s="16">
        <v>37601230</v>
      </c>
      <c r="E60">
        <f t="shared" si="4"/>
        <v>4761.631170203741</v>
      </c>
    </row>
    <row r="61" spans="1:15" x14ac:dyDescent="0.2">
      <c r="A61">
        <v>2020</v>
      </c>
      <c r="B61" t="s">
        <v>139</v>
      </c>
      <c r="C61">
        <v>185594106559</v>
      </c>
      <c r="D61" s="16">
        <v>38007166</v>
      </c>
      <c r="E61">
        <f t="shared" si="4"/>
        <v>4883.1345793843193</v>
      </c>
    </row>
    <row r="62" spans="1:15" x14ac:dyDescent="0.2">
      <c r="A62">
        <v>2021</v>
      </c>
      <c r="B62" t="s">
        <v>139</v>
      </c>
      <c r="C62">
        <v>221021663857</v>
      </c>
      <c r="D62" s="16">
        <v>38226498</v>
      </c>
      <c r="E62">
        <f t="shared" si="4"/>
        <v>5781.896731869082</v>
      </c>
    </row>
    <row r="64" spans="1:15" x14ac:dyDescent="0.2">
      <c r="A64" s="3" t="s">
        <v>269</v>
      </c>
      <c r="C64" s="3" t="s">
        <v>270</v>
      </c>
    </row>
    <row r="65" spans="1:3" x14ac:dyDescent="0.2">
      <c r="A65" s="3" t="s">
        <v>52</v>
      </c>
      <c r="B65" s="3" t="s">
        <v>259</v>
      </c>
      <c r="C65" s="3" t="s">
        <v>271</v>
      </c>
    </row>
    <row r="66" spans="1:3" x14ac:dyDescent="0.2">
      <c r="A66">
        <v>2011</v>
      </c>
      <c r="B66" t="s">
        <v>40</v>
      </c>
      <c r="C66">
        <v>7268</v>
      </c>
    </row>
    <row r="67" spans="1:3" x14ac:dyDescent="0.2">
      <c r="A67">
        <v>2012</v>
      </c>
      <c r="B67" t="s">
        <v>40</v>
      </c>
      <c r="C67">
        <v>9239</v>
      </c>
    </row>
    <row r="68" spans="1:3" x14ac:dyDescent="0.2">
      <c r="A68">
        <v>2013</v>
      </c>
      <c r="B68" t="s">
        <v>40</v>
      </c>
      <c r="C68">
        <v>11520</v>
      </c>
    </row>
    <row r="69" spans="1:3" x14ac:dyDescent="0.2">
      <c r="A69">
        <v>2014</v>
      </c>
      <c r="B69" t="s">
        <v>40</v>
      </c>
      <c r="C69">
        <v>15247</v>
      </c>
    </row>
    <row r="70" spans="1:3" x14ac:dyDescent="0.2">
      <c r="A70">
        <v>2015</v>
      </c>
      <c r="B70" t="s">
        <v>40</v>
      </c>
      <c r="C70">
        <v>19264</v>
      </c>
    </row>
    <row r="71" spans="1:3" x14ac:dyDescent="0.2">
      <c r="A71">
        <v>2016</v>
      </c>
      <c r="B71" t="s">
        <v>40</v>
      </c>
      <c r="C71">
        <v>23704</v>
      </c>
    </row>
    <row r="72" spans="1:3" x14ac:dyDescent="0.2">
      <c r="A72">
        <v>2017</v>
      </c>
      <c r="B72" t="s">
        <v>40</v>
      </c>
      <c r="C72">
        <v>21184</v>
      </c>
    </row>
    <row r="73" spans="1:3" x14ac:dyDescent="0.2">
      <c r="A73">
        <v>2018</v>
      </c>
      <c r="B73" t="s">
        <v>40</v>
      </c>
      <c r="C73">
        <v>19456</v>
      </c>
    </row>
    <row r="74" spans="1:3" x14ac:dyDescent="0.2">
      <c r="A74">
        <v>2019</v>
      </c>
      <c r="B74" t="s">
        <v>40</v>
      </c>
      <c r="C74">
        <v>15538</v>
      </c>
    </row>
    <row r="75" spans="1:3" x14ac:dyDescent="0.2">
      <c r="A75">
        <v>2020</v>
      </c>
      <c r="B75" t="s">
        <v>40</v>
      </c>
      <c r="C75">
        <v>5072</v>
      </c>
    </row>
    <row r="76" spans="1:3" x14ac:dyDescent="0.2">
      <c r="A76">
        <v>2021</v>
      </c>
      <c r="B76" t="s">
        <v>40</v>
      </c>
      <c r="C76">
        <v>5072</v>
      </c>
    </row>
    <row r="77" spans="1:3" x14ac:dyDescent="0.2">
      <c r="A77">
        <v>2011</v>
      </c>
      <c r="B77" t="s">
        <v>139</v>
      </c>
      <c r="C77">
        <v>32277</v>
      </c>
    </row>
    <row r="78" spans="1:3" x14ac:dyDescent="0.2">
      <c r="A78">
        <v>2012</v>
      </c>
      <c r="B78" t="s">
        <v>139</v>
      </c>
      <c r="C78">
        <v>36155</v>
      </c>
    </row>
    <row r="79" spans="1:3" x14ac:dyDescent="0.2">
      <c r="A79">
        <v>2013</v>
      </c>
      <c r="B79" t="s">
        <v>139</v>
      </c>
      <c r="C79">
        <v>36520</v>
      </c>
    </row>
    <row r="80" spans="1:3" x14ac:dyDescent="0.2">
      <c r="A80">
        <v>2014</v>
      </c>
      <c r="B80" t="s">
        <v>139</v>
      </c>
      <c r="C80">
        <v>45743</v>
      </c>
    </row>
    <row r="81" spans="1:5" x14ac:dyDescent="0.2">
      <c r="A81">
        <v>2015</v>
      </c>
      <c r="B81" t="s">
        <v>139</v>
      </c>
      <c r="C81">
        <v>55694</v>
      </c>
    </row>
    <row r="82" spans="1:5" x14ac:dyDescent="0.2">
      <c r="A82">
        <v>2016</v>
      </c>
      <c r="B82" t="s">
        <v>139</v>
      </c>
      <c r="C82">
        <v>64151</v>
      </c>
    </row>
    <row r="83" spans="1:5" x14ac:dyDescent="0.2">
      <c r="A83">
        <v>2017</v>
      </c>
      <c r="B83" t="s">
        <v>139</v>
      </c>
      <c r="C83">
        <v>61877</v>
      </c>
    </row>
    <row r="84" spans="1:5" x14ac:dyDescent="0.2">
      <c r="A84">
        <v>2018</v>
      </c>
      <c r="B84" t="s">
        <v>139</v>
      </c>
      <c r="C84">
        <v>65533</v>
      </c>
    </row>
    <row r="85" spans="1:5" x14ac:dyDescent="0.2">
      <c r="A85">
        <v>2019</v>
      </c>
      <c r="B85" t="s">
        <v>139</v>
      </c>
      <c r="C85">
        <v>50164</v>
      </c>
    </row>
    <row r="86" spans="1:5" x14ac:dyDescent="0.2">
      <c r="A86">
        <v>2020</v>
      </c>
      <c r="B86" t="s">
        <v>139</v>
      </c>
      <c r="C86">
        <v>21215</v>
      </c>
    </row>
    <row r="87" spans="1:5" x14ac:dyDescent="0.2">
      <c r="A87">
        <v>2021</v>
      </c>
      <c r="B87" t="s">
        <v>139</v>
      </c>
      <c r="C87">
        <v>21215</v>
      </c>
    </row>
    <row r="89" spans="1:5" x14ac:dyDescent="0.2">
      <c r="A89" s="3" t="s">
        <v>281</v>
      </c>
      <c r="D89" s="3" t="s">
        <v>283</v>
      </c>
      <c r="E89" s="3" t="s">
        <v>256</v>
      </c>
    </row>
    <row r="90" spans="1:5" x14ac:dyDescent="0.2">
      <c r="A90" s="3" t="s">
        <v>52</v>
      </c>
      <c r="B90" s="3" t="s">
        <v>259</v>
      </c>
      <c r="C90" s="3" t="s">
        <v>284</v>
      </c>
      <c r="D90" t="s">
        <v>282</v>
      </c>
    </row>
    <row r="91" spans="1:5" x14ac:dyDescent="0.2">
      <c r="A91">
        <v>2011</v>
      </c>
      <c r="B91" t="s">
        <v>40</v>
      </c>
      <c r="C91">
        <f>(D91/E91)*100</f>
        <v>3.0335231588824948E-4</v>
      </c>
      <c r="D91" s="31">
        <v>610991</v>
      </c>
      <c r="E91">
        <v>201413000000</v>
      </c>
    </row>
    <row r="92" spans="1:5" x14ac:dyDescent="0.2">
      <c r="A92">
        <v>2012</v>
      </c>
      <c r="B92" t="s">
        <v>40</v>
      </c>
      <c r="C92">
        <f t="shared" ref="C92:C112" si="5">(D92/E92)*100</f>
        <v>3.0453403759220525E-4</v>
      </c>
      <c r="D92" s="31">
        <v>629139</v>
      </c>
      <c r="E92">
        <v>206590700000</v>
      </c>
    </row>
    <row r="93" spans="1:5" x14ac:dyDescent="0.2">
      <c r="A93">
        <v>2013</v>
      </c>
      <c r="B93" t="s">
        <v>40</v>
      </c>
      <c r="C93">
        <f t="shared" si="5"/>
        <v>3.1359885571290342E-4</v>
      </c>
      <c r="D93" s="31">
        <v>663435</v>
      </c>
      <c r="E93">
        <v>211555300000</v>
      </c>
    </row>
    <row r="94" spans="1:5" x14ac:dyDescent="0.2">
      <c r="A94">
        <v>2014</v>
      </c>
      <c r="B94" t="s">
        <v>40</v>
      </c>
      <c r="C94">
        <f t="shared" si="5"/>
        <v>3.1757698429979973E-4</v>
      </c>
      <c r="D94" s="31">
        <v>695687</v>
      </c>
      <c r="E94">
        <v>219060900000</v>
      </c>
    </row>
    <row r="95" spans="1:5" x14ac:dyDescent="0.2">
      <c r="A95">
        <v>2015</v>
      </c>
      <c r="B95" t="s">
        <v>40</v>
      </c>
      <c r="C95">
        <f t="shared" si="5"/>
        <v>3.3579102525324172E-4</v>
      </c>
      <c r="D95" s="31">
        <v>752687</v>
      </c>
      <c r="E95">
        <v>224153400000</v>
      </c>
    </row>
    <row r="96" spans="1:5" x14ac:dyDescent="0.2">
      <c r="A96">
        <v>2016</v>
      </c>
      <c r="B96" t="s">
        <v>40</v>
      </c>
      <c r="C96">
        <f t="shared" si="5"/>
        <v>3.6688037752937531E-4</v>
      </c>
      <c r="D96" s="31">
        <v>846626</v>
      </c>
      <c r="E96">
        <v>230763500000</v>
      </c>
    </row>
    <row r="97" spans="1:5" x14ac:dyDescent="0.2">
      <c r="A97">
        <v>2017</v>
      </c>
      <c r="B97" t="s">
        <v>40</v>
      </c>
      <c r="C97">
        <f t="shared" si="5"/>
        <v>3.8784678297934245E-4</v>
      </c>
      <c r="D97" s="31">
        <v>927752</v>
      </c>
      <c r="E97">
        <v>239205800000</v>
      </c>
    </row>
    <row r="98" spans="1:5" x14ac:dyDescent="0.2">
      <c r="A98">
        <v>2018</v>
      </c>
      <c r="B98" t="s">
        <v>40</v>
      </c>
      <c r="C98">
        <f t="shared" si="5"/>
        <v>4.0261957070116878E-4</v>
      </c>
      <c r="D98" s="31">
        <v>999152</v>
      </c>
      <c r="E98">
        <v>248162800000</v>
      </c>
    </row>
    <row r="99" spans="1:5" x14ac:dyDescent="0.2">
      <c r="A99">
        <v>2019</v>
      </c>
      <c r="B99" t="s">
        <v>40</v>
      </c>
      <c r="C99">
        <f t="shared" si="5"/>
        <v>4.1505249590178866E-4</v>
      </c>
      <c r="D99" s="31">
        <v>1059099</v>
      </c>
      <c r="E99">
        <v>255172300000</v>
      </c>
    </row>
    <row r="100" spans="1:5" x14ac:dyDescent="0.2">
      <c r="A100">
        <v>2020</v>
      </c>
      <c r="B100" t="s">
        <v>40</v>
      </c>
      <c r="C100">
        <f t="shared" si="5"/>
        <v>5.0147318988594356E-4</v>
      </c>
      <c r="D100" s="31">
        <v>1239565</v>
      </c>
      <c r="E100">
        <v>247184700000</v>
      </c>
    </row>
    <row r="101" spans="1:5" x14ac:dyDescent="0.2">
      <c r="A101">
        <v>2021</v>
      </c>
      <c r="B101" t="s">
        <v>40</v>
      </c>
      <c r="C101">
        <f t="shared" si="5"/>
        <v>5.3135061915230754E-4</v>
      </c>
      <c r="D101" s="31">
        <v>1395289</v>
      </c>
      <c r="E101">
        <v>262592900000.00003</v>
      </c>
    </row>
    <row r="102" spans="1:5" x14ac:dyDescent="0.2">
      <c r="A102">
        <v>2011</v>
      </c>
      <c r="B102" t="s">
        <v>139</v>
      </c>
      <c r="C102">
        <f t="shared" si="5"/>
        <v>4.6173241836997366E-4</v>
      </c>
      <c r="D102">
        <v>8212521</v>
      </c>
      <c r="E102">
        <v>1778632098000</v>
      </c>
    </row>
    <row r="103" spans="1:5" x14ac:dyDescent="0.2">
      <c r="A103">
        <v>2012</v>
      </c>
      <c r="B103" t="s">
        <v>139</v>
      </c>
      <c r="C103">
        <f t="shared" si="5"/>
        <v>4.8263811419890247E-4</v>
      </c>
      <c r="D103">
        <v>8790990</v>
      </c>
      <c r="E103">
        <v>1821445456000</v>
      </c>
    </row>
    <row r="104" spans="1:5" x14ac:dyDescent="0.2">
      <c r="A104">
        <v>2013</v>
      </c>
      <c r="B104" t="s">
        <v>139</v>
      </c>
      <c r="C104">
        <f t="shared" si="5"/>
        <v>5.2238089984373676E-4</v>
      </c>
      <c r="D104">
        <v>9542690</v>
      </c>
      <c r="E104">
        <v>1826768552000</v>
      </c>
    </row>
    <row r="105" spans="1:5" x14ac:dyDescent="0.2">
      <c r="A105">
        <v>2014</v>
      </c>
      <c r="B105" t="s">
        <v>139</v>
      </c>
      <c r="C105">
        <f t="shared" si="5"/>
        <v>5.84364236120611E-4</v>
      </c>
      <c r="D105">
        <v>10476968</v>
      </c>
      <c r="E105">
        <v>1792883163000</v>
      </c>
    </row>
    <row r="106" spans="1:5" x14ac:dyDescent="0.2">
      <c r="A106">
        <v>2015</v>
      </c>
      <c r="B106" t="s">
        <v>139</v>
      </c>
      <c r="C106">
        <f t="shared" si="5"/>
        <v>7.6448394565295876E-4</v>
      </c>
      <c r="D106">
        <v>11870965</v>
      </c>
      <c r="E106">
        <v>1552807625000</v>
      </c>
    </row>
    <row r="107" spans="1:5" x14ac:dyDescent="0.2">
      <c r="A107">
        <v>2016</v>
      </c>
      <c r="B107" t="s">
        <v>139</v>
      </c>
      <c r="C107">
        <f t="shared" si="5"/>
        <v>8.3109914420332871E-4</v>
      </c>
      <c r="D107">
        <v>12713826</v>
      </c>
      <c r="E107">
        <v>1529760449000</v>
      </c>
    </row>
    <row r="108" spans="1:5" x14ac:dyDescent="0.2">
      <c r="A108">
        <v>2017</v>
      </c>
      <c r="B108" t="s">
        <v>139</v>
      </c>
      <c r="C108">
        <f t="shared" si="5"/>
        <v>8.1960356411814035E-4</v>
      </c>
      <c r="D108">
        <v>13517440</v>
      </c>
      <c r="E108">
        <v>1649265644000</v>
      </c>
    </row>
    <row r="109" spans="1:5" x14ac:dyDescent="0.2">
      <c r="A109">
        <v>2018</v>
      </c>
      <c r="B109" t="s">
        <v>139</v>
      </c>
      <c r="C109">
        <f t="shared" si="5"/>
        <v>8.4496929972250224E-4</v>
      </c>
      <c r="D109">
        <v>14578502</v>
      </c>
      <c r="E109">
        <v>1725329193000</v>
      </c>
    </row>
    <row r="110" spans="1:5" x14ac:dyDescent="0.2">
      <c r="A110">
        <v>2019</v>
      </c>
      <c r="B110" t="s">
        <v>139</v>
      </c>
      <c r="C110">
        <f t="shared" si="5"/>
        <v>8.9117910000599326E-4</v>
      </c>
      <c r="D110">
        <v>15524474</v>
      </c>
      <c r="E110">
        <v>1742015045000</v>
      </c>
    </row>
    <row r="111" spans="1:5" x14ac:dyDescent="0.2">
      <c r="A111">
        <v>2020</v>
      </c>
      <c r="B111" t="s">
        <v>139</v>
      </c>
      <c r="C111">
        <f t="shared" si="5"/>
        <v>1.0851783749511359E-3</v>
      </c>
      <c r="D111">
        <v>17855779</v>
      </c>
      <c r="E111">
        <v>1645423408000</v>
      </c>
    </row>
    <row r="112" spans="1:5" x14ac:dyDescent="0.2">
      <c r="A112">
        <v>2021</v>
      </c>
      <c r="B112" t="s">
        <v>139</v>
      </c>
      <c r="C112">
        <f t="shared" si="5"/>
        <v>9.5658902122389231E-4</v>
      </c>
      <c r="D112">
        <v>19043407</v>
      </c>
      <c r="E112">
        <v>1990761610000</v>
      </c>
    </row>
    <row r="115" spans="1:4" x14ac:dyDescent="0.2">
      <c r="A115" s="3" t="s">
        <v>285</v>
      </c>
    </row>
    <row r="116" spans="1:4" x14ac:dyDescent="0.2">
      <c r="A116" s="3" t="s">
        <v>52</v>
      </c>
      <c r="B116" s="3" t="s">
        <v>259</v>
      </c>
      <c r="C116" s="3" t="s">
        <v>286</v>
      </c>
      <c r="D116" s="3" t="s">
        <v>287</v>
      </c>
    </row>
    <row r="117" spans="1:4" x14ac:dyDescent="0.2">
      <c r="A117">
        <v>2011</v>
      </c>
      <c r="B117" t="s">
        <v>40</v>
      </c>
    </row>
    <row r="118" spans="1:4" x14ac:dyDescent="0.2">
      <c r="A118">
        <v>2012</v>
      </c>
      <c r="B118" t="s">
        <v>40</v>
      </c>
    </row>
    <row r="119" spans="1:4" x14ac:dyDescent="0.2">
      <c r="A119">
        <v>2013</v>
      </c>
      <c r="B119" t="s">
        <v>40</v>
      </c>
    </row>
    <row r="120" spans="1:4" x14ac:dyDescent="0.2">
      <c r="A120">
        <v>2014</v>
      </c>
      <c r="B120" t="s">
        <v>40</v>
      </c>
    </row>
    <row r="121" spans="1:4" x14ac:dyDescent="0.2">
      <c r="A121">
        <v>2015</v>
      </c>
      <c r="B121" t="s">
        <v>40</v>
      </c>
    </row>
    <row r="122" spans="1:4" x14ac:dyDescent="0.2">
      <c r="A122">
        <v>2016</v>
      </c>
      <c r="B122" t="s">
        <v>40</v>
      </c>
    </row>
    <row r="123" spans="1:4" x14ac:dyDescent="0.2">
      <c r="A123">
        <v>2017</v>
      </c>
      <c r="B123" t="s">
        <v>40</v>
      </c>
    </row>
    <row r="124" spans="1:4" x14ac:dyDescent="0.2">
      <c r="A124">
        <v>2018</v>
      </c>
      <c r="B124" t="s">
        <v>40</v>
      </c>
    </row>
    <row r="125" spans="1:4" x14ac:dyDescent="0.2">
      <c r="A125">
        <v>2019</v>
      </c>
      <c r="B125" t="s">
        <v>40</v>
      </c>
    </row>
    <row r="126" spans="1:4" x14ac:dyDescent="0.2">
      <c r="A126">
        <v>2020</v>
      </c>
      <c r="B126" t="s">
        <v>40</v>
      </c>
    </row>
    <row r="127" spans="1:4" x14ac:dyDescent="0.2">
      <c r="A127">
        <v>2021</v>
      </c>
      <c r="B127" t="s">
        <v>40</v>
      </c>
    </row>
    <row r="128" spans="1:4" x14ac:dyDescent="0.2">
      <c r="A128">
        <v>2011</v>
      </c>
      <c r="B128" t="s">
        <v>139</v>
      </c>
      <c r="C128">
        <v>0.13496505905574596</v>
      </c>
      <c r="D128">
        <v>0.44614558809965327</v>
      </c>
    </row>
    <row r="129" spans="1:4" x14ac:dyDescent="0.2">
      <c r="A129">
        <v>2012</v>
      </c>
      <c r="B129" t="s">
        <v>139</v>
      </c>
      <c r="C129">
        <v>0.13518277262625492</v>
      </c>
      <c r="D129">
        <v>0.44686527028726208</v>
      </c>
    </row>
    <row r="130" spans="1:4" x14ac:dyDescent="0.2">
      <c r="A130">
        <v>2013</v>
      </c>
      <c r="B130" t="s">
        <v>139</v>
      </c>
      <c r="C130">
        <v>0.12574332277967198</v>
      </c>
      <c r="D130">
        <v>0.41566186895802276</v>
      </c>
    </row>
    <row r="131" spans="1:4" x14ac:dyDescent="0.2">
      <c r="A131">
        <v>2014</v>
      </c>
      <c r="B131" t="s">
        <v>139</v>
      </c>
      <c r="C131">
        <v>0.17132981366318709</v>
      </c>
      <c r="D131">
        <v>0.56635429207047316</v>
      </c>
    </row>
    <row r="132" spans="1:4" x14ac:dyDescent="0.2">
      <c r="A132">
        <v>2015</v>
      </c>
      <c r="B132" t="s">
        <v>139</v>
      </c>
      <c r="C132">
        <v>0.19508178675511567</v>
      </c>
      <c r="D132">
        <v>0.64486970989612458</v>
      </c>
    </row>
    <row r="133" spans="1:4" x14ac:dyDescent="0.2">
      <c r="A133">
        <v>2016</v>
      </c>
      <c r="B133" t="s">
        <v>139</v>
      </c>
      <c r="C133">
        <v>0.21312529398175856</v>
      </c>
      <c r="D133">
        <v>0.70451500771862219</v>
      </c>
    </row>
    <row r="134" spans="1:4" x14ac:dyDescent="0.2">
      <c r="A134">
        <v>2017</v>
      </c>
      <c r="B134" t="s">
        <v>139</v>
      </c>
      <c r="C134">
        <v>0.17813048490033298</v>
      </c>
      <c r="D134">
        <v>0.58883484733267366</v>
      </c>
    </row>
    <row r="135" spans="1:4" x14ac:dyDescent="0.2">
      <c r="A135">
        <v>2018</v>
      </c>
      <c r="B135" t="s">
        <v>139</v>
      </c>
      <c r="C135">
        <v>0.17087707369873018</v>
      </c>
      <c r="D135">
        <v>0.56485769777331207</v>
      </c>
    </row>
    <row r="136" spans="1:4" x14ac:dyDescent="0.2">
      <c r="A136">
        <v>2019</v>
      </c>
      <c r="B136" t="s">
        <v>139</v>
      </c>
      <c r="C136">
        <v>0.1997091469510017</v>
      </c>
      <c r="D136">
        <v>0.66016608623520201</v>
      </c>
    </row>
    <row r="137" spans="1:4" x14ac:dyDescent="0.2">
      <c r="A137">
        <v>2020</v>
      </c>
      <c r="B137" t="s">
        <v>139</v>
      </c>
      <c r="C137">
        <v>0.30251349033983838</v>
      </c>
      <c r="D137">
        <v>1</v>
      </c>
    </row>
    <row r="138" spans="1:4" x14ac:dyDescent="0.2">
      <c r="A138">
        <v>2021</v>
      </c>
      <c r="B138" t="s">
        <v>139</v>
      </c>
      <c r="C138">
        <v>0.19769889241294578</v>
      </c>
      <c r="D138">
        <v>0.65352091303714854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110-8C2A-0544-BB87-EB29651908DF}">
  <dimension ref="A1:BA34"/>
  <sheetViews>
    <sheetView workbookViewId="0">
      <pane xSplit="5" topLeftCell="AE1" activePane="topRight" state="frozen"/>
      <selection pane="topRight" activeCell="AW1" sqref="AW1:AW1048576"/>
    </sheetView>
  </sheetViews>
  <sheetFormatPr baseColWidth="10" defaultRowHeight="15" x14ac:dyDescent="0.2"/>
  <cols>
    <col min="4" max="4" width="0" hidden="1" customWidth="1"/>
    <col min="5" max="5" width="14.83203125" hidden="1" customWidth="1"/>
    <col min="6" max="6" width="14.33203125" customWidth="1"/>
    <col min="7" max="7" width="16" customWidth="1"/>
    <col min="8" max="8" width="16.33203125" customWidth="1"/>
    <col min="11" max="11" width="15" customWidth="1"/>
    <col min="12" max="12" width="10.83203125" customWidth="1"/>
    <col min="16" max="19" width="10.83203125" customWidth="1"/>
    <col min="48" max="48" width="19.5" customWidth="1"/>
    <col min="49" max="49" width="18.6640625" customWidth="1"/>
  </cols>
  <sheetData>
    <row r="1" spans="1:53" x14ac:dyDescent="0.2">
      <c r="A1" t="s">
        <v>52</v>
      </c>
      <c r="B1" t="s">
        <v>53</v>
      </c>
      <c r="C1" t="s">
        <v>54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72</v>
      </c>
      <c r="O1" t="s">
        <v>93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117</v>
      </c>
      <c r="AI1" t="s">
        <v>118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 spans="1:53" x14ac:dyDescent="0.2">
      <c r="A2">
        <v>2011</v>
      </c>
      <c r="B2" t="s">
        <v>139</v>
      </c>
      <c r="C2" t="s">
        <v>139</v>
      </c>
      <c r="D2">
        <v>-5</v>
      </c>
      <c r="E2">
        <v>-5</v>
      </c>
      <c r="F2">
        <v>197</v>
      </c>
      <c r="G2">
        <v>1462</v>
      </c>
      <c r="H2">
        <v>544</v>
      </c>
      <c r="I2">
        <v>1761</v>
      </c>
      <c r="J2">
        <v>1189</v>
      </c>
      <c r="K2" t="s">
        <v>140</v>
      </c>
      <c r="L2" t="s">
        <v>140</v>
      </c>
      <c r="M2">
        <v>1189</v>
      </c>
      <c r="O2">
        <v>0</v>
      </c>
      <c r="P2">
        <v>34342.781000000003</v>
      </c>
      <c r="Q2">
        <v>34342.781000000003</v>
      </c>
      <c r="R2">
        <v>1778632097.7920001</v>
      </c>
      <c r="S2">
        <v>1778632097.7920001</v>
      </c>
      <c r="T2">
        <v>51.790999999999997</v>
      </c>
      <c r="U2">
        <v>51.790999999999997</v>
      </c>
      <c r="V2">
        <v>1</v>
      </c>
      <c r="W2">
        <v>1</v>
      </c>
      <c r="X2">
        <v>1</v>
      </c>
      <c r="Y2">
        <v>1</v>
      </c>
      <c r="Z2">
        <v>1427466965.184</v>
      </c>
      <c r="AA2">
        <v>1427466965.184</v>
      </c>
      <c r="AB2">
        <v>41.564999999999998</v>
      </c>
      <c r="AC2">
        <v>41.564999999999998</v>
      </c>
      <c r="AD2">
        <v>34538.625</v>
      </c>
      <c r="AE2">
        <v>34538.625</v>
      </c>
      <c r="AF2">
        <v>1425045632</v>
      </c>
      <c r="AG2">
        <v>1425045632</v>
      </c>
      <c r="AH2">
        <v>1</v>
      </c>
      <c r="AI2">
        <v>1</v>
      </c>
      <c r="AJ2">
        <v>0</v>
      </c>
      <c r="AK2">
        <v>0</v>
      </c>
      <c r="AL2">
        <v>2</v>
      </c>
      <c r="AM2">
        <v>5</v>
      </c>
      <c r="AN2">
        <v>0.4</v>
      </c>
      <c r="AO2">
        <v>0.4</v>
      </c>
      <c r="AP2">
        <v>2</v>
      </c>
      <c r="AQ2">
        <v>2</v>
      </c>
      <c r="AR2">
        <v>5.5</v>
      </c>
      <c r="AS2">
        <v>5.5</v>
      </c>
      <c r="AT2">
        <v>7.5</v>
      </c>
      <c r="AU2">
        <v>7.5</v>
      </c>
      <c r="AW2">
        <v>3821152.0019999999</v>
      </c>
    </row>
    <row r="3" spans="1:53" x14ac:dyDescent="0.2">
      <c r="A3">
        <v>2012</v>
      </c>
      <c r="B3" t="s">
        <v>139</v>
      </c>
      <c r="C3" t="s">
        <v>139</v>
      </c>
      <c r="D3">
        <v>-5</v>
      </c>
      <c r="E3">
        <v>-5</v>
      </c>
      <c r="F3">
        <v>197</v>
      </c>
      <c r="G3">
        <v>1462</v>
      </c>
      <c r="H3">
        <v>515</v>
      </c>
      <c r="I3">
        <v>1751</v>
      </c>
      <c r="J3">
        <v>1189</v>
      </c>
      <c r="K3" t="s">
        <v>140</v>
      </c>
      <c r="L3" t="s">
        <v>140</v>
      </c>
      <c r="M3">
        <v>1189</v>
      </c>
      <c r="O3">
        <v>0</v>
      </c>
      <c r="P3">
        <v>34754.311000000002</v>
      </c>
      <c r="Q3">
        <v>34754.311000000002</v>
      </c>
      <c r="R3">
        <v>1821445455.872</v>
      </c>
      <c r="S3">
        <v>1821445455.872</v>
      </c>
      <c r="T3">
        <v>52.408999999999999</v>
      </c>
      <c r="U3">
        <v>52.408999999999999</v>
      </c>
      <c r="V3">
        <v>1</v>
      </c>
      <c r="W3">
        <v>1</v>
      </c>
      <c r="X3">
        <v>1</v>
      </c>
      <c r="Y3">
        <v>1</v>
      </c>
      <c r="Z3">
        <v>1464565119.753</v>
      </c>
      <c r="AA3">
        <v>1464565119.753</v>
      </c>
      <c r="AB3">
        <v>42.145000000000003</v>
      </c>
      <c r="AC3">
        <v>42.145000000000003</v>
      </c>
      <c r="AD3">
        <v>34900.703000000001</v>
      </c>
      <c r="AE3">
        <v>34900.703000000001</v>
      </c>
      <c r="AF3">
        <v>1460425856</v>
      </c>
      <c r="AG3">
        <v>1460425856</v>
      </c>
      <c r="AH3">
        <v>1</v>
      </c>
      <c r="AI3">
        <v>1</v>
      </c>
      <c r="AJ3">
        <v>0</v>
      </c>
      <c r="AK3">
        <v>0</v>
      </c>
      <c r="AL3">
        <v>2</v>
      </c>
      <c r="AM3">
        <v>5</v>
      </c>
      <c r="AN3">
        <v>0.4</v>
      </c>
      <c r="AO3">
        <v>0.4</v>
      </c>
      <c r="AP3">
        <v>2</v>
      </c>
      <c r="AQ3">
        <v>2</v>
      </c>
      <c r="AR3">
        <v>5.5</v>
      </c>
      <c r="AS3">
        <v>5.5</v>
      </c>
      <c r="AT3">
        <v>7.5</v>
      </c>
      <c r="AU3">
        <v>7.5</v>
      </c>
      <c r="AW3">
        <v>3329578.1370000001</v>
      </c>
    </row>
    <row r="4" spans="1:53" x14ac:dyDescent="0.2">
      <c r="A4">
        <v>2013</v>
      </c>
      <c r="B4" t="s">
        <v>139</v>
      </c>
      <c r="C4" t="s">
        <v>139</v>
      </c>
      <c r="D4">
        <v>-5</v>
      </c>
      <c r="E4">
        <v>-5</v>
      </c>
      <c r="F4">
        <v>197</v>
      </c>
      <c r="G4">
        <v>1462</v>
      </c>
      <c r="J4">
        <v>1189</v>
      </c>
      <c r="K4" t="s">
        <v>140</v>
      </c>
      <c r="L4" t="s">
        <v>140</v>
      </c>
      <c r="M4">
        <v>1189</v>
      </c>
      <c r="O4">
        <v>0</v>
      </c>
      <c r="P4">
        <v>35158.302000000003</v>
      </c>
      <c r="Q4">
        <v>35158.302000000003</v>
      </c>
      <c r="R4">
        <v>1826768551.9360001</v>
      </c>
      <c r="S4">
        <v>1826768551.9360001</v>
      </c>
      <c r="T4">
        <v>51.957999999999998</v>
      </c>
      <c r="U4">
        <v>51.957999999999998</v>
      </c>
      <c r="V4">
        <v>1</v>
      </c>
      <c r="W4">
        <v>1</v>
      </c>
      <c r="X4">
        <v>1</v>
      </c>
      <c r="Y4">
        <v>1</v>
      </c>
      <c r="Z4">
        <v>1550271241.8299999</v>
      </c>
      <c r="AA4">
        <v>1550271241.8299999</v>
      </c>
      <c r="AB4">
        <v>44.097999999999999</v>
      </c>
      <c r="AC4">
        <v>44.097999999999999</v>
      </c>
      <c r="AD4">
        <v>35255.491999999998</v>
      </c>
      <c r="AE4">
        <v>35255.491999999998</v>
      </c>
      <c r="AF4">
        <v>1513225984</v>
      </c>
      <c r="AG4">
        <v>1513225984</v>
      </c>
      <c r="AH4">
        <v>1</v>
      </c>
      <c r="AI4">
        <v>1</v>
      </c>
      <c r="AJ4">
        <v>0</v>
      </c>
      <c r="AK4">
        <v>0</v>
      </c>
      <c r="AL4">
        <v>2</v>
      </c>
      <c r="AM4">
        <v>5</v>
      </c>
      <c r="AN4">
        <v>0.4</v>
      </c>
      <c r="AO4">
        <v>0.4</v>
      </c>
      <c r="AP4">
        <v>2</v>
      </c>
      <c r="AQ4">
        <v>2</v>
      </c>
      <c r="AR4">
        <v>5.5</v>
      </c>
      <c r="AS4">
        <v>5.5</v>
      </c>
      <c r="AT4">
        <v>7.5</v>
      </c>
      <c r="AU4">
        <v>7.5</v>
      </c>
      <c r="AW4">
        <v>3327905.622</v>
      </c>
    </row>
    <row r="5" spans="1:53" x14ac:dyDescent="0.2">
      <c r="A5">
        <v>2014</v>
      </c>
      <c r="B5" t="s">
        <v>139</v>
      </c>
      <c r="C5" t="s">
        <v>139</v>
      </c>
      <c r="D5">
        <v>-5</v>
      </c>
      <c r="E5">
        <v>-5</v>
      </c>
      <c r="F5">
        <v>197</v>
      </c>
      <c r="G5">
        <v>1462</v>
      </c>
      <c r="J5">
        <v>1189</v>
      </c>
      <c r="K5" t="s">
        <v>140</v>
      </c>
      <c r="L5" t="s">
        <v>140</v>
      </c>
      <c r="M5">
        <v>1189</v>
      </c>
      <c r="O5">
        <v>0</v>
      </c>
      <c r="P5">
        <v>35544.563000000002</v>
      </c>
      <c r="Q5">
        <v>35544.563000000002</v>
      </c>
      <c r="R5">
        <v>1792883163.1359999</v>
      </c>
      <c r="S5">
        <v>1792883163.1359999</v>
      </c>
      <c r="T5">
        <v>50.44</v>
      </c>
      <c r="U5">
        <v>50.44</v>
      </c>
      <c r="V5">
        <v>1</v>
      </c>
      <c r="W5">
        <v>1</v>
      </c>
      <c r="X5">
        <v>1</v>
      </c>
      <c r="Y5">
        <v>1</v>
      </c>
      <c r="Z5">
        <v>1602420376.6070001</v>
      </c>
      <c r="AA5">
        <v>1602420376.6070001</v>
      </c>
      <c r="AB5">
        <v>45.082000000000001</v>
      </c>
      <c r="AC5">
        <v>45.082000000000001</v>
      </c>
      <c r="AD5">
        <v>35604.730000000003</v>
      </c>
      <c r="AE5">
        <v>35604.730000000003</v>
      </c>
      <c r="AF5">
        <v>1573313408</v>
      </c>
      <c r="AG5">
        <v>1573313408</v>
      </c>
      <c r="AH5">
        <v>1</v>
      </c>
      <c r="AI5">
        <v>1</v>
      </c>
      <c r="AJ5">
        <v>0</v>
      </c>
      <c r="AK5">
        <v>0</v>
      </c>
      <c r="AL5">
        <v>2</v>
      </c>
      <c r="AM5">
        <v>5</v>
      </c>
      <c r="AN5">
        <v>0.4</v>
      </c>
      <c r="AO5">
        <v>0.4</v>
      </c>
      <c r="AP5">
        <v>2</v>
      </c>
      <c r="AQ5">
        <v>2</v>
      </c>
      <c r="AR5">
        <v>5.5</v>
      </c>
      <c r="AS5">
        <v>5.5</v>
      </c>
      <c r="AT5">
        <v>7.5</v>
      </c>
      <c r="AU5">
        <v>7.5</v>
      </c>
      <c r="AW5">
        <v>3308359.273</v>
      </c>
    </row>
    <row r="6" spans="1:53" x14ac:dyDescent="0.2">
      <c r="A6">
        <v>2015</v>
      </c>
      <c r="B6" t="s">
        <v>139</v>
      </c>
      <c r="C6" t="s">
        <v>139</v>
      </c>
      <c r="D6">
        <v>-5</v>
      </c>
      <c r="E6">
        <v>-5</v>
      </c>
      <c r="F6">
        <v>199</v>
      </c>
      <c r="G6">
        <v>1477</v>
      </c>
      <c r="J6">
        <v>1189</v>
      </c>
      <c r="K6" t="s">
        <v>140</v>
      </c>
      <c r="L6" t="s">
        <v>140</v>
      </c>
      <c r="M6">
        <v>1189</v>
      </c>
      <c r="O6">
        <v>0</v>
      </c>
      <c r="P6">
        <v>35848.61</v>
      </c>
      <c r="Q6">
        <v>35848.61</v>
      </c>
      <c r="R6">
        <v>1552807624.704</v>
      </c>
      <c r="S6">
        <v>1552807624.704</v>
      </c>
      <c r="T6">
        <v>43.316000000000003</v>
      </c>
      <c r="U6">
        <v>43.316000000000003</v>
      </c>
      <c r="V6">
        <v>1</v>
      </c>
      <c r="W6">
        <v>1</v>
      </c>
      <c r="X6">
        <v>1</v>
      </c>
      <c r="Y6">
        <v>1</v>
      </c>
      <c r="Z6">
        <v>1584685890.086</v>
      </c>
      <c r="AA6">
        <v>1584685890.086</v>
      </c>
      <c r="AB6">
        <v>44.204999999999998</v>
      </c>
      <c r="AC6">
        <v>44.204999999999998</v>
      </c>
      <c r="AD6">
        <v>35949.711000000003</v>
      </c>
      <c r="AE6">
        <v>35949.711000000003</v>
      </c>
      <c r="AF6">
        <v>1535818112</v>
      </c>
      <c r="AG6">
        <v>1535818112</v>
      </c>
      <c r="AH6">
        <v>1</v>
      </c>
      <c r="AI6">
        <v>1</v>
      </c>
      <c r="AJ6">
        <v>0</v>
      </c>
      <c r="AK6">
        <v>0</v>
      </c>
      <c r="AL6">
        <v>2</v>
      </c>
      <c r="AM6">
        <v>5</v>
      </c>
      <c r="AN6">
        <v>0.4</v>
      </c>
      <c r="AO6">
        <v>0.4</v>
      </c>
      <c r="AP6">
        <v>2</v>
      </c>
      <c r="AQ6">
        <v>2</v>
      </c>
      <c r="AR6">
        <v>1.5</v>
      </c>
      <c r="AS6">
        <v>1.5</v>
      </c>
      <c r="AT6">
        <v>3.5</v>
      </c>
      <c r="AU6">
        <v>3.5</v>
      </c>
      <c r="AW6">
        <v>3037686.764</v>
      </c>
    </row>
    <row r="7" spans="1:53" x14ac:dyDescent="0.2">
      <c r="A7">
        <v>2016</v>
      </c>
      <c r="B7" t="s">
        <v>139</v>
      </c>
      <c r="C7" t="s">
        <v>139</v>
      </c>
      <c r="D7">
        <v>-5</v>
      </c>
      <c r="E7">
        <v>-5</v>
      </c>
      <c r="F7">
        <v>199</v>
      </c>
      <c r="G7">
        <v>1477</v>
      </c>
      <c r="J7">
        <v>1189</v>
      </c>
      <c r="K7" t="s">
        <v>140</v>
      </c>
      <c r="L7" t="s">
        <v>140</v>
      </c>
      <c r="M7">
        <v>1189</v>
      </c>
      <c r="O7">
        <v>0</v>
      </c>
      <c r="P7">
        <v>36286.427000000003</v>
      </c>
      <c r="Q7">
        <v>36286.427000000003</v>
      </c>
      <c r="R7">
        <v>1529760448.5120001</v>
      </c>
      <c r="S7">
        <v>1529760448.5120001</v>
      </c>
      <c r="T7">
        <v>42.158000000000001</v>
      </c>
      <c r="U7">
        <v>42.158000000000001</v>
      </c>
      <c r="V7">
        <v>1</v>
      </c>
      <c r="W7">
        <v>1</v>
      </c>
      <c r="X7">
        <v>1</v>
      </c>
      <c r="Y7">
        <v>1</v>
      </c>
      <c r="Z7">
        <v>1597516516.5050001</v>
      </c>
      <c r="AA7">
        <v>1597516516.5050001</v>
      </c>
      <c r="AB7">
        <v>44.024999999999999</v>
      </c>
      <c r="AC7">
        <v>44.024999999999999</v>
      </c>
      <c r="AD7">
        <v>36289.82</v>
      </c>
      <c r="AE7">
        <v>36289.82</v>
      </c>
      <c r="AF7">
        <v>1540241920</v>
      </c>
      <c r="AG7">
        <v>1540241920</v>
      </c>
      <c r="AH7">
        <v>1</v>
      </c>
      <c r="AI7">
        <v>1</v>
      </c>
      <c r="AJ7">
        <v>0</v>
      </c>
      <c r="AK7">
        <v>0</v>
      </c>
      <c r="AL7">
        <v>2</v>
      </c>
      <c r="AM7">
        <v>5</v>
      </c>
      <c r="AN7">
        <v>0.4</v>
      </c>
      <c r="AO7">
        <v>0.4</v>
      </c>
      <c r="AP7">
        <v>2</v>
      </c>
      <c r="AQ7">
        <v>2</v>
      </c>
      <c r="AR7">
        <v>1.5</v>
      </c>
      <c r="AS7">
        <v>1.5</v>
      </c>
      <c r="AT7">
        <v>3.5</v>
      </c>
      <c r="AU7">
        <v>3.5</v>
      </c>
      <c r="AW7">
        <v>2874085.997</v>
      </c>
    </row>
    <row r="8" spans="1:53" x14ac:dyDescent="0.2">
      <c r="A8">
        <v>2017</v>
      </c>
      <c r="B8" t="s">
        <v>139</v>
      </c>
      <c r="C8" t="s">
        <v>139</v>
      </c>
      <c r="D8">
        <v>-5</v>
      </c>
      <c r="E8">
        <v>-5</v>
      </c>
      <c r="F8">
        <v>199</v>
      </c>
      <c r="G8">
        <v>1477</v>
      </c>
      <c r="J8">
        <v>1189</v>
      </c>
      <c r="K8" t="s">
        <v>140</v>
      </c>
      <c r="L8" t="s">
        <v>140</v>
      </c>
      <c r="M8">
        <v>1189</v>
      </c>
      <c r="O8">
        <v>0</v>
      </c>
      <c r="P8">
        <v>36545.235000000001</v>
      </c>
      <c r="Q8">
        <v>36545.235000000001</v>
      </c>
      <c r="R8">
        <v>1649265644.244</v>
      </c>
      <c r="S8">
        <v>1649265644.244</v>
      </c>
      <c r="T8">
        <v>45.128999999999998</v>
      </c>
      <c r="U8">
        <v>45.128999999999998</v>
      </c>
      <c r="Z8">
        <v>1765762548.0079999</v>
      </c>
      <c r="AA8">
        <v>1765762548.0079999</v>
      </c>
      <c r="AB8">
        <v>48.317</v>
      </c>
      <c r="AC8">
        <v>48.317</v>
      </c>
      <c r="AD8">
        <v>36624.199000000001</v>
      </c>
      <c r="AE8">
        <v>36624.199000000001</v>
      </c>
      <c r="AF8">
        <v>1603831808</v>
      </c>
      <c r="AG8">
        <v>1603831808</v>
      </c>
      <c r="AH8">
        <v>1</v>
      </c>
      <c r="AI8">
        <v>1</v>
      </c>
      <c r="AJ8">
        <v>0</v>
      </c>
      <c r="AK8">
        <v>0</v>
      </c>
      <c r="AL8">
        <v>2</v>
      </c>
      <c r="AM8">
        <v>5</v>
      </c>
      <c r="AN8">
        <v>0.4</v>
      </c>
      <c r="AO8">
        <v>0.4</v>
      </c>
      <c r="AP8">
        <v>2</v>
      </c>
      <c r="AQ8">
        <v>2</v>
      </c>
      <c r="AR8">
        <v>1.5</v>
      </c>
      <c r="AS8">
        <v>1.5</v>
      </c>
      <c r="AT8">
        <v>3.5</v>
      </c>
      <c r="AU8">
        <v>3.5</v>
      </c>
      <c r="AW8">
        <v>3059213.5109999999</v>
      </c>
    </row>
    <row r="9" spans="1:53" x14ac:dyDescent="0.2">
      <c r="A9">
        <v>2018</v>
      </c>
      <c r="B9" t="s">
        <v>139</v>
      </c>
      <c r="C9" t="s">
        <v>139</v>
      </c>
      <c r="D9">
        <v>-5</v>
      </c>
      <c r="E9">
        <v>-5</v>
      </c>
      <c r="F9">
        <v>199</v>
      </c>
      <c r="G9">
        <v>1477</v>
      </c>
      <c r="J9">
        <v>1189</v>
      </c>
      <c r="K9" t="s">
        <v>140</v>
      </c>
      <c r="L9" t="s">
        <v>140</v>
      </c>
      <c r="M9">
        <v>1189</v>
      </c>
      <c r="O9">
        <v>0</v>
      </c>
      <c r="P9">
        <v>37065.082999999999</v>
      </c>
      <c r="Q9">
        <v>37065.082999999999</v>
      </c>
      <c r="R9">
        <v>1725329192.783</v>
      </c>
      <c r="S9">
        <v>1725329192.783</v>
      </c>
      <c r="T9">
        <v>46.548999999999999</v>
      </c>
      <c r="U9">
        <v>46.548999999999999</v>
      </c>
      <c r="Z9">
        <v>1852985933.1429999</v>
      </c>
      <c r="AA9">
        <v>1852985933.1429999</v>
      </c>
      <c r="AB9">
        <v>49.993000000000002</v>
      </c>
      <c r="AC9">
        <v>49.993000000000002</v>
      </c>
      <c r="AH9">
        <v>1</v>
      </c>
      <c r="AI9">
        <v>1</v>
      </c>
      <c r="AJ9">
        <v>0</v>
      </c>
      <c r="AK9">
        <v>0</v>
      </c>
      <c r="AL9">
        <v>2</v>
      </c>
      <c r="AM9">
        <v>5</v>
      </c>
      <c r="AN9">
        <v>0.3</v>
      </c>
      <c r="AO9">
        <v>0.3</v>
      </c>
      <c r="AP9">
        <v>2</v>
      </c>
      <c r="AQ9">
        <v>2</v>
      </c>
      <c r="AR9">
        <v>1.5</v>
      </c>
      <c r="AS9">
        <v>1.5</v>
      </c>
      <c r="AT9">
        <v>3.5</v>
      </c>
      <c r="AU9">
        <v>3.5</v>
      </c>
    </row>
    <row r="10" spans="1:53" x14ac:dyDescent="0.2">
      <c r="A10">
        <v>2019</v>
      </c>
      <c r="B10" t="s">
        <v>139</v>
      </c>
      <c r="C10" t="s">
        <v>139</v>
      </c>
      <c r="D10">
        <v>-5</v>
      </c>
      <c r="E10">
        <v>-5</v>
      </c>
      <c r="F10">
        <v>199</v>
      </c>
      <c r="G10">
        <v>1477</v>
      </c>
      <c r="J10">
        <v>1189</v>
      </c>
      <c r="K10" t="s">
        <v>140</v>
      </c>
      <c r="L10" t="s">
        <v>140</v>
      </c>
      <c r="M10">
        <v>1189</v>
      </c>
      <c r="O10">
        <v>0</v>
      </c>
      <c r="P10">
        <v>37601.231</v>
      </c>
      <c r="Q10">
        <v>37601.231</v>
      </c>
      <c r="R10">
        <v>1742015045.4820001</v>
      </c>
      <c r="S10">
        <v>1742015045.4820001</v>
      </c>
      <c r="T10">
        <v>46.329000000000001</v>
      </c>
      <c r="U10">
        <v>46.329000000000001</v>
      </c>
      <c r="Z10">
        <v>1853711000.628</v>
      </c>
      <c r="AA10">
        <v>1853711000.628</v>
      </c>
      <c r="AB10">
        <v>49.298999999999999</v>
      </c>
      <c r="AC10">
        <v>49.298999999999999</v>
      </c>
      <c r="AH10">
        <v>1</v>
      </c>
      <c r="AI10">
        <v>1</v>
      </c>
      <c r="AJ10">
        <v>0</v>
      </c>
      <c r="AK10">
        <v>0</v>
      </c>
      <c r="AL10">
        <v>2</v>
      </c>
      <c r="AM10">
        <v>5</v>
      </c>
      <c r="AN10">
        <v>0.3</v>
      </c>
      <c r="AO10">
        <v>0.3</v>
      </c>
      <c r="AP10">
        <v>2</v>
      </c>
      <c r="AQ10">
        <v>2</v>
      </c>
      <c r="AR10">
        <v>1.5</v>
      </c>
      <c r="AS10">
        <v>1.5</v>
      </c>
      <c r="AT10">
        <v>3.5</v>
      </c>
      <c r="AU10">
        <v>3.5</v>
      </c>
    </row>
    <row r="11" spans="1:53" x14ac:dyDescent="0.2">
      <c r="A11">
        <v>2020</v>
      </c>
      <c r="B11" t="s">
        <v>139</v>
      </c>
      <c r="C11" t="s">
        <v>139</v>
      </c>
      <c r="D11">
        <v>-5</v>
      </c>
      <c r="E11">
        <v>-5</v>
      </c>
      <c r="F11">
        <v>200</v>
      </c>
      <c r="G11">
        <v>1493</v>
      </c>
      <c r="J11">
        <v>1189</v>
      </c>
      <c r="K11" t="s">
        <v>140</v>
      </c>
      <c r="L11" t="s">
        <v>140</v>
      </c>
      <c r="M11">
        <v>1189</v>
      </c>
      <c r="O11">
        <v>0</v>
      </c>
      <c r="P11">
        <v>38037.205000000002</v>
      </c>
      <c r="Q11">
        <v>38037.205000000002</v>
      </c>
      <c r="R11">
        <v>1645423407.5680001</v>
      </c>
      <c r="S11">
        <v>1645423407.5680001</v>
      </c>
      <c r="T11">
        <v>43.258000000000003</v>
      </c>
      <c r="U11">
        <v>43.258000000000003</v>
      </c>
      <c r="Z11">
        <v>1771473892.2490001</v>
      </c>
      <c r="AA11">
        <v>1771473892.2490001</v>
      </c>
      <c r="AB11">
        <v>46.572000000000003</v>
      </c>
      <c r="AC11">
        <v>46.572000000000003</v>
      </c>
      <c r="AH11">
        <v>1</v>
      </c>
      <c r="AI11">
        <v>1</v>
      </c>
      <c r="AJ11">
        <v>0</v>
      </c>
      <c r="AK11">
        <v>0</v>
      </c>
      <c r="AL11">
        <v>2</v>
      </c>
      <c r="AM11">
        <v>5</v>
      </c>
    </row>
    <row r="12" spans="1:53" x14ac:dyDescent="0.2">
      <c r="A12">
        <v>2021</v>
      </c>
      <c r="B12" t="s">
        <v>139</v>
      </c>
      <c r="C12" t="s">
        <v>139</v>
      </c>
      <c r="D12">
        <v>-5</v>
      </c>
      <c r="E12">
        <v>-5</v>
      </c>
      <c r="F12">
        <v>200</v>
      </c>
      <c r="G12">
        <v>1493</v>
      </c>
      <c r="J12">
        <v>1189</v>
      </c>
      <c r="K12" t="s">
        <v>140</v>
      </c>
      <c r="L12" t="s">
        <v>140</v>
      </c>
      <c r="M12">
        <v>1189</v>
      </c>
      <c r="O12">
        <v>0</v>
      </c>
      <c r="P12">
        <v>38246.108999999997</v>
      </c>
      <c r="Q12">
        <v>38246.108999999997</v>
      </c>
      <c r="R12">
        <v>1990761609.665</v>
      </c>
      <c r="S12">
        <v>1990761609.665</v>
      </c>
      <c r="T12">
        <v>52.051000000000002</v>
      </c>
      <c r="U12">
        <v>52.051000000000002</v>
      </c>
      <c r="Z12">
        <v>1992049900.0050001</v>
      </c>
      <c r="AA12">
        <v>1992049900.0050001</v>
      </c>
      <c r="AB12">
        <v>52.085000000000001</v>
      </c>
      <c r="AC12">
        <v>52.085000000000001</v>
      </c>
      <c r="AH12">
        <v>1</v>
      </c>
      <c r="AI12">
        <v>1</v>
      </c>
      <c r="AJ12">
        <v>0</v>
      </c>
      <c r="AK12">
        <v>0</v>
      </c>
      <c r="AL12">
        <v>2</v>
      </c>
      <c r="AM12">
        <v>5</v>
      </c>
    </row>
    <row r="13" spans="1:53" x14ac:dyDescent="0.2">
      <c r="A13">
        <v>2011</v>
      </c>
      <c r="B13" t="s">
        <v>139</v>
      </c>
      <c r="C13" t="s">
        <v>141</v>
      </c>
      <c r="D13">
        <v>-5</v>
      </c>
      <c r="E13">
        <v>8</v>
      </c>
      <c r="F13">
        <v>10698</v>
      </c>
      <c r="G13">
        <v>10830</v>
      </c>
      <c r="H13">
        <v>10008</v>
      </c>
      <c r="I13">
        <v>10160</v>
      </c>
      <c r="J13">
        <v>11441</v>
      </c>
      <c r="K13" t="s">
        <v>142</v>
      </c>
      <c r="L13" t="s">
        <v>142</v>
      </c>
      <c r="M13">
        <v>10477</v>
      </c>
      <c r="N13">
        <v>2.6259999999999999</v>
      </c>
      <c r="O13">
        <v>0</v>
      </c>
      <c r="P13">
        <v>34342.781000000003</v>
      </c>
      <c r="Q13">
        <v>1344130.0049999999</v>
      </c>
      <c r="R13">
        <v>1778632097.7920001</v>
      </c>
      <c r="S13">
        <v>7321892159.4879999</v>
      </c>
      <c r="T13">
        <v>51.790999999999997</v>
      </c>
      <c r="U13">
        <v>5.4470000000000001</v>
      </c>
      <c r="V13">
        <v>1</v>
      </c>
      <c r="W13">
        <v>1</v>
      </c>
      <c r="X13">
        <v>1</v>
      </c>
      <c r="Y13">
        <v>1</v>
      </c>
      <c r="Z13">
        <v>1427466965.184</v>
      </c>
      <c r="AA13">
        <v>13957939641.688</v>
      </c>
      <c r="AB13">
        <v>41.564999999999998</v>
      </c>
      <c r="AC13">
        <v>10.384</v>
      </c>
      <c r="AD13">
        <v>34538.625</v>
      </c>
      <c r="AE13">
        <v>1367480.25</v>
      </c>
      <c r="AF13">
        <v>1425045632</v>
      </c>
      <c r="AG13">
        <v>14015385600</v>
      </c>
      <c r="AH13">
        <v>1</v>
      </c>
      <c r="AI13">
        <v>1</v>
      </c>
      <c r="AJ13">
        <v>0</v>
      </c>
      <c r="AK13">
        <v>0</v>
      </c>
      <c r="AN13">
        <v>0.4</v>
      </c>
      <c r="AO13">
        <v>3.6</v>
      </c>
      <c r="AP13">
        <v>2</v>
      </c>
      <c r="AQ13">
        <v>14</v>
      </c>
      <c r="AR13">
        <v>5.5</v>
      </c>
      <c r="AS13">
        <v>38</v>
      </c>
      <c r="AT13">
        <v>7.5</v>
      </c>
      <c r="AU13">
        <v>52</v>
      </c>
      <c r="AV13">
        <v>16829532.138</v>
      </c>
      <c r="AW13">
        <v>22167123.339000002</v>
      </c>
      <c r="AX13">
        <v>17153516.5</v>
      </c>
      <c r="AY13">
        <v>10417990</v>
      </c>
      <c r="AZ13">
        <v>16952640</v>
      </c>
      <c r="BA13">
        <v>21564102</v>
      </c>
    </row>
    <row r="14" spans="1:53" x14ac:dyDescent="0.2">
      <c r="A14">
        <v>2012</v>
      </c>
      <c r="B14" t="s">
        <v>139</v>
      </c>
      <c r="C14" t="s">
        <v>141</v>
      </c>
      <c r="D14">
        <v>-5</v>
      </c>
      <c r="E14">
        <v>8</v>
      </c>
      <c r="F14">
        <v>10698</v>
      </c>
      <c r="G14">
        <v>10830</v>
      </c>
      <c r="H14">
        <v>9913</v>
      </c>
      <c r="I14">
        <v>10063</v>
      </c>
      <c r="J14">
        <v>11441</v>
      </c>
      <c r="K14" t="s">
        <v>142</v>
      </c>
      <c r="L14" t="s">
        <v>142</v>
      </c>
      <c r="M14">
        <v>10477</v>
      </c>
      <c r="N14">
        <v>2.6259999999999999</v>
      </c>
      <c r="O14">
        <v>0</v>
      </c>
      <c r="P14">
        <v>34754.311000000002</v>
      </c>
      <c r="Q14">
        <v>1350694.946</v>
      </c>
      <c r="R14">
        <v>1821445455.872</v>
      </c>
      <c r="S14">
        <v>8229490262.0159998</v>
      </c>
      <c r="T14">
        <v>52.408999999999999</v>
      </c>
      <c r="U14">
        <v>6.093</v>
      </c>
      <c r="V14">
        <v>1</v>
      </c>
      <c r="W14">
        <v>1</v>
      </c>
      <c r="X14">
        <v>1</v>
      </c>
      <c r="Y14">
        <v>1</v>
      </c>
      <c r="Z14">
        <v>1464565119.753</v>
      </c>
      <c r="AA14">
        <v>15331823826.048</v>
      </c>
      <c r="AB14">
        <v>42.145000000000003</v>
      </c>
      <c r="AC14">
        <v>11.351000000000001</v>
      </c>
      <c r="AD14">
        <v>34900.703000000001</v>
      </c>
      <c r="AE14">
        <v>1375198.625</v>
      </c>
      <c r="AF14">
        <v>1460425856</v>
      </c>
      <c r="AG14">
        <v>14455422976</v>
      </c>
      <c r="AH14">
        <v>1</v>
      </c>
      <c r="AI14">
        <v>1</v>
      </c>
      <c r="AJ14">
        <v>0</v>
      </c>
      <c r="AK14">
        <v>0</v>
      </c>
      <c r="AN14">
        <v>0.4</v>
      </c>
      <c r="AO14">
        <v>2.1</v>
      </c>
      <c r="AP14">
        <v>2</v>
      </c>
      <c r="AQ14">
        <v>13</v>
      </c>
      <c r="AR14">
        <v>5.5</v>
      </c>
      <c r="AS14">
        <v>33</v>
      </c>
      <c r="AT14">
        <v>7.5</v>
      </c>
      <c r="AU14">
        <v>46</v>
      </c>
      <c r="AV14">
        <v>19383078.824999999</v>
      </c>
      <c r="AW14">
        <v>23209147.824000001</v>
      </c>
      <c r="AX14">
        <v>19788972</v>
      </c>
      <c r="AY14">
        <v>10218862</v>
      </c>
      <c r="AZ14">
        <v>19389562</v>
      </c>
      <c r="BA14">
        <v>22759458</v>
      </c>
    </row>
    <row r="15" spans="1:53" x14ac:dyDescent="0.2">
      <c r="A15">
        <v>2013</v>
      </c>
      <c r="B15" t="s">
        <v>139</v>
      </c>
      <c r="C15" t="s">
        <v>141</v>
      </c>
      <c r="D15">
        <v>-5</v>
      </c>
      <c r="E15">
        <v>8</v>
      </c>
      <c r="F15">
        <v>10698</v>
      </c>
      <c r="G15">
        <v>10830</v>
      </c>
      <c r="J15">
        <v>11441</v>
      </c>
      <c r="K15" t="s">
        <v>142</v>
      </c>
      <c r="L15" t="s">
        <v>142</v>
      </c>
      <c r="M15">
        <v>10477</v>
      </c>
      <c r="N15">
        <v>2.6259999999999999</v>
      </c>
      <c r="O15">
        <v>0</v>
      </c>
      <c r="P15">
        <v>35158.302000000003</v>
      </c>
      <c r="Q15">
        <v>1357380.0049999999</v>
      </c>
      <c r="R15">
        <v>1826768551.9360001</v>
      </c>
      <c r="S15">
        <v>9240270864.3840008</v>
      </c>
      <c r="T15">
        <v>51.957999999999998</v>
      </c>
      <c r="U15">
        <v>6.8070000000000004</v>
      </c>
      <c r="V15">
        <v>1</v>
      </c>
      <c r="W15">
        <v>1</v>
      </c>
      <c r="X15">
        <v>1</v>
      </c>
      <c r="Y15">
        <v>1</v>
      </c>
      <c r="Z15">
        <v>1550271241.8299999</v>
      </c>
      <c r="AA15">
        <v>16788029504.900999</v>
      </c>
      <c r="AB15">
        <v>44.097999999999999</v>
      </c>
      <c r="AC15">
        <v>12.368</v>
      </c>
      <c r="AD15">
        <v>35255.491999999998</v>
      </c>
      <c r="AE15">
        <v>1382793.25</v>
      </c>
      <c r="AF15">
        <v>1513225984</v>
      </c>
      <c r="AG15">
        <v>15209321472</v>
      </c>
      <c r="AH15">
        <v>1</v>
      </c>
      <c r="AI15">
        <v>1</v>
      </c>
      <c r="AJ15">
        <v>0</v>
      </c>
      <c r="AK15">
        <v>0</v>
      </c>
      <c r="AN15">
        <v>0.4</v>
      </c>
      <c r="AO15">
        <v>1.9</v>
      </c>
      <c r="AP15">
        <v>2</v>
      </c>
      <c r="AQ15">
        <v>13</v>
      </c>
      <c r="AR15">
        <v>5.5</v>
      </c>
      <c r="AS15">
        <v>34.4</v>
      </c>
      <c r="AT15">
        <v>7.5</v>
      </c>
      <c r="AU15">
        <v>47.4</v>
      </c>
      <c r="AV15">
        <v>19900000.431000002</v>
      </c>
      <c r="AW15">
        <v>25236970.649999999</v>
      </c>
      <c r="AX15">
        <v>20324276</v>
      </c>
      <c r="AY15">
        <v>10974954</v>
      </c>
      <c r="AZ15">
        <v>19886418</v>
      </c>
      <c r="BA15">
        <v>24132094</v>
      </c>
    </row>
    <row r="16" spans="1:53" x14ac:dyDescent="0.2">
      <c r="A16">
        <v>2014</v>
      </c>
      <c r="B16" t="s">
        <v>139</v>
      </c>
      <c r="C16" t="s">
        <v>141</v>
      </c>
      <c r="D16">
        <v>-5</v>
      </c>
      <c r="E16">
        <v>8</v>
      </c>
      <c r="F16">
        <v>10698</v>
      </c>
      <c r="G16">
        <v>10830</v>
      </c>
      <c r="J16">
        <v>11441</v>
      </c>
      <c r="K16" t="s">
        <v>142</v>
      </c>
      <c r="L16" t="s">
        <v>142</v>
      </c>
      <c r="M16">
        <v>10477</v>
      </c>
      <c r="N16">
        <v>2.6259999999999999</v>
      </c>
      <c r="O16">
        <v>0</v>
      </c>
      <c r="P16">
        <v>35544.563000000002</v>
      </c>
      <c r="Q16">
        <v>1364270.02</v>
      </c>
      <c r="R16">
        <v>1792883163.1359999</v>
      </c>
      <c r="S16">
        <v>10482371002.368</v>
      </c>
      <c r="T16">
        <v>50.44</v>
      </c>
      <c r="U16">
        <v>7.6840000000000002</v>
      </c>
      <c r="V16">
        <v>1</v>
      </c>
      <c r="W16">
        <v>1</v>
      </c>
      <c r="X16">
        <v>1</v>
      </c>
      <c r="Y16">
        <v>1</v>
      </c>
      <c r="Z16">
        <v>1602420376.6070001</v>
      </c>
      <c r="AA16">
        <v>18335662798.925999</v>
      </c>
      <c r="AB16">
        <v>45.082000000000001</v>
      </c>
      <c r="AC16">
        <v>13.44</v>
      </c>
      <c r="AD16">
        <v>35604.730000000003</v>
      </c>
      <c r="AE16">
        <v>1390110.375</v>
      </c>
      <c r="AF16">
        <v>1573313408</v>
      </c>
      <c r="AG16">
        <v>16030691328</v>
      </c>
      <c r="AH16">
        <v>1</v>
      </c>
      <c r="AI16">
        <v>1</v>
      </c>
      <c r="AJ16">
        <v>0</v>
      </c>
      <c r="AK16">
        <v>0</v>
      </c>
      <c r="AN16">
        <v>0.4</v>
      </c>
      <c r="AO16">
        <v>0.9</v>
      </c>
      <c r="AP16">
        <v>2</v>
      </c>
      <c r="AQ16">
        <v>11</v>
      </c>
      <c r="AR16">
        <v>5.5</v>
      </c>
      <c r="AS16">
        <v>31.4</v>
      </c>
      <c r="AT16">
        <v>7.5</v>
      </c>
      <c r="AU16">
        <v>42.4</v>
      </c>
      <c r="AV16">
        <v>17447756.206999999</v>
      </c>
      <c r="AW16">
        <v>25182010.414000001</v>
      </c>
      <c r="AX16">
        <v>17638647.5</v>
      </c>
      <c r="AY16">
        <v>10275315</v>
      </c>
      <c r="AZ16">
        <v>17525066</v>
      </c>
      <c r="BA16">
        <v>21133548</v>
      </c>
    </row>
    <row r="17" spans="1:53" x14ac:dyDescent="0.2">
      <c r="A17">
        <v>2015</v>
      </c>
      <c r="B17" t="s">
        <v>139</v>
      </c>
      <c r="C17" t="s">
        <v>141</v>
      </c>
      <c r="D17">
        <v>-5</v>
      </c>
      <c r="E17">
        <v>8</v>
      </c>
      <c r="F17">
        <v>10683</v>
      </c>
      <c r="G17">
        <v>10815</v>
      </c>
      <c r="J17">
        <v>11441</v>
      </c>
      <c r="K17" t="s">
        <v>142</v>
      </c>
      <c r="L17" t="s">
        <v>142</v>
      </c>
      <c r="M17">
        <v>10477</v>
      </c>
      <c r="N17">
        <v>2.6259999999999999</v>
      </c>
      <c r="O17">
        <v>0</v>
      </c>
      <c r="P17">
        <v>35848.61</v>
      </c>
      <c r="Q17">
        <v>1371219.9709999999</v>
      </c>
      <c r="R17">
        <v>1552807624.704</v>
      </c>
      <c r="S17">
        <v>11064665178.112</v>
      </c>
      <c r="T17">
        <v>43.316000000000003</v>
      </c>
      <c r="U17">
        <v>8.0690000000000008</v>
      </c>
      <c r="V17">
        <v>1</v>
      </c>
      <c r="W17">
        <v>1</v>
      </c>
      <c r="X17">
        <v>1</v>
      </c>
      <c r="Y17">
        <v>1</v>
      </c>
      <c r="Z17">
        <v>1584685890.086</v>
      </c>
      <c r="AA17">
        <v>19811750781.341999</v>
      </c>
      <c r="AB17">
        <v>44.204999999999998</v>
      </c>
      <c r="AC17">
        <v>14.448</v>
      </c>
      <c r="AD17">
        <v>35949.711000000003</v>
      </c>
      <c r="AE17">
        <v>1397028.625</v>
      </c>
      <c r="AF17">
        <v>1535818112</v>
      </c>
      <c r="AG17">
        <v>16251012096</v>
      </c>
      <c r="AH17">
        <v>1</v>
      </c>
      <c r="AI17">
        <v>1</v>
      </c>
      <c r="AJ17">
        <v>0</v>
      </c>
      <c r="AK17">
        <v>0</v>
      </c>
      <c r="AN17">
        <v>0.4</v>
      </c>
      <c r="AO17">
        <v>0.7</v>
      </c>
      <c r="AP17">
        <v>2</v>
      </c>
      <c r="AQ17">
        <v>11</v>
      </c>
      <c r="AR17">
        <v>1.5</v>
      </c>
      <c r="AS17">
        <v>31.4</v>
      </c>
      <c r="AT17">
        <v>3.5</v>
      </c>
      <c r="AU17">
        <v>42.4</v>
      </c>
      <c r="AV17">
        <v>15690789.441</v>
      </c>
      <c r="AW17">
        <v>18480768.515000001</v>
      </c>
      <c r="AX17">
        <v>16430531.5</v>
      </c>
      <c r="AY17">
        <v>10263707</v>
      </c>
      <c r="AZ17">
        <v>15802463</v>
      </c>
      <c r="BA17">
        <v>18549154</v>
      </c>
    </row>
    <row r="18" spans="1:53" x14ac:dyDescent="0.2">
      <c r="A18">
        <v>2016</v>
      </c>
      <c r="B18" t="s">
        <v>139</v>
      </c>
      <c r="C18" t="s">
        <v>141</v>
      </c>
      <c r="D18">
        <v>-5</v>
      </c>
      <c r="E18">
        <v>8</v>
      </c>
      <c r="F18">
        <v>10683</v>
      </c>
      <c r="G18">
        <v>10815</v>
      </c>
      <c r="J18">
        <v>11441</v>
      </c>
      <c r="K18" t="s">
        <v>142</v>
      </c>
      <c r="L18" t="s">
        <v>142</v>
      </c>
      <c r="M18">
        <v>10477</v>
      </c>
      <c r="N18">
        <v>2.6259999999999999</v>
      </c>
      <c r="O18">
        <v>0</v>
      </c>
      <c r="P18">
        <v>36286.427000000003</v>
      </c>
      <c r="Q18">
        <v>1378665.0390000001</v>
      </c>
      <c r="R18">
        <v>1529760448.5120001</v>
      </c>
      <c r="S18">
        <v>11199145050.112</v>
      </c>
      <c r="T18">
        <v>42.158000000000001</v>
      </c>
      <c r="U18">
        <v>8.1229999999999993</v>
      </c>
      <c r="V18">
        <v>1</v>
      </c>
      <c r="W18">
        <v>1</v>
      </c>
      <c r="X18">
        <v>1</v>
      </c>
      <c r="Y18">
        <v>1</v>
      </c>
      <c r="Z18">
        <v>1597516516.5050001</v>
      </c>
      <c r="AA18">
        <v>21417149856.080002</v>
      </c>
      <c r="AB18">
        <v>44.024999999999999</v>
      </c>
      <c r="AC18">
        <v>15.535</v>
      </c>
      <c r="AD18">
        <v>36289.82</v>
      </c>
      <c r="AE18">
        <v>1403500.375</v>
      </c>
      <c r="AF18">
        <v>1540241920</v>
      </c>
      <c r="AG18">
        <v>16745151488</v>
      </c>
      <c r="AH18">
        <v>1</v>
      </c>
      <c r="AI18">
        <v>1</v>
      </c>
      <c r="AJ18">
        <v>0</v>
      </c>
      <c r="AK18">
        <v>0</v>
      </c>
      <c r="AN18">
        <v>0.4</v>
      </c>
      <c r="AO18">
        <v>0.7</v>
      </c>
      <c r="AP18">
        <v>2</v>
      </c>
      <c r="AQ18">
        <v>9</v>
      </c>
      <c r="AR18">
        <v>1.5</v>
      </c>
      <c r="AS18">
        <v>28.9</v>
      </c>
      <c r="AT18">
        <v>3.5</v>
      </c>
      <c r="AU18">
        <v>37.9</v>
      </c>
      <c r="AV18">
        <v>15784199.189999999</v>
      </c>
      <c r="AW18">
        <v>17507988.688000001</v>
      </c>
      <c r="AX18">
        <v>16098645.5</v>
      </c>
      <c r="AY18">
        <v>10285520</v>
      </c>
      <c r="AZ18">
        <v>15817399</v>
      </c>
      <c r="BA18">
        <v>18248056</v>
      </c>
    </row>
    <row r="19" spans="1:53" x14ac:dyDescent="0.2">
      <c r="A19">
        <v>2017</v>
      </c>
      <c r="B19" t="s">
        <v>139</v>
      </c>
      <c r="C19" t="s">
        <v>141</v>
      </c>
      <c r="D19">
        <v>-5</v>
      </c>
      <c r="E19">
        <v>8</v>
      </c>
      <c r="F19">
        <v>10683</v>
      </c>
      <c r="G19">
        <v>10815</v>
      </c>
      <c r="J19">
        <v>11441</v>
      </c>
      <c r="K19" t="s">
        <v>142</v>
      </c>
      <c r="L19" t="s">
        <v>142</v>
      </c>
      <c r="M19">
        <v>10477</v>
      </c>
      <c r="N19">
        <v>2.6259999999999999</v>
      </c>
      <c r="O19">
        <v>0</v>
      </c>
      <c r="P19">
        <v>36545.235000000001</v>
      </c>
      <c r="Q19">
        <v>1396214.966</v>
      </c>
      <c r="R19">
        <v>1649265644.244</v>
      </c>
      <c r="S19">
        <v>12310409370.893999</v>
      </c>
      <c r="T19">
        <v>45.128999999999998</v>
      </c>
      <c r="U19">
        <v>8.8170000000000002</v>
      </c>
      <c r="Z19">
        <v>1765762548.0079999</v>
      </c>
      <c r="AA19">
        <v>19887033884.257</v>
      </c>
      <c r="AB19">
        <v>48.317</v>
      </c>
      <c r="AC19">
        <v>14.244</v>
      </c>
      <c r="AD19">
        <v>36624.199000000001</v>
      </c>
      <c r="AE19">
        <v>1409517.5</v>
      </c>
      <c r="AF19">
        <v>1603831808</v>
      </c>
      <c r="AG19">
        <v>17562611712</v>
      </c>
      <c r="AH19">
        <v>1</v>
      </c>
      <c r="AI19">
        <v>1</v>
      </c>
      <c r="AJ19">
        <v>0</v>
      </c>
      <c r="AK19">
        <v>0</v>
      </c>
      <c r="AN19">
        <v>0.4</v>
      </c>
      <c r="AO19">
        <v>1.5</v>
      </c>
      <c r="AP19">
        <v>2</v>
      </c>
      <c r="AQ19">
        <v>9</v>
      </c>
      <c r="AR19">
        <v>1.5</v>
      </c>
      <c r="AS19">
        <v>24.9</v>
      </c>
      <c r="AT19">
        <v>3.5</v>
      </c>
      <c r="AU19">
        <v>33.9</v>
      </c>
      <c r="AV19">
        <v>17935713.556000002</v>
      </c>
      <c r="AW19">
        <v>19866865.458999999</v>
      </c>
      <c r="AX19">
        <v>18419348</v>
      </c>
      <c r="AY19">
        <v>11695917</v>
      </c>
      <c r="AZ19">
        <v>18008928</v>
      </c>
      <c r="BA19">
        <v>20346972</v>
      </c>
    </row>
    <row r="20" spans="1:53" x14ac:dyDescent="0.2">
      <c r="A20">
        <v>2018</v>
      </c>
      <c r="B20" t="s">
        <v>139</v>
      </c>
      <c r="C20" t="s">
        <v>141</v>
      </c>
      <c r="D20">
        <v>-5</v>
      </c>
      <c r="E20">
        <v>8</v>
      </c>
      <c r="F20">
        <v>10683</v>
      </c>
      <c r="G20">
        <v>10815</v>
      </c>
      <c r="J20">
        <v>11441</v>
      </c>
      <c r="K20" t="s">
        <v>142</v>
      </c>
      <c r="L20" t="s">
        <v>142</v>
      </c>
      <c r="M20">
        <v>10477</v>
      </c>
      <c r="N20">
        <v>2.6259999999999999</v>
      </c>
      <c r="O20">
        <v>0</v>
      </c>
      <c r="P20">
        <v>37065.082999999999</v>
      </c>
      <c r="Q20">
        <v>1402760.01</v>
      </c>
      <c r="R20">
        <v>1725329192.783</v>
      </c>
      <c r="S20">
        <v>13894817549.379999</v>
      </c>
      <c r="T20">
        <v>46.548999999999999</v>
      </c>
      <c r="U20">
        <v>9.9049999999999994</v>
      </c>
      <c r="Z20">
        <v>1852985933.1429999</v>
      </c>
      <c r="AA20">
        <v>21736535504.587002</v>
      </c>
      <c r="AB20">
        <v>49.993000000000002</v>
      </c>
      <c r="AC20">
        <v>15.496</v>
      </c>
      <c r="AH20">
        <v>1</v>
      </c>
      <c r="AI20">
        <v>1</v>
      </c>
      <c r="AJ20">
        <v>0</v>
      </c>
      <c r="AK20">
        <v>0</v>
      </c>
      <c r="AN20">
        <v>0.3</v>
      </c>
      <c r="AO20">
        <v>1.2</v>
      </c>
      <c r="AP20">
        <v>2</v>
      </c>
      <c r="AQ20">
        <v>5</v>
      </c>
      <c r="AR20">
        <v>1.5</v>
      </c>
      <c r="AS20">
        <v>8.5</v>
      </c>
      <c r="AT20">
        <v>3.5</v>
      </c>
      <c r="AU20">
        <v>13.5</v>
      </c>
      <c r="AV20">
        <v>20799379.254000001</v>
      </c>
      <c r="AW20">
        <v>23766534.659000002</v>
      </c>
      <c r="AX20">
        <v>21597031.5</v>
      </c>
      <c r="AY20">
        <v>13556174</v>
      </c>
      <c r="AZ20">
        <v>21218056</v>
      </c>
      <c r="BA20">
        <v>28362680</v>
      </c>
    </row>
    <row r="21" spans="1:53" x14ac:dyDescent="0.2">
      <c r="A21">
        <v>2019</v>
      </c>
      <c r="B21" t="s">
        <v>139</v>
      </c>
      <c r="C21" t="s">
        <v>141</v>
      </c>
      <c r="D21">
        <v>-5</v>
      </c>
      <c r="E21">
        <v>8</v>
      </c>
      <c r="F21">
        <v>10683</v>
      </c>
      <c r="G21">
        <v>10815</v>
      </c>
      <c r="J21">
        <v>11441</v>
      </c>
      <c r="K21" t="s">
        <v>142</v>
      </c>
      <c r="L21" t="s">
        <v>142</v>
      </c>
      <c r="M21">
        <v>10477</v>
      </c>
      <c r="N21">
        <v>2.6259999999999999</v>
      </c>
      <c r="O21">
        <v>0</v>
      </c>
      <c r="P21">
        <v>37601.231</v>
      </c>
      <c r="Q21">
        <v>1407744.9950000001</v>
      </c>
      <c r="R21">
        <v>1742015045.4820001</v>
      </c>
      <c r="S21">
        <v>14279937500.608</v>
      </c>
      <c r="T21">
        <v>46.329000000000001</v>
      </c>
      <c r="U21">
        <v>10.144</v>
      </c>
      <c r="Z21">
        <v>1853711000.628</v>
      </c>
      <c r="AA21">
        <v>23441908826.407001</v>
      </c>
      <c r="AB21">
        <v>49.298999999999999</v>
      </c>
      <c r="AC21">
        <v>16.652000000000001</v>
      </c>
      <c r="AH21">
        <v>1</v>
      </c>
      <c r="AI21">
        <v>1</v>
      </c>
      <c r="AJ21">
        <v>0</v>
      </c>
      <c r="AK21">
        <v>0</v>
      </c>
      <c r="AN21">
        <v>0.3</v>
      </c>
      <c r="AO21">
        <v>1.1000000000000001</v>
      </c>
      <c r="AP21">
        <v>2</v>
      </c>
      <c r="AQ21">
        <v>5</v>
      </c>
      <c r="AR21">
        <v>1.5</v>
      </c>
      <c r="AS21">
        <v>8.5</v>
      </c>
      <c r="AT21">
        <v>3.5</v>
      </c>
      <c r="AU21">
        <v>13.5</v>
      </c>
      <c r="AV21">
        <v>17301611.837000001</v>
      </c>
      <c r="AW21">
        <v>23536100.193999998</v>
      </c>
      <c r="AX21">
        <v>18488670</v>
      </c>
      <c r="AY21">
        <v>12723376</v>
      </c>
      <c r="AZ21">
        <v>17434672</v>
      </c>
      <c r="BA21">
        <v>28032462</v>
      </c>
    </row>
    <row r="22" spans="1:53" x14ac:dyDescent="0.2">
      <c r="A22">
        <v>2020</v>
      </c>
      <c r="B22" t="s">
        <v>139</v>
      </c>
      <c r="C22" t="s">
        <v>141</v>
      </c>
      <c r="D22">
        <v>-5</v>
      </c>
      <c r="E22">
        <v>8</v>
      </c>
      <c r="F22">
        <v>10669</v>
      </c>
      <c r="G22">
        <v>10801</v>
      </c>
      <c r="J22">
        <v>11441</v>
      </c>
      <c r="K22" t="s">
        <v>142</v>
      </c>
      <c r="L22" t="s">
        <v>142</v>
      </c>
      <c r="M22">
        <v>10477</v>
      </c>
      <c r="N22">
        <v>2.6259999999999999</v>
      </c>
      <c r="O22">
        <v>0</v>
      </c>
      <c r="P22">
        <v>38037.205000000002</v>
      </c>
      <c r="Q22">
        <v>1411099.976</v>
      </c>
      <c r="R22">
        <v>1645423407.5680001</v>
      </c>
      <c r="S22">
        <v>14687673892.882</v>
      </c>
      <c r="T22">
        <v>43.258000000000003</v>
      </c>
      <c r="U22">
        <v>10.409000000000001</v>
      </c>
      <c r="Z22">
        <v>1771473892.2490001</v>
      </c>
      <c r="AA22">
        <v>24255795539.862999</v>
      </c>
      <c r="AB22">
        <v>46.572000000000003</v>
      </c>
      <c r="AC22">
        <v>17.189</v>
      </c>
      <c r="AH22">
        <v>1</v>
      </c>
      <c r="AI22">
        <v>1</v>
      </c>
      <c r="AJ22">
        <v>0</v>
      </c>
      <c r="AK22">
        <v>0</v>
      </c>
      <c r="AV22">
        <v>18823955.844999999</v>
      </c>
      <c r="AW22">
        <v>21871244.197000001</v>
      </c>
      <c r="AX22">
        <v>19306788</v>
      </c>
      <c r="AY22">
        <v>11877480</v>
      </c>
      <c r="AZ22">
        <v>18764670</v>
      </c>
      <c r="BA22">
        <v>21873152</v>
      </c>
    </row>
    <row r="23" spans="1:53" x14ac:dyDescent="0.2">
      <c r="A23">
        <v>2021</v>
      </c>
      <c r="B23" t="s">
        <v>139</v>
      </c>
      <c r="C23" t="s">
        <v>141</v>
      </c>
      <c r="D23">
        <v>-5</v>
      </c>
      <c r="E23">
        <v>8</v>
      </c>
      <c r="F23">
        <v>10669</v>
      </c>
      <c r="G23">
        <v>10801</v>
      </c>
      <c r="J23">
        <v>11441</v>
      </c>
      <c r="K23" t="s">
        <v>142</v>
      </c>
      <c r="L23" t="s">
        <v>142</v>
      </c>
      <c r="M23">
        <v>10477</v>
      </c>
      <c r="N23">
        <v>2.6259999999999999</v>
      </c>
      <c r="O23">
        <v>0</v>
      </c>
      <c r="P23">
        <v>38246.108999999997</v>
      </c>
      <c r="Q23">
        <v>1412359.9850000001</v>
      </c>
      <c r="R23">
        <v>1990761609.665</v>
      </c>
      <c r="S23">
        <v>17734062645.370998</v>
      </c>
      <c r="T23">
        <v>52.051000000000002</v>
      </c>
      <c r="U23">
        <v>12.555999999999999</v>
      </c>
      <c r="Z23">
        <v>1992049900.0050001</v>
      </c>
      <c r="AA23">
        <v>27312548291.585999</v>
      </c>
      <c r="AB23">
        <v>52.085000000000001</v>
      </c>
      <c r="AC23">
        <v>19.338000000000001</v>
      </c>
      <c r="AH23">
        <v>1</v>
      </c>
      <c r="AI23">
        <v>1</v>
      </c>
      <c r="AJ23">
        <v>0</v>
      </c>
      <c r="AK23">
        <v>0</v>
      </c>
    </row>
    <row r="24" spans="1:53" x14ac:dyDescent="0.2">
      <c r="A24">
        <v>2011</v>
      </c>
      <c r="B24" t="s">
        <v>141</v>
      </c>
      <c r="C24" t="s">
        <v>139</v>
      </c>
      <c r="D24">
        <v>8</v>
      </c>
      <c r="E24">
        <v>-5</v>
      </c>
      <c r="F24">
        <v>10698</v>
      </c>
      <c r="G24">
        <v>10830</v>
      </c>
      <c r="H24">
        <v>10008</v>
      </c>
      <c r="I24">
        <v>10160</v>
      </c>
      <c r="J24">
        <v>11441</v>
      </c>
      <c r="K24" t="s">
        <v>142</v>
      </c>
      <c r="L24" t="s">
        <v>142</v>
      </c>
      <c r="M24">
        <v>10477</v>
      </c>
      <c r="N24">
        <v>2.6259999999999999</v>
      </c>
      <c r="O24">
        <v>0</v>
      </c>
      <c r="P24">
        <v>1344130.0049999999</v>
      </c>
      <c r="Q24">
        <v>34342.781000000003</v>
      </c>
      <c r="R24">
        <v>7321892159.4879999</v>
      </c>
      <c r="S24">
        <v>1778632097.7920001</v>
      </c>
      <c r="T24">
        <v>5.4470000000000001</v>
      </c>
      <c r="U24">
        <v>51.790999999999997</v>
      </c>
      <c r="V24">
        <v>1</v>
      </c>
      <c r="W24">
        <v>1</v>
      </c>
      <c r="X24">
        <v>1</v>
      </c>
      <c r="Y24">
        <v>1</v>
      </c>
      <c r="Z24">
        <v>13957939641.688</v>
      </c>
      <c r="AA24">
        <v>1427466965.184</v>
      </c>
      <c r="AB24">
        <v>10.384</v>
      </c>
      <c r="AC24">
        <v>41.564999999999998</v>
      </c>
      <c r="AD24">
        <v>1367480.25</v>
      </c>
      <c r="AE24">
        <v>34538.625</v>
      </c>
      <c r="AF24">
        <v>14015385600</v>
      </c>
      <c r="AG24">
        <v>1425045632</v>
      </c>
      <c r="AH24">
        <v>1</v>
      </c>
      <c r="AI24">
        <v>1</v>
      </c>
      <c r="AJ24">
        <v>0</v>
      </c>
      <c r="AK24">
        <v>0</v>
      </c>
      <c r="AN24">
        <v>3.6</v>
      </c>
      <c r="AO24">
        <v>0.4</v>
      </c>
      <c r="AP24">
        <v>14</v>
      </c>
      <c r="AQ24">
        <v>2</v>
      </c>
      <c r="AR24">
        <v>38</v>
      </c>
      <c r="AS24">
        <v>5.5</v>
      </c>
      <c r="AT24">
        <v>52</v>
      </c>
      <c r="AU24">
        <v>7.5</v>
      </c>
      <c r="AV24">
        <v>25266589.989999998</v>
      </c>
      <c r="AW24">
        <v>48653373.368000001</v>
      </c>
      <c r="AX24">
        <v>37326348.608999997</v>
      </c>
      <c r="AY24">
        <v>37105788</v>
      </c>
      <c r="AZ24">
        <v>25249130</v>
      </c>
      <c r="BA24">
        <v>51582752</v>
      </c>
    </row>
    <row r="25" spans="1:53" x14ac:dyDescent="0.2">
      <c r="A25">
        <v>2012</v>
      </c>
      <c r="B25" t="s">
        <v>141</v>
      </c>
      <c r="C25" t="s">
        <v>139</v>
      </c>
      <c r="D25">
        <v>8</v>
      </c>
      <c r="E25">
        <v>-5</v>
      </c>
      <c r="F25">
        <v>10698</v>
      </c>
      <c r="G25">
        <v>10830</v>
      </c>
      <c r="H25">
        <v>9913</v>
      </c>
      <c r="I25">
        <v>10063</v>
      </c>
      <c r="J25">
        <v>11441</v>
      </c>
      <c r="K25" t="s">
        <v>142</v>
      </c>
      <c r="L25" t="s">
        <v>142</v>
      </c>
      <c r="M25">
        <v>10477</v>
      </c>
      <c r="N25">
        <v>2.6259999999999999</v>
      </c>
      <c r="O25">
        <v>0</v>
      </c>
      <c r="P25">
        <v>1350694.946</v>
      </c>
      <c r="Q25">
        <v>34754.311000000002</v>
      </c>
      <c r="R25">
        <v>8229490262.0159998</v>
      </c>
      <c r="S25">
        <v>1821445455.872</v>
      </c>
      <c r="T25">
        <v>6.093</v>
      </c>
      <c r="U25">
        <v>52.408999999999999</v>
      </c>
      <c r="V25">
        <v>1</v>
      </c>
      <c r="W25">
        <v>1</v>
      </c>
      <c r="X25">
        <v>1</v>
      </c>
      <c r="Y25">
        <v>1</v>
      </c>
      <c r="Z25">
        <v>15331823826.048</v>
      </c>
      <c r="AA25">
        <v>1464565119.753</v>
      </c>
      <c r="AB25">
        <v>11.351000000000001</v>
      </c>
      <c r="AC25">
        <v>42.145000000000003</v>
      </c>
      <c r="AD25">
        <v>1375198.625</v>
      </c>
      <c r="AE25">
        <v>34900.703000000001</v>
      </c>
      <c r="AF25">
        <v>14455422976</v>
      </c>
      <c r="AG25">
        <v>1460425856</v>
      </c>
      <c r="AH25">
        <v>1</v>
      </c>
      <c r="AI25">
        <v>1</v>
      </c>
      <c r="AJ25">
        <v>0</v>
      </c>
      <c r="AK25">
        <v>0</v>
      </c>
      <c r="AN25">
        <v>2.1</v>
      </c>
      <c r="AO25">
        <v>0.4</v>
      </c>
      <c r="AP25">
        <v>13</v>
      </c>
      <c r="AQ25">
        <v>2</v>
      </c>
      <c r="AR25">
        <v>33</v>
      </c>
      <c r="AS25">
        <v>5.5</v>
      </c>
      <c r="AT25">
        <v>46</v>
      </c>
      <c r="AU25">
        <v>7.5</v>
      </c>
      <c r="AV25">
        <v>28125194.109000001</v>
      </c>
      <c r="AW25">
        <v>50764202.667999998</v>
      </c>
      <c r="AX25">
        <v>39797729.016000003</v>
      </c>
      <c r="AY25">
        <v>39584888</v>
      </c>
      <c r="AZ25">
        <v>28106992</v>
      </c>
      <c r="BA25">
        <v>53807136</v>
      </c>
    </row>
    <row r="26" spans="1:53" x14ac:dyDescent="0.2">
      <c r="A26">
        <v>2013</v>
      </c>
      <c r="B26" t="s">
        <v>141</v>
      </c>
      <c r="C26" t="s">
        <v>139</v>
      </c>
      <c r="D26">
        <v>8</v>
      </c>
      <c r="E26">
        <v>-5</v>
      </c>
      <c r="F26">
        <v>10698</v>
      </c>
      <c r="G26">
        <v>10830</v>
      </c>
      <c r="J26">
        <v>11441</v>
      </c>
      <c r="K26" t="s">
        <v>142</v>
      </c>
      <c r="L26" t="s">
        <v>142</v>
      </c>
      <c r="M26">
        <v>10477</v>
      </c>
      <c r="N26">
        <v>2.6259999999999999</v>
      </c>
      <c r="O26">
        <v>0</v>
      </c>
      <c r="P26">
        <v>1357380.0049999999</v>
      </c>
      <c r="Q26">
        <v>35158.302000000003</v>
      </c>
      <c r="R26">
        <v>9240270864.3840008</v>
      </c>
      <c r="S26">
        <v>1826768551.9360001</v>
      </c>
      <c r="T26">
        <v>6.8070000000000004</v>
      </c>
      <c r="U26">
        <v>51.957999999999998</v>
      </c>
      <c r="V26">
        <v>1</v>
      </c>
      <c r="W26">
        <v>1</v>
      </c>
      <c r="X26">
        <v>1</v>
      </c>
      <c r="Y26">
        <v>1</v>
      </c>
      <c r="Z26">
        <v>16788029504.900999</v>
      </c>
      <c r="AA26">
        <v>1550271241.8299999</v>
      </c>
      <c r="AB26">
        <v>12.368</v>
      </c>
      <c r="AC26">
        <v>44.097999999999999</v>
      </c>
      <c r="AD26">
        <v>1382793.25</v>
      </c>
      <c r="AE26">
        <v>35255.491999999998</v>
      </c>
      <c r="AF26">
        <v>15209321472</v>
      </c>
      <c r="AG26">
        <v>1513225984</v>
      </c>
      <c r="AH26">
        <v>1</v>
      </c>
      <c r="AI26">
        <v>1</v>
      </c>
      <c r="AJ26">
        <v>0</v>
      </c>
      <c r="AK26">
        <v>0</v>
      </c>
      <c r="AN26">
        <v>1.9</v>
      </c>
      <c r="AO26">
        <v>0.4</v>
      </c>
      <c r="AP26">
        <v>13</v>
      </c>
      <c r="AQ26">
        <v>2</v>
      </c>
      <c r="AR26">
        <v>34.4</v>
      </c>
      <c r="AS26">
        <v>5.5</v>
      </c>
      <c r="AT26">
        <v>47.4</v>
      </c>
      <c r="AU26">
        <v>7.5</v>
      </c>
      <c r="AV26">
        <v>29216715.384</v>
      </c>
      <c r="AW26">
        <v>51209268.369000003</v>
      </c>
      <c r="AX26">
        <v>39123828.063000001</v>
      </c>
      <c r="AY26">
        <v>38897320</v>
      </c>
      <c r="AZ26">
        <v>29197856</v>
      </c>
      <c r="BA26">
        <v>54212552</v>
      </c>
    </row>
    <row r="27" spans="1:53" x14ac:dyDescent="0.2">
      <c r="A27">
        <v>2014</v>
      </c>
      <c r="B27" t="s">
        <v>141</v>
      </c>
      <c r="C27" t="s">
        <v>139</v>
      </c>
      <c r="D27">
        <v>8</v>
      </c>
      <c r="E27">
        <v>-5</v>
      </c>
      <c r="F27">
        <v>10698</v>
      </c>
      <c r="G27">
        <v>10830</v>
      </c>
      <c r="J27">
        <v>11441</v>
      </c>
      <c r="K27" t="s">
        <v>142</v>
      </c>
      <c r="L27" t="s">
        <v>142</v>
      </c>
      <c r="M27">
        <v>10477</v>
      </c>
      <c r="N27">
        <v>2.6259999999999999</v>
      </c>
      <c r="O27">
        <v>0</v>
      </c>
      <c r="P27">
        <v>1364270.02</v>
      </c>
      <c r="Q27">
        <v>35544.563000000002</v>
      </c>
      <c r="R27">
        <v>10482371002.368</v>
      </c>
      <c r="S27">
        <v>1792883163.1359999</v>
      </c>
      <c r="T27">
        <v>7.6840000000000002</v>
      </c>
      <c r="U27">
        <v>50.44</v>
      </c>
      <c r="V27">
        <v>1</v>
      </c>
      <c r="W27">
        <v>1</v>
      </c>
      <c r="X27">
        <v>1</v>
      </c>
      <c r="Y27">
        <v>1</v>
      </c>
      <c r="Z27">
        <v>18335662798.925999</v>
      </c>
      <c r="AA27">
        <v>1602420376.6070001</v>
      </c>
      <c r="AB27">
        <v>13.44</v>
      </c>
      <c r="AC27">
        <v>45.082000000000001</v>
      </c>
      <c r="AD27">
        <v>1390110.375</v>
      </c>
      <c r="AE27">
        <v>35604.730000000003</v>
      </c>
      <c r="AF27">
        <v>16030691328</v>
      </c>
      <c r="AG27">
        <v>1573313408</v>
      </c>
      <c r="AH27">
        <v>1</v>
      </c>
      <c r="AI27">
        <v>1</v>
      </c>
      <c r="AJ27">
        <v>0</v>
      </c>
      <c r="AK27">
        <v>0</v>
      </c>
      <c r="AN27">
        <v>0.9</v>
      </c>
      <c r="AO27">
        <v>0.4</v>
      </c>
      <c r="AP27">
        <v>11</v>
      </c>
      <c r="AQ27">
        <v>2</v>
      </c>
      <c r="AR27">
        <v>31.4</v>
      </c>
      <c r="AS27">
        <v>5.5</v>
      </c>
      <c r="AT27">
        <v>42.4</v>
      </c>
      <c r="AU27">
        <v>7.5</v>
      </c>
      <c r="AV27">
        <v>30003678.662999999</v>
      </c>
      <c r="AW27">
        <v>53065955.156999998</v>
      </c>
      <c r="AX27">
        <v>40824728.608999997</v>
      </c>
      <c r="AY27">
        <v>40562652</v>
      </c>
      <c r="AZ27">
        <v>30000362</v>
      </c>
      <c r="BA27">
        <v>56231952</v>
      </c>
    </row>
    <row r="28" spans="1:53" x14ac:dyDescent="0.2">
      <c r="A28">
        <v>2015</v>
      </c>
      <c r="B28" t="s">
        <v>141</v>
      </c>
      <c r="C28" t="s">
        <v>139</v>
      </c>
      <c r="D28">
        <v>8</v>
      </c>
      <c r="E28">
        <v>-5</v>
      </c>
      <c r="F28">
        <v>10683</v>
      </c>
      <c r="G28">
        <v>10815</v>
      </c>
      <c r="J28">
        <v>11441</v>
      </c>
      <c r="K28" t="s">
        <v>142</v>
      </c>
      <c r="L28" t="s">
        <v>142</v>
      </c>
      <c r="M28">
        <v>10477</v>
      </c>
      <c r="N28">
        <v>2.6259999999999999</v>
      </c>
      <c r="O28">
        <v>0</v>
      </c>
      <c r="P28">
        <v>1371219.9709999999</v>
      </c>
      <c r="Q28">
        <v>35848.61</v>
      </c>
      <c r="R28">
        <v>11064665178.112</v>
      </c>
      <c r="S28">
        <v>1552807624.704</v>
      </c>
      <c r="T28">
        <v>8.0690000000000008</v>
      </c>
      <c r="U28">
        <v>43.316000000000003</v>
      </c>
      <c r="V28">
        <v>1</v>
      </c>
      <c r="W28">
        <v>1</v>
      </c>
      <c r="X28">
        <v>1</v>
      </c>
      <c r="Y28">
        <v>1</v>
      </c>
      <c r="Z28">
        <v>19811750781.341999</v>
      </c>
      <c r="AA28">
        <v>1584685890.086</v>
      </c>
      <c r="AB28">
        <v>14.448</v>
      </c>
      <c r="AC28">
        <v>44.204999999999998</v>
      </c>
      <c r="AD28">
        <v>1397028.625</v>
      </c>
      <c r="AE28">
        <v>35949.711000000003</v>
      </c>
      <c r="AF28">
        <v>16251012096</v>
      </c>
      <c r="AG28">
        <v>1535818112</v>
      </c>
      <c r="AH28">
        <v>1</v>
      </c>
      <c r="AI28">
        <v>1</v>
      </c>
      <c r="AJ28">
        <v>0</v>
      </c>
      <c r="AK28">
        <v>0</v>
      </c>
      <c r="AN28">
        <v>0.7</v>
      </c>
      <c r="AO28">
        <v>0.4</v>
      </c>
      <c r="AP28">
        <v>11</v>
      </c>
      <c r="AQ28">
        <v>2</v>
      </c>
      <c r="AR28">
        <v>31.4</v>
      </c>
      <c r="AS28">
        <v>1.5</v>
      </c>
      <c r="AT28">
        <v>42.4</v>
      </c>
      <c r="AU28">
        <v>3.5</v>
      </c>
      <c r="AV28">
        <v>29422642.318999998</v>
      </c>
      <c r="AW28">
        <v>51368250.137000002</v>
      </c>
      <c r="AX28">
        <v>40532205.671999998</v>
      </c>
      <c r="AY28">
        <v>40277380</v>
      </c>
      <c r="AZ28">
        <v>29407032</v>
      </c>
      <c r="BA28">
        <v>54329228</v>
      </c>
    </row>
    <row r="29" spans="1:53" x14ac:dyDescent="0.2">
      <c r="A29">
        <v>2016</v>
      </c>
      <c r="B29" t="s">
        <v>141</v>
      </c>
      <c r="C29" t="s">
        <v>139</v>
      </c>
      <c r="D29">
        <v>8</v>
      </c>
      <c r="E29">
        <v>-5</v>
      </c>
      <c r="F29">
        <v>10683</v>
      </c>
      <c r="G29">
        <v>10815</v>
      </c>
      <c r="J29">
        <v>11441</v>
      </c>
      <c r="K29" t="s">
        <v>142</v>
      </c>
      <c r="L29" t="s">
        <v>142</v>
      </c>
      <c r="M29">
        <v>10477</v>
      </c>
      <c r="N29">
        <v>2.6259999999999999</v>
      </c>
      <c r="O29">
        <v>0</v>
      </c>
      <c r="P29">
        <v>1378665.0390000001</v>
      </c>
      <c r="Q29">
        <v>36286.427000000003</v>
      </c>
      <c r="R29">
        <v>11199145050.112</v>
      </c>
      <c r="S29">
        <v>1529760448.5120001</v>
      </c>
      <c r="T29">
        <v>8.1229999999999993</v>
      </c>
      <c r="U29">
        <v>42.158000000000001</v>
      </c>
      <c r="V29">
        <v>1</v>
      </c>
      <c r="W29">
        <v>1</v>
      </c>
      <c r="X29">
        <v>1</v>
      </c>
      <c r="Y29">
        <v>1</v>
      </c>
      <c r="Z29">
        <v>21417149856.080002</v>
      </c>
      <c r="AA29">
        <v>1597516516.5050001</v>
      </c>
      <c r="AB29">
        <v>15.535</v>
      </c>
      <c r="AC29">
        <v>44.024999999999999</v>
      </c>
      <c r="AD29">
        <v>1403500.375</v>
      </c>
      <c r="AE29">
        <v>36289.82</v>
      </c>
      <c r="AF29">
        <v>16745151488</v>
      </c>
      <c r="AG29">
        <v>1540241920</v>
      </c>
      <c r="AH29">
        <v>1</v>
      </c>
      <c r="AI29">
        <v>1</v>
      </c>
      <c r="AJ29">
        <v>0</v>
      </c>
      <c r="AK29">
        <v>0</v>
      </c>
      <c r="AN29">
        <v>0.7</v>
      </c>
      <c r="AO29">
        <v>0.4</v>
      </c>
      <c r="AP29">
        <v>9</v>
      </c>
      <c r="AQ29">
        <v>2</v>
      </c>
      <c r="AR29">
        <v>28.9</v>
      </c>
      <c r="AS29">
        <v>1.5</v>
      </c>
      <c r="AT29">
        <v>37.9</v>
      </c>
      <c r="AU29">
        <v>3.5</v>
      </c>
      <c r="AV29">
        <v>27312226.873</v>
      </c>
      <c r="AW29">
        <v>48575430.843999997</v>
      </c>
      <c r="AX29">
        <v>37745129.625</v>
      </c>
      <c r="AY29">
        <v>37439304</v>
      </c>
      <c r="AZ29">
        <v>27854748</v>
      </c>
      <c r="BA29">
        <v>51489060</v>
      </c>
    </row>
    <row r="30" spans="1:53" x14ac:dyDescent="0.2">
      <c r="A30">
        <v>2017</v>
      </c>
      <c r="B30" t="s">
        <v>141</v>
      </c>
      <c r="C30" t="s">
        <v>139</v>
      </c>
      <c r="D30">
        <v>8</v>
      </c>
      <c r="E30">
        <v>-5</v>
      </c>
      <c r="F30">
        <v>10683</v>
      </c>
      <c r="G30">
        <v>10815</v>
      </c>
      <c r="J30">
        <v>11441</v>
      </c>
      <c r="K30" t="s">
        <v>142</v>
      </c>
      <c r="L30" t="s">
        <v>142</v>
      </c>
      <c r="M30">
        <v>10477</v>
      </c>
      <c r="N30">
        <v>2.6259999999999999</v>
      </c>
      <c r="O30">
        <v>0</v>
      </c>
      <c r="P30">
        <v>1396214.966</v>
      </c>
      <c r="Q30">
        <v>36545.235000000001</v>
      </c>
      <c r="R30">
        <v>12310409370.893999</v>
      </c>
      <c r="S30">
        <v>1649265644.244</v>
      </c>
      <c r="T30">
        <v>8.8170000000000002</v>
      </c>
      <c r="U30">
        <v>45.128999999999998</v>
      </c>
      <c r="Z30">
        <v>19887033884.257</v>
      </c>
      <c r="AA30">
        <v>1765762548.0079999</v>
      </c>
      <c r="AB30">
        <v>14.244</v>
      </c>
      <c r="AC30">
        <v>48.317</v>
      </c>
      <c r="AD30">
        <v>1409517.5</v>
      </c>
      <c r="AE30">
        <v>36624.199000000001</v>
      </c>
      <c r="AF30">
        <v>17562611712</v>
      </c>
      <c r="AG30">
        <v>1603831808</v>
      </c>
      <c r="AH30">
        <v>1</v>
      </c>
      <c r="AI30">
        <v>1</v>
      </c>
      <c r="AJ30">
        <v>0</v>
      </c>
      <c r="AK30">
        <v>0</v>
      </c>
      <c r="AN30">
        <v>1.5</v>
      </c>
      <c r="AO30">
        <v>0.4</v>
      </c>
      <c r="AP30">
        <v>9</v>
      </c>
      <c r="AQ30">
        <v>2</v>
      </c>
      <c r="AR30">
        <v>24.9</v>
      </c>
      <c r="AS30">
        <v>1.5</v>
      </c>
      <c r="AT30">
        <v>33.9</v>
      </c>
      <c r="AU30">
        <v>3.5</v>
      </c>
      <c r="AV30">
        <v>31375454.688999999</v>
      </c>
      <c r="AW30">
        <v>54651907.353</v>
      </c>
      <c r="AX30">
        <v>40348252.063000001</v>
      </c>
      <c r="AY30">
        <v>40007252</v>
      </c>
      <c r="AZ30">
        <v>31765288</v>
      </c>
      <c r="BA30">
        <v>57802956</v>
      </c>
    </row>
    <row r="31" spans="1:53" x14ac:dyDescent="0.2">
      <c r="A31">
        <v>2018</v>
      </c>
      <c r="B31" t="s">
        <v>141</v>
      </c>
      <c r="C31" t="s">
        <v>139</v>
      </c>
      <c r="D31">
        <v>8</v>
      </c>
      <c r="E31">
        <v>-5</v>
      </c>
      <c r="F31">
        <v>10683</v>
      </c>
      <c r="G31">
        <v>10815</v>
      </c>
      <c r="J31">
        <v>11441</v>
      </c>
      <c r="K31" t="s">
        <v>142</v>
      </c>
      <c r="L31" t="s">
        <v>142</v>
      </c>
      <c r="M31">
        <v>10477</v>
      </c>
      <c r="N31">
        <v>2.6259999999999999</v>
      </c>
      <c r="O31">
        <v>0</v>
      </c>
      <c r="P31">
        <v>1402760.01</v>
      </c>
      <c r="Q31">
        <v>37065.082999999999</v>
      </c>
      <c r="R31">
        <v>13894817549.379999</v>
      </c>
      <c r="S31">
        <v>1725329192.783</v>
      </c>
      <c r="T31">
        <v>9.9049999999999994</v>
      </c>
      <c r="U31">
        <v>46.548999999999999</v>
      </c>
      <c r="Z31">
        <v>21736535504.587002</v>
      </c>
      <c r="AA31">
        <v>1852985933.1429999</v>
      </c>
      <c r="AB31">
        <v>15.496</v>
      </c>
      <c r="AC31">
        <v>49.993000000000002</v>
      </c>
      <c r="AH31">
        <v>1</v>
      </c>
      <c r="AI31">
        <v>1</v>
      </c>
      <c r="AJ31">
        <v>0</v>
      </c>
      <c r="AK31">
        <v>0</v>
      </c>
      <c r="AN31">
        <v>1.2</v>
      </c>
      <c r="AO31">
        <v>0.3</v>
      </c>
      <c r="AP31">
        <v>5</v>
      </c>
      <c r="AQ31">
        <v>2</v>
      </c>
      <c r="AR31">
        <v>8.5</v>
      </c>
      <c r="AS31">
        <v>1.5</v>
      </c>
      <c r="AT31">
        <v>13.5</v>
      </c>
      <c r="AU31">
        <v>3.5</v>
      </c>
      <c r="AV31">
        <v>35532602.265000001</v>
      </c>
      <c r="AW31">
        <v>58326150.670999996</v>
      </c>
      <c r="AX31">
        <v>45399822.875</v>
      </c>
      <c r="AY31">
        <v>45081196</v>
      </c>
      <c r="AZ31">
        <v>35660224</v>
      </c>
      <c r="BA31">
        <v>61557344</v>
      </c>
    </row>
    <row r="32" spans="1:53" x14ac:dyDescent="0.2">
      <c r="A32">
        <v>2019</v>
      </c>
      <c r="B32" t="s">
        <v>141</v>
      </c>
      <c r="C32" t="s">
        <v>139</v>
      </c>
      <c r="D32">
        <v>8</v>
      </c>
      <c r="E32">
        <v>-5</v>
      </c>
      <c r="F32">
        <v>10683</v>
      </c>
      <c r="G32">
        <v>10815</v>
      </c>
      <c r="J32">
        <v>11441</v>
      </c>
      <c r="K32" t="s">
        <v>142</v>
      </c>
      <c r="L32" t="s">
        <v>142</v>
      </c>
      <c r="M32">
        <v>10477</v>
      </c>
      <c r="N32">
        <v>2.6259999999999999</v>
      </c>
      <c r="O32">
        <v>0</v>
      </c>
      <c r="P32">
        <v>1407744.9950000001</v>
      </c>
      <c r="Q32">
        <v>37601.231</v>
      </c>
      <c r="R32">
        <v>14279937500.608</v>
      </c>
      <c r="S32">
        <v>1742015045.4820001</v>
      </c>
      <c r="T32">
        <v>10.144</v>
      </c>
      <c r="U32">
        <v>46.329000000000001</v>
      </c>
      <c r="Z32">
        <v>23441908826.407001</v>
      </c>
      <c r="AA32">
        <v>1853711000.628</v>
      </c>
      <c r="AB32">
        <v>16.652000000000001</v>
      </c>
      <c r="AC32">
        <v>49.298999999999999</v>
      </c>
      <c r="AH32">
        <v>1</v>
      </c>
      <c r="AI32">
        <v>1</v>
      </c>
      <c r="AJ32">
        <v>0</v>
      </c>
      <c r="AK32">
        <v>0</v>
      </c>
      <c r="AN32">
        <v>1.1000000000000001</v>
      </c>
      <c r="AO32">
        <v>0.3</v>
      </c>
      <c r="AP32">
        <v>5</v>
      </c>
      <c r="AQ32">
        <v>2</v>
      </c>
      <c r="AR32">
        <v>8.5</v>
      </c>
      <c r="AS32">
        <v>1.5</v>
      </c>
      <c r="AT32">
        <v>13.5</v>
      </c>
      <c r="AU32">
        <v>3.5</v>
      </c>
      <c r="AV32">
        <v>36827417.506999999</v>
      </c>
      <c r="AW32">
        <v>56531711.050999999</v>
      </c>
      <c r="AX32">
        <v>46836223.531000003</v>
      </c>
      <c r="AY32">
        <v>46472356</v>
      </c>
      <c r="AZ32">
        <v>36827420</v>
      </c>
      <c r="BA32">
        <v>59794844</v>
      </c>
    </row>
    <row r="33" spans="1:53" x14ac:dyDescent="0.2">
      <c r="A33">
        <v>2020</v>
      </c>
      <c r="B33" t="s">
        <v>141</v>
      </c>
      <c r="C33" t="s">
        <v>139</v>
      </c>
      <c r="D33">
        <v>8</v>
      </c>
      <c r="E33">
        <v>-5</v>
      </c>
      <c r="F33">
        <v>10669</v>
      </c>
      <c r="G33">
        <v>10801</v>
      </c>
      <c r="J33">
        <v>11441</v>
      </c>
      <c r="K33" t="s">
        <v>142</v>
      </c>
      <c r="L33" t="s">
        <v>142</v>
      </c>
      <c r="M33">
        <v>10477</v>
      </c>
      <c r="N33">
        <v>2.6259999999999999</v>
      </c>
      <c r="O33">
        <v>0</v>
      </c>
      <c r="P33">
        <v>1411099.976</v>
      </c>
      <c r="Q33">
        <v>38037.205000000002</v>
      </c>
      <c r="R33">
        <v>14687673892.882</v>
      </c>
      <c r="S33">
        <v>1645423407.5680001</v>
      </c>
      <c r="T33">
        <v>10.409000000000001</v>
      </c>
      <c r="U33">
        <v>43.258000000000003</v>
      </c>
      <c r="Z33">
        <v>24255795539.862999</v>
      </c>
      <c r="AA33">
        <v>1771473892.2490001</v>
      </c>
      <c r="AB33">
        <v>17.189</v>
      </c>
      <c r="AC33">
        <v>46.572000000000003</v>
      </c>
      <c r="AH33">
        <v>1</v>
      </c>
      <c r="AI33">
        <v>1</v>
      </c>
      <c r="AJ33">
        <v>0</v>
      </c>
      <c r="AK33">
        <v>0</v>
      </c>
      <c r="AV33">
        <v>42108890.717</v>
      </c>
      <c r="AW33">
        <v>56984380.267999999</v>
      </c>
      <c r="AX33">
        <v>49199441.531000003</v>
      </c>
      <c r="AY33">
        <v>48956364</v>
      </c>
      <c r="AZ33">
        <v>42126460</v>
      </c>
      <c r="BA33">
        <v>60276948</v>
      </c>
    </row>
    <row r="34" spans="1:53" x14ac:dyDescent="0.2">
      <c r="A34">
        <v>2021</v>
      </c>
      <c r="B34" t="s">
        <v>141</v>
      </c>
      <c r="C34" t="s">
        <v>139</v>
      </c>
      <c r="D34">
        <v>8</v>
      </c>
      <c r="E34">
        <v>-5</v>
      </c>
      <c r="F34">
        <v>10669</v>
      </c>
      <c r="G34">
        <v>10801</v>
      </c>
      <c r="J34">
        <v>11441</v>
      </c>
      <c r="K34" t="s">
        <v>142</v>
      </c>
      <c r="L34" t="s">
        <v>142</v>
      </c>
      <c r="M34">
        <v>10477</v>
      </c>
      <c r="N34">
        <v>2.6259999999999999</v>
      </c>
      <c r="O34">
        <v>0</v>
      </c>
      <c r="P34">
        <v>1412359.9850000001</v>
      </c>
      <c r="Q34">
        <v>38246.108999999997</v>
      </c>
      <c r="R34">
        <v>17734062645.370998</v>
      </c>
      <c r="S34">
        <v>1990761609.665</v>
      </c>
      <c r="T34">
        <v>12.555999999999999</v>
      </c>
      <c r="U34">
        <v>52.051000000000002</v>
      </c>
      <c r="Z34">
        <v>27312548291.585999</v>
      </c>
      <c r="AA34">
        <v>1992049900.0050001</v>
      </c>
      <c r="AB34">
        <v>19.338000000000001</v>
      </c>
      <c r="AC34">
        <v>52.085000000000001</v>
      </c>
      <c r="AH34">
        <v>1</v>
      </c>
      <c r="AI34">
        <v>1</v>
      </c>
      <c r="AJ34">
        <v>0</v>
      </c>
      <c r="AK34">
        <v>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workbookViewId="0">
      <selection activeCell="A2" sqref="A2:A6"/>
    </sheetView>
  </sheetViews>
  <sheetFormatPr baseColWidth="10" defaultColWidth="14.5" defaultRowHeight="15" customHeight="1" x14ac:dyDescent="0.2"/>
  <cols>
    <col min="1" max="1" width="22.5" customWidth="1"/>
    <col min="2" max="2" width="8.6640625" customWidth="1"/>
    <col min="3" max="3" width="6.6640625" bestFit="1" customWidth="1"/>
    <col min="4" max="4" width="12.5" bestFit="1" customWidth="1"/>
    <col min="5" max="5" width="9.33203125" bestFit="1" customWidth="1"/>
    <col min="6" max="45" width="8.6640625" customWidth="1"/>
  </cols>
  <sheetData>
    <row r="1" spans="1:43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3" t="s">
        <v>40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41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42</v>
      </c>
      <c r="B4" s="1"/>
      <c r="C4" s="1"/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43</v>
      </c>
      <c r="B5" s="1"/>
      <c r="C5" s="1"/>
      <c r="D5" s="1"/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44</v>
      </c>
      <c r="B6" s="1"/>
      <c r="C6" s="1"/>
      <c r="D6" s="1"/>
      <c r="E6" s="1"/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customHeight="1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customHeight="1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customHeight="1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customHeight="1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customHeight="1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customHeight="1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customHeight="1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customHeight="1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customHeight="1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customHeight="1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customHeight="1" x14ac:dyDescent="0.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customHeight="1" x14ac:dyDescent="0.2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customHeight="1" x14ac:dyDescent="0.2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customHeight="1" x14ac:dyDescent="0.2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customHeight="1" x14ac:dyDescent="0.2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customHeight="1" x14ac:dyDescent="0.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customHeight="1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customHeight="1" x14ac:dyDescent="0.2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customHeight="1" x14ac:dyDescent="0.2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customHeight="1" x14ac:dyDescent="0.2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customHeight="1" x14ac:dyDescent="0.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customHeight="1" x14ac:dyDescent="0.2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customHeight="1" x14ac:dyDescent="0.2"/>
    <row r="45" spans="1:43" ht="15.75" customHeight="1" x14ac:dyDescent="0.2"/>
    <row r="46" spans="1:43" ht="15.75" customHeight="1" x14ac:dyDescent="0.2">
      <c r="A46" s="2" t="s">
        <v>0</v>
      </c>
    </row>
    <row r="47" spans="1:43" ht="15.75" customHeight="1" x14ac:dyDescent="0.2">
      <c r="A47" t="s">
        <v>38</v>
      </c>
    </row>
    <row r="48" spans="1:43" ht="15.75" customHeight="1" x14ac:dyDescent="0.2">
      <c r="A48" t="s">
        <v>39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9947-8829-5B48-89FB-34F6C2E5FB92}">
  <sheetPr filterMode="1"/>
  <dimension ref="A1:CI49"/>
  <sheetViews>
    <sheetView workbookViewId="0">
      <selection activeCell="J32" sqref="J32"/>
    </sheetView>
  </sheetViews>
  <sheetFormatPr baseColWidth="10" defaultRowHeight="15" x14ac:dyDescent="0.2"/>
  <cols>
    <col min="4" max="7" width="0" hidden="1" customWidth="1"/>
    <col min="8" max="8" width="13.6640625" hidden="1" customWidth="1"/>
    <col min="9" max="9" width="15" hidden="1" customWidth="1"/>
    <col min="20" max="20" width="0" hidden="1" customWidth="1"/>
    <col min="22" max="41" width="0" hidden="1" customWidth="1"/>
    <col min="43" max="45" width="0" hidden="1" customWidth="1"/>
    <col min="64" max="65" width="0" hidden="1" customWidth="1"/>
    <col min="68" max="69" width="0" hidden="1" customWidth="1"/>
    <col min="82" max="82" width="19.33203125" customWidth="1"/>
    <col min="83" max="83" width="20.5" customWidth="1"/>
  </cols>
  <sheetData>
    <row r="1" spans="1:87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</row>
    <row r="2" spans="1:87" hidden="1" x14ac:dyDescent="0.2">
      <c r="A2">
        <v>2010</v>
      </c>
      <c r="B2" t="s">
        <v>139</v>
      </c>
      <c r="C2" t="s">
        <v>139</v>
      </c>
      <c r="D2" t="s">
        <v>139</v>
      </c>
      <c r="E2" t="s">
        <v>139</v>
      </c>
      <c r="F2">
        <v>124</v>
      </c>
      <c r="G2">
        <v>124</v>
      </c>
      <c r="H2">
        <v>1</v>
      </c>
      <c r="I2">
        <v>1</v>
      </c>
      <c r="J2">
        <v>-5</v>
      </c>
      <c r="K2">
        <v>-5</v>
      </c>
      <c r="L2">
        <v>197</v>
      </c>
      <c r="M2">
        <v>1462</v>
      </c>
      <c r="N2">
        <v>534</v>
      </c>
      <c r="O2">
        <v>1730</v>
      </c>
      <c r="P2">
        <v>1189</v>
      </c>
      <c r="Q2" t="s">
        <v>140</v>
      </c>
      <c r="R2" t="s">
        <v>140</v>
      </c>
      <c r="S2">
        <v>1189</v>
      </c>
      <c r="T2">
        <v>0</v>
      </c>
      <c r="V2">
        <v>1353784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2</v>
      </c>
      <c r="AD2">
        <v>2</v>
      </c>
      <c r="AE2">
        <v>1</v>
      </c>
      <c r="AF2">
        <v>1</v>
      </c>
      <c r="AG2">
        <v>0</v>
      </c>
      <c r="AH2">
        <v>0.30499999999999999</v>
      </c>
      <c r="AI2">
        <v>0</v>
      </c>
      <c r="AJ2">
        <v>0</v>
      </c>
      <c r="AK2">
        <v>0</v>
      </c>
      <c r="AL2">
        <v>0</v>
      </c>
      <c r="AP2">
        <v>0</v>
      </c>
      <c r="AQ2">
        <v>0</v>
      </c>
      <c r="AT2">
        <v>34005.275999999998</v>
      </c>
      <c r="AU2">
        <v>34005.275999999998</v>
      </c>
      <c r="AV2">
        <v>1614072119.296</v>
      </c>
      <c r="AW2">
        <v>1614072119.296</v>
      </c>
      <c r="AX2">
        <v>47.465000000000003</v>
      </c>
      <c r="AY2">
        <v>47.465000000000003</v>
      </c>
      <c r="AZ2">
        <v>1</v>
      </c>
      <c r="BA2">
        <v>1</v>
      </c>
      <c r="BB2">
        <v>1</v>
      </c>
      <c r="BC2">
        <v>1</v>
      </c>
      <c r="BD2">
        <v>1361137270.766</v>
      </c>
      <c r="BE2">
        <v>1361137270.766</v>
      </c>
      <c r="BF2">
        <v>40.027000000000001</v>
      </c>
      <c r="BG2">
        <v>40.027000000000001</v>
      </c>
      <c r="BH2">
        <v>34168.667999999998</v>
      </c>
      <c r="BI2">
        <v>34168.667999999998</v>
      </c>
      <c r="BJ2">
        <v>1358793472</v>
      </c>
      <c r="BK2">
        <v>1358793472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2</v>
      </c>
      <c r="BU2">
        <v>5</v>
      </c>
      <c r="BV2">
        <v>0.4</v>
      </c>
      <c r="BW2">
        <v>0.4</v>
      </c>
      <c r="BX2">
        <v>2</v>
      </c>
      <c r="BY2">
        <v>2</v>
      </c>
      <c r="BZ2">
        <v>5.5</v>
      </c>
      <c r="CA2">
        <v>5.5</v>
      </c>
      <c r="CB2">
        <v>7.5</v>
      </c>
      <c r="CC2">
        <v>7.5</v>
      </c>
      <c r="CE2">
        <v>3689749.8560000001</v>
      </c>
    </row>
    <row r="3" spans="1:87" x14ac:dyDescent="0.2">
      <c r="A3">
        <v>2011</v>
      </c>
      <c r="B3" t="s">
        <v>139</v>
      </c>
      <c r="C3" t="s">
        <v>139</v>
      </c>
      <c r="D3" t="s">
        <v>139</v>
      </c>
      <c r="E3" t="s">
        <v>139</v>
      </c>
      <c r="F3">
        <v>124</v>
      </c>
      <c r="G3">
        <v>124</v>
      </c>
      <c r="H3">
        <v>1</v>
      </c>
      <c r="I3">
        <v>1</v>
      </c>
      <c r="J3">
        <v>-5</v>
      </c>
      <c r="K3">
        <v>-5</v>
      </c>
      <c r="L3">
        <v>197</v>
      </c>
      <c r="M3">
        <v>1462</v>
      </c>
      <c r="N3">
        <v>544</v>
      </c>
      <c r="O3">
        <v>1761</v>
      </c>
      <c r="P3">
        <v>1189</v>
      </c>
      <c r="Q3" t="s">
        <v>140</v>
      </c>
      <c r="R3" t="s">
        <v>140</v>
      </c>
      <c r="S3">
        <v>1189</v>
      </c>
      <c r="T3">
        <v>0</v>
      </c>
      <c r="V3">
        <v>1353784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2</v>
      </c>
      <c r="AD3">
        <v>2</v>
      </c>
      <c r="AE3">
        <v>1</v>
      </c>
      <c r="AF3">
        <v>1</v>
      </c>
      <c r="AG3">
        <v>0</v>
      </c>
      <c r="AH3">
        <v>0.30499999999999999</v>
      </c>
      <c r="AI3">
        <v>0</v>
      </c>
      <c r="AJ3">
        <v>0</v>
      </c>
      <c r="AK3">
        <v>0</v>
      </c>
      <c r="AL3">
        <v>0</v>
      </c>
      <c r="AP3">
        <v>0</v>
      </c>
      <c r="AQ3">
        <v>0</v>
      </c>
      <c r="AT3">
        <v>34342.781000000003</v>
      </c>
      <c r="AU3">
        <v>34342.781000000003</v>
      </c>
      <c r="AV3">
        <v>1778632097.7920001</v>
      </c>
      <c r="AW3">
        <v>1778632097.7920001</v>
      </c>
      <c r="AX3">
        <v>51.790999999999997</v>
      </c>
      <c r="AY3">
        <v>51.790999999999997</v>
      </c>
      <c r="AZ3">
        <v>1</v>
      </c>
      <c r="BA3">
        <v>1</v>
      </c>
      <c r="BB3">
        <v>1</v>
      </c>
      <c r="BC3">
        <v>1</v>
      </c>
      <c r="BD3">
        <v>1427466965.184</v>
      </c>
      <c r="BE3">
        <v>1427466965.184</v>
      </c>
      <c r="BF3">
        <v>41.564999999999998</v>
      </c>
      <c r="BG3">
        <v>41.564999999999998</v>
      </c>
      <c r="BH3">
        <v>34538.625</v>
      </c>
      <c r="BI3">
        <v>34538.625</v>
      </c>
      <c r="BJ3">
        <v>1425045632</v>
      </c>
      <c r="BK3">
        <v>1425045632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2</v>
      </c>
      <c r="BU3">
        <v>5</v>
      </c>
      <c r="BV3">
        <v>0.4</v>
      </c>
      <c r="BW3">
        <v>0.4</v>
      </c>
      <c r="BX3">
        <v>2</v>
      </c>
      <c r="BY3">
        <v>2</v>
      </c>
      <c r="BZ3">
        <v>5.5</v>
      </c>
      <c r="CA3">
        <v>5.5</v>
      </c>
      <c r="CB3">
        <v>7.5</v>
      </c>
      <c r="CC3">
        <v>7.5</v>
      </c>
      <c r="CE3">
        <v>3821152.0019999999</v>
      </c>
    </row>
    <row r="4" spans="1:87" x14ac:dyDescent="0.2">
      <c r="A4">
        <v>2012</v>
      </c>
      <c r="B4" t="s">
        <v>139</v>
      </c>
      <c r="C4" t="s">
        <v>139</v>
      </c>
      <c r="D4" t="s">
        <v>139</v>
      </c>
      <c r="E4" t="s">
        <v>139</v>
      </c>
      <c r="F4">
        <v>124</v>
      </c>
      <c r="G4">
        <v>124</v>
      </c>
      <c r="H4">
        <v>1</v>
      </c>
      <c r="I4">
        <v>1</v>
      </c>
      <c r="J4">
        <v>-5</v>
      </c>
      <c r="K4">
        <v>-5</v>
      </c>
      <c r="L4">
        <v>197</v>
      </c>
      <c r="M4">
        <v>1462</v>
      </c>
      <c r="N4">
        <v>515</v>
      </c>
      <c r="O4">
        <v>1751</v>
      </c>
      <c r="P4">
        <v>1189</v>
      </c>
      <c r="Q4" t="s">
        <v>140</v>
      </c>
      <c r="R4" t="s">
        <v>140</v>
      </c>
      <c r="S4">
        <v>1189</v>
      </c>
      <c r="T4">
        <v>0</v>
      </c>
      <c r="V4">
        <v>1353784</v>
      </c>
      <c r="W4">
        <v>0</v>
      </c>
      <c r="X4">
        <v>0</v>
      </c>
      <c r="Y4">
        <v>0</v>
      </c>
      <c r="Z4">
        <v>0</v>
      </c>
      <c r="AA4">
        <v>3</v>
      </c>
      <c r="AB4">
        <v>3</v>
      </c>
      <c r="AC4">
        <v>2</v>
      </c>
      <c r="AD4">
        <v>2</v>
      </c>
      <c r="AE4">
        <v>1</v>
      </c>
      <c r="AF4">
        <v>1</v>
      </c>
      <c r="AG4">
        <v>0</v>
      </c>
      <c r="AH4">
        <v>0.30499999999999999</v>
      </c>
      <c r="AI4">
        <v>0</v>
      </c>
      <c r="AJ4">
        <v>0</v>
      </c>
      <c r="AK4">
        <v>0</v>
      </c>
      <c r="AL4">
        <v>0</v>
      </c>
      <c r="AP4">
        <v>0</v>
      </c>
      <c r="AQ4">
        <v>0</v>
      </c>
      <c r="AT4">
        <v>34754.311000000002</v>
      </c>
      <c r="AU4">
        <v>34754.311000000002</v>
      </c>
      <c r="AV4">
        <v>1821445455.872</v>
      </c>
      <c r="AW4">
        <v>1821445455.872</v>
      </c>
      <c r="AX4">
        <v>52.408999999999999</v>
      </c>
      <c r="AY4">
        <v>52.408999999999999</v>
      </c>
      <c r="AZ4">
        <v>1</v>
      </c>
      <c r="BA4">
        <v>1</v>
      </c>
      <c r="BB4">
        <v>1</v>
      </c>
      <c r="BC4">
        <v>1</v>
      </c>
      <c r="BD4">
        <v>1464565119.753</v>
      </c>
      <c r="BE4">
        <v>1464565119.753</v>
      </c>
      <c r="BF4">
        <v>42.145000000000003</v>
      </c>
      <c r="BG4">
        <v>42.145000000000003</v>
      </c>
      <c r="BH4">
        <v>34900.703000000001</v>
      </c>
      <c r="BI4">
        <v>34900.703000000001</v>
      </c>
      <c r="BJ4">
        <v>1460425856</v>
      </c>
      <c r="BK4">
        <v>1460425856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2</v>
      </c>
      <c r="BU4">
        <v>5</v>
      </c>
      <c r="BV4">
        <v>0.4</v>
      </c>
      <c r="BW4">
        <v>0.4</v>
      </c>
      <c r="BX4">
        <v>2</v>
      </c>
      <c r="BY4">
        <v>2</v>
      </c>
      <c r="BZ4">
        <v>5.5</v>
      </c>
      <c r="CA4">
        <v>5.5</v>
      </c>
      <c r="CB4">
        <v>7.5</v>
      </c>
      <c r="CC4">
        <v>7.5</v>
      </c>
      <c r="CE4">
        <v>3329578.1370000001</v>
      </c>
    </row>
    <row r="5" spans="1:87" x14ac:dyDescent="0.2">
      <c r="A5">
        <v>2013</v>
      </c>
      <c r="B5" t="s">
        <v>139</v>
      </c>
      <c r="C5" t="s">
        <v>139</v>
      </c>
      <c r="D5" t="s">
        <v>139</v>
      </c>
      <c r="E5" t="s">
        <v>139</v>
      </c>
      <c r="F5">
        <v>124</v>
      </c>
      <c r="G5">
        <v>124</v>
      </c>
      <c r="H5">
        <v>1</v>
      </c>
      <c r="I5">
        <v>1</v>
      </c>
      <c r="J5">
        <v>-5</v>
      </c>
      <c r="K5">
        <v>-5</v>
      </c>
      <c r="L5">
        <v>197</v>
      </c>
      <c r="M5">
        <v>1462</v>
      </c>
      <c r="P5">
        <v>1189</v>
      </c>
      <c r="Q5" t="s">
        <v>140</v>
      </c>
      <c r="R5" t="s">
        <v>140</v>
      </c>
      <c r="S5">
        <v>1189</v>
      </c>
      <c r="T5">
        <v>0</v>
      </c>
      <c r="V5">
        <v>1353784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2</v>
      </c>
      <c r="AD5">
        <v>2</v>
      </c>
      <c r="AE5">
        <v>1</v>
      </c>
      <c r="AF5">
        <v>1</v>
      </c>
      <c r="AG5">
        <v>0</v>
      </c>
      <c r="AH5">
        <v>0.30499999999999999</v>
      </c>
      <c r="AI5">
        <v>0</v>
      </c>
      <c r="AJ5">
        <v>0</v>
      </c>
      <c r="AK5">
        <v>0</v>
      </c>
      <c r="AL5">
        <v>0</v>
      </c>
      <c r="AP5">
        <v>0</v>
      </c>
      <c r="AQ5">
        <v>0</v>
      </c>
      <c r="AT5">
        <v>35158.302000000003</v>
      </c>
      <c r="AU5">
        <v>35158.302000000003</v>
      </c>
      <c r="AV5">
        <v>1826768551.9360001</v>
      </c>
      <c r="AW5">
        <v>1826768551.9360001</v>
      </c>
      <c r="AX5">
        <v>51.957999999999998</v>
      </c>
      <c r="AY5">
        <v>51.957999999999998</v>
      </c>
      <c r="AZ5">
        <v>1</v>
      </c>
      <c r="BA5">
        <v>1</v>
      </c>
      <c r="BB5">
        <v>1</v>
      </c>
      <c r="BC5">
        <v>1</v>
      </c>
      <c r="BD5">
        <v>1550271241.8299999</v>
      </c>
      <c r="BE5">
        <v>1550271241.8299999</v>
      </c>
      <c r="BF5">
        <v>44.097999999999999</v>
      </c>
      <c r="BG5">
        <v>44.097999999999999</v>
      </c>
      <c r="BH5">
        <v>35255.491999999998</v>
      </c>
      <c r="BI5">
        <v>35255.491999999998</v>
      </c>
      <c r="BJ5">
        <v>1513225984</v>
      </c>
      <c r="BK5">
        <v>1513225984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5</v>
      </c>
      <c r="BV5">
        <v>0.4</v>
      </c>
      <c r="BW5">
        <v>0.4</v>
      </c>
      <c r="BX5">
        <v>2</v>
      </c>
      <c r="BY5">
        <v>2</v>
      </c>
      <c r="BZ5">
        <v>5.5</v>
      </c>
      <c r="CA5">
        <v>5.5</v>
      </c>
      <c r="CB5">
        <v>7.5</v>
      </c>
      <c r="CC5">
        <v>7.5</v>
      </c>
      <c r="CE5">
        <v>3327905.622</v>
      </c>
    </row>
    <row r="6" spans="1:87" x14ac:dyDescent="0.2">
      <c r="A6">
        <v>2014</v>
      </c>
      <c r="B6" t="s">
        <v>139</v>
      </c>
      <c r="C6" t="s">
        <v>139</v>
      </c>
      <c r="D6" t="s">
        <v>139</v>
      </c>
      <c r="E6" t="s">
        <v>139</v>
      </c>
      <c r="F6">
        <v>124</v>
      </c>
      <c r="G6">
        <v>124</v>
      </c>
      <c r="H6">
        <v>1</v>
      </c>
      <c r="I6">
        <v>1</v>
      </c>
      <c r="J6">
        <v>-5</v>
      </c>
      <c r="K6">
        <v>-5</v>
      </c>
      <c r="L6">
        <v>197</v>
      </c>
      <c r="M6">
        <v>1462</v>
      </c>
      <c r="P6">
        <v>1189</v>
      </c>
      <c r="Q6" t="s">
        <v>140</v>
      </c>
      <c r="R6" t="s">
        <v>140</v>
      </c>
      <c r="S6">
        <v>1189</v>
      </c>
      <c r="T6">
        <v>0</v>
      </c>
      <c r="V6">
        <v>1353784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2</v>
      </c>
      <c r="AD6">
        <v>2</v>
      </c>
      <c r="AE6">
        <v>1</v>
      </c>
      <c r="AF6">
        <v>1</v>
      </c>
      <c r="AG6">
        <v>0</v>
      </c>
      <c r="AH6">
        <v>0.30499999999999999</v>
      </c>
      <c r="AI6">
        <v>0</v>
      </c>
      <c r="AJ6">
        <v>0</v>
      </c>
      <c r="AK6">
        <v>0</v>
      </c>
      <c r="AL6">
        <v>0</v>
      </c>
      <c r="AP6">
        <v>0</v>
      </c>
      <c r="AQ6">
        <v>0</v>
      </c>
      <c r="AT6">
        <v>35544.563000000002</v>
      </c>
      <c r="AU6">
        <v>35544.563000000002</v>
      </c>
      <c r="AV6">
        <v>1792883163.1359999</v>
      </c>
      <c r="AW6">
        <v>1792883163.1359999</v>
      </c>
      <c r="AX6">
        <v>50.44</v>
      </c>
      <c r="AY6">
        <v>50.44</v>
      </c>
      <c r="AZ6">
        <v>1</v>
      </c>
      <c r="BA6">
        <v>1</v>
      </c>
      <c r="BB6">
        <v>1</v>
      </c>
      <c r="BC6">
        <v>1</v>
      </c>
      <c r="BD6">
        <v>1602420376.6070001</v>
      </c>
      <c r="BE6">
        <v>1602420376.6070001</v>
      </c>
      <c r="BF6">
        <v>45.082000000000001</v>
      </c>
      <c r="BG6">
        <v>45.082000000000001</v>
      </c>
      <c r="BH6">
        <v>35604.730000000003</v>
      </c>
      <c r="BI6">
        <v>35604.730000000003</v>
      </c>
      <c r="BJ6">
        <v>1573313408</v>
      </c>
      <c r="BK6">
        <v>1573313408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2</v>
      </c>
      <c r="BU6">
        <v>5</v>
      </c>
      <c r="BV6">
        <v>0.4</v>
      </c>
      <c r="BW6">
        <v>0.4</v>
      </c>
      <c r="BX6">
        <v>2</v>
      </c>
      <c r="BY6">
        <v>2</v>
      </c>
      <c r="BZ6">
        <v>5.5</v>
      </c>
      <c r="CA6">
        <v>5.5</v>
      </c>
      <c r="CB6">
        <v>7.5</v>
      </c>
      <c r="CC6">
        <v>7.5</v>
      </c>
      <c r="CE6">
        <v>3308359.273</v>
      </c>
    </row>
    <row r="7" spans="1:87" x14ac:dyDescent="0.2">
      <c r="A7">
        <v>2015</v>
      </c>
      <c r="B7" t="s">
        <v>139</v>
      </c>
      <c r="C7" t="s">
        <v>139</v>
      </c>
      <c r="D7" t="s">
        <v>139</v>
      </c>
      <c r="E7" t="s">
        <v>139</v>
      </c>
      <c r="F7">
        <v>124</v>
      </c>
      <c r="G7">
        <v>124</v>
      </c>
      <c r="H7">
        <v>1</v>
      </c>
      <c r="I7">
        <v>1</v>
      </c>
      <c r="J7">
        <v>-5</v>
      </c>
      <c r="K7">
        <v>-5</v>
      </c>
      <c r="L7">
        <v>199</v>
      </c>
      <c r="M7">
        <v>1477</v>
      </c>
      <c r="P7">
        <v>1189</v>
      </c>
      <c r="Q7" t="s">
        <v>140</v>
      </c>
      <c r="R7" t="s">
        <v>140</v>
      </c>
      <c r="S7">
        <v>1189</v>
      </c>
      <c r="T7">
        <v>0</v>
      </c>
      <c r="V7">
        <v>1353784</v>
      </c>
      <c r="W7">
        <v>0</v>
      </c>
      <c r="X7">
        <v>0</v>
      </c>
      <c r="Y7">
        <v>0</v>
      </c>
      <c r="Z7">
        <v>0</v>
      </c>
      <c r="AA7">
        <v>3</v>
      </c>
      <c r="AB7">
        <v>3</v>
      </c>
      <c r="AC7">
        <v>2</v>
      </c>
      <c r="AD7">
        <v>2</v>
      </c>
      <c r="AE7">
        <v>1</v>
      </c>
      <c r="AF7">
        <v>1</v>
      </c>
      <c r="AG7">
        <v>0</v>
      </c>
      <c r="AH7">
        <v>0.30499999999999999</v>
      </c>
      <c r="AI7">
        <v>0</v>
      </c>
      <c r="AJ7">
        <v>0</v>
      </c>
      <c r="AK7">
        <v>0</v>
      </c>
      <c r="AL7">
        <v>0</v>
      </c>
      <c r="AP7">
        <v>0</v>
      </c>
      <c r="AQ7">
        <v>0</v>
      </c>
      <c r="AT7">
        <v>35848.61</v>
      </c>
      <c r="AU7">
        <v>35848.61</v>
      </c>
      <c r="AV7">
        <v>1552807624.704</v>
      </c>
      <c r="AW7">
        <v>1552807624.704</v>
      </c>
      <c r="AX7">
        <v>43.316000000000003</v>
      </c>
      <c r="AY7">
        <v>43.316000000000003</v>
      </c>
      <c r="AZ7">
        <v>1</v>
      </c>
      <c r="BA7">
        <v>1</v>
      </c>
      <c r="BB7">
        <v>1</v>
      </c>
      <c r="BC7">
        <v>1</v>
      </c>
      <c r="BD7">
        <v>1584685890.086</v>
      </c>
      <c r="BE7">
        <v>1584685890.086</v>
      </c>
      <c r="BF7">
        <v>44.204999999999998</v>
      </c>
      <c r="BG7">
        <v>44.204999999999998</v>
      </c>
      <c r="BH7">
        <v>35949.711000000003</v>
      </c>
      <c r="BI7">
        <v>35949.711000000003</v>
      </c>
      <c r="BJ7">
        <v>1535818112</v>
      </c>
      <c r="BK7">
        <v>1535818112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2</v>
      </c>
      <c r="BU7">
        <v>5</v>
      </c>
      <c r="BV7">
        <v>0.4</v>
      </c>
      <c r="BW7">
        <v>0.4</v>
      </c>
      <c r="BX7">
        <v>2</v>
      </c>
      <c r="BY7">
        <v>2</v>
      </c>
      <c r="BZ7">
        <v>1.5</v>
      </c>
      <c r="CA7">
        <v>1.5</v>
      </c>
      <c r="CB7">
        <v>3.5</v>
      </c>
      <c r="CC7">
        <v>3.5</v>
      </c>
      <c r="CE7">
        <v>3037686.764</v>
      </c>
    </row>
    <row r="8" spans="1:87" x14ac:dyDescent="0.2">
      <c r="A8">
        <v>2016</v>
      </c>
      <c r="B8" t="s">
        <v>139</v>
      </c>
      <c r="C8" t="s">
        <v>139</v>
      </c>
      <c r="D8" t="s">
        <v>139</v>
      </c>
      <c r="E8" t="s">
        <v>139</v>
      </c>
      <c r="F8">
        <v>124</v>
      </c>
      <c r="G8">
        <v>124</v>
      </c>
      <c r="H8">
        <v>1</v>
      </c>
      <c r="I8">
        <v>1</v>
      </c>
      <c r="J8">
        <v>-5</v>
      </c>
      <c r="K8">
        <v>-5</v>
      </c>
      <c r="L8">
        <v>199</v>
      </c>
      <c r="M8">
        <v>1477</v>
      </c>
      <c r="P8">
        <v>1189</v>
      </c>
      <c r="Q8" t="s">
        <v>140</v>
      </c>
      <c r="R8" t="s">
        <v>140</v>
      </c>
      <c r="S8">
        <v>1189</v>
      </c>
      <c r="T8">
        <v>0</v>
      </c>
      <c r="V8">
        <v>1353784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2</v>
      </c>
      <c r="AD8">
        <v>2</v>
      </c>
      <c r="AE8">
        <v>1</v>
      </c>
      <c r="AF8">
        <v>1</v>
      </c>
      <c r="AG8">
        <v>0</v>
      </c>
      <c r="AH8">
        <v>0.30499999999999999</v>
      </c>
      <c r="AI8">
        <v>0</v>
      </c>
      <c r="AJ8">
        <v>0</v>
      </c>
      <c r="AK8">
        <v>0</v>
      </c>
      <c r="AL8">
        <v>0</v>
      </c>
      <c r="AP8">
        <v>0</v>
      </c>
      <c r="AQ8">
        <v>0</v>
      </c>
      <c r="AT8">
        <v>36286.427000000003</v>
      </c>
      <c r="AU8">
        <v>36286.427000000003</v>
      </c>
      <c r="AV8">
        <v>1529760448.5120001</v>
      </c>
      <c r="AW8">
        <v>1529760448.5120001</v>
      </c>
      <c r="AX8">
        <v>42.158000000000001</v>
      </c>
      <c r="AY8">
        <v>42.158000000000001</v>
      </c>
      <c r="AZ8">
        <v>1</v>
      </c>
      <c r="BA8">
        <v>1</v>
      </c>
      <c r="BB8">
        <v>1</v>
      </c>
      <c r="BC8">
        <v>1</v>
      </c>
      <c r="BD8">
        <v>1597516516.5050001</v>
      </c>
      <c r="BE8">
        <v>1597516516.5050001</v>
      </c>
      <c r="BF8">
        <v>44.024999999999999</v>
      </c>
      <c r="BG8">
        <v>44.024999999999999</v>
      </c>
      <c r="BH8">
        <v>36289.82</v>
      </c>
      <c r="BI8">
        <v>36289.82</v>
      </c>
      <c r="BJ8">
        <v>1540241920</v>
      </c>
      <c r="BK8">
        <v>1540241920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2</v>
      </c>
      <c r="BU8">
        <v>5</v>
      </c>
      <c r="BV8">
        <v>0.4</v>
      </c>
      <c r="BW8">
        <v>0.4</v>
      </c>
      <c r="BX8">
        <v>2</v>
      </c>
      <c r="BY8">
        <v>2</v>
      </c>
      <c r="BZ8">
        <v>1.5</v>
      </c>
      <c r="CA8">
        <v>1.5</v>
      </c>
      <c r="CB8">
        <v>3.5</v>
      </c>
      <c r="CC8">
        <v>3.5</v>
      </c>
      <c r="CE8">
        <v>2874085.997</v>
      </c>
    </row>
    <row r="9" spans="1:87" x14ac:dyDescent="0.2">
      <c r="A9">
        <v>2017</v>
      </c>
      <c r="B9" t="s">
        <v>139</v>
      </c>
      <c r="C9" t="s">
        <v>139</v>
      </c>
      <c r="D9" t="s">
        <v>139</v>
      </c>
      <c r="E9" t="s">
        <v>139</v>
      </c>
      <c r="F9">
        <v>124</v>
      </c>
      <c r="G9">
        <v>124</v>
      </c>
      <c r="H9">
        <v>1</v>
      </c>
      <c r="I9">
        <v>1</v>
      </c>
      <c r="J9">
        <v>-5</v>
      </c>
      <c r="K9">
        <v>-5</v>
      </c>
      <c r="L9">
        <v>199</v>
      </c>
      <c r="M9">
        <v>1477</v>
      </c>
      <c r="P9">
        <v>1189</v>
      </c>
      <c r="Q9" t="s">
        <v>140</v>
      </c>
      <c r="R9" t="s">
        <v>140</v>
      </c>
      <c r="S9">
        <v>1189</v>
      </c>
      <c r="T9">
        <v>0</v>
      </c>
      <c r="V9">
        <v>1353784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  <c r="AC9">
        <v>2</v>
      </c>
      <c r="AD9">
        <v>2</v>
      </c>
      <c r="AE9">
        <v>1</v>
      </c>
      <c r="AF9">
        <v>1</v>
      </c>
      <c r="AG9">
        <v>0</v>
      </c>
      <c r="AH9">
        <v>0.30499999999999999</v>
      </c>
      <c r="AI9">
        <v>0</v>
      </c>
      <c r="AJ9">
        <v>0</v>
      </c>
      <c r="AK9">
        <v>0</v>
      </c>
      <c r="AL9">
        <v>0</v>
      </c>
      <c r="AP9">
        <v>0</v>
      </c>
      <c r="AQ9">
        <v>0</v>
      </c>
      <c r="AT9">
        <v>36545.235000000001</v>
      </c>
      <c r="AU9">
        <v>36545.235000000001</v>
      </c>
      <c r="AV9">
        <v>1649265644.244</v>
      </c>
      <c r="AW9">
        <v>1649265644.244</v>
      </c>
      <c r="AX9">
        <v>45.128999999999998</v>
      </c>
      <c r="AY9">
        <v>45.128999999999998</v>
      </c>
      <c r="BD9">
        <v>1765762548.0079999</v>
      </c>
      <c r="BE9">
        <v>1765762548.0079999</v>
      </c>
      <c r="BF9">
        <v>48.317</v>
      </c>
      <c r="BG9">
        <v>48.317</v>
      </c>
      <c r="BH9">
        <v>36624.199000000001</v>
      </c>
      <c r="BI9">
        <v>36624.199000000001</v>
      </c>
      <c r="BJ9">
        <v>1603831808</v>
      </c>
      <c r="BK9">
        <v>1603831808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2</v>
      </c>
      <c r="BU9">
        <v>5</v>
      </c>
      <c r="BV9">
        <v>0.4</v>
      </c>
      <c r="BW9">
        <v>0.4</v>
      </c>
      <c r="BX9">
        <v>2</v>
      </c>
      <c r="BY9">
        <v>2</v>
      </c>
      <c r="BZ9">
        <v>1.5</v>
      </c>
      <c r="CA9">
        <v>1.5</v>
      </c>
      <c r="CB9">
        <v>3.5</v>
      </c>
      <c r="CC9">
        <v>3.5</v>
      </c>
      <c r="CE9">
        <v>3059213.5109999999</v>
      </c>
    </row>
    <row r="10" spans="1:87" x14ac:dyDescent="0.2">
      <c r="A10">
        <v>2018</v>
      </c>
      <c r="B10" t="s">
        <v>139</v>
      </c>
      <c r="C10" t="s">
        <v>139</v>
      </c>
      <c r="D10" t="s">
        <v>139</v>
      </c>
      <c r="E10" t="s">
        <v>139</v>
      </c>
      <c r="F10">
        <v>124</v>
      </c>
      <c r="G10">
        <v>124</v>
      </c>
      <c r="H10">
        <v>1</v>
      </c>
      <c r="I10">
        <v>1</v>
      </c>
      <c r="J10">
        <v>-5</v>
      </c>
      <c r="K10">
        <v>-5</v>
      </c>
      <c r="L10">
        <v>199</v>
      </c>
      <c r="M10">
        <v>1477</v>
      </c>
      <c r="P10">
        <v>1189</v>
      </c>
      <c r="Q10" t="s">
        <v>140</v>
      </c>
      <c r="R10" t="s">
        <v>140</v>
      </c>
      <c r="S10">
        <v>1189</v>
      </c>
      <c r="T10">
        <v>0</v>
      </c>
      <c r="V10">
        <v>1353784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2</v>
      </c>
      <c r="AD10">
        <v>2</v>
      </c>
      <c r="AE10">
        <v>1</v>
      </c>
      <c r="AF10">
        <v>1</v>
      </c>
      <c r="AG10">
        <v>0</v>
      </c>
      <c r="AH10">
        <v>0.30499999999999999</v>
      </c>
      <c r="AI10">
        <v>0</v>
      </c>
      <c r="AJ10">
        <v>0</v>
      </c>
      <c r="AK10">
        <v>0</v>
      </c>
      <c r="AL10">
        <v>0</v>
      </c>
      <c r="AP10">
        <v>0</v>
      </c>
      <c r="AQ10">
        <v>0</v>
      </c>
      <c r="AT10">
        <v>37065.082999999999</v>
      </c>
      <c r="AU10">
        <v>37065.082999999999</v>
      </c>
      <c r="AV10">
        <v>1725329192.783</v>
      </c>
      <c r="AW10">
        <v>1725329192.783</v>
      </c>
      <c r="AX10">
        <v>46.548999999999999</v>
      </c>
      <c r="AY10">
        <v>46.548999999999999</v>
      </c>
      <c r="BD10">
        <v>1852985933.1429999</v>
      </c>
      <c r="BE10">
        <v>1852985933.1429999</v>
      </c>
      <c r="BF10">
        <v>49.993000000000002</v>
      </c>
      <c r="BG10">
        <v>49.993000000000002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5</v>
      </c>
      <c r="BV10">
        <v>0.3</v>
      </c>
      <c r="BW10">
        <v>0.3</v>
      </c>
      <c r="BX10">
        <v>2</v>
      </c>
      <c r="BY10">
        <v>2</v>
      </c>
      <c r="BZ10">
        <v>1.5</v>
      </c>
      <c r="CA10">
        <v>1.5</v>
      </c>
      <c r="CB10">
        <v>3.5</v>
      </c>
      <c r="CC10">
        <v>3.5</v>
      </c>
    </row>
    <row r="11" spans="1:87" x14ac:dyDescent="0.2">
      <c r="A11">
        <v>2019</v>
      </c>
      <c r="B11" t="s">
        <v>139</v>
      </c>
      <c r="C11" t="s">
        <v>139</v>
      </c>
      <c r="D11" t="s">
        <v>139</v>
      </c>
      <c r="E11" t="s">
        <v>139</v>
      </c>
      <c r="F11">
        <v>124</v>
      </c>
      <c r="G11">
        <v>124</v>
      </c>
      <c r="H11">
        <v>1</v>
      </c>
      <c r="I11">
        <v>1</v>
      </c>
      <c r="J11">
        <v>-5</v>
      </c>
      <c r="K11">
        <v>-5</v>
      </c>
      <c r="L11">
        <v>199</v>
      </c>
      <c r="M11">
        <v>1477</v>
      </c>
      <c r="P11">
        <v>1189</v>
      </c>
      <c r="Q11" t="s">
        <v>140</v>
      </c>
      <c r="R11" t="s">
        <v>140</v>
      </c>
      <c r="S11">
        <v>1189</v>
      </c>
      <c r="T11">
        <v>0</v>
      </c>
      <c r="V11">
        <v>1353784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0</v>
      </c>
      <c r="AH11">
        <v>0.30499999999999999</v>
      </c>
      <c r="AI11">
        <v>0</v>
      </c>
      <c r="AJ11">
        <v>0</v>
      </c>
      <c r="AK11">
        <v>0</v>
      </c>
      <c r="AL11">
        <v>0</v>
      </c>
      <c r="AP11">
        <v>0</v>
      </c>
      <c r="AQ11">
        <v>0</v>
      </c>
      <c r="AT11">
        <v>37601.231</v>
      </c>
      <c r="AU11">
        <v>37601.231</v>
      </c>
      <c r="AV11">
        <v>1742015045.4820001</v>
      </c>
      <c r="AW11">
        <v>1742015045.4820001</v>
      </c>
      <c r="AX11">
        <v>46.329000000000001</v>
      </c>
      <c r="AY11">
        <v>46.329000000000001</v>
      </c>
      <c r="BD11">
        <v>1853711000.628</v>
      </c>
      <c r="BE11">
        <v>1853711000.628</v>
      </c>
      <c r="BF11">
        <v>49.298999999999999</v>
      </c>
      <c r="BG11">
        <v>49.298999999999999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5</v>
      </c>
      <c r="BV11">
        <v>0.3</v>
      </c>
      <c r="BW11">
        <v>0.3</v>
      </c>
      <c r="BX11">
        <v>2</v>
      </c>
      <c r="BY11">
        <v>2</v>
      </c>
      <c r="BZ11">
        <v>1.5</v>
      </c>
      <c r="CA11">
        <v>1.5</v>
      </c>
      <c r="CB11">
        <v>3.5</v>
      </c>
      <c r="CC11">
        <v>3.5</v>
      </c>
    </row>
    <row r="12" spans="1:87" x14ac:dyDescent="0.2">
      <c r="A12">
        <v>2020</v>
      </c>
      <c r="B12" t="s">
        <v>139</v>
      </c>
      <c r="C12" t="s">
        <v>139</v>
      </c>
      <c r="D12" t="s">
        <v>139</v>
      </c>
      <c r="E12" t="s">
        <v>139</v>
      </c>
      <c r="F12">
        <v>124</v>
      </c>
      <c r="G12">
        <v>124</v>
      </c>
      <c r="H12">
        <v>1</v>
      </c>
      <c r="I12">
        <v>1</v>
      </c>
      <c r="J12">
        <v>-5</v>
      </c>
      <c r="K12">
        <v>-5</v>
      </c>
      <c r="L12">
        <v>200</v>
      </c>
      <c r="M12">
        <v>1493</v>
      </c>
      <c r="P12">
        <v>1189</v>
      </c>
      <c r="Q12" t="s">
        <v>140</v>
      </c>
      <c r="R12" t="s">
        <v>140</v>
      </c>
      <c r="S12">
        <v>1189</v>
      </c>
      <c r="T12">
        <v>0</v>
      </c>
      <c r="V12">
        <v>1353784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0</v>
      </c>
      <c r="AH12">
        <v>0.30499999999999999</v>
      </c>
      <c r="AI12">
        <v>0</v>
      </c>
      <c r="AJ12">
        <v>0</v>
      </c>
      <c r="AK12">
        <v>0</v>
      </c>
      <c r="AL12">
        <v>0</v>
      </c>
      <c r="AP12">
        <v>0</v>
      </c>
      <c r="AQ12">
        <v>0</v>
      </c>
      <c r="AT12">
        <v>38037.205000000002</v>
      </c>
      <c r="AU12">
        <v>38037.205000000002</v>
      </c>
      <c r="AV12">
        <v>1645423407.5680001</v>
      </c>
      <c r="AW12">
        <v>1645423407.5680001</v>
      </c>
      <c r="AX12">
        <v>43.258000000000003</v>
      </c>
      <c r="AY12">
        <v>43.258000000000003</v>
      </c>
      <c r="BD12">
        <v>1771473892.2490001</v>
      </c>
      <c r="BE12">
        <v>1771473892.2490001</v>
      </c>
      <c r="BF12">
        <v>46.572000000000003</v>
      </c>
      <c r="BG12">
        <v>46.572000000000003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5</v>
      </c>
    </row>
    <row r="13" spans="1:87" x14ac:dyDescent="0.2">
      <c r="A13">
        <v>2021</v>
      </c>
      <c r="B13" t="s">
        <v>139</v>
      </c>
      <c r="C13" t="s">
        <v>139</v>
      </c>
      <c r="D13" t="s">
        <v>139</v>
      </c>
      <c r="E13" t="s">
        <v>139</v>
      </c>
      <c r="F13">
        <v>124</v>
      </c>
      <c r="G13">
        <v>124</v>
      </c>
      <c r="H13">
        <v>1</v>
      </c>
      <c r="I13">
        <v>1</v>
      </c>
      <c r="J13">
        <v>-5</v>
      </c>
      <c r="K13">
        <v>-5</v>
      </c>
      <c r="L13">
        <v>200</v>
      </c>
      <c r="M13">
        <v>1493</v>
      </c>
      <c r="P13">
        <v>1189</v>
      </c>
      <c r="Q13" t="s">
        <v>140</v>
      </c>
      <c r="R13" t="s">
        <v>140</v>
      </c>
      <c r="S13">
        <v>1189</v>
      </c>
      <c r="T13">
        <v>0</v>
      </c>
      <c r="V13">
        <v>1353784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0</v>
      </c>
      <c r="AH13">
        <v>0.30499999999999999</v>
      </c>
      <c r="AI13">
        <v>0</v>
      </c>
      <c r="AJ13">
        <v>0</v>
      </c>
      <c r="AK13">
        <v>0</v>
      </c>
      <c r="AL13">
        <v>0</v>
      </c>
      <c r="AP13">
        <v>0</v>
      </c>
      <c r="AQ13">
        <v>0</v>
      </c>
      <c r="AT13">
        <v>38246.108999999997</v>
      </c>
      <c r="AU13">
        <v>38246.108999999997</v>
      </c>
      <c r="AV13">
        <v>1990761609.665</v>
      </c>
      <c r="AW13">
        <v>1990761609.665</v>
      </c>
      <c r="AX13">
        <v>52.051000000000002</v>
      </c>
      <c r="AY13">
        <v>52.051000000000002</v>
      </c>
      <c r="BD13">
        <v>1992049900.0050001</v>
      </c>
      <c r="BE13">
        <v>1992049900.0050001</v>
      </c>
      <c r="BF13">
        <v>52.085000000000001</v>
      </c>
      <c r="BG13">
        <v>52.085000000000001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5</v>
      </c>
    </row>
    <row r="14" spans="1:87" hidden="1" x14ac:dyDescent="0.2">
      <c r="A14">
        <v>2010</v>
      </c>
      <c r="B14" t="s">
        <v>139</v>
      </c>
      <c r="C14" t="s">
        <v>141</v>
      </c>
      <c r="D14" t="s">
        <v>139</v>
      </c>
      <c r="E14" t="s">
        <v>141</v>
      </c>
      <c r="F14">
        <v>124</v>
      </c>
      <c r="G14">
        <v>156</v>
      </c>
      <c r="H14">
        <v>1</v>
      </c>
      <c r="I14">
        <v>1</v>
      </c>
      <c r="J14">
        <v>-5</v>
      </c>
      <c r="K14">
        <v>8</v>
      </c>
      <c r="L14">
        <v>10698</v>
      </c>
      <c r="M14">
        <v>10830</v>
      </c>
      <c r="N14">
        <v>10009</v>
      </c>
      <c r="O14">
        <v>10161</v>
      </c>
      <c r="P14">
        <v>11441</v>
      </c>
      <c r="Q14" t="s">
        <v>142</v>
      </c>
      <c r="R14" t="s">
        <v>142</v>
      </c>
      <c r="S14">
        <v>10477</v>
      </c>
      <c r="T14">
        <v>0</v>
      </c>
      <c r="U14">
        <v>2.4049999999999998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2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P14">
        <v>0</v>
      </c>
      <c r="AQ14">
        <v>0</v>
      </c>
      <c r="AT14">
        <v>34005.275999999998</v>
      </c>
      <c r="AU14">
        <v>1337704.956</v>
      </c>
      <c r="AV14">
        <v>1614072119.296</v>
      </c>
      <c r="AW14">
        <v>5930502062.0799999</v>
      </c>
      <c r="AX14">
        <v>47.465000000000003</v>
      </c>
      <c r="AY14">
        <v>4.4329999999999998</v>
      </c>
      <c r="AZ14">
        <v>1</v>
      </c>
      <c r="BA14">
        <v>1</v>
      </c>
      <c r="BB14">
        <v>1</v>
      </c>
      <c r="BC14">
        <v>1</v>
      </c>
      <c r="BD14">
        <v>1361137270.766</v>
      </c>
      <c r="BE14">
        <v>12484967820.528999</v>
      </c>
      <c r="BF14">
        <v>40.027000000000001</v>
      </c>
      <c r="BG14">
        <v>9.3330000000000002</v>
      </c>
      <c r="BH14">
        <v>34168.667999999998</v>
      </c>
      <c r="BI14">
        <v>1359755.125</v>
      </c>
      <c r="BJ14">
        <v>1358793472</v>
      </c>
      <c r="BK14">
        <v>12856674304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V14">
        <v>0.4</v>
      </c>
      <c r="BW14">
        <v>4.5</v>
      </c>
      <c r="BX14">
        <v>2</v>
      </c>
      <c r="BY14">
        <v>14</v>
      </c>
      <c r="BZ14">
        <v>5.5</v>
      </c>
      <c r="CA14">
        <v>38</v>
      </c>
      <c r="CB14">
        <v>7.5</v>
      </c>
      <c r="CC14">
        <v>52</v>
      </c>
      <c r="CD14">
        <v>12853803.095000001</v>
      </c>
      <c r="CE14">
        <v>14921961.380999999</v>
      </c>
      <c r="CF14">
        <v>13085682.5</v>
      </c>
      <c r="CG14">
        <v>8192449.5</v>
      </c>
      <c r="CH14">
        <v>12884306</v>
      </c>
      <c r="CI14">
        <v>14791211</v>
      </c>
    </row>
    <row r="15" spans="1:87" x14ac:dyDescent="0.2">
      <c r="A15">
        <v>2011</v>
      </c>
      <c r="B15" t="s">
        <v>139</v>
      </c>
      <c r="C15" t="s">
        <v>141</v>
      </c>
      <c r="D15" t="s">
        <v>139</v>
      </c>
      <c r="E15" t="s">
        <v>141</v>
      </c>
      <c r="F15">
        <v>124</v>
      </c>
      <c r="G15">
        <v>156</v>
      </c>
      <c r="H15">
        <v>1</v>
      </c>
      <c r="I15">
        <v>1</v>
      </c>
      <c r="J15">
        <v>-5</v>
      </c>
      <c r="K15">
        <v>8</v>
      </c>
      <c r="L15">
        <v>10698</v>
      </c>
      <c r="M15">
        <v>10830</v>
      </c>
      <c r="N15">
        <v>10008</v>
      </c>
      <c r="O15">
        <v>10160</v>
      </c>
      <c r="P15">
        <v>11441</v>
      </c>
      <c r="Q15" t="s">
        <v>142</v>
      </c>
      <c r="R15" t="s">
        <v>142</v>
      </c>
      <c r="S15">
        <v>10477</v>
      </c>
      <c r="T15">
        <v>0</v>
      </c>
      <c r="U15">
        <v>2.6259999999999999</v>
      </c>
      <c r="W15">
        <v>0</v>
      </c>
      <c r="X15">
        <v>0</v>
      </c>
      <c r="Y15">
        <v>0</v>
      </c>
      <c r="Z15">
        <v>0</v>
      </c>
      <c r="AA15">
        <v>3</v>
      </c>
      <c r="AB15">
        <v>2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P15">
        <v>0</v>
      </c>
      <c r="AQ15">
        <v>0</v>
      </c>
      <c r="AT15">
        <v>34342.781000000003</v>
      </c>
      <c r="AU15">
        <v>1344130.0049999999</v>
      </c>
      <c r="AV15">
        <v>1778632097.7920001</v>
      </c>
      <c r="AW15">
        <v>7321892159.4879999</v>
      </c>
      <c r="AX15">
        <v>51.790999999999997</v>
      </c>
      <c r="AY15">
        <v>5.4470000000000001</v>
      </c>
      <c r="AZ15">
        <v>1</v>
      </c>
      <c r="BA15">
        <v>1</v>
      </c>
      <c r="BB15">
        <v>1</v>
      </c>
      <c r="BC15">
        <v>1</v>
      </c>
      <c r="BD15">
        <v>1427466965.184</v>
      </c>
      <c r="BE15">
        <v>13957939641.688</v>
      </c>
      <c r="BF15">
        <v>41.564999999999998</v>
      </c>
      <c r="BG15">
        <v>10.384</v>
      </c>
      <c r="BH15">
        <v>34538.625</v>
      </c>
      <c r="BI15">
        <v>1367480.25</v>
      </c>
      <c r="BJ15">
        <v>1425045632</v>
      </c>
      <c r="BK15">
        <v>14015385600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V15">
        <v>0.4</v>
      </c>
      <c r="BW15">
        <v>3.6</v>
      </c>
      <c r="BX15">
        <v>2</v>
      </c>
      <c r="BY15">
        <v>14</v>
      </c>
      <c r="BZ15">
        <v>5.5</v>
      </c>
      <c r="CA15">
        <v>38</v>
      </c>
      <c r="CB15">
        <v>7.5</v>
      </c>
      <c r="CC15">
        <v>52</v>
      </c>
      <c r="CD15">
        <v>16829532.138</v>
      </c>
      <c r="CE15">
        <v>22167123.339000002</v>
      </c>
      <c r="CF15">
        <v>17153516.5</v>
      </c>
      <c r="CG15">
        <v>10417990</v>
      </c>
      <c r="CH15">
        <v>16952640</v>
      </c>
      <c r="CI15">
        <v>21564102</v>
      </c>
    </row>
    <row r="16" spans="1:87" x14ac:dyDescent="0.2">
      <c r="A16">
        <v>2012</v>
      </c>
      <c r="B16" t="s">
        <v>139</v>
      </c>
      <c r="C16" t="s">
        <v>141</v>
      </c>
      <c r="D16" t="s">
        <v>139</v>
      </c>
      <c r="E16" t="s">
        <v>141</v>
      </c>
      <c r="F16">
        <v>124</v>
      </c>
      <c r="G16">
        <v>156</v>
      </c>
      <c r="H16">
        <v>1</v>
      </c>
      <c r="I16">
        <v>1</v>
      </c>
      <c r="J16">
        <v>-5</v>
      </c>
      <c r="K16">
        <v>8</v>
      </c>
      <c r="L16">
        <v>10698</v>
      </c>
      <c r="M16">
        <v>10830</v>
      </c>
      <c r="N16">
        <v>9913</v>
      </c>
      <c r="O16">
        <v>10063</v>
      </c>
      <c r="P16">
        <v>11441</v>
      </c>
      <c r="Q16" t="s">
        <v>142</v>
      </c>
      <c r="R16" t="s">
        <v>142</v>
      </c>
      <c r="S16">
        <v>10477</v>
      </c>
      <c r="T16">
        <v>0</v>
      </c>
      <c r="U16">
        <v>2.8039999999999998</v>
      </c>
      <c r="W16">
        <v>0</v>
      </c>
      <c r="X16">
        <v>0</v>
      </c>
      <c r="Y16">
        <v>0</v>
      </c>
      <c r="Z16">
        <v>0</v>
      </c>
      <c r="AA16">
        <v>3</v>
      </c>
      <c r="AB16">
        <v>2</v>
      </c>
      <c r="AC16">
        <v>2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P16">
        <v>0</v>
      </c>
      <c r="AQ16">
        <v>0</v>
      </c>
      <c r="AT16">
        <v>34754.311000000002</v>
      </c>
      <c r="AU16">
        <v>1350694.946</v>
      </c>
      <c r="AV16">
        <v>1821445455.872</v>
      </c>
      <c r="AW16">
        <v>8229490262.0159998</v>
      </c>
      <c r="AX16">
        <v>52.408999999999999</v>
      </c>
      <c r="AY16">
        <v>6.093</v>
      </c>
      <c r="AZ16">
        <v>1</v>
      </c>
      <c r="BA16">
        <v>1</v>
      </c>
      <c r="BB16">
        <v>1</v>
      </c>
      <c r="BC16">
        <v>1</v>
      </c>
      <c r="BD16">
        <v>1464565119.753</v>
      </c>
      <c r="BE16">
        <v>15331823826.048</v>
      </c>
      <c r="BF16">
        <v>42.145000000000003</v>
      </c>
      <c r="BG16">
        <v>11.351000000000001</v>
      </c>
      <c r="BH16">
        <v>34900.703000000001</v>
      </c>
      <c r="BI16">
        <v>1375198.625</v>
      </c>
      <c r="BJ16">
        <v>1460425856</v>
      </c>
      <c r="BK16">
        <v>14455422976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V16">
        <v>0.4</v>
      </c>
      <c r="BW16">
        <v>2.1</v>
      </c>
      <c r="BX16">
        <v>2</v>
      </c>
      <c r="BY16">
        <v>13</v>
      </c>
      <c r="BZ16">
        <v>5.5</v>
      </c>
      <c r="CA16">
        <v>33</v>
      </c>
      <c r="CB16">
        <v>7.5</v>
      </c>
      <c r="CC16">
        <v>46</v>
      </c>
      <c r="CD16">
        <v>19383078.824999999</v>
      </c>
      <c r="CE16">
        <v>23209147.824000001</v>
      </c>
      <c r="CF16">
        <v>19788972</v>
      </c>
      <c r="CG16">
        <v>10218862</v>
      </c>
      <c r="CH16">
        <v>19389562</v>
      </c>
      <c r="CI16">
        <v>22759458</v>
      </c>
    </row>
    <row r="17" spans="1:87" x14ac:dyDescent="0.2">
      <c r="A17">
        <v>2013</v>
      </c>
      <c r="B17" t="s">
        <v>139</v>
      </c>
      <c r="C17" t="s">
        <v>141</v>
      </c>
      <c r="D17" t="s">
        <v>139</v>
      </c>
      <c r="E17" t="s">
        <v>141</v>
      </c>
      <c r="F17">
        <v>124</v>
      </c>
      <c r="G17">
        <v>156</v>
      </c>
      <c r="H17">
        <v>1</v>
      </c>
      <c r="I17">
        <v>1</v>
      </c>
      <c r="J17">
        <v>-5</v>
      </c>
      <c r="K17">
        <v>8</v>
      </c>
      <c r="L17">
        <v>10698</v>
      </c>
      <c r="M17">
        <v>10830</v>
      </c>
      <c r="P17">
        <v>11441</v>
      </c>
      <c r="Q17" t="s">
        <v>142</v>
      </c>
      <c r="R17" t="s">
        <v>142</v>
      </c>
      <c r="S17">
        <v>10477</v>
      </c>
      <c r="T17">
        <v>0</v>
      </c>
      <c r="U17">
        <v>2.4710000000000001</v>
      </c>
      <c r="W17">
        <v>0</v>
      </c>
      <c r="X17">
        <v>0</v>
      </c>
      <c r="Y17">
        <v>0</v>
      </c>
      <c r="Z17">
        <v>0</v>
      </c>
      <c r="AA17">
        <v>3</v>
      </c>
      <c r="AB17">
        <v>2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P17">
        <v>0</v>
      </c>
      <c r="AQ17">
        <v>0</v>
      </c>
      <c r="AT17">
        <v>35158.302000000003</v>
      </c>
      <c r="AU17">
        <v>1357380.0049999999</v>
      </c>
      <c r="AV17">
        <v>1826768551.9360001</v>
      </c>
      <c r="AW17">
        <v>9240270864.3840008</v>
      </c>
      <c r="AX17">
        <v>51.957999999999998</v>
      </c>
      <c r="AY17">
        <v>6.8070000000000004</v>
      </c>
      <c r="AZ17">
        <v>1</v>
      </c>
      <c r="BA17">
        <v>1</v>
      </c>
      <c r="BB17">
        <v>1</v>
      </c>
      <c r="BC17">
        <v>1</v>
      </c>
      <c r="BD17">
        <v>1550271241.8299999</v>
      </c>
      <c r="BE17">
        <v>16788029504.900999</v>
      </c>
      <c r="BF17">
        <v>44.097999999999999</v>
      </c>
      <c r="BG17">
        <v>12.368</v>
      </c>
      <c r="BH17">
        <v>35255.491999999998</v>
      </c>
      <c r="BI17">
        <v>1382793.25</v>
      </c>
      <c r="BJ17">
        <v>1513225984</v>
      </c>
      <c r="BK17">
        <v>15209321472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V17">
        <v>0.4</v>
      </c>
      <c r="BW17">
        <v>1.9</v>
      </c>
      <c r="BX17">
        <v>2</v>
      </c>
      <c r="BY17">
        <v>13</v>
      </c>
      <c r="BZ17">
        <v>5.5</v>
      </c>
      <c r="CA17">
        <v>34.4</v>
      </c>
      <c r="CB17">
        <v>7.5</v>
      </c>
      <c r="CC17">
        <v>47.4</v>
      </c>
      <c r="CD17">
        <v>19900000.431000002</v>
      </c>
      <c r="CE17">
        <v>25236970.649999999</v>
      </c>
      <c r="CF17">
        <v>20324276</v>
      </c>
      <c r="CG17">
        <v>10974954</v>
      </c>
      <c r="CH17">
        <v>19886418</v>
      </c>
      <c r="CI17">
        <v>24132094</v>
      </c>
    </row>
    <row r="18" spans="1:87" x14ac:dyDescent="0.2">
      <c r="A18">
        <v>2014</v>
      </c>
      <c r="B18" t="s">
        <v>139</v>
      </c>
      <c r="C18" t="s">
        <v>141</v>
      </c>
      <c r="D18" t="s">
        <v>139</v>
      </c>
      <c r="E18" t="s">
        <v>141</v>
      </c>
      <c r="F18">
        <v>124</v>
      </c>
      <c r="G18">
        <v>156</v>
      </c>
      <c r="H18">
        <v>1</v>
      </c>
      <c r="I18">
        <v>1</v>
      </c>
      <c r="J18">
        <v>-5</v>
      </c>
      <c r="K18">
        <v>8</v>
      </c>
      <c r="L18">
        <v>10698</v>
      </c>
      <c r="M18">
        <v>10830</v>
      </c>
      <c r="P18">
        <v>11441</v>
      </c>
      <c r="Q18" t="s">
        <v>142</v>
      </c>
      <c r="R18" t="s">
        <v>142</v>
      </c>
      <c r="S18">
        <v>10477</v>
      </c>
      <c r="T18">
        <v>0</v>
      </c>
      <c r="U18">
        <v>2.758</v>
      </c>
      <c r="W18">
        <v>0</v>
      </c>
      <c r="X18">
        <v>0</v>
      </c>
      <c r="Y18">
        <v>0</v>
      </c>
      <c r="Z18">
        <v>0</v>
      </c>
      <c r="AA18">
        <v>3</v>
      </c>
      <c r="AB18">
        <v>2</v>
      </c>
      <c r="AC18">
        <v>2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P18">
        <v>0</v>
      </c>
      <c r="AQ18">
        <v>0</v>
      </c>
      <c r="AT18">
        <v>35544.563000000002</v>
      </c>
      <c r="AU18">
        <v>1364270.02</v>
      </c>
      <c r="AV18">
        <v>1792883163.1359999</v>
      </c>
      <c r="AW18">
        <v>10482371002.368</v>
      </c>
      <c r="AX18">
        <v>50.44</v>
      </c>
      <c r="AY18">
        <v>7.6840000000000002</v>
      </c>
      <c r="AZ18">
        <v>1</v>
      </c>
      <c r="BA18">
        <v>1</v>
      </c>
      <c r="BB18">
        <v>1</v>
      </c>
      <c r="BC18">
        <v>1</v>
      </c>
      <c r="BD18">
        <v>1602420376.6070001</v>
      </c>
      <c r="BE18">
        <v>18335662798.925999</v>
      </c>
      <c r="BF18">
        <v>45.082000000000001</v>
      </c>
      <c r="BG18">
        <v>13.44</v>
      </c>
      <c r="BH18">
        <v>35604.730000000003</v>
      </c>
      <c r="BI18">
        <v>1390110.375</v>
      </c>
      <c r="BJ18">
        <v>1573313408</v>
      </c>
      <c r="BK18">
        <v>16030691328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V18">
        <v>0.4</v>
      </c>
      <c r="BW18">
        <v>0.9</v>
      </c>
      <c r="BX18">
        <v>2</v>
      </c>
      <c r="BY18">
        <v>11</v>
      </c>
      <c r="BZ18">
        <v>5.5</v>
      </c>
      <c r="CA18">
        <v>31.4</v>
      </c>
      <c r="CB18">
        <v>7.5</v>
      </c>
      <c r="CC18">
        <v>42.4</v>
      </c>
      <c r="CD18">
        <v>17447756.206999999</v>
      </c>
      <c r="CE18">
        <v>25182010.414000001</v>
      </c>
      <c r="CF18">
        <v>17638647.5</v>
      </c>
      <c r="CG18">
        <v>10275315</v>
      </c>
      <c r="CH18">
        <v>17525066</v>
      </c>
      <c r="CI18">
        <v>21133548</v>
      </c>
    </row>
    <row r="19" spans="1:87" x14ac:dyDescent="0.2">
      <c r="A19">
        <v>2015</v>
      </c>
      <c r="B19" t="s">
        <v>139</v>
      </c>
      <c r="C19" t="s">
        <v>141</v>
      </c>
      <c r="D19" t="s">
        <v>139</v>
      </c>
      <c r="E19" t="s">
        <v>141</v>
      </c>
      <c r="F19">
        <v>124</v>
      </c>
      <c r="G19">
        <v>156</v>
      </c>
      <c r="H19">
        <v>1</v>
      </c>
      <c r="I19">
        <v>1</v>
      </c>
      <c r="J19">
        <v>-5</v>
      </c>
      <c r="K19">
        <v>8</v>
      </c>
      <c r="L19">
        <v>10683</v>
      </c>
      <c r="M19">
        <v>10815</v>
      </c>
      <c r="P19">
        <v>11441</v>
      </c>
      <c r="Q19" t="s">
        <v>142</v>
      </c>
      <c r="R19" t="s">
        <v>142</v>
      </c>
      <c r="S19">
        <v>10477</v>
      </c>
      <c r="T19">
        <v>0</v>
      </c>
      <c r="U19">
        <v>2.036</v>
      </c>
      <c r="W19">
        <v>0</v>
      </c>
      <c r="X19">
        <v>0</v>
      </c>
      <c r="Y19">
        <v>0</v>
      </c>
      <c r="Z19">
        <v>0</v>
      </c>
      <c r="AA19">
        <v>3</v>
      </c>
      <c r="AB19">
        <v>2</v>
      </c>
      <c r="AC19">
        <v>2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P19">
        <v>0</v>
      </c>
      <c r="AQ19">
        <v>0</v>
      </c>
      <c r="AT19">
        <v>35848.61</v>
      </c>
      <c r="AU19">
        <v>1371219.9709999999</v>
      </c>
      <c r="AV19">
        <v>1552807624.704</v>
      </c>
      <c r="AW19">
        <v>11064665178.112</v>
      </c>
      <c r="AX19">
        <v>43.316000000000003</v>
      </c>
      <c r="AY19">
        <v>8.0690000000000008</v>
      </c>
      <c r="AZ19">
        <v>1</v>
      </c>
      <c r="BA19">
        <v>1</v>
      </c>
      <c r="BB19">
        <v>1</v>
      </c>
      <c r="BC19">
        <v>1</v>
      </c>
      <c r="BD19">
        <v>1584685890.086</v>
      </c>
      <c r="BE19">
        <v>19811750781.341999</v>
      </c>
      <c r="BF19">
        <v>44.204999999999998</v>
      </c>
      <c r="BG19">
        <v>14.448</v>
      </c>
      <c r="BH19">
        <v>35949.711000000003</v>
      </c>
      <c r="BI19">
        <v>1397028.625</v>
      </c>
      <c r="BJ19">
        <v>1535818112</v>
      </c>
      <c r="BK19">
        <v>16251012096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V19">
        <v>0.4</v>
      </c>
      <c r="BW19">
        <v>0.7</v>
      </c>
      <c r="BX19">
        <v>2</v>
      </c>
      <c r="BY19">
        <v>11</v>
      </c>
      <c r="BZ19">
        <v>1.5</v>
      </c>
      <c r="CA19">
        <v>31.4</v>
      </c>
      <c r="CB19">
        <v>3.5</v>
      </c>
      <c r="CC19">
        <v>42.4</v>
      </c>
      <c r="CD19">
        <v>15690789.441</v>
      </c>
      <c r="CE19">
        <v>18480768.515000001</v>
      </c>
      <c r="CF19">
        <v>16430531.5</v>
      </c>
      <c r="CG19">
        <v>10263707</v>
      </c>
      <c r="CH19">
        <v>15802463</v>
      </c>
      <c r="CI19">
        <v>18549154</v>
      </c>
    </row>
    <row r="20" spans="1:87" x14ac:dyDescent="0.2">
      <c r="A20">
        <v>2016</v>
      </c>
      <c r="B20" t="s">
        <v>139</v>
      </c>
      <c r="C20" t="s">
        <v>141</v>
      </c>
      <c r="D20" t="s">
        <v>139</v>
      </c>
      <c r="E20" t="s">
        <v>141</v>
      </c>
      <c r="F20">
        <v>124</v>
      </c>
      <c r="G20">
        <v>156</v>
      </c>
      <c r="H20">
        <v>1</v>
      </c>
      <c r="I20">
        <v>1</v>
      </c>
      <c r="J20">
        <v>-5</v>
      </c>
      <c r="K20">
        <v>8</v>
      </c>
      <c r="L20">
        <v>10683</v>
      </c>
      <c r="M20">
        <v>10815</v>
      </c>
      <c r="P20">
        <v>11441</v>
      </c>
      <c r="Q20" t="s">
        <v>142</v>
      </c>
      <c r="R20" t="s">
        <v>142</v>
      </c>
      <c r="S20">
        <v>10477</v>
      </c>
      <c r="T20">
        <v>0</v>
      </c>
      <c r="U20">
        <v>2.0150000000000001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2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P20">
        <v>0</v>
      </c>
      <c r="AQ20">
        <v>0</v>
      </c>
      <c r="AT20">
        <v>36286.427000000003</v>
      </c>
      <c r="AU20">
        <v>1378665.0390000001</v>
      </c>
      <c r="AV20">
        <v>1529760448.5120001</v>
      </c>
      <c r="AW20">
        <v>11199145050.112</v>
      </c>
      <c r="AX20">
        <v>42.158000000000001</v>
      </c>
      <c r="AY20">
        <v>8.1229999999999993</v>
      </c>
      <c r="AZ20">
        <v>1</v>
      </c>
      <c r="BA20">
        <v>1</v>
      </c>
      <c r="BB20">
        <v>1</v>
      </c>
      <c r="BC20">
        <v>1</v>
      </c>
      <c r="BD20">
        <v>1597516516.5050001</v>
      </c>
      <c r="BE20">
        <v>21417149856.080002</v>
      </c>
      <c r="BF20">
        <v>44.024999999999999</v>
      </c>
      <c r="BG20">
        <v>15.535</v>
      </c>
      <c r="BH20">
        <v>36289.82</v>
      </c>
      <c r="BI20">
        <v>1403500.375</v>
      </c>
      <c r="BJ20">
        <v>1540241920</v>
      </c>
      <c r="BK20">
        <v>16745151488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V20">
        <v>0.4</v>
      </c>
      <c r="BW20">
        <v>0.7</v>
      </c>
      <c r="BX20">
        <v>2</v>
      </c>
      <c r="BY20">
        <v>9</v>
      </c>
      <c r="BZ20">
        <v>1.5</v>
      </c>
      <c r="CA20">
        <v>28.9</v>
      </c>
      <c r="CB20">
        <v>3.5</v>
      </c>
      <c r="CC20">
        <v>37.9</v>
      </c>
      <c r="CD20">
        <v>15784199.189999999</v>
      </c>
      <c r="CE20">
        <v>17507988.688000001</v>
      </c>
      <c r="CF20">
        <v>16098645.5</v>
      </c>
      <c r="CG20">
        <v>10285520</v>
      </c>
      <c r="CH20">
        <v>15817399</v>
      </c>
      <c r="CI20">
        <v>18248056</v>
      </c>
    </row>
    <row r="21" spans="1:87" x14ac:dyDescent="0.2">
      <c r="A21">
        <v>2017</v>
      </c>
      <c r="B21" t="s">
        <v>139</v>
      </c>
      <c r="C21" t="s">
        <v>141</v>
      </c>
      <c r="D21" t="s">
        <v>139</v>
      </c>
      <c r="E21" t="s">
        <v>141</v>
      </c>
      <c r="F21">
        <v>124</v>
      </c>
      <c r="G21">
        <v>156</v>
      </c>
      <c r="H21">
        <v>1</v>
      </c>
      <c r="I21">
        <v>1</v>
      </c>
      <c r="J21">
        <v>-5</v>
      </c>
      <c r="K21">
        <v>8</v>
      </c>
      <c r="L21">
        <v>10683</v>
      </c>
      <c r="M21">
        <v>10815</v>
      </c>
      <c r="P21">
        <v>11441</v>
      </c>
      <c r="Q21" t="s">
        <v>142</v>
      </c>
      <c r="R21" t="s">
        <v>142</v>
      </c>
      <c r="S21">
        <v>10477</v>
      </c>
      <c r="T21">
        <v>0</v>
      </c>
      <c r="U21">
        <v>1.841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2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P21">
        <v>0</v>
      </c>
      <c r="AQ21">
        <v>0</v>
      </c>
      <c r="AT21">
        <v>36545.235000000001</v>
      </c>
      <c r="AU21">
        <v>1396214.966</v>
      </c>
      <c r="AV21">
        <v>1649265644.244</v>
      </c>
      <c r="AW21">
        <v>12310409370.893999</v>
      </c>
      <c r="AX21">
        <v>45.128999999999998</v>
      </c>
      <c r="AY21">
        <v>8.8170000000000002</v>
      </c>
      <c r="BD21">
        <v>1765762548.0079999</v>
      </c>
      <c r="BE21">
        <v>19887033884.257</v>
      </c>
      <c r="BF21">
        <v>48.317</v>
      </c>
      <c r="BG21">
        <v>14.244</v>
      </c>
      <c r="BH21">
        <v>36624.199000000001</v>
      </c>
      <c r="BI21">
        <v>1409517.5</v>
      </c>
      <c r="BJ21">
        <v>1603831808</v>
      </c>
      <c r="BK21">
        <v>17562611712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V21">
        <v>0.4</v>
      </c>
      <c r="BW21">
        <v>1.5</v>
      </c>
      <c r="BX21">
        <v>2</v>
      </c>
      <c r="BY21">
        <v>9</v>
      </c>
      <c r="BZ21">
        <v>1.5</v>
      </c>
      <c r="CA21">
        <v>24.9</v>
      </c>
      <c r="CB21">
        <v>3.5</v>
      </c>
      <c r="CC21">
        <v>33.9</v>
      </c>
      <c r="CD21">
        <v>17935713.556000002</v>
      </c>
      <c r="CE21">
        <v>19866865.458999999</v>
      </c>
      <c r="CF21">
        <v>18419348</v>
      </c>
      <c r="CG21">
        <v>11695917</v>
      </c>
      <c r="CH21">
        <v>18008928</v>
      </c>
      <c r="CI21">
        <v>20346972</v>
      </c>
    </row>
    <row r="22" spans="1:87" x14ac:dyDescent="0.2">
      <c r="A22">
        <v>2018</v>
      </c>
      <c r="B22" t="s">
        <v>139</v>
      </c>
      <c r="C22" t="s">
        <v>141</v>
      </c>
      <c r="D22" t="s">
        <v>139</v>
      </c>
      <c r="E22" t="s">
        <v>141</v>
      </c>
      <c r="F22">
        <v>124</v>
      </c>
      <c r="G22">
        <v>156</v>
      </c>
      <c r="H22">
        <v>1</v>
      </c>
      <c r="I22">
        <v>1</v>
      </c>
      <c r="J22">
        <v>-5</v>
      </c>
      <c r="K22">
        <v>8</v>
      </c>
      <c r="L22">
        <v>10683</v>
      </c>
      <c r="M22">
        <v>10815</v>
      </c>
      <c r="P22">
        <v>11441</v>
      </c>
      <c r="Q22" t="s">
        <v>142</v>
      </c>
      <c r="R22" t="s">
        <v>142</v>
      </c>
      <c r="S22">
        <v>10477</v>
      </c>
      <c r="T22">
        <v>0</v>
      </c>
      <c r="U22">
        <v>1.9</v>
      </c>
      <c r="W22">
        <v>0</v>
      </c>
      <c r="X22">
        <v>0</v>
      </c>
      <c r="Y22">
        <v>0</v>
      </c>
      <c r="Z22">
        <v>0</v>
      </c>
      <c r="AA22">
        <v>3</v>
      </c>
      <c r="AB22">
        <v>2</v>
      </c>
      <c r="AC22">
        <v>2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P22">
        <v>0</v>
      </c>
      <c r="AQ22">
        <v>0</v>
      </c>
      <c r="AT22">
        <v>37065.082999999999</v>
      </c>
      <c r="AU22">
        <v>1402760.01</v>
      </c>
      <c r="AV22">
        <v>1725329192.783</v>
      </c>
      <c r="AW22">
        <v>13894817549.379999</v>
      </c>
      <c r="AX22">
        <v>46.548999999999999</v>
      </c>
      <c r="AY22">
        <v>9.9049999999999994</v>
      </c>
      <c r="BD22">
        <v>1852985933.1429999</v>
      </c>
      <c r="BE22">
        <v>21736535504.587002</v>
      </c>
      <c r="BF22">
        <v>49.993000000000002</v>
      </c>
      <c r="BG22">
        <v>15.496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V22">
        <v>0.3</v>
      </c>
      <c r="BW22">
        <v>1.2</v>
      </c>
      <c r="BX22">
        <v>2</v>
      </c>
      <c r="BY22">
        <v>5</v>
      </c>
      <c r="BZ22">
        <v>1.5</v>
      </c>
      <c r="CA22">
        <v>8.5</v>
      </c>
      <c r="CB22">
        <v>3.5</v>
      </c>
      <c r="CC22">
        <v>13.5</v>
      </c>
      <c r="CD22">
        <v>20799379.254000001</v>
      </c>
      <c r="CE22">
        <v>23766534.659000002</v>
      </c>
      <c r="CF22">
        <v>21597031.5</v>
      </c>
      <c r="CG22">
        <v>13556174</v>
      </c>
      <c r="CH22">
        <v>21218056</v>
      </c>
      <c r="CI22">
        <v>28362680</v>
      </c>
    </row>
    <row r="23" spans="1:87" x14ac:dyDescent="0.2">
      <c r="A23">
        <v>2019</v>
      </c>
      <c r="B23" t="s">
        <v>139</v>
      </c>
      <c r="C23" t="s">
        <v>141</v>
      </c>
      <c r="D23" t="s">
        <v>139</v>
      </c>
      <c r="E23" t="s">
        <v>141</v>
      </c>
      <c r="F23">
        <v>124</v>
      </c>
      <c r="G23">
        <v>156</v>
      </c>
      <c r="H23">
        <v>1</v>
      </c>
      <c r="I23">
        <v>1</v>
      </c>
      <c r="J23">
        <v>-5</v>
      </c>
      <c r="K23">
        <v>8</v>
      </c>
      <c r="L23">
        <v>10683</v>
      </c>
      <c r="M23">
        <v>10815</v>
      </c>
      <c r="P23">
        <v>11441</v>
      </c>
      <c r="Q23" t="s">
        <v>142</v>
      </c>
      <c r="R23" t="s">
        <v>142</v>
      </c>
      <c r="S23">
        <v>10477</v>
      </c>
      <c r="T23">
        <v>0</v>
      </c>
      <c r="U23">
        <v>1.724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2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P23">
        <v>0</v>
      </c>
      <c r="AQ23">
        <v>0</v>
      </c>
      <c r="AT23">
        <v>37601.231</v>
      </c>
      <c r="AU23">
        <v>1407744.9950000001</v>
      </c>
      <c r="AV23">
        <v>1742015045.4820001</v>
      </c>
      <c r="AW23">
        <v>14279937500.608</v>
      </c>
      <c r="AX23">
        <v>46.329000000000001</v>
      </c>
      <c r="AY23">
        <v>10.144</v>
      </c>
      <c r="BD23">
        <v>1853711000.628</v>
      </c>
      <c r="BE23">
        <v>23441908826.407001</v>
      </c>
      <c r="BF23">
        <v>49.298999999999999</v>
      </c>
      <c r="BG23">
        <v>16.652000000000001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V23">
        <v>0.3</v>
      </c>
      <c r="BW23">
        <v>1.1000000000000001</v>
      </c>
      <c r="BX23">
        <v>2</v>
      </c>
      <c r="BY23">
        <v>5</v>
      </c>
      <c r="BZ23">
        <v>1.5</v>
      </c>
      <c r="CA23">
        <v>8.5</v>
      </c>
      <c r="CB23">
        <v>3.5</v>
      </c>
      <c r="CC23">
        <v>13.5</v>
      </c>
      <c r="CD23">
        <v>17301611.837000001</v>
      </c>
      <c r="CE23">
        <v>23536100.193999998</v>
      </c>
      <c r="CF23">
        <v>18488670</v>
      </c>
      <c r="CG23">
        <v>12723376</v>
      </c>
      <c r="CH23">
        <v>17434672</v>
      </c>
      <c r="CI23">
        <v>28032462</v>
      </c>
    </row>
    <row r="24" spans="1:87" x14ac:dyDescent="0.2">
      <c r="A24">
        <v>2020</v>
      </c>
      <c r="B24" t="s">
        <v>139</v>
      </c>
      <c r="C24" t="s">
        <v>141</v>
      </c>
      <c r="D24" t="s">
        <v>139</v>
      </c>
      <c r="E24" t="s">
        <v>141</v>
      </c>
      <c r="F24">
        <v>124</v>
      </c>
      <c r="G24">
        <v>156</v>
      </c>
      <c r="H24">
        <v>1</v>
      </c>
      <c r="I24">
        <v>1</v>
      </c>
      <c r="J24">
        <v>-5</v>
      </c>
      <c r="K24">
        <v>8</v>
      </c>
      <c r="L24">
        <v>10669</v>
      </c>
      <c r="M24">
        <v>10801</v>
      </c>
      <c r="P24">
        <v>11441</v>
      </c>
      <c r="Q24" t="s">
        <v>142</v>
      </c>
      <c r="R24" t="s">
        <v>142</v>
      </c>
      <c r="S24">
        <v>10477</v>
      </c>
      <c r="T24">
        <v>0</v>
      </c>
      <c r="U24">
        <v>1.883</v>
      </c>
      <c r="W24">
        <v>0</v>
      </c>
      <c r="X24">
        <v>0</v>
      </c>
      <c r="Y24">
        <v>0</v>
      </c>
      <c r="Z24">
        <v>0</v>
      </c>
      <c r="AA24">
        <v>3</v>
      </c>
      <c r="AB24">
        <v>2</v>
      </c>
      <c r="AC24">
        <v>2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P24">
        <v>0</v>
      </c>
      <c r="AQ24">
        <v>0</v>
      </c>
      <c r="AT24">
        <v>38037.205000000002</v>
      </c>
      <c r="AU24">
        <v>1411099.976</v>
      </c>
      <c r="AV24">
        <v>1645423407.5680001</v>
      </c>
      <c r="AW24">
        <v>14687673892.882</v>
      </c>
      <c r="AX24">
        <v>43.258000000000003</v>
      </c>
      <c r="AY24">
        <v>10.409000000000001</v>
      </c>
      <c r="BD24">
        <v>1771473892.2490001</v>
      </c>
      <c r="BE24">
        <v>24255795539.862999</v>
      </c>
      <c r="BF24">
        <v>46.572000000000003</v>
      </c>
      <c r="BG24">
        <v>17.189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CD24">
        <v>18823955.844999999</v>
      </c>
      <c r="CE24">
        <v>21871244.197000001</v>
      </c>
      <c r="CF24">
        <v>19306788</v>
      </c>
      <c r="CG24">
        <v>11877480</v>
      </c>
      <c r="CH24">
        <v>18764670</v>
      </c>
      <c r="CI24">
        <v>21873152</v>
      </c>
    </row>
    <row r="25" spans="1:87" x14ac:dyDescent="0.2">
      <c r="A25">
        <v>2021</v>
      </c>
      <c r="B25" t="s">
        <v>139</v>
      </c>
      <c r="C25" t="s">
        <v>141</v>
      </c>
      <c r="D25" t="s">
        <v>139</v>
      </c>
      <c r="E25" t="s">
        <v>141</v>
      </c>
      <c r="F25">
        <v>124</v>
      </c>
      <c r="G25">
        <v>156</v>
      </c>
      <c r="H25">
        <v>1</v>
      </c>
      <c r="I25">
        <v>1</v>
      </c>
      <c r="J25">
        <v>-5</v>
      </c>
      <c r="K25">
        <v>8</v>
      </c>
      <c r="L25">
        <v>10669</v>
      </c>
      <c r="M25">
        <v>10801</v>
      </c>
      <c r="P25">
        <v>11441</v>
      </c>
      <c r="Q25" t="s">
        <v>142</v>
      </c>
      <c r="R25" t="s">
        <v>142</v>
      </c>
      <c r="S25">
        <v>10477</v>
      </c>
      <c r="T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2</v>
      </c>
      <c r="AC25">
        <v>2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P25">
        <v>0</v>
      </c>
      <c r="AQ25">
        <v>0</v>
      </c>
      <c r="AT25">
        <v>38246.108999999997</v>
      </c>
      <c r="AU25">
        <v>1412359.9850000001</v>
      </c>
      <c r="AV25">
        <v>1990761609.665</v>
      </c>
      <c r="AW25">
        <v>17734062645.370998</v>
      </c>
      <c r="AX25">
        <v>52.051000000000002</v>
      </c>
      <c r="AY25">
        <v>12.555999999999999</v>
      </c>
      <c r="BD25">
        <v>1992049900.0050001</v>
      </c>
      <c r="BE25">
        <v>27312548291.585999</v>
      </c>
      <c r="BF25">
        <v>52.085000000000001</v>
      </c>
      <c r="BG25">
        <v>19.338000000000001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</row>
    <row r="26" spans="1:87" hidden="1" x14ac:dyDescent="0.2">
      <c r="A26">
        <v>2010</v>
      </c>
      <c r="B26" t="s">
        <v>141</v>
      </c>
      <c r="C26" t="s">
        <v>139</v>
      </c>
      <c r="D26" t="s">
        <v>141</v>
      </c>
      <c r="E26" t="s">
        <v>139</v>
      </c>
      <c r="F26">
        <v>156</v>
      </c>
      <c r="G26">
        <v>124</v>
      </c>
      <c r="H26">
        <v>1</v>
      </c>
      <c r="I26">
        <v>1</v>
      </c>
      <c r="J26">
        <v>8</v>
      </c>
      <c r="K26">
        <v>-5</v>
      </c>
      <c r="L26">
        <v>10698</v>
      </c>
      <c r="M26">
        <v>10830</v>
      </c>
      <c r="N26">
        <v>10009</v>
      </c>
      <c r="O26">
        <v>10161</v>
      </c>
      <c r="P26">
        <v>11441</v>
      </c>
      <c r="Q26" t="s">
        <v>142</v>
      </c>
      <c r="R26" t="s">
        <v>142</v>
      </c>
      <c r="S26">
        <v>10477</v>
      </c>
      <c r="T26">
        <v>0</v>
      </c>
      <c r="U26">
        <v>2.4049999999999998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P26">
        <v>0</v>
      </c>
      <c r="AQ26">
        <v>0</v>
      </c>
      <c r="AT26">
        <v>1337704.956</v>
      </c>
      <c r="AU26">
        <v>34005.275999999998</v>
      </c>
      <c r="AV26">
        <v>5930502062.0799999</v>
      </c>
      <c r="AW26">
        <v>1614072119.296</v>
      </c>
      <c r="AX26">
        <v>4.4329999999999998</v>
      </c>
      <c r="AY26">
        <v>47.465000000000003</v>
      </c>
      <c r="AZ26">
        <v>1</v>
      </c>
      <c r="BA26">
        <v>1</v>
      </c>
      <c r="BB26">
        <v>1</v>
      </c>
      <c r="BC26">
        <v>1</v>
      </c>
      <c r="BD26">
        <v>12484967820.528999</v>
      </c>
      <c r="BE26">
        <v>1361137270.766</v>
      </c>
      <c r="BF26">
        <v>9.3330000000000002</v>
      </c>
      <c r="BG26">
        <v>40.027000000000001</v>
      </c>
      <c r="BH26">
        <v>1359755.125</v>
      </c>
      <c r="BI26">
        <v>34168.667999999998</v>
      </c>
      <c r="BJ26">
        <v>12856674304</v>
      </c>
      <c r="BK26">
        <v>1358793472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V26">
        <v>4.5</v>
      </c>
      <c r="BW26">
        <v>0.4</v>
      </c>
      <c r="BX26">
        <v>14</v>
      </c>
      <c r="BY26">
        <v>2</v>
      </c>
      <c r="BZ26">
        <v>38</v>
      </c>
      <c r="CA26">
        <v>5.5</v>
      </c>
      <c r="CB26">
        <v>52</v>
      </c>
      <c r="CC26">
        <v>7.5</v>
      </c>
      <c r="CD26">
        <v>22216134.151999999</v>
      </c>
      <c r="CE26">
        <v>43240048.693999998</v>
      </c>
      <c r="CF26">
        <v>33848402.313000001</v>
      </c>
      <c r="CG26">
        <v>33545400</v>
      </c>
      <c r="CH26">
        <v>22208072</v>
      </c>
      <c r="CI26">
        <v>45834876</v>
      </c>
    </row>
    <row r="27" spans="1:87" x14ac:dyDescent="0.2">
      <c r="A27">
        <v>2011</v>
      </c>
      <c r="B27" t="s">
        <v>141</v>
      </c>
      <c r="C27" t="s">
        <v>139</v>
      </c>
      <c r="D27" t="s">
        <v>141</v>
      </c>
      <c r="E27" t="s">
        <v>139</v>
      </c>
      <c r="F27">
        <v>156</v>
      </c>
      <c r="G27">
        <v>124</v>
      </c>
      <c r="H27">
        <v>1</v>
      </c>
      <c r="I27">
        <v>1</v>
      </c>
      <c r="J27">
        <v>8</v>
      </c>
      <c r="K27">
        <v>-5</v>
      </c>
      <c r="L27">
        <v>10698</v>
      </c>
      <c r="M27">
        <v>10830</v>
      </c>
      <c r="N27">
        <v>10008</v>
      </c>
      <c r="O27">
        <v>10160</v>
      </c>
      <c r="P27">
        <v>11441</v>
      </c>
      <c r="Q27" t="s">
        <v>142</v>
      </c>
      <c r="R27" t="s">
        <v>142</v>
      </c>
      <c r="S27">
        <v>10477</v>
      </c>
      <c r="T27">
        <v>0</v>
      </c>
      <c r="U27">
        <v>2.6259999999999999</v>
      </c>
      <c r="W27">
        <v>0</v>
      </c>
      <c r="X27">
        <v>0</v>
      </c>
      <c r="Y27">
        <v>0</v>
      </c>
      <c r="Z27">
        <v>0</v>
      </c>
      <c r="AA27">
        <v>2</v>
      </c>
      <c r="AB27">
        <v>3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P27">
        <v>0</v>
      </c>
      <c r="AQ27">
        <v>0</v>
      </c>
      <c r="AT27">
        <v>1344130.0049999999</v>
      </c>
      <c r="AU27">
        <v>34342.781000000003</v>
      </c>
      <c r="AV27">
        <v>7321892159.4879999</v>
      </c>
      <c r="AW27">
        <v>1778632097.7920001</v>
      </c>
      <c r="AX27">
        <v>5.4470000000000001</v>
      </c>
      <c r="AY27">
        <v>51.790999999999997</v>
      </c>
      <c r="AZ27">
        <v>1</v>
      </c>
      <c r="BA27">
        <v>1</v>
      </c>
      <c r="BB27">
        <v>1</v>
      </c>
      <c r="BC27">
        <v>1</v>
      </c>
      <c r="BD27">
        <v>13957939641.688</v>
      </c>
      <c r="BE27">
        <v>1427466965.184</v>
      </c>
      <c r="BF27">
        <v>10.384</v>
      </c>
      <c r="BG27">
        <v>41.564999999999998</v>
      </c>
      <c r="BH27">
        <v>1367480.25</v>
      </c>
      <c r="BI27">
        <v>34538.625</v>
      </c>
      <c r="BJ27">
        <v>14015385600</v>
      </c>
      <c r="BK27">
        <v>1425045632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V27">
        <v>3.6</v>
      </c>
      <c r="BW27">
        <v>0.4</v>
      </c>
      <c r="BX27">
        <v>14</v>
      </c>
      <c r="BY27">
        <v>2</v>
      </c>
      <c r="BZ27">
        <v>38</v>
      </c>
      <c r="CA27">
        <v>5.5</v>
      </c>
      <c r="CB27">
        <v>52</v>
      </c>
      <c r="CC27">
        <v>7.5</v>
      </c>
      <c r="CD27">
        <v>25266589.989999998</v>
      </c>
      <c r="CE27">
        <v>48653373.368000001</v>
      </c>
      <c r="CF27">
        <v>37326348.608999997</v>
      </c>
      <c r="CG27">
        <v>37105788</v>
      </c>
      <c r="CH27">
        <v>25249130</v>
      </c>
      <c r="CI27">
        <v>51582752</v>
      </c>
    </row>
    <row r="28" spans="1:87" x14ac:dyDescent="0.2">
      <c r="A28">
        <v>2012</v>
      </c>
      <c r="B28" t="s">
        <v>141</v>
      </c>
      <c r="C28" t="s">
        <v>139</v>
      </c>
      <c r="D28" t="s">
        <v>141</v>
      </c>
      <c r="E28" t="s">
        <v>139</v>
      </c>
      <c r="F28">
        <v>156</v>
      </c>
      <c r="G28">
        <v>124</v>
      </c>
      <c r="H28">
        <v>1</v>
      </c>
      <c r="I28">
        <v>1</v>
      </c>
      <c r="J28">
        <v>8</v>
      </c>
      <c r="K28">
        <v>-5</v>
      </c>
      <c r="L28">
        <v>10698</v>
      </c>
      <c r="M28">
        <v>10830</v>
      </c>
      <c r="N28">
        <v>9913</v>
      </c>
      <c r="O28">
        <v>10063</v>
      </c>
      <c r="P28">
        <v>11441</v>
      </c>
      <c r="Q28" t="s">
        <v>142</v>
      </c>
      <c r="R28" t="s">
        <v>142</v>
      </c>
      <c r="S28">
        <v>10477</v>
      </c>
      <c r="T28">
        <v>0</v>
      </c>
      <c r="U28">
        <v>2.8039999999999998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3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P28">
        <v>0</v>
      </c>
      <c r="AQ28">
        <v>0</v>
      </c>
      <c r="AT28">
        <v>1350694.946</v>
      </c>
      <c r="AU28">
        <v>34754.311000000002</v>
      </c>
      <c r="AV28">
        <v>8229490262.0159998</v>
      </c>
      <c r="AW28">
        <v>1821445455.872</v>
      </c>
      <c r="AX28">
        <v>6.093</v>
      </c>
      <c r="AY28">
        <v>52.408999999999999</v>
      </c>
      <c r="AZ28">
        <v>1</v>
      </c>
      <c r="BA28">
        <v>1</v>
      </c>
      <c r="BB28">
        <v>1</v>
      </c>
      <c r="BC28">
        <v>1</v>
      </c>
      <c r="BD28">
        <v>15331823826.048</v>
      </c>
      <c r="BE28">
        <v>1464565119.753</v>
      </c>
      <c r="BF28">
        <v>11.351000000000001</v>
      </c>
      <c r="BG28">
        <v>42.145000000000003</v>
      </c>
      <c r="BH28">
        <v>1375198.625</v>
      </c>
      <c r="BI28">
        <v>34900.703000000001</v>
      </c>
      <c r="BJ28">
        <v>14455422976</v>
      </c>
      <c r="BK28">
        <v>1460425856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V28">
        <v>2.1</v>
      </c>
      <c r="BW28">
        <v>0.4</v>
      </c>
      <c r="BX28">
        <v>13</v>
      </c>
      <c r="BY28">
        <v>2</v>
      </c>
      <c r="BZ28">
        <v>33</v>
      </c>
      <c r="CA28">
        <v>5.5</v>
      </c>
      <c r="CB28">
        <v>46</v>
      </c>
      <c r="CC28">
        <v>7.5</v>
      </c>
      <c r="CD28">
        <v>28125194.109000001</v>
      </c>
      <c r="CE28">
        <v>50764202.667999998</v>
      </c>
      <c r="CF28">
        <v>39797729.016000003</v>
      </c>
      <c r="CG28">
        <v>39584888</v>
      </c>
      <c r="CH28">
        <v>28106992</v>
      </c>
      <c r="CI28">
        <v>53807136</v>
      </c>
    </row>
    <row r="29" spans="1:87" x14ac:dyDescent="0.2">
      <c r="A29">
        <v>2013</v>
      </c>
      <c r="B29" t="s">
        <v>141</v>
      </c>
      <c r="C29" t="s">
        <v>139</v>
      </c>
      <c r="D29" t="s">
        <v>141</v>
      </c>
      <c r="E29" t="s">
        <v>139</v>
      </c>
      <c r="F29">
        <v>156</v>
      </c>
      <c r="G29">
        <v>124</v>
      </c>
      <c r="H29">
        <v>1</v>
      </c>
      <c r="I29">
        <v>1</v>
      </c>
      <c r="J29">
        <v>8</v>
      </c>
      <c r="K29">
        <v>-5</v>
      </c>
      <c r="L29">
        <v>10698</v>
      </c>
      <c r="M29">
        <v>10830</v>
      </c>
      <c r="P29">
        <v>11441</v>
      </c>
      <c r="Q29" t="s">
        <v>142</v>
      </c>
      <c r="R29" t="s">
        <v>142</v>
      </c>
      <c r="S29">
        <v>10477</v>
      </c>
      <c r="T29">
        <v>0</v>
      </c>
      <c r="U29">
        <v>2.4710000000000001</v>
      </c>
      <c r="W29">
        <v>0</v>
      </c>
      <c r="X29">
        <v>0</v>
      </c>
      <c r="Y29">
        <v>0</v>
      </c>
      <c r="Z29">
        <v>0</v>
      </c>
      <c r="AA29">
        <v>2</v>
      </c>
      <c r="AB29">
        <v>3</v>
      </c>
      <c r="AC29">
        <v>3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P29">
        <v>0</v>
      </c>
      <c r="AQ29">
        <v>0</v>
      </c>
      <c r="AT29">
        <v>1357380.0049999999</v>
      </c>
      <c r="AU29">
        <v>35158.302000000003</v>
      </c>
      <c r="AV29">
        <v>9240270864.3840008</v>
      </c>
      <c r="AW29">
        <v>1826768551.9360001</v>
      </c>
      <c r="AX29">
        <v>6.8070000000000004</v>
      </c>
      <c r="AY29">
        <v>51.957999999999998</v>
      </c>
      <c r="AZ29">
        <v>1</v>
      </c>
      <c r="BA29">
        <v>1</v>
      </c>
      <c r="BB29">
        <v>1</v>
      </c>
      <c r="BC29">
        <v>1</v>
      </c>
      <c r="BD29">
        <v>16788029504.900999</v>
      </c>
      <c r="BE29">
        <v>1550271241.8299999</v>
      </c>
      <c r="BF29">
        <v>12.368</v>
      </c>
      <c r="BG29">
        <v>44.097999999999999</v>
      </c>
      <c r="BH29">
        <v>1382793.25</v>
      </c>
      <c r="BI29">
        <v>35255.491999999998</v>
      </c>
      <c r="BJ29">
        <v>15209321472</v>
      </c>
      <c r="BK29">
        <v>1513225984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V29">
        <v>1.9</v>
      </c>
      <c r="BW29">
        <v>0.4</v>
      </c>
      <c r="BX29">
        <v>13</v>
      </c>
      <c r="BY29">
        <v>2</v>
      </c>
      <c r="BZ29">
        <v>34.4</v>
      </c>
      <c r="CA29">
        <v>5.5</v>
      </c>
      <c r="CB29">
        <v>47.4</v>
      </c>
      <c r="CC29">
        <v>7.5</v>
      </c>
      <c r="CD29">
        <v>29216715.384</v>
      </c>
      <c r="CE29">
        <v>51209268.369000003</v>
      </c>
      <c r="CF29">
        <v>39123828.063000001</v>
      </c>
      <c r="CG29">
        <v>38897320</v>
      </c>
      <c r="CH29">
        <v>29197856</v>
      </c>
      <c r="CI29">
        <v>54212552</v>
      </c>
    </row>
    <row r="30" spans="1:87" x14ac:dyDescent="0.2">
      <c r="A30">
        <v>2014</v>
      </c>
      <c r="B30" t="s">
        <v>141</v>
      </c>
      <c r="C30" t="s">
        <v>139</v>
      </c>
      <c r="D30" t="s">
        <v>141</v>
      </c>
      <c r="E30" t="s">
        <v>139</v>
      </c>
      <c r="F30">
        <v>156</v>
      </c>
      <c r="G30">
        <v>124</v>
      </c>
      <c r="H30">
        <v>1</v>
      </c>
      <c r="I30">
        <v>1</v>
      </c>
      <c r="J30">
        <v>8</v>
      </c>
      <c r="K30">
        <v>-5</v>
      </c>
      <c r="L30">
        <v>10698</v>
      </c>
      <c r="M30">
        <v>10830</v>
      </c>
      <c r="P30">
        <v>11441</v>
      </c>
      <c r="Q30" t="s">
        <v>142</v>
      </c>
      <c r="R30" t="s">
        <v>142</v>
      </c>
      <c r="S30">
        <v>10477</v>
      </c>
      <c r="T30">
        <v>0</v>
      </c>
      <c r="U30">
        <v>2.758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3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P30">
        <v>0</v>
      </c>
      <c r="AQ30">
        <v>0</v>
      </c>
      <c r="AT30">
        <v>1364270.02</v>
      </c>
      <c r="AU30">
        <v>35544.563000000002</v>
      </c>
      <c r="AV30">
        <v>10482371002.368</v>
      </c>
      <c r="AW30">
        <v>1792883163.1359999</v>
      </c>
      <c r="AX30">
        <v>7.6840000000000002</v>
      </c>
      <c r="AY30">
        <v>50.44</v>
      </c>
      <c r="AZ30">
        <v>1</v>
      </c>
      <c r="BA30">
        <v>1</v>
      </c>
      <c r="BB30">
        <v>1</v>
      </c>
      <c r="BC30">
        <v>1</v>
      </c>
      <c r="BD30">
        <v>18335662798.925999</v>
      </c>
      <c r="BE30">
        <v>1602420376.6070001</v>
      </c>
      <c r="BF30">
        <v>13.44</v>
      </c>
      <c r="BG30">
        <v>45.082000000000001</v>
      </c>
      <c r="BH30">
        <v>1390110.375</v>
      </c>
      <c r="BI30">
        <v>35604.730000000003</v>
      </c>
      <c r="BJ30">
        <v>16030691328</v>
      </c>
      <c r="BK30">
        <v>1573313408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V30">
        <v>0.9</v>
      </c>
      <c r="BW30">
        <v>0.4</v>
      </c>
      <c r="BX30">
        <v>11</v>
      </c>
      <c r="BY30">
        <v>2</v>
      </c>
      <c r="BZ30">
        <v>31.4</v>
      </c>
      <c r="CA30">
        <v>5.5</v>
      </c>
      <c r="CB30">
        <v>42.4</v>
      </c>
      <c r="CC30">
        <v>7.5</v>
      </c>
      <c r="CD30">
        <v>30003678.662999999</v>
      </c>
      <c r="CE30">
        <v>53065955.156999998</v>
      </c>
      <c r="CF30">
        <v>40824728.608999997</v>
      </c>
      <c r="CG30">
        <v>40562652</v>
      </c>
      <c r="CH30">
        <v>30000362</v>
      </c>
      <c r="CI30">
        <v>56231952</v>
      </c>
    </row>
    <row r="31" spans="1:87" x14ac:dyDescent="0.2">
      <c r="A31">
        <v>2015</v>
      </c>
      <c r="B31" t="s">
        <v>141</v>
      </c>
      <c r="C31" t="s">
        <v>139</v>
      </c>
      <c r="D31" t="s">
        <v>141</v>
      </c>
      <c r="E31" t="s">
        <v>139</v>
      </c>
      <c r="F31">
        <v>156</v>
      </c>
      <c r="G31">
        <v>124</v>
      </c>
      <c r="H31">
        <v>1</v>
      </c>
      <c r="I31">
        <v>1</v>
      </c>
      <c r="J31">
        <v>8</v>
      </c>
      <c r="K31">
        <v>-5</v>
      </c>
      <c r="L31">
        <v>10683</v>
      </c>
      <c r="M31">
        <v>10815</v>
      </c>
      <c r="P31">
        <v>11441</v>
      </c>
      <c r="Q31" t="s">
        <v>142</v>
      </c>
      <c r="R31" t="s">
        <v>142</v>
      </c>
      <c r="S31">
        <v>10477</v>
      </c>
      <c r="T31">
        <v>0</v>
      </c>
      <c r="U31">
        <v>2.036</v>
      </c>
      <c r="W31">
        <v>0</v>
      </c>
      <c r="X31">
        <v>0</v>
      </c>
      <c r="Y31">
        <v>0</v>
      </c>
      <c r="Z31">
        <v>0</v>
      </c>
      <c r="AA31">
        <v>2</v>
      </c>
      <c r="AB31">
        <v>3</v>
      </c>
      <c r="AC31">
        <v>3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P31">
        <v>0</v>
      </c>
      <c r="AQ31">
        <v>0</v>
      </c>
      <c r="AT31">
        <v>1371219.9709999999</v>
      </c>
      <c r="AU31">
        <v>35848.61</v>
      </c>
      <c r="AV31">
        <v>11064665178.112</v>
      </c>
      <c r="AW31">
        <v>1552807624.704</v>
      </c>
      <c r="AX31">
        <v>8.0690000000000008</v>
      </c>
      <c r="AY31">
        <v>43.316000000000003</v>
      </c>
      <c r="AZ31">
        <v>1</v>
      </c>
      <c r="BA31">
        <v>1</v>
      </c>
      <c r="BB31">
        <v>1</v>
      </c>
      <c r="BC31">
        <v>1</v>
      </c>
      <c r="BD31">
        <v>19811750781.341999</v>
      </c>
      <c r="BE31">
        <v>1584685890.086</v>
      </c>
      <c r="BF31">
        <v>14.448</v>
      </c>
      <c r="BG31">
        <v>44.204999999999998</v>
      </c>
      <c r="BH31">
        <v>1397028.625</v>
      </c>
      <c r="BI31">
        <v>35949.711000000003</v>
      </c>
      <c r="BJ31">
        <v>16251012096</v>
      </c>
      <c r="BK31">
        <v>1535818112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V31">
        <v>0.7</v>
      </c>
      <c r="BW31">
        <v>0.4</v>
      </c>
      <c r="BX31">
        <v>11</v>
      </c>
      <c r="BY31">
        <v>2</v>
      </c>
      <c r="BZ31">
        <v>31.4</v>
      </c>
      <c r="CA31">
        <v>1.5</v>
      </c>
      <c r="CB31">
        <v>42.4</v>
      </c>
      <c r="CC31">
        <v>3.5</v>
      </c>
      <c r="CD31">
        <v>29422642.318999998</v>
      </c>
      <c r="CE31">
        <v>51368250.137000002</v>
      </c>
      <c r="CF31">
        <v>40532205.671999998</v>
      </c>
      <c r="CG31">
        <v>40277380</v>
      </c>
      <c r="CH31">
        <v>29407032</v>
      </c>
      <c r="CI31">
        <v>54329228</v>
      </c>
    </row>
    <row r="32" spans="1:87" x14ac:dyDescent="0.2">
      <c r="A32">
        <v>2016</v>
      </c>
      <c r="B32" t="s">
        <v>141</v>
      </c>
      <c r="C32" t="s">
        <v>139</v>
      </c>
      <c r="D32" t="s">
        <v>141</v>
      </c>
      <c r="E32" t="s">
        <v>139</v>
      </c>
      <c r="F32">
        <v>156</v>
      </c>
      <c r="G32">
        <v>124</v>
      </c>
      <c r="H32">
        <v>1</v>
      </c>
      <c r="I32">
        <v>1</v>
      </c>
      <c r="J32">
        <v>8</v>
      </c>
      <c r="K32">
        <v>-5</v>
      </c>
      <c r="L32">
        <v>10683</v>
      </c>
      <c r="M32">
        <v>10815</v>
      </c>
      <c r="P32">
        <v>11441</v>
      </c>
      <c r="Q32" t="s">
        <v>142</v>
      </c>
      <c r="R32" t="s">
        <v>142</v>
      </c>
      <c r="S32">
        <v>10477</v>
      </c>
      <c r="T32">
        <v>0</v>
      </c>
      <c r="U32">
        <v>2.0150000000000001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3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P32">
        <v>0</v>
      </c>
      <c r="AQ32">
        <v>0</v>
      </c>
      <c r="AT32">
        <v>1378665.0390000001</v>
      </c>
      <c r="AU32">
        <v>36286.427000000003</v>
      </c>
      <c r="AV32">
        <v>11199145050.112</v>
      </c>
      <c r="AW32">
        <v>1529760448.5120001</v>
      </c>
      <c r="AX32">
        <v>8.1229999999999993</v>
      </c>
      <c r="AY32">
        <v>42.158000000000001</v>
      </c>
      <c r="AZ32">
        <v>1</v>
      </c>
      <c r="BA32">
        <v>1</v>
      </c>
      <c r="BB32">
        <v>1</v>
      </c>
      <c r="BC32">
        <v>1</v>
      </c>
      <c r="BD32">
        <v>21417149856.080002</v>
      </c>
      <c r="BE32">
        <v>1597516516.5050001</v>
      </c>
      <c r="BF32">
        <v>15.535</v>
      </c>
      <c r="BG32">
        <v>44.024999999999999</v>
      </c>
      <c r="BH32">
        <v>1403500.375</v>
      </c>
      <c r="BI32">
        <v>36289.82</v>
      </c>
      <c r="BJ32">
        <v>16745151488</v>
      </c>
      <c r="BK32">
        <v>1540241920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V32">
        <v>0.7</v>
      </c>
      <c r="BW32">
        <v>0.4</v>
      </c>
      <c r="BX32">
        <v>9</v>
      </c>
      <c r="BY32">
        <v>2</v>
      </c>
      <c r="BZ32">
        <v>28.9</v>
      </c>
      <c r="CA32">
        <v>1.5</v>
      </c>
      <c r="CB32">
        <v>37.9</v>
      </c>
      <c r="CC32">
        <v>3.5</v>
      </c>
      <c r="CD32">
        <v>27312226.873</v>
      </c>
      <c r="CE32">
        <v>48575430.843999997</v>
      </c>
      <c r="CF32">
        <v>37745129.625</v>
      </c>
      <c r="CG32">
        <v>37439304</v>
      </c>
      <c r="CH32">
        <v>27854748</v>
      </c>
      <c r="CI32">
        <v>51489060</v>
      </c>
    </row>
    <row r="33" spans="1:87" x14ac:dyDescent="0.2">
      <c r="A33">
        <v>2017</v>
      </c>
      <c r="B33" t="s">
        <v>141</v>
      </c>
      <c r="C33" t="s">
        <v>139</v>
      </c>
      <c r="D33" t="s">
        <v>141</v>
      </c>
      <c r="E33" t="s">
        <v>139</v>
      </c>
      <c r="F33">
        <v>156</v>
      </c>
      <c r="G33">
        <v>124</v>
      </c>
      <c r="H33">
        <v>1</v>
      </c>
      <c r="I33">
        <v>1</v>
      </c>
      <c r="J33">
        <v>8</v>
      </c>
      <c r="K33">
        <v>-5</v>
      </c>
      <c r="L33">
        <v>10683</v>
      </c>
      <c r="M33">
        <v>10815</v>
      </c>
      <c r="P33">
        <v>11441</v>
      </c>
      <c r="Q33" t="s">
        <v>142</v>
      </c>
      <c r="R33" t="s">
        <v>142</v>
      </c>
      <c r="S33">
        <v>10477</v>
      </c>
      <c r="T33">
        <v>0</v>
      </c>
      <c r="U33">
        <v>1.841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3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P33">
        <v>0</v>
      </c>
      <c r="AQ33">
        <v>0</v>
      </c>
      <c r="AT33">
        <v>1396214.966</v>
      </c>
      <c r="AU33">
        <v>36545.235000000001</v>
      </c>
      <c r="AV33">
        <v>12310409370.893999</v>
      </c>
      <c r="AW33">
        <v>1649265644.244</v>
      </c>
      <c r="AX33">
        <v>8.8170000000000002</v>
      </c>
      <c r="AY33">
        <v>45.128999999999998</v>
      </c>
      <c r="BD33">
        <v>19887033884.257</v>
      </c>
      <c r="BE33">
        <v>1765762548.0079999</v>
      </c>
      <c r="BF33">
        <v>14.244</v>
      </c>
      <c r="BG33">
        <v>48.317</v>
      </c>
      <c r="BH33">
        <v>1409517.5</v>
      </c>
      <c r="BI33">
        <v>36624.199000000001</v>
      </c>
      <c r="BJ33">
        <v>17562611712</v>
      </c>
      <c r="BK33">
        <v>1603831808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V33">
        <v>1.5</v>
      </c>
      <c r="BW33">
        <v>0.4</v>
      </c>
      <c r="BX33">
        <v>9</v>
      </c>
      <c r="BY33">
        <v>2</v>
      </c>
      <c r="BZ33">
        <v>24.9</v>
      </c>
      <c r="CA33">
        <v>1.5</v>
      </c>
      <c r="CB33">
        <v>33.9</v>
      </c>
      <c r="CC33">
        <v>3.5</v>
      </c>
      <c r="CD33">
        <v>31375454.688999999</v>
      </c>
      <c r="CE33">
        <v>54651907.353</v>
      </c>
      <c r="CF33">
        <v>40348252.063000001</v>
      </c>
      <c r="CG33">
        <v>40007252</v>
      </c>
      <c r="CH33">
        <v>31765288</v>
      </c>
      <c r="CI33">
        <v>57802956</v>
      </c>
    </row>
    <row r="34" spans="1:87" x14ac:dyDescent="0.2">
      <c r="A34">
        <v>2018</v>
      </c>
      <c r="B34" t="s">
        <v>141</v>
      </c>
      <c r="C34" t="s">
        <v>139</v>
      </c>
      <c r="D34" t="s">
        <v>141</v>
      </c>
      <c r="E34" t="s">
        <v>139</v>
      </c>
      <c r="F34">
        <v>156</v>
      </c>
      <c r="G34">
        <v>124</v>
      </c>
      <c r="H34">
        <v>1</v>
      </c>
      <c r="I34">
        <v>1</v>
      </c>
      <c r="J34">
        <v>8</v>
      </c>
      <c r="K34">
        <v>-5</v>
      </c>
      <c r="L34">
        <v>10683</v>
      </c>
      <c r="M34">
        <v>10815</v>
      </c>
      <c r="P34">
        <v>11441</v>
      </c>
      <c r="Q34" t="s">
        <v>142</v>
      </c>
      <c r="R34" t="s">
        <v>142</v>
      </c>
      <c r="S34">
        <v>10477</v>
      </c>
      <c r="T34">
        <v>0</v>
      </c>
      <c r="U34">
        <v>1.9</v>
      </c>
      <c r="W34">
        <v>0</v>
      </c>
      <c r="X34">
        <v>0</v>
      </c>
      <c r="Y34">
        <v>0</v>
      </c>
      <c r="Z34">
        <v>0</v>
      </c>
      <c r="AA34">
        <v>2</v>
      </c>
      <c r="AB34">
        <v>3</v>
      </c>
      <c r="AC34">
        <v>3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P34">
        <v>0</v>
      </c>
      <c r="AQ34">
        <v>0</v>
      </c>
      <c r="AT34">
        <v>1402760.01</v>
      </c>
      <c r="AU34">
        <v>37065.082999999999</v>
      </c>
      <c r="AV34">
        <v>13894817549.379999</v>
      </c>
      <c r="AW34">
        <v>1725329192.783</v>
      </c>
      <c r="AX34">
        <v>9.9049999999999994</v>
      </c>
      <c r="AY34">
        <v>46.548999999999999</v>
      </c>
      <c r="BD34">
        <v>21736535504.587002</v>
      </c>
      <c r="BE34">
        <v>1852985933.1429999</v>
      </c>
      <c r="BF34">
        <v>15.496</v>
      </c>
      <c r="BG34">
        <v>49.993000000000002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V34">
        <v>1.2</v>
      </c>
      <c r="BW34">
        <v>0.3</v>
      </c>
      <c r="BX34">
        <v>5</v>
      </c>
      <c r="BY34">
        <v>2</v>
      </c>
      <c r="BZ34">
        <v>8.5</v>
      </c>
      <c r="CA34">
        <v>1.5</v>
      </c>
      <c r="CB34">
        <v>13.5</v>
      </c>
      <c r="CC34">
        <v>3.5</v>
      </c>
      <c r="CD34">
        <v>35532602.265000001</v>
      </c>
      <c r="CE34">
        <v>58326150.670999996</v>
      </c>
      <c r="CF34">
        <v>45399822.875</v>
      </c>
      <c r="CG34">
        <v>45081196</v>
      </c>
      <c r="CH34">
        <v>35660224</v>
      </c>
      <c r="CI34">
        <v>61557344</v>
      </c>
    </row>
    <row r="35" spans="1:87" x14ac:dyDescent="0.2">
      <c r="A35">
        <v>2019</v>
      </c>
      <c r="B35" t="s">
        <v>141</v>
      </c>
      <c r="C35" t="s">
        <v>139</v>
      </c>
      <c r="D35" t="s">
        <v>141</v>
      </c>
      <c r="E35" t="s">
        <v>139</v>
      </c>
      <c r="F35">
        <v>156</v>
      </c>
      <c r="G35">
        <v>124</v>
      </c>
      <c r="H35">
        <v>1</v>
      </c>
      <c r="I35">
        <v>1</v>
      </c>
      <c r="J35">
        <v>8</v>
      </c>
      <c r="K35">
        <v>-5</v>
      </c>
      <c r="L35">
        <v>10683</v>
      </c>
      <c r="M35">
        <v>10815</v>
      </c>
      <c r="P35">
        <v>11441</v>
      </c>
      <c r="Q35" t="s">
        <v>142</v>
      </c>
      <c r="R35" t="s">
        <v>142</v>
      </c>
      <c r="S35">
        <v>10477</v>
      </c>
      <c r="T35">
        <v>0</v>
      </c>
      <c r="U35">
        <v>1.724</v>
      </c>
      <c r="W35">
        <v>0</v>
      </c>
      <c r="X35">
        <v>0</v>
      </c>
      <c r="Y35">
        <v>0</v>
      </c>
      <c r="Z35">
        <v>0</v>
      </c>
      <c r="AA35">
        <v>2</v>
      </c>
      <c r="AB35">
        <v>3</v>
      </c>
      <c r="AC35">
        <v>3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P35">
        <v>0</v>
      </c>
      <c r="AQ35">
        <v>0</v>
      </c>
      <c r="AT35">
        <v>1407744.9950000001</v>
      </c>
      <c r="AU35">
        <v>37601.231</v>
      </c>
      <c r="AV35">
        <v>14279937500.608</v>
      </c>
      <c r="AW35">
        <v>1742015045.4820001</v>
      </c>
      <c r="AX35">
        <v>10.144</v>
      </c>
      <c r="AY35">
        <v>46.329000000000001</v>
      </c>
      <c r="BD35">
        <v>23441908826.407001</v>
      </c>
      <c r="BE35">
        <v>1853711000.628</v>
      </c>
      <c r="BF35">
        <v>16.652000000000001</v>
      </c>
      <c r="BG35">
        <v>49.298999999999999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V35">
        <v>1.1000000000000001</v>
      </c>
      <c r="BW35">
        <v>0.3</v>
      </c>
      <c r="BX35">
        <v>5</v>
      </c>
      <c r="BY35">
        <v>2</v>
      </c>
      <c r="BZ35">
        <v>8.5</v>
      </c>
      <c r="CA35">
        <v>1.5</v>
      </c>
      <c r="CB35">
        <v>13.5</v>
      </c>
      <c r="CC35">
        <v>3.5</v>
      </c>
      <c r="CD35">
        <v>36827417.506999999</v>
      </c>
      <c r="CE35">
        <v>56531711.050999999</v>
      </c>
      <c r="CF35">
        <v>46836223.531000003</v>
      </c>
      <c r="CG35">
        <v>46472356</v>
      </c>
      <c r="CH35">
        <v>36827420</v>
      </c>
      <c r="CI35">
        <v>59794844</v>
      </c>
    </row>
    <row r="36" spans="1:87" x14ac:dyDescent="0.2">
      <c r="A36">
        <v>2020</v>
      </c>
      <c r="B36" t="s">
        <v>141</v>
      </c>
      <c r="C36" t="s">
        <v>139</v>
      </c>
      <c r="D36" t="s">
        <v>141</v>
      </c>
      <c r="E36" t="s">
        <v>139</v>
      </c>
      <c r="F36">
        <v>156</v>
      </c>
      <c r="G36">
        <v>124</v>
      </c>
      <c r="H36">
        <v>1</v>
      </c>
      <c r="I36">
        <v>1</v>
      </c>
      <c r="J36">
        <v>8</v>
      </c>
      <c r="K36">
        <v>-5</v>
      </c>
      <c r="L36">
        <v>10669</v>
      </c>
      <c r="M36">
        <v>10801</v>
      </c>
      <c r="P36">
        <v>11441</v>
      </c>
      <c r="Q36" t="s">
        <v>142</v>
      </c>
      <c r="R36" t="s">
        <v>142</v>
      </c>
      <c r="S36">
        <v>10477</v>
      </c>
      <c r="T36">
        <v>0</v>
      </c>
      <c r="U36">
        <v>1.883</v>
      </c>
      <c r="W36">
        <v>0</v>
      </c>
      <c r="X36">
        <v>0</v>
      </c>
      <c r="Y36">
        <v>0</v>
      </c>
      <c r="Z36">
        <v>0</v>
      </c>
      <c r="AA36">
        <v>2</v>
      </c>
      <c r="AB36">
        <v>3</v>
      </c>
      <c r="AC36">
        <v>3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P36">
        <v>0</v>
      </c>
      <c r="AQ36">
        <v>0</v>
      </c>
      <c r="AT36">
        <v>1411099.976</v>
      </c>
      <c r="AU36">
        <v>38037.205000000002</v>
      </c>
      <c r="AV36">
        <v>14687673892.882</v>
      </c>
      <c r="AW36">
        <v>1645423407.5680001</v>
      </c>
      <c r="AX36">
        <v>10.409000000000001</v>
      </c>
      <c r="AY36">
        <v>43.258000000000003</v>
      </c>
      <c r="BD36">
        <v>24255795539.862999</v>
      </c>
      <c r="BE36">
        <v>1771473892.2490001</v>
      </c>
      <c r="BF36">
        <v>17.189</v>
      </c>
      <c r="BG36">
        <v>46.572000000000003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CD36">
        <v>42108890.717</v>
      </c>
      <c r="CE36">
        <v>56984380.267999999</v>
      </c>
      <c r="CF36">
        <v>49199441.531000003</v>
      </c>
      <c r="CG36">
        <v>48956364</v>
      </c>
      <c r="CH36">
        <v>42126460</v>
      </c>
      <c r="CI36">
        <v>60276948</v>
      </c>
    </row>
    <row r="37" spans="1:87" x14ac:dyDescent="0.2">
      <c r="A37">
        <v>2021</v>
      </c>
      <c r="B37" t="s">
        <v>141</v>
      </c>
      <c r="C37" t="s">
        <v>139</v>
      </c>
      <c r="D37" t="s">
        <v>141</v>
      </c>
      <c r="E37" t="s">
        <v>139</v>
      </c>
      <c r="F37">
        <v>156</v>
      </c>
      <c r="G37">
        <v>124</v>
      </c>
      <c r="H37">
        <v>1</v>
      </c>
      <c r="I37">
        <v>1</v>
      </c>
      <c r="J37">
        <v>8</v>
      </c>
      <c r="K37">
        <v>-5</v>
      </c>
      <c r="L37">
        <v>10669</v>
      </c>
      <c r="M37">
        <v>10801</v>
      </c>
      <c r="P37">
        <v>11441</v>
      </c>
      <c r="Q37" t="s">
        <v>142</v>
      </c>
      <c r="R37" t="s">
        <v>142</v>
      </c>
      <c r="S37">
        <v>10477</v>
      </c>
      <c r="T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P37">
        <v>0</v>
      </c>
      <c r="AQ37">
        <v>0</v>
      </c>
      <c r="AT37">
        <v>1412359.9850000001</v>
      </c>
      <c r="AU37">
        <v>38246.108999999997</v>
      </c>
      <c r="AV37">
        <v>17734062645.370998</v>
      </c>
      <c r="AW37">
        <v>1990761609.665</v>
      </c>
      <c r="AX37">
        <v>12.555999999999999</v>
      </c>
      <c r="AY37">
        <v>52.051000000000002</v>
      </c>
      <c r="BD37">
        <v>27312548291.585999</v>
      </c>
      <c r="BE37">
        <v>1992049900.0050001</v>
      </c>
      <c r="BF37">
        <v>19.338000000000001</v>
      </c>
      <c r="BG37">
        <v>52.085000000000001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</row>
    <row r="38" spans="1:87" hidden="1" x14ac:dyDescent="0.2">
      <c r="A38">
        <v>2010</v>
      </c>
      <c r="B38" t="s">
        <v>141</v>
      </c>
      <c r="C38" t="s">
        <v>141</v>
      </c>
      <c r="D38" t="s">
        <v>141</v>
      </c>
      <c r="E38" t="s">
        <v>141</v>
      </c>
      <c r="F38">
        <v>156</v>
      </c>
      <c r="G38">
        <v>156</v>
      </c>
      <c r="H38">
        <v>1</v>
      </c>
      <c r="I38">
        <v>1</v>
      </c>
      <c r="J38">
        <v>8</v>
      </c>
      <c r="K38">
        <v>8</v>
      </c>
      <c r="L38">
        <v>494</v>
      </c>
      <c r="M38">
        <v>1136</v>
      </c>
      <c r="N38">
        <v>672</v>
      </c>
      <c r="O38">
        <v>1324</v>
      </c>
      <c r="P38">
        <v>1163</v>
      </c>
      <c r="Q38" t="s">
        <v>140</v>
      </c>
      <c r="R38" t="s">
        <v>140</v>
      </c>
      <c r="S38">
        <v>1163</v>
      </c>
      <c r="T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3</v>
      </c>
      <c r="AD38">
        <v>3</v>
      </c>
      <c r="AE38">
        <v>1</v>
      </c>
      <c r="AF38">
        <v>1</v>
      </c>
      <c r="AG38">
        <v>0</v>
      </c>
      <c r="AH38">
        <v>1E-3</v>
      </c>
      <c r="AI38">
        <v>0</v>
      </c>
      <c r="AJ38">
        <v>0</v>
      </c>
      <c r="AK38">
        <v>0</v>
      </c>
      <c r="AL38">
        <v>0</v>
      </c>
      <c r="AP38">
        <v>0</v>
      </c>
      <c r="AQ38">
        <v>0</v>
      </c>
      <c r="AT38">
        <v>1337704.956</v>
      </c>
      <c r="AU38">
        <v>1337704.956</v>
      </c>
      <c r="AV38">
        <v>5930502062.0799999</v>
      </c>
      <c r="AW38">
        <v>5930502062.0799999</v>
      </c>
      <c r="AX38">
        <v>4.4329999999999998</v>
      </c>
      <c r="AY38">
        <v>4.4329999999999998</v>
      </c>
      <c r="AZ38">
        <v>1</v>
      </c>
      <c r="BA38">
        <v>1</v>
      </c>
      <c r="BB38">
        <v>1</v>
      </c>
      <c r="BC38">
        <v>1</v>
      </c>
      <c r="BD38">
        <v>12484967820.528999</v>
      </c>
      <c r="BE38">
        <v>12484967820.528999</v>
      </c>
      <c r="BF38">
        <v>9.3330000000000002</v>
      </c>
      <c r="BG38">
        <v>9.3330000000000002</v>
      </c>
      <c r="BH38">
        <v>1359755.125</v>
      </c>
      <c r="BI38">
        <v>1359755.125</v>
      </c>
      <c r="BJ38">
        <v>12856674304</v>
      </c>
      <c r="BK38">
        <v>12856674304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5</v>
      </c>
      <c r="BV38">
        <v>4.5</v>
      </c>
      <c r="BW38">
        <v>4.5</v>
      </c>
      <c r="BX38">
        <v>14</v>
      </c>
      <c r="BY38">
        <v>14</v>
      </c>
      <c r="BZ38">
        <v>38</v>
      </c>
      <c r="CA38">
        <v>38</v>
      </c>
      <c r="CB38">
        <v>52</v>
      </c>
      <c r="CC38">
        <v>52</v>
      </c>
      <c r="CE38">
        <v>106867897.31299999</v>
      </c>
    </row>
    <row r="39" spans="1:87" x14ac:dyDescent="0.2">
      <c r="A39">
        <v>2011</v>
      </c>
      <c r="B39" t="s">
        <v>141</v>
      </c>
      <c r="C39" t="s">
        <v>141</v>
      </c>
      <c r="D39" t="s">
        <v>141</v>
      </c>
      <c r="E39" t="s">
        <v>141</v>
      </c>
      <c r="F39">
        <v>156</v>
      </c>
      <c r="G39">
        <v>156</v>
      </c>
      <c r="H39">
        <v>1</v>
      </c>
      <c r="I39">
        <v>1</v>
      </c>
      <c r="J39">
        <v>8</v>
      </c>
      <c r="K39">
        <v>8</v>
      </c>
      <c r="L39">
        <v>494</v>
      </c>
      <c r="M39">
        <v>1136</v>
      </c>
      <c r="N39">
        <v>666</v>
      </c>
      <c r="O39">
        <v>1315</v>
      </c>
      <c r="P39">
        <v>1163</v>
      </c>
      <c r="Q39" t="s">
        <v>140</v>
      </c>
      <c r="R39" t="s">
        <v>140</v>
      </c>
      <c r="S39">
        <v>1163</v>
      </c>
      <c r="T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3</v>
      </c>
      <c r="AD39">
        <v>3</v>
      </c>
      <c r="AE39">
        <v>1</v>
      </c>
      <c r="AF39">
        <v>1</v>
      </c>
      <c r="AG39">
        <v>0</v>
      </c>
      <c r="AH39">
        <v>1E-3</v>
      </c>
      <c r="AI39">
        <v>0</v>
      </c>
      <c r="AJ39">
        <v>0</v>
      </c>
      <c r="AK39">
        <v>0</v>
      </c>
      <c r="AL39">
        <v>0</v>
      </c>
      <c r="AP39">
        <v>0</v>
      </c>
      <c r="AQ39">
        <v>0</v>
      </c>
      <c r="AT39">
        <v>1344130.0049999999</v>
      </c>
      <c r="AU39">
        <v>1344130.0049999999</v>
      </c>
      <c r="AV39">
        <v>7321892159.4879999</v>
      </c>
      <c r="AW39">
        <v>7321892159.4879999</v>
      </c>
      <c r="AX39">
        <v>5.4470000000000001</v>
      </c>
      <c r="AY39">
        <v>5.4470000000000001</v>
      </c>
      <c r="AZ39">
        <v>1</v>
      </c>
      <c r="BA39">
        <v>1</v>
      </c>
      <c r="BB39">
        <v>1</v>
      </c>
      <c r="BC39">
        <v>1</v>
      </c>
      <c r="BD39">
        <v>13957939641.688</v>
      </c>
      <c r="BE39">
        <v>13957939641.688</v>
      </c>
      <c r="BF39">
        <v>10.384</v>
      </c>
      <c r="BG39">
        <v>10.384</v>
      </c>
      <c r="BH39">
        <v>1367480.25</v>
      </c>
      <c r="BI39">
        <v>1367480.25</v>
      </c>
      <c r="BJ39">
        <v>14015385600</v>
      </c>
      <c r="BK39">
        <v>14015385600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5</v>
      </c>
      <c r="BV39">
        <v>3.6</v>
      </c>
      <c r="BW39">
        <v>3.6</v>
      </c>
      <c r="BX39">
        <v>14</v>
      </c>
      <c r="BY39">
        <v>14</v>
      </c>
      <c r="BZ39">
        <v>38</v>
      </c>
      <c r="CA39">
        <v>38</v>
      </c>
      <c r="CB39">
        <v>52</v>
      </c>
      <c r="CC39">
        <v>52</v>
      </c>
      <c r="CE39">
        <v>122614383.54700001</v>
      </c>
    </row>
    <row r="40" spans="1:87" x14ac:dyDescent="0.2">
      <c r="A40">
        <v>2012</v>
      </c>
      <c r="B40" t="s">
        <v>141</v>
      </c>
      <c r="C40" t="s">
        <v>141</v>
      </c>
      <c r="D40" t="s">
        <v>141</v>
      </c>
      <c r="E40" t="s">
        <v>141</v>
      </c>
      <c r="F40">
        <v>156</v>
      </c>
      <c r="G40">
        <v>156</v>
      </c>
      <c r="H40">
        <v>1</v>
      </c>
      <c r="I40">
        <v>1</v>
      </c>
      <c r="J40">
        <v>8</v>
      </c>
      <c r="K40">
        <v>8</v>
      </c>
      <c r="L40">
        <v>494</v>
      </c>
      <c r="M40">
        <v>1136</v>
      </c>
      <c r="N40">
        <v>660</v>
      </c>
      <c r="O40">
        <v>1310</v>
      </c>
      <c r="P40">
        <v>1163</v>
      </c>
      <c r="Q40" t="s">
        <v>140</v>
      </c>
      <c r="R40" t="s">
        <v>140</v>
      </c>
      <c r="S40">
        <v>1163</v>
      </c>
      <c r="T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3</v>
      </c>
      <c r="AD40">
        <v>3</v>
      </c>
      <c r="AE40">
        <v>1</v>
      </c>
      <c r="AF40">
        <v>1</v>
      </c>
      <c r="AG40">
        <v>0</v>
      </c>
      <c r="AH40">
        <v>1E-3</v>
      </c>
      <c r="AI40">
        <v>0</v>
      </c>
      <c r="AJ40">
        <v>0</v>
      </c>
      <c r="AK40">
        <v>0</v>
      </c>
      <c r="AL40">
        <v>0</v>
      </c>
      <c r="AP40">
        <v>0</v>
      </c>
      <c r="AQ40">
        <v>0</v>
      </c>
      <c r="AT40">
        <v>1350694.946</v>
      </c>
      <c r="AU40">
        <v>1350694.946</v>
      </c>
      <c r="AV40">
        <v>8229490262.0159998</v>
      </c>
      <c r="AW40">
        <v>8229490262.0159998</v>
      </c>
      <c r="AX40">
        <v>6.093</v>
      </c>
      <c r="AY40">
        <v>6.093</v>
      </c>
      <c r="AZ40">
        <v>1</v>
      </c>
      <c r="BA40">
        <v>1</v>
      </c>
      <c r="BB40">
        <v>1</v>
      </c>
      <c r="BC40">
        <v>1</v>
      </c>
      <c r="BD40">
        <v>15331823826.048</v>
      </c>
      <c r="BE40">
        <v>15331823826.048</v>
      </c>
      <c r="BF40">
        <v>11.351000000000001</v>
      </c>
      <c r="BG40">
        <v>11.351000000000001</v>
      </c>
      <c r="BH40">
        <v>1375198.625</v>
      </c>
      <c r="BI40">
        <v>1375198.625</v>
      </c>
      <c r="BJ40">
        <v>14455422976</v>
      </c>
      <c r="BK40">
        <v>14455422976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5</v>
      </c>
      <c r="BV40">
        <v>2.1</v>
      </c>
      <c r="BW40">
        <v>2.1</v>
      </c>
      <c r="BX40">
        <v>13</v>
      </c>
      <c r="BY40">
        <v>13</v>
      </c>
      <c r="BZ40">
        <v>33</v>
      </c>
      <c r="CA40">
        <v>33</v>
      </c>
      <c r="CB40">
        <v>46</v>
      </c>
      <c r="CC40">
        <v>46</v>
      </c>
      <c r="CE40">
        <v>142929912.97600001</v>
      </c>
    </row>
    <row r="41" spans="1:87" x14ac:dyDescent="0.2">
      <c r="A41">
        <v>2013</v>
      </c>
      <c r="B41" t="s">
        <v>141</v>
      </c>
      <c r="C41" t="s">
        <v>141</v>
      </c>
      <c r="D41" t="s">
        <v>141</v>
      </c>
      <c r="E41" t="s">
        <v>141</v>
      </c>
      <c r="F41">
        <v>156</v>
      </c>
      <c r="G41">
        <v>156</v>
      </c>
      <c r="H41">
        <v>1</v>
      </c>
      <c r="I41">
        <v>1</v>
      </c>
      <c r="J41">
        <v>8</v>
      </c>
      <c r="K41">
        <v>8</v>
      </c>
      <c r="L41">
        <v>494</v>
      </c>
      <c r="M41">
        <v>1136</v>
      </c>
      <c r="P41">
        <v>1163</v>
      </c>
      <c r="Q41" t="s">
        <v>140</v>
      </c>
      <c r="R41" t="s">
        <v>140</v>
      </c>
      <c r="S41">
        <v>1163</v>
      </c>
      <c r="T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>
        <v>1E-3</v>
      </c>
      <c r="AI41">
        <v>0</v>
      </c>
      <c r="AJ41">
        <v>0</v>
      </c>
      <c r="AK41">
        <v>0</v>
      </c>
      <c r="AL41">
        <v>0</v>
      </c>
      <c r="AP41">
        <v>0</v>
      </c>
      <c r="AQ41">
        <v>0</v>
      </c>
      <c r="AT41">
        <v>1357380.0049999999</v>
      </c>
      <c r="AU41">
        <v>1357380.0049999999</v>
      </c>
      <c r="AV41">
        <v>9240270864.3840008</v>
      </c>
      <c r="AW41">
        <v>9240270864.3840008</v>
      </c>
      <c r="AX41">
        <v>6.8070000000000004</v>
      </c>
      <c r="AY41">
        <v>6.8070000000000004</v>
      </c>
      <c r="AZ41">
        <v>1</v>
      </c>
      <c r="BA41">
        <v>1</v>
      </c>
      <c r="BB41">
        <v>1</v>
      </c>
      <c r="BC41">
        <v>1</v>
      </c>
      <c r="BD41">
        <v>16788029504.900999</v>
      </c>
      <c r="BE41">
        <v>16788029504.900999</v>
      </c>
      <c r="BF41">
        <v>12.368</v>
      </c>
      <c r="BG41">
        <v>12.368</v>
      </c>
      <c r="BH41">
        <v>1382793.25</v>
      </c>
      <c r="BI41">
        <v>1382793.25</v>
      </c>
      <c r="BJ41">
        <v>15209321472</v>
      </c>
      <c r="BK41">
        <v>15209321472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5</v>
      </c>
      <c r="BV41">
        <v>1.9</v>
      </c>
      <c r="BW41">
        <v>1.9</v>
      </c>
      <c r="BX41">
        <v>13</v>
      </c>
      <c r="BY41">
        <v>13</v>
      </c>
      <c r="BZ41">
        <v>34.4</v>
      </c>
      <c r="CA41">
        <v>34.4</v>
      </c>
      <c r="CB41">
        <v>47.4</v>
      </c>
      <c r="CC41">
        <v>47.4</v>
      </c>
      <c r="CE41">
        <v>157540887.639</v>
      </c>
    </row>
    <row r="42" spans="1:87" x14ac:dyDescent="0.2">
      <c r="A42">
        <v>2014</v>
      </c>
      <c r="B42" t="s">
        <v>141</v>
      </c>
      <c r="C42" t="s">
        <v>141</v>
      </c>
      <c r="D42" t="s">
        <v>141</v>
      </c>
      <c r="E42" t="s">
        <v>141</v>
      </c>
      <c r="F42">
        <v>156</v>
      </c>
      <c r="G42">
        <v>156</v>
      </c>
      <c r="H42">
        <v>1</v>
      </c>
      <c r="I42">
        <v>1</v>
      </c>
      <c r="J42">
        <v>8</v>
      </c>
      <c r="K42">
        <v>8</v>
      </c>
      <c r="L42">
        <v>494</v>
      </c>
      <c r="M42">
        <v>1136</v>
      </c>
      <c r="P42">
        <v>1163</v>
      </c>
      <c r="Q42" t="s">
        <v>140</v>
      </c>
      <c r="R42" t="s">
        <v>140</v>
      </c>
      <c r="S42">
        <v>1163</v>
      </c>
      <c r="T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3</v>
      </c>
      <c r="AD42">
        <v>3</v>
      </c>
      <c r="AE42">
        <v>1</v>
      </c>
      <c r="AF42">
        <v>1</v>
      </c>
      <c r="AG42">
        <v>0</v>
      </c>
      <c r="AH42">
        <v>1E-3</v>
      </c>
      <c r="AI42">
        <v>0</v>
      </c>
      <c r="AJ42">
        <v>0</v>
      </c>
      <c r="AK42">
        <v>0</v>
      </c>
      <c r="AL42">
        <v>0</v>
      </c>
      <c r="AP42">
        <v>0</v>
      </c>
      <c r="AQ42">
        <v>0</v>
      </c>
      <c r="AT42">
        <v>1364270.02</v>
      </c>
      <c r="AU42">
        <v>1364270.02</v>
      </c>
      <c r="AV42">
        <v>10482371002.368</v>
      </c>
      <c r="AW42">
        <v>10482371002.368</v>
      </c>
      <c r="AX42">
        <v>7.6840000000000002</v>
      </c>
      <c r="AY42">
        <v>7.6840000000000002</v>
      </c>
      <c r="AZ42">
        <v>1</v>
      </c>
      <c r="BA42">
        <v>1</v>
      </c>
      <c r="BB42">
        <v>1</v>
      </c>
      <c r="BC42">
        <v>1</v>
      </c>
      <c r="BD42">
        <v>18335662798.925999</v>
      </c>
      <c r="BE42">
        <v>18335662798.925999</v>
      </c>
      <c r="BF42">
        <v>13.44</v>
      </c>
      <c r="BG42">
        <v>13.44</v>
      </c>
      <c r="BH42">
        <v>1390110.375</v>
      </c>
      <c r="BI42">
        <v>1390110.375</v>
      </c>
      <c r="BJ42">
        <v>16030691328</v>
      </c>
      <c r="BK42">
        <v>16030691328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5</v>
      </c>
      <c r="BV42">
        <v>0.9</v>
      </c>
      <c r="BW42">
        <v>0.9</v>
      </c>
      <c r="BX42">
        <v>11</v>
      </c>
      <c r="BY42">
        <v>11</v>
      </c>
      <c r="BZ42">
        <v>31.4</v>
      </c>
      <c r="CA42">
        <v>31.4</v>
      </c>
      <c r="CB42">
        <v>42.4</v>
      </c>
      <c r="CC42">
        <v>42.4</v>
      </c>
      <c r="CE42">
        <v>144880436.618</v>
      </c>
    </row>
    <row r="43" spans="1:87" x14ac:dyDescent="0.2">
      <c r="A43">
        <v>2015</v>
      </c>
      <c r="B43" t="s">
        <v>141</v>
      </c>
      <c r="C43" t="s">
        <v>141</v>
      </c>
      <c r="D43" t="s">
        <v>141</v>
      </c>
      <c r="E43" t="s">
        <v>141</v>
      </c>
      <c r="F43">
        <v>156</v>
      </c>
      <c r="G43">
        <v>156</v>
      </c>
      <c r="H43">
        <v>1</v>
      </c>
      <c r="I43">
        <v>1</v>
      </c>
      <c r="J43">
        <v>8</v>
      </c>
      <c r="K43">
        <v>8</v>
      </c>
      <c r="L43">
        <v>494</v>
      </c>
      <c r="M43">
        <v>1128</v>
      </c>
      <c r="P43">
        <v>1163</v>
      </c>
      <c r="Q43" t="s">
        <v>140</v>
      </c>
      <c r="R43" t="s">
        <v>140</v>
      </c>
      <c r="S43">
        <v>1163</v>
      </c>
      <c r="T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3</v>
      </c>
      <c r="AD43">
        <v>3</v>
      </c>
      <c r="AE43">
        <v>1</v>
      </c>
      <c r="AF43">
        <v>1</v>
      </c>
      <c r="AG43">
        <v>0</v>
      </c>
      <c r="AH43">
        <v>1E-3</v>
      </c>
      <c r="AI43">
        <v>0</v>
      </c>
      <c r="AJ43">
        <v>0</v>
      </c>
      <c r="AK43">
        <v>0</v>
      </c>
      <c r="AL43">
        <v>0</v>
      </c>
      <c r="AP43">
        <v>0</v>
      </c>
      <c r="AQ43">
        <v>0</v>
      </c>
      <c r="AT43">
        <v>1371219.9709999999</v>
      </c>
      <c r="AU43">
        <v>1371219.9709999999</v>
      </c>
      <c r="AV43">
        <v>11064665178.112</v>
      </c>
      <c r="AW43">
        <v>11064665178.112</v>
      </c>
      <c r="AX43">
        <v>8.0690000000000008</v>
      </c>
      <c r="AY43">
        <v>8.0690000000000008</v>
      </c>
      <c r="AZ43">
        <v>1</v>
      </c>
      <c r="BA43">
        <v>1</v>
      </c>
      <c r="BB43">
        <v>1</v>
      </c>
      <c r="BC43">
        <v>1</v>
      </c>
      <c r="BD43">
        <v>19811750781.341999</v>
      </c>
      <c r="BE43">
        <v>19811750781.341999</v>
      </c>
      <c r="BF43">
        <v>14.448</v>
      </c>
      <c r="BG43">
        <v>14.448</v>
      </c>
      <c r="BH43">
        <v>1397028.625</v>
      </c>
      <c r="BI43">
        <v>1397028.625</v>
      </c>
      <c r="BJ43">
        <v>16251012096</v>
      </c>
      <c r="BK43">
        <v>16251012096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5</v>
      </c>
      <c r="BV43">
        <v>0.7</v>
      </c>
      <c r="BW43">
        <v>0.7</v>
      </c>
      <c r="BX43">
        <v>11</v>
      </c>
      <c r="BY43">
        <v>11</v>
      </c>
      <c r="BZ43">
        <v>31.4</v>
      </c>
      <c r="CA43">
        <v>31.4</v>
      </c>
      <c r="CB43">
        <v>42.4</v>
      </c>
      <c r="CC43">
        <v>42.4</v>
      </c>
      <c r="CE43">
        <v>142435954.68200001</v>
      </c>
    </row>
    <row r="44" spans="1:87" x14ac:dyDescent="0.2">
      <c r="A44">
        <v>2016</v>
      </c>
      <c r="B44" t="s">
        <v>141</v>
      </c>
      <c r="C44" t="s">
        <v>141</v>
      </c>
      <c r="D44" t="s">
        <v>141</v>
      </c>
      <c r="E44" t="s">
        <v>141</v>
      </c>
      <c r="F44">
        <v>156</v>
      </c>
      <c r="G44">
        <v>156</v>
      </c>
      <c r="H44">
        <v>1</v>
      </c>
      <c r="I44">
        <v>1</v>
      </c>
      <c r="J44">
        <v>8</v>
      </c>
      <c r="K44">
        <v>8</v>
      </c>
      <c r="L44">
        <v>494</v>
      </c>
      <c r="M44">
        <v>1128</v>
      </c>
      <c r="P44">
        <v>1163</v>
      </c>
      <c r="Q44" t="s">
        <v>140</v>
      </c>
      <c r="R44" t="s">
        <v>140</v>
      </c>
      <c r="S44">
        <v>1163</v>
      </c>
      <c r="T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2</v>
      </c>
      <c r="AC44">
        <v>3</v>
      </c>
      <c r="AD44">
        <v>3</v>
      </c>
      <c r="AE44">
        <v>1</v>
      </c>
      <c r="AF44">
        <v>1</v>
      </c>
      <c r="AG44">
        <v>0</v>
      </c>
      <c r="AH44">
        <v>1E-3</v>
      </c>
      <c r="AI44">
        <v>0</v>
      </c>
      <c r="AJ44">
        <v>0</v>
      </c>
      <c r="AK44">
        <v>0</v>
      </c>
      <c r="AL44">
        <v>0</v>
      </c>
      <c r="AP44">
        <v>0</v>
      </c>
      <c r="AQ44">
        <v>0</v>
      </c>
      <c r="AT44">
        <v>1378665.0390000001</v>
      </c>
      <c r="AU44">
        <v>1378665.0390000001</v>
      </c>
      <c r="AV44">
        <v>11199145050.112</v>
      </c>
      <c r="AW44">
        <v>11199145050.112</v>
      </c>
      <c r="AX44">
        <v>8.1229999999999993</v>
      </c>
      <c r="AY44">
        <v>8.1229999999999993</v>
      </c>
      <c r="AZ44">
        <v>1</v>
      </c>
      <c r="BA44">
        <v>1</v>
      </c>
      <c r="BB44">
        <v>1</v>
      </c>
      <c r="BC44">
        <v>1</v>
      </c>
      <c r="BD44">
        <v>21417149856.080002</v>
      </c>
      <c r="BE44">
        <v>21417149856.080002</v>
      </c>
      <c r="BF44">
        <v>15.535</v>
      </c>
      <c r="BG44">
        <v>15.535</v>
      </c>
      <c r="BH44">
        <v>1403500.375</v>
      </c>
      <c r="BI44">
        <v>1403500.375</v>
      </c>
      <c r="BJ44">
        <v>16745151488</v>
      </c>
      <c r="BK44">
        <v>16745151488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5</v>
      </c>
      <c r="BV44">
        <v>0.7</v>
      </c>
      <c r="BW44">
        <v>0.7</v>
      </c>
      <c r="BX44">
        <v>9</v>
      </c>
      <c r="BY44">
        <v>9</v>
      </c>
      <c r="BZ44">
        <v>28.9</v>
      </c>
      <c r="CA44">
        <v>28.9</v>
      </c>
      <c r="CB44">
        <v>37.9</v>
      </c>
      <c r="CC44">
        <v>37.9</v>
      </c>
      <c r="CE44">
        <v>127751653.641</v>
      </c>
    </row>
    <row r="45" spans="1:87" x14ac:dyDescent="0.2">
      <c r="A45">
        <v>2017</v>
      </c>
      <c r="B45" t="s">
        <v>141</v>
      </c>
      <c r="C45" t="s">
        <v>141</v>
      </c>
      <c r="D45" t="s">
        <v>141</v>
      </c>
      <c r="E45" t="s">
        <v>141</v>
      </c>
      <c r="F45">
        <v>156</v>
      </c>
      <c r="G45">
        <v>156</v>
      </c>
      <c r="H45">
        <v>1</v>
      </c>
      <c r="I45">
        <v>1</v>
      </c>
      <c r="J45">
        <v>8</v>
      </c>
      <c r="K45">
        <v>8</v>
      </c>
      <c r="L45">
        <v>494</v>
      </c>
      <c r="M45">
        <v>1128</v>
      </c>
      <c r="P45">
        <v>1163</v>
      </c>
      <c r="Q45" t="s">
        <v>140</v>
      </c>
      <c r="R45" t="s">
        <v>140</v>
      </c>
      <c r="S45">
        <v>1163</v>
      </c>
      <c r="T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2</v>
      </c>
      <c r="AC45">
        <v>3</v>
      </c>
      <c r="AD45">
        <v>3</v>
      </c>
      <c r="AE45">
        <v>1</v>
      </c>
      <c r="AF45">
        <v>1</v>
      </c>
      <c r="AG45">
        <v>0</v>
      </c>
      <c r="AH45">
        <v>1E-3</v>
      </c>
      <c r="AI45">
        <v>0</v>
      </c>
      <c r="AJ45">
        <v>0</v>
      </c>
      <c r="AK45">
        <v>0</v>
      </c>
      <c r="AL45">
        <v>0</v>
      </c>
      <c r="AP45">
        <v>0</v>
      </c>
      <c r="AQ45">
        <v>0</v>
      </c>
      <c r="AT45">
        <v>1396214.966</v>
      </c>
      <c r="AU45">
        <v>1396214.966</v>
      </c>
      <c r="AV45">
        <v>12310409370.893999</v>
      </c>
      <c r="AW45">
        <v>12310409370.893999</v>
      </c>
      <c r="AX45">
        <v>8.8170000000000002</v>
      </c>
      <c r="AY45">
        <v>8.8170000000000002</v>
      </c>
      <c r="BD45">
        <v>19887033884.257</v>
      </c>
      <c r="BE45">
        <v>19887033884.257</v>
      </c>
      <c r="BF45">
        <v>14.244</v>
      </c>
      <c r="BG45">
        <v>14.244</v>
      </c>
      <c r="BH45">
        <v>1409517.5</v>
      </c>
      <c r="BI45">
        <v>1409517.5</v>
      </c>
      <c r="BJ45">
        <v>17562611712</v>
      </c>
      <c r="BK45">
        <v>17562611712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5</v>
      </c>
      <c r="BV45">
        <v>1.5</v>
      </c>
      <c r="BW45">
        <v>1.5</v>
      </c>
      <c r="BX45">
        <v>9</v>
      </c>
      <c r="BY45">
        <v>9</v>
      </c>
      <c r="BZ45">
        <v>24.9</v>
      </c>
      <c r="CA45">
        <v>24.9</v>
      </c>
      <c r="CB45">
        <v>33.9</v>
      </c>
      <c r="CC45">
        <v>33.9</v>
      </c>
      <c r="CE45">
        <v>131538403.743</v>
      </c>
    </row>
    <row r="46" spans="1:87" x14ac:dyDescent="0.2">
      <c r="A46">
        <v>2018</v>
      </c>
      <c r="B46" t="s">
        <v>141</v>
      </c>
      <c r="C46" t="s">
        <v>141</v>
      </c>
      <c r="D46" t="s">
        <v>141</v>
      </c>
      <c r="E46" t="s">
        <v>141</v>
      </c>
      <c r="F46">
        <v>156</v>
      </c>
      <c r="G46">
        <v>156</v>
      </c>
      <c r="H46">
        <v>1</v>
      </c>
      <c r="I46">
        <v>1</v>
      </c>
      <c r="J46">
        <v>8</v>
      </c>
      <c r="K46">
        <v>8</v>
      </c>
      <c r="L46">
        <v>494</v>
      </c>
      <c r="M46">
        <v>1128</v>
      </c>
      <c r="P46">
        <v>1163</v>
      </c>
      <c r="Q46" t="s">
        <v>140</v>
      </c>
      <c r="R46" t="s">
        <v>140</v>
      </c>
      <c r="S46">
        <v>1163</v>
      </c>
      <c r="T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2</v>
      </c>
      <c r="AC46">
        <v>3</v>
      </c>
      <c r="AD46">
        <v>3</v>
      </c>
      <c r="AE46">
        <v>1</v>
      </c>
      <c r="AF46">
        <v>1</v>
      </c>
      <c r="AG46">
        <v>0</v>
      </c>
      <c r="AH46">
        <v>1E-3</v>
      </c>
      <c r="AI46">
        <v>0</v>
      </c>
      <c r="AJ46">
        <v>0</v>
      </c>
      <c r="AK46">
        <v>0</v>
      </c>
      <c r="AL46">
        <v>0</v>
      </c>
      <c r="AP46">
        <v>0</v>
      </c>
      <c r="AQ46">
        <v>0</v>
      </c>
      <c r="AT46">
        <v>1402760.01</v>
      </c>
      <c r="AU46">
        <v>1402760.01</v>
      </c>
      <c r="AV46">
        <v>13894817549.379999</v>
      </c>
      <c r="AW46">
        <v>13894817549.379999</v>
      </c>
      <c r="AX46">
        <v>9.9049999999999994</v>
      </c>
      <c r="AY46">
        <v>9.9049999999999994</v>
      </c>
      <c r="BD46">
        <v>21736535504.587002</v>
      </c>
      <c r="BE46">
        <v>21736535504.587002</v>
      </c>
      <c r="BF46">
        <v>15.496</v>
      </c>
      <c r="BG46">
        <v>15.496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5</v>
      </c>
      <c r="BV46">
        <v>1.2</v>
      </c>
      <c r="BW46">
        <v>1.2</v>
      </c>
      <c r="BX46">
        <v>5</v>
      </c>
      <c r="BY46">
        <v>5</v>
      </c>
      <c r="BZ46">
        <v>8.5</v>
      </c>
      <c r="CA46">
        <v>8.5</v>
      </c>
      <c r="CB46">
        <v>13.5</v>
      </c>
      <c r="CC46">
        <v>13.5</v>
      </c>
      <c r="CE46">
        <v>145816236.421</v>
      </c>
    </row>
    <row r="47" spans="1:87" x14ac:dyDescent="0.2">
      <c r="A47">
        <v>2019</v>
      </c>
      <c r="B47" t="s">
        <v>141</v>
      </c>
      <c r="C47" t="s">
        <v>141</v>
      </c>
      <c r="D47" t="s">
        <v>141</v>
      </c>
      <c r="E47" t="s">
        <v>141</v>
      </c>
      <c r="F47">
        <v>156</v>
      </c>
      <c r="G47">
        <v>156</v>
      </c>
      <c r="H47">
        <v>1</v>
      </c>
      <c r="I47">
        <v>1</v>
      </c>
      <c r="J47">
        <v>8</v>
      </c>
      <c r="K47">
        <v>8</v>
      </c>
      <c r="L47">
        <v>494</v>
      </c>
      <c r="M47">
        <v>1128</v>
      </c>
      <c r="P47">
        <v>1163</v>
      </c>
      <c r="Q47" t="s">
        <v>140</v>
      </c>
      <c r="R47" t="s">
        <v>140</v>
      </c>
      <c r="S47">
        <v>1163</v>
      </c>
      <c r="T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3</v>
      </c>
      <c r="AD47">
        <v>3</v>
      </c>
      <c r="AE47">
        <v>1</v>
      </c>
      <c r="AF47">
        <v>1</v>
      </c>
      <c r="AG47">
        <v>0</v>
      </c>
      <c r="AH47">
        <v>1E-3</v>
      </c>
      <c r="AI47">
        <v>0</v>
      </c>
      <c r="AJ47">
        <v>0</v>
      </c>
      <c r="AK47">
        <v>0</v>
      </c>
      <c r="AL47">
        <v>0</v>
      </c>
      <c r="AP47">
        <v>0</v>
      </c>
      <c r="AQ47">
        <v>0</v>
      </c>
      <c r="AT47">
        <v>1407744.9950000001</v>
      </c>
      <c r="AU47">
        <v>1407744.9950000001</v>
      </c>
      <c r="AV47">
        <v>14279937500.608</v>
      </c>
      <c r="AW47">
        <v>14279937500.608</v>
      </c>
      <c r="AX47">
        <v>10.144</v>
      </c>
      <c r="AY47">
        <v>10.144</v>
      </c>
      <c r="BD47">
        <v>23441908826.407001</v>
      </c>
      <c r="BE47">
        <v>23441908826.407001</v>
      </c>
      <c r="BF47">
        <v>16.652000000000001</v>
      </c>
      <c r="BG47">
        <v>16.652000000000001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5</v>
      </c>
      <c r="BV47">
        <v>1.1000000000000001</v>
      </c>
      <c r="BW47">
        <v>1.1000000000000001</v>
      </c>
      <c r="BX47">
        <v>5</v>
      </c>
      <c r="BY47">
        <v>5</v>
      </c>
      <c r="BZ47">
        <v>8.5</v>
      </c>
      <c r="CA47">
        <v>8.5</v>
      </c>
      <c r="CB47">
        <v>13.5</v>
      </c>
      <c r="CC47">
        <v>13.5</v>
      </c>
      <c r="CE47">
        <v>129033970.73800001</v>
      </c>
    </row>
    <row r="48" spans="1:87" x14ac:dyDescent="0.2">
      <c r="A48">
        <v>2020</v>
      </c>
      <c r="B48" t="s">
        <v>141</v>
      </c>
      <c r="C48" t="s">
        <v>141</v>
      </c>
      <c r="D48" t="s">
        <v>141</v>
      </c>
      <c r="E48" t="s">
        <v>141</v>
      </c>
      <c r="F48">
        <v>156</v>
      </c>
      <c r="G48">
        <v>156</v>
      </c>
      <c r="H48">
        <v>1</v>
      </c>
      <c r="I48">
        <v>1</v>
      </c>
      <c r="J48">
        <v>8</v>
      </c>
      <c r="K48">
        <v>8</v>
      </c>
      <c r="L48">
        <v>494</v>
      </c>
      <c r="M48">
        <v>1122</v>
      </c>
      <c r="P48">
        <v>1163</v>
      </c>
      <c r="Q48" t="s">
        <v>140</v>
      </c>
      <c r="R48" t="s">
        <v>140</v>
      </c>
      <c r="S48">
        <v>1163</v>
      </c>
      <c r="T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3</v>
      </c>
      <c r="AD48">
        <v>3</v>
      </c>
      <c r="AE48">
        <v>1</v>
      </c>
      <c r="AF48">
        <v>1</v>
      </c>
      <c r="AG48">
        <v>0</v>
      </c>
      <c r="AH48">
        <v>1E-3</v>
      </c>
      <c r="AI48">
        <v>0</v>
      </c>
      <c r="AJ48">
        <v>0</v>
      </c>
      <c r="AK48">
        <v>0</v>
      </c>
      <c r="AL48">
        <v>0</v>
      </c>
      <c r="AP48">
        <v>0</v>
      </c>
      <c r="AQ48">
        <v>0</v>
      </c>
      <c r="AT48">
        <v>1411099.976</v>
      </c>
      <c r="AU48">
        <v>1411099.976</v>
      </c>
      <c r="AV48">
        <v>14687673892.882</v>
      </c>
      <c r="AW48">
        <v>14687673892.882</v>
      </c>
      <c r="AX48">
        <v>10.409000000000001</v>
      </c>
      <c r="AY48">
        <v>10.409000000000001</v>
      </c>
      <c r="BD48">
        <v>24255795539.862999</v>
      </c>
      <c r="BE48">
        <v>24255795539.862999</v>
      </c>
      <c r="BF48">
        <v>17.189</v>
      </c>
      <c r="BG48">
        <v>17.189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5</v>
      </c>
      <c r="CE48">
        <v>125163131.223</v>
      </c>
    </row>
    <row r="49" spans="1:73" x14ac:dyDescent="0.2">
      <c r="A49">
        <v>2021</v>
      </c>
      <c r="B49" t="s">
        <v>141</v>
      </c>
      <c r="C49" t="s">
        <v>141</v>
      </c>
      <c r="D49" t="s">
        <v>141</v>
      </c>
      <c r="E49" t="s">
        <v>141</v>
      </c>
      <c r="F49">
        <v>156</v>
      </c>
      <c r="G49">
        <v>156</v>
      </c>
      <c r="H49">
        <v>1</v>
      </c>
      <c r="I49">
        <v>1</v>
      </c>
      <c r="J49">
        <v>8</v>
      </c>
      <c r="K49">
        <v>8</v>
      </c>
      <c r="L49">
        <v>494</v>
      </c>
      <c r="M49">
        <v>1122</v>
      </c>
      <c r="P49">
        <v>1163</v>
      </c>
      <c r="Q49" t="s">
        <v>140</v>
      </c>
      <c r="R49" t="s">
        <v>140</v>
      </c>
      <c r="S49">
        <v>1163</v>
      </c>
      <c r="T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2</v>
      </c>
      <c r="AC49">
        <v>3</v>
      </c>
      <c r="AD49">
        <v>3</v>
      </c>
      <c r="AE49">
        <v>1</v>
      </c>
      <c r="AF49">
        <v>1</v>
      </c>
      <c r="AG49">
        <v>0</v>
      </c>
      <c r="AH49">
        <v>1E-3</v>
      </c>
      <c r="AI49">
        <v>0</v>
      </c>
      <c r="AJ49">
        <v>0</v>
      </c>
      <c r="AK49">
        <v>0</v>
      </c>
      <c r="AL49">
        <v>0</v>
      </c>
      <c r="AP49">
        <v>0</v>
      </c>
      <c r="AQ49">
        <v>0</v>
      </c>
      <c r="AT49">
        <v>1412359.9850000001</v>
      </c>
      <c r="AU49">
        <v>1412359.9850000001</v>
      </c>
      <c r="AV49">
        <v>17734062645.370998</v>
      </c>
      <c r="AW49">
        <v>17734062645.370998</v>
      </c>
      <c r="AX49">
        <v>12.555999999999999</v>
      </c>
      <c r="AY49">
        <v>12.555999999999999</v>
      </c>
      <c r="BD49">
        <v>27312548291.585999</v>
      </c>
      <c r="BE49">
        <v>27312548291.585999</v>
      </c>
      <c r="BF49">
        <v>19.338000000000001</v>
      </c>
      <c r="BG49">
        <v>19.338000000000001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5</v>
      </c>
    </row>
  </sheetData>
  <autoFilter ref="A1:CI49" xr:uid="{B8189947-8829-5B48-89FB-34F6C2E5FB92}">
    <filterColumn colId="0">
      <filters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2" sqref="D2"/>
    </sheetView>
  </sheetViews>
  <sheetFormatPr baseColWidth="10" defaultColWidth="14.5" defaultRowHeight="15" customHeight="1" x14ac:dyDescent="0.2"/>
  <cols>
    <col min="1" max="1" width="12.5" bestFit="1" customWidth="1"/>
    <col min="2" max="2" width="15.5" customWidth="1"/>
    <col min="3" max="3" width="16.83203125" customWidth="1"/>
    <col min="4" max="5" width="13.6640625" customWidth="1"/>
    <col min="6" max="26" width="8.6640625" customWidth="1"/>
  </cols>
  <sheetData>
    <row r="1" spans="1:7" x14ac:dyDescent="0.2">
      <c r="A1" s="1" t="s">
        <v>1</v>
      </c>
      <c r="B1" s="1" t="s">
        <v>2</v>
      </c>
      <c r="C1" s="1" t="s">
        <v>48</v>
      </c>
      <c r="D1" s="1" t="s">
        <v>3</v>
      </c>
      <c r="E1" s="1" t="s">
        <v>4</v>
      </c>
      <c r="G1" s="2" t="s">
        <v>5</v>
      </c>
    </row>
    <row r="2" spans="1:7" x14ac:dyDescent="0.2">
      <c r="A2" s="2" t="str">
        <f>'ML_flows 2011'!A2</f>
        <v>BC</v>
      </c>
      <c r="B2" s="4">
        <v>2.3763350483997558</v>
      </c>
      <c r="C2" s="2" t="s">
        <v>49</v>
      </c>
      <c r="D2" s="4"/>
      <c r="E2" s="4"/>
    </row>
    <row r="3" spans="1:7" x14ac:dyDescent="0.2">
      <c r="A3" s="2" t="s">
        <v>41</v>
      </c>
      <c r="B3" s="4"/>
      <c r="C3" s="2" t="s">
        <v>47</v>
      </c>
      <c r="D3" s="4"/>
      <c r="E3" s="4"/>
    </row>
    <row r="4" spans="1:7" x14ac:dyDescent="0.2">
      <c r="A4" s="2" t="s">
        <v>42</v>
      </c>
      <c r="B4" s="4"/>
      <c r="C4" s="2" t="s">
        <v>46</v>
      </c>
      <c r="D4" s="4"/>
      <c r="E4" s="4"/>
    </row>
    <row r="5" spans="1:7" x14ac:dyDescent="0.2">
      <c r="A5" s="2" t="s">
        <v>43</v>
      </c>
      <c r="B5" s="4"/>
      <c r="C5" s="2" t="s">
        <v>50</v>
      </c>
      <c r="D5" s="4"/>
      <c r="E5" s="4"/>
    </row>
    <row r="6" spans="1:7" x14ac:dyDescent="0.2">
      <c r="A6" s="2" t="s">
        <v>45</v>
      </c>
      <c r="B6" s="4"/>
      <c r="C6" s="2" t="s">
        <v>51</v>
      </c>
      <c r="D6" s="4"/>
      <c r="E6" s="4"/>
    </row>
    <row r="7" spans="1:7" x14ac:dyDescent="0.2">
      <c r="A7" s="2"/>
      <c r="B7" s="4"/>
      <c r="C7" s="2"/>
      <c r="D7" s="4"/>
      <c r="E7" s="4"/>
    </row>
    <row r="8" spans="1:7" x14ac:dyDescent="0.2">
      <c r="A8" s="2"/>
      <c r="B8" s="4"/>
      <c r="C8" s="2"/>
      <c r="D8" s="4"/>
      <c r="E8" s="4"/>
    </row>
    <row r="9" spans="1:7" x14ac:dyDescent="0.2">
      <c r="A9" s="2"/>
      <c r="B9" s="4"/>
      <c r="C9" s="2"/>
      <c r="D9" s="4"/>
      <c r="E9" s="4"/>
    </row>
    <row r="10" spans="1:7" x14ac:dyDescent="0.2">
      <c r="A10" s="2"/>
      <c r="B10" s="4"/>
      <c r="C10" s="2"/>
      <c r="D10" s="1"/>
      <c r="E10" s="1"/>
    </row>
    <row r="11" spans="1:7" x14ac:dyDescent="0.2">
      <c r="A11" s="2"/>
      <c r="B11" s="4"/>
      <c r="C11" s="2"/>
      <c r="D11" s="1"/>
      <c r="E11" s="1"/>
    </row>
    <row r="12" spans="1:7" x14ac:dyDescent="0.2">
      <c r="A12" s="2"/>
      <c r="B12" s="4"/>
      <c r="C12" s="2"/>
      <c r="D12" s="1"/>
      <c r="E12" s="1"/>
    </row>
    <row r="13" spans="1:7" x14ac:dyDescent="0.2">
      <c r="A13" s="2"/>
      <c r="B13" s="4"/>
      <c r="C13" s="2"/>
      <c r="D13" s="1"/>
      <c r="E13" s="1"/>
    </row>
    <row r="14" spans="1:7" x14ac:dyDescent="0.2">
      <c r="A14" s="2"/>
      <c r="B14" s="4"/>
      <c r="C14" s="2"/>
      <c r="D14" s="1"/>
      <c r="E14" s="1"/>
    </row>
    <row r="15" spans="1:7" x14ac:dyDescent="0.2">
      <c r="A15" s="2"/>
      <c r="B15" s="4"/>
      <c r="C15" s="2"/>
      <c r="D15" s="1"/>
      <c r="E15" s="1"/>
    </row>
    <row r="16" spans="1:7" x14ac:dyDescent="0.2">
      <c r="A16" s="2"/>
      <c r="B16" s="4"/>
      <c r="C16" s="2"/>
      <c r="D16" s="1"/>
      <c r="E16" s="1"/>
    </row>
    <row r="17" spans="1:5" x14ac:dyDescent="0.2">
      <c r="A17" s="2"/>
      <c r="B17" s="4"/>
      <c r="C17" s="2"/>
      <c r="D17" s="1"/>
      <c r="E17" s="1"/>
    </row>
    <row r="18" spans="1:5" x14ac:dyDescent="0.2">
      <c r="A18" s="2"/>
      <c r="B18" s="4"/>
      <c r="C18" s="2"/>
      <c r="D18" s="1"/>
      <c r="E18" s="1"/>
    </row>
    <row r="19" spans="1:5" x14ac:dyDescent="0.2">
      <c r="A19" s="2"/>
      <c r="B19" s="4"/>
      <c r="C19" s="2"/>
      <c r="D19" s="1"/>
      <c r="E19" s="1"/>
    </row>
    <row r="20" spans="1:5" x14ac:dyDescent="0.2">
      <c r="A20" s="2"/>
      <c r="B20" s="4"/>
      <c r="C20" s="2"/>
      <c r="D20" s="1"/>
      <c r="E20" s="1"/>
    </row>
    <row r="21" spans="1:5" ht="15.75" customHeight="1" x14ac:dyDescent="0.2">
      <c r="A21" s="2"/>
      <c r="B21" s="4"/>
      <c r="C21" s="2"/>
      <c r="D21" s="1"/>
      <c r="E21" s="1"/>
    </row>
    <row r="22" spans="1:5" ht="15.75" customHeight="1" x14ac:dyDescent="0.2">
      <c r="A22" s="2"/>
      <c r="B22" s="4"/>
      <c r="C22" s="2"/>
      <c r="D22" s="1"/>
      <c r="E22" s="1"/>
    </row>
    <row r="23" spans="1:5" ht="15.75" customHeight="1" x14ac:dyDescent="0.2">
      <c r="A23" s="2"/>
      <c r="B23" s="4"/>
      <c r="C23" s="2"/>
      <c r="D23" s="1"/>
      <c r="E23" s="1"/>
    </row>
    <row r="24" spans="1:5" ht="15.75" customHeight="1" x14ac:dyDescent="0.2">
      <c r="A24" s="2"/>
      <c r="B24" s="4"/>
      <c r="C24" s="2"/>
      <c r="D24" s="1"/>
      <c r="E24" s="1"/>
    </row>
    <row r="25" spans="1:5" ht="15.75" customHeight="1" x14ac:dyDescent="0.2">
      <c r="A25" s="2"/>
      <c r="B25" s="4"/>
      <c r="C25" s="2"/>
      <c r="D25" s="1"/>
      <c r="E25" s="1"/>
    </row>
    <row r="26" spans="1:5" ht="15.75" customHeight="1" x14ac:dyDescent="0.2">
      <c r="A26" s="2"/>
      <c r="B26" s="4"/>
      <c r="C26" s="2"/>
      <c r="D26" s="1"/>
      <c r="E26" s="1"/>
    </row>
    <row r="27" spans="1:5" ht="15.75" customHeight="1" x14ac:dyDescent="0.2">
      <c r="A27" s="2"/>
      <c r="B27" s="4"/>
      <c r="C27" s="2"/>
      <c r="D27" s="1"/>
      <c r="E27" s="1"/>
    </row>
    <row r="28" spans="1:5" ht="15.75" customHeight="1" x14ac:dyDescent="0.2">
      <c r="A28" s="2"/>
      <c r="B28" s="4"/>
      <c r="C28" s="2"/>
      <c r="D28" s="1"/>
      <c r="E28" s="1"/>
    </row>
    <row r="29" spans="1:5" ht="15.75" customHeight="1" x14ac:dyDescent="0.2">
      <c r="A29" s="2"/>
      <c r="B29" s="4"/>
      <c r="C29" s="2"/>
      <c r="D29" s="1"/>
      <c r="E29" s="1"/>
    </row>
    <row r="30" spans="1:5" ht="15.75" customHeight="1" x14ac:dyDescent="0.2">
      <c r="A30" s="2"/>
      <c r="B30" s="4"/>
      <c r="C30" s="2"/>
      <c r="D30" s="1"/>
      <c r="E30" s="1"/>
    </row>
    <row r="31" spans="1:5" ht="15.75" customHeight="1" x14ac:dyDescent="0.2">
      <c r="A31" s="2"/>
      <c r="B31" s="4"/>
      <c r="C31" s="2"/>
      <c r="D31" s="1"/>
      <c r="E31" s="1"/>
    </row>
    <row r="32" spans="1:5" ht="15.75" customHeight="1" x14ac:dyDescent="0.2">
      <c r="A32" s="2"/>
      <c r="B32" s="4"/>
      <c r="C32" s="2"/>
      <c r="D32" s="1"/>
      <c r="E32" s="1"/>
    </row>
    <row r="33" spans="1:5" ht="15.75" customHeight="1" x14ac:dyDescent="0.2">
      <c r="A33" s="2"/>
      <c r="B33" s="4"/>
      <c r="C33" s="2"/>
      <c r="D33" s="1"/>
      <c r="E33" s="1"/>
    </row>
    <row r="34" spans="1:5" ht="15.75" customHeight="1" x14ac:dyDescent="0.2">
      <c r="A34" s="2"/>
      <c r="B34" s="4"/>
      <c r="C34" s="2"/>
      <c r="D34" s="1"/>
      <c r="E34" s="1"/>
    </row>
    <row r="35" spans="1:5" ht="15.75" customHeight="1" x14ac:dyDescent="0.2">
      <c r="A35" s="2"/>
      <c r="B35" s="4"/>
      <c r="C35" s="2"/>
      <c r="D35" s="1"/>
      <c r="E35" s="1"/>
    </row>
    <row r="36" spans="1:5" ht="15.75" customHeight="1" x14ac:dyDescent="0.2">
      <c r="A36" s="2"/>
      <c r="B36" s="4"/>
      <c r="C36" s="2"/>
      <c r="D36" s="1"/>
      <c r="E36" s="1"/>
    </row>
    <row r="37" spans="1:5" ht="15.75" customHeight="1" x14ac:dyDescent="0.2">
      <c r="A37" s="2"/>
      <c r="B37" s="4"/>
      <c r="C37" s="2"/>
      <c r="D37" s="1"/>
      <c r="E37" s="1"/>
    </row>
    <row r="38" spans="1:5" ht="15.75" customHeight="1" x14ac:dyDescent="0.2">
      <c r="A38" s="2"/>
      <c r="B38" s="4"/>
      <c r="C38" s="2"/>
      <c r="D38" s="1"/>
      <c r="E38" s="1"/>
    </row>
    <row r="39" spans="1:5" ht="15.75" customHeight="1" x14ac:dyDescent="0.2">
      <c r="A39" s="2"/>
      <c r="B39" s="4"/>
      <c r="C39" s="2"/>
      <c r="D39" s="1"/>
      <c r="E39" s="1"/>
    </row>
    <row r="40" spans="1:5" ht="15.75" customHeight="1" x14ac:dyDescent="0.2">
      <c r="A40" s="2"/>
      <c r="B40" s="4"/>
      <c r="C40" s="2"/>
      <c r="D40" s="1"/>
      <c r="E40" s="1"/>
    </row>
    <row r="41" spans="1:5" ht="15.75" customHeight="1" x14ac:dyDescent="0.2">
      <c r="A41" s="2"/>
      <c r="B41" s="4"/>
      <c r="C41" s="2"/>
      <c r="D41" s="1"/>
      <c r="E41" s="1"/>
    </row>
    <row r="42" spans="1:5" ht="15.75" customHeight="1" x14ac:dyDescent="0.2">
      <c r="A42" s="2"/>
      <c r="B42" s="4"/>
      <c r="C42" s="2"/>
      <c r="D42" s="1"/>
      <c r="E42" s="1"/>
    </row>
    <row r="43" spans="1:5" ht="15.75" customHeight="1" x14ac:dyDescent="0.2">
      <c r="A43" s="2"/>
      <c r="B43" s="4"/>
      <c r="C43" s="2"/>
      <c r="D43" s="1"/>
      <c r="E43" s="1"/>
    </row>
    <row r="44" spans="1:5" ht="15.75" customHeight="1" x14ac:dyDescent="0.2">
      <c r="A44" s="2"/>
    </row>
    <row r="45" spans="1:5" ht="15.75" customHeight="1" x14ac:dyDescent="0.2">
      <c r="A45" s="2"/>
    </row>
    <row r="46" spans="1:5" ht="15.75" customHeight="1" x14ac:dyDescent="0.2">
      <c r="A46" s="2"/>
    </row>
    <row r="47" spans="1:5" ht="15.75" customHeight="1" x14ac:dyDescent="0.2">
      <c r="A47" s="2"/>
    </row>
    <row r="48" spans="1:5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65"/>
  <sheetViews>
    <sheetView workbookViewId="0">
      <selection activeCell="C2" sqref="C2"/>
    </sheetView>
  </sheetViews>
  <sheetFormatPr baseColWidth="10" defaultColWidth="14.5" defaultRowHeight="15" customHeight="1" x14ac:dyDescent="0.2"/>
  <cols>
    <col min="1" max="12" width="13.33203125" customWidth="1"/>
    <col min="13" max="13" width="12.5" customWidth="1"/>
    <col min="14" max="22" width="8.6640625" customWidth="1"/>
  </cols>
  <sheetData>
    <row r="1" spans="1:14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4" x14ac:dyDescent="0.2">
      <c r="A2" s="1">
        <v>1</v>
      </c>
      <c r="B2" s="1">
        <v>1</v>
      </c>
      <c r="C2" s="1" t="str">
        <f t="array" ref="C2">INDEX(Countries!$A$2:$A$43,A2)</f>
        <v>BC</v>
      </c>
      <c r="D2" s="1" t="str">
        <f t="array" ref="D2">INDEX(Countries!$A$2:$A$43,B2)</f>
        <v>BC</v>
      </c>
      <c r="E2" s="5">
        <f t="array" ref="E2">INDEX('ML_flows 2011'!$B$2:$AQ$43,A2,B2)+INDEX('ML_flows 2011'!$B$2:$AQ$43,B2,A2)</f>
        <v>0</v>
      </c>
      <c r="F2" s="4">
        <f t="array" ref="F2">INDEX(Countries!$B$2:$B$43,A2)</f>
        <v>2.3763350483997558</v>
      </c>
      <c r="G2" s="4">
        <f t="array" ref="G2">INDEX(Countries!$B$2:$B$43,B2)</f>
        <v>2.3763350483997558</v>
      </c>
      <c r="H2" s="6">
        <f t="shared" ref="H2:H256" si="0">2*6371*ASIN(SQRT(SIN(RADIANS(I2-J2)/2)^2 + COS(RADIANS(I2))*COS(RADIANS(J2))*SIN(RADIANS(K2-L2)/2)^2))</f>
        <v>0</v>
      </c>
      <c r="I2" s="4">
        <f t="array" ref="I2">INDEX(Countries!$D$2:$D$43,A2)</f>
        <v>0</v>
      </c>
      <c r="J2" s="4">
        <f t="array" ref="J2">INDEX(Countries!$D$2:$D$43,B2)</f>
        <v>0</v>
      </c>
      <c r="K2" s="4">
        <f t="array" ref="K2">INDEX(Countries!$E$2:$E$43,A2)</f>
        <v>0</v>
      </c>
      <c r="L2" s="4">
        <f t="array" ref="L2">INDEX(Countries!$E$2:$E$43,B2)</f>
        <v>0</v>
      </c>
      <c r="M2" s="1">
        <f t="shared" ref="M2:M256" si="1">IF(E2=0,0,IF(B2&gt;=A2,0,1))</f>
        <v>0</v>
      </c>
      <c r="N2" s="1"/>
    </row>
    <row r="3" spans="1:14" x14ac:dyDescent="0.2">
      <c r="A3" s="1">
        <f t="shared" ref="A3:A257" si="2">IF(B2=42,A2+1,A2)</f>
        <v>1</v>
      </c>
      <c r="B3" s="1">
        <f t="shared" ref="B3:B257" si="3">IF(B2=42,1,B2+1)</f>
        <v>2</v>
      </c>
      <c r="C3" s="1" t="s">
        <v>19</v>
      </c>
      <c r="D3" s="1" t="str">
        <f t="array" ref="D3">INDEX(Countries!$A$2:$A$43,B3)</f>
        <v>Canada</v>
      </c>
      <c r="E3" s="5">
        <f t="array" ref="E3">INDEX('ML_flows 2011'!$B$2:$AQ$43,A3,B3)+INDEX('ML_flows 2011'!$B$2:$AQ$43,B3,A3)</f>
        <v>0</v>
      </c>
      <c r="F3" s="4">
        <f t="array" ref="F3">INDEX(Countries!$B$2:$B$43,A3)</f>
        <v>2.3763350483997558</v>
      </c>
      <c r="G3" s="4">
        <f t="array" ref="G3">INDEX(Countries!$B$2:$B$43,B3)</f>
        <v>0</v>
      </c>
      <c r="H3" s="6">
        <f t="shared" si="0"/>
        <v>0</v>
      </c>
      <c r="I3" s="4">
        <f t="array" ref="I3">INDEX(Countries!$D$2:$D$43,A3)</f>
        <v>0</v>
      </c>
      <c r="J3" s="4">
        <f t="array" ref="J3">INDEX(Countries!$D$2:$D$43,B3)</f>
        <v>0</v>
      </c>
      <c r="K3" s="4">
        <f t="array" ref="K3">INDEX(Countries!$E$2:$E$43,A3)</f>
        <v>0</v>
      </c>
      <c r="L3" s="4">
        <f t="array" ref="L3">INDEX(Countries!$E$2:$E$43,B3)</f>
        <v>0</v>
      </c>
      <c r="M3" s="1">
        <f t="shared" si="1"/>
        <v>0</v>
      </c>
      <c r="N3" s="1"/>
    </row>
    <row r="4" spans="1:14" x14ac:dyDescent="0.2">
      <c r="A4" s="1">
        <f t="shared" si="2"/>
        <v>1</v>
      </c>
      <c r="B4" s="1">
        <f t="shared" si="3"/>
        <v>3</v>
      </c>
      <c r="C4" s="1" t="str">
        <f t="array" ref="C4">INDEX(Countries!$A$2:$A$43,A4)</f>
        <v>BC</v>
      </c>
      <c r="D4" s="1" t="str">
        <f t="array" ref="D4">INDEX(Countries!$A$2:$A$43,B4)</f>
        <v>Hong Kong SAR</v>
      </c>
      <c r="E4" s="5">
        <f t="array" ref="E4">INDEX('ML_flows 2011'!$B$2:$AQ$43,A4,B4)+INDEX('ML_flows 2011'!$B$2:$AQ$43,B4,A4)</f>
        <v>0</v>
      </c>
      <c r="F4" s="4">
        <f t="array" ref="F4">INDEX(Countries!$B$2:$B$43,A4)</f>
        <v>2.3763350483997558</v>
      </c>
      <c r="G4" s="4">
        <f t="array" ref="G4">INDEX(Countries!$B$2:$B$43,B4)</f>
        <v>0</v>
      </c>
      <c r="H4" s="6">
        <f t="shared" si="0"/>
        <v>0</v>
      </c>
      <c r="I4" s="4">
        <f t="array" ref="I4">INDEX(Countries!$D$2:$D$43,A4)</f>
        <v>0</v>
      </c>
      <c r="J4" s="4">
        <f t="array" ref="J4">INDEX(Countries!$D$2:$D$43,B4)</f>
        <v>0</v>
      </c>
      <c r="K4" s="4">
        <f t="array" ref="K4">INDEX(Countries!$E$2:$E$43,A4)</f>
        <v>0</v>
      </c>
      <c r="L4" s="4">
        <f t="array" ref="L4">INDEX(Countries!$E$2:$E$43,B4)</f>
        <v>0</v>
      </c>
      <c r="M4" s="1">
        <f t="shared" si="1"/>
        <v>0</v>
      </c>
      <c r="N4" s="1"/>
    </row>
    <row r="5" spans="1:14" x14ac:dyDescent="0.2">
      <c r="A5" s="1">
        <f t="shared" si="2"/>
        <v>1</v>
      </c>
      <c r="B5" s="1">
        <f t="shared" si="3"/>
        <v>4</v>
      </c>
      <c r="C5" s="1" t="str">
        <f t="array" ref="C5">INDEX(Countries!$A$2:$A$43,A5)</f>
        <v>BC</v>
      </c>
      <c r="D5" s="1" t="str">
        <f t="array" ref="D5">INDEX(Countries!$A$2:$A$43,B5)</f>
        <v>Macau SAR</v>
      </c>
      <c r="E5" s="5">
        <f t="array" ref="E5">INDEX('ML_flows 2011'!$B$2:$AQ$43,A5,B5)+INDEX('ML_flows 2011'!$B$2:$AQ$43,B5,A5)</f>
        <v>0</v>
      </c>
      <c r="F5" s="4">
        <f t="array" ref="F5">INDEX(Countries!$B$2:$B$43,A5)</f>
        <v>2.3763350483997558</v>
      </c>
      <c r="G5" s="4">
        <f t="array" ref="G5">INDEX(Countries!$B$2:$B$43,B5)</f>
        <v>0</v>
      </c>
      <c r="H5" s="6">
        <f t="shared" si="0"/>
        <v>0</v>
      </c>
      <c r="I5" s="4">
        <f t="array" ref="I5">INDEX(Countries!$D$2:$D$43,A5)</f>
        <v>0</v>
      </c>
      <c r="J5" s="4">
        <f t="array" ref="J5">INDEX(Countries!$D$2:$D$43,B5)</f>
        <v>0</v>
      </c>
      <c r="K5" s="4">
        <f t="array" ref="K5">INDEX(Countries!$E$2:$E$43,A5)</f>
        <v>0</v>
      </c>
      <c r="L5" s="4">
        <f t="array" ref="L5">INDEX(Countries!$E$2:$E$43,B5)</f>
        <v>0</v>
      </c>
      <c r="M5" s="1">
        <f t="shared" si="1"/>
        <v>0</v>
      </c>
      <c r="N5" s="1"/>
    </row>
    <row r="6" spans="1:14" x14ac:dyDescent="0.2">
      <c r="A6" s="1">
        <f t="shared" si="2"/>
        <v>1</v>
      </c>
      <c r="B6" s="1">
        <f t="shared" si="3"/>
        <v>5</v>
      </c>
      <c r="C6" s="1" t="str">
        <f t="array" ref="C6">INDEX(Countries!$A$2:$A$43,A6)</f>
        <v>BC</v>
      </c>
      <c r="D6" s="1" t="str">
        <f t="array" ref="D6">INDEX(Countries!$A$2:$A$43,B6)</f>
        <v>China</v>
      </c>
      <c r="E6" s="5">
        <f t="array" ref="E6">INDEX('ML_flows 2011'!$B$2:$AQ$43,A6,B6)+INDEX('ML_flows 2011'!$B$2:$AQ$43,B6,A6)</f>
        <v>0</v>
      </c>
      <c r="F6" s="4">
        <f t="array" ref="F6">INDEX(Countries!$B$2:$B$43,A6)</f>
        <v>2.3763350483997558</v>
      </c>
      <c r="G6" s="4">
        <f t="array" ref="G6">INDEX(Countries!$B$2:$B$43,B6)</f>
        <v>0</v>
      </c>
      <c r="H6" s="6">
        <f t="shared" si="0"/>
        <v>0</v>
      </c>
      <c r="I6" s="4">
        <f t="array" ref="I6">INDEX(Countries!$D$2:$D$43,A6)</f>
        <v>0</v>
      </c>
      <c r="J6" s="4">
        <f t="array" ref="J6">INDEX(Countries!$D$2:$D$43,B6)</f>
        <v>0</v>
      </c>
      <c r="K6" s="4">
        <f t="array" ref="K6">INDEX(Countries!$E$2:$E$43,A6)</f>
        <v>0</v>
      </c>
      <c r="L6" s="4">
        <f t="array" ref="L6">INDEX(Countries!$E$2:$E$43,B6)</f>
        <v>0</v>
      </c>
      <c r="M6" s="1">
        <f t="shared" si="1"/>
        <v>0</v>
      </c>
      <c r="N6" s="1"/>
    </row>
    <row r="7" spans="1:14" x14ac:dyDescent="0.2">
      <c r="A7" s="1">
        <f t="shared" si="2"/>
        <v>1</v>
      </c>
      <c r="B7" s="1">
        <f t="shared" si="3"/>
        <v>6</v>
      </c>
      <c r="C7" s="1" t="str">
        <f t="array" ref="C7">INDEX(Countries!$A$2:$A$43,A7)</f>
        <v>BC</v>
      </c>
      <c r="D7" s="1">
        <f t="array" ref="D7">INDEX(Countries!$A$2:$A$43,B7)</f>
        <v>0</v>
      </c>
      <c r="E7" s="5">
        <f t="array" ref="E7">INDEX('ML_flows 2011'!$B$2:$AQ$43,A7,B7)+INDEX('ML_flows 2011'!$B$2:$AQ$43,B7,A7)</f>
        <v>0</v>
      </c>
      <c r="F7" s="4">
        <f t="array" ref="F7">INDEX(Countries!$B$2:$B$43,A7)</f>
        <v>2.3763350483997558</v>
      </c>
      <c r="G7" s="4">
        <f t="array" ref="G7">INDEX(Countries!$B$2:$B$43,B7)</f>
        <v>0</v>
      </c>
      <c r="H7" s="6">
        <f t="shared" si="0"/>
        <v>0</v>
      </c>
      <c r="I7" s="4">
        <f t="array" ref="I7">INDEX(Countries!$D$2:$D$43,A7)</f>
        <v>0</v>
      </c>
      <c r="J7" s="4">
        <f t="array" ref="J7">INDEX(Countries!$D$2:$D$43,B7)</f>
        <v>0</v>
      </c>
      <c r="K7" s="4">
        <f t="array" ref="K7">INDEX(Countries!$E$2:$E$43,A7)</f>
        <v>0</v>
      </c>
      <c r="L7" s="4">
        <f t="array" ref="L7">INDEX(Countries!$E$2:$E$43,B7)</f>
        <v>0</v>
      </c>
      <c r="M7" s="1">
        <f t="shared" si="1"/>
        <v>0</v>
      </c>
      <c r="N7" s="1"/>
    </row>
    <row r="8" spans="1:14" x14ac:dyDescent="0.2">
      <c r="A8" s="1">
        <f t="shared" si="2"/>
        <v>1</v>
      </c>
      <c r="B8" s="1">
        <f t="shared" si="3"/>
        <v>7</v>
      </c>
      <c r="C8" s="1" t="str">
        <f t="array" ref="C8">INDEX(Countries!$A$2:$A$43,A8)</f>
        <v>BC</v>
      </c>
      <c r="D8" s="1">
        <f t="array" ref="D8">INDEX(Countries!$A$2:$A$43,B8)</f>
        <v>0</v>
      </c>
      <c r="E8" s="5">
        <f t="array" ref="E8">INDEX('ML_flows 2011'!$B$2:$AQ$43,A8,B8)+INDEX('ML_flows 2011'!$B$2:$AQ$43,B8,A8)</f>
        <v>0</v>
      </c>
      <c r="F8" s="4">
        <f t="array" ref="F8">INDEX(Countries!$B$2:$B$43,A8)</f>
        <v>2.3763350483997558</v>
      </c>
      <c r="G8" s="4">
        <f t="array" ref="G8">INDEX(Countries!$B$2:$B$43,B8)</f>
        <v>0</v>
      </c>
      <c r="H8" s="6">
        <f t="shared" si="0"/>
        <v>0</v>
      </c>
      <c r="I8" s="4">
        <f t="array" ref="I8">INDEX(Countries!$D$2:$D$43,A8)</f>
        <v>0</v>
      </c>
      <c r="J8" s="4">
        <f t="array" ref="J8">INDEX(Countries!$D$2:$D$43,B8)</f>
        <v>0</v>
      </c>
      <c r="K8" s="4">
        <f t="array" ref="K8">INDEX(Countries!$E$2:$E$43,A8)</f>
        <v>0</v>
      </c>
      <c r="L8" s="4">
        <f t="array" ref="L8">INDEX(Countries!$E$2:$E$43,B8)</f>
        <v>0</v>
      </c>
      <c r="M8" s="1">
        <f t="shared" si="1"/>
        <v>0</v>
      </c>
      <c r="N8" s="1"/>
    </row>
    <row r="9" spans="1:14" x14ac:dyDescent="0.2">
      <c r="A9" s="1">
        <f t="shared" si="2"/>
        <v>1</v>
      </c>
      <c r="B9" s="1">
        <f t="shared" si="3"/>
        <v>8</v>
      </c>
      <c r="C9" s="1" t="str">
        <f t="array" ref="C9">INDEX(Countries!$A$2:$A$43,A9)</f>
        <v>BC</v>
      </c>
      <c r="D9" s="1">
        <f t="array" ref="D9">INDEX(Countries!$A$2:$A$43,B9)</f>
        <v>0</v>
      </c>
      <c r="E9" s="5">
        <f t="array" ref="E9">INDEX('ML_flows 2011'!$B$2:$AQ$43,A9,B9)+INDEX('ML_flows 2011'!$B$2:$AQ$43,B9,A9)</f>
        <v>0</v>
      </c>
      <c r="F9" s="4">
        <f t="array" ref="F9">INDEX(Countries!$B$2:$B$43,A9)</f>
        <v>2.3763350483997558</v>
      </c>
      <c r="G9" s="4">
        <f t="array" ref="G9">INDEX(Countries!$B$2:$B$43,B9)</f>
        <v>0</v>
      </c>
      <c r="H9" s="6">
        <f t="shared" si="0"/>
        <v>0</v>
      </c>
      <c r="I9" s="4">
        <f t="array" ref="I9">INDEX(Countries!$D$2:$D$43,A9)</f>
        <v>0</v>
      </c>
      <c r="J9" s="4">
        <f t="array" ref="J9">INDEX(Countries!$D$2:$D$43,B9)</f>
        <v>0</v>
      </c>
      <c r="K9" s="4">
        <f t="array" ref="K9">INDEX(Countries!$E$2:$E$43,A9)</f>
        <v>0</v>
      </c>
      <c r="L9" s="4">
        <f t="array" ref="L9">INDEX(Countries!$E$2:$E$43,B9)</f>
        <v>0</v>
      </c>
      <c r="M9" s="1">
        <f t="shared" si="1"/>
        <v>0</v>
      </c>
      <c r="N9" s="1"/>
    </row>
    <row r="10" spans="1:14" x14ac:dyDescent="0.2">
      <c r="A10" s="1">
        <f t="shared" si="2"/>
        <v>1</v>
      </c>
      <c r="B10" s="1">
        <f t="shared" si="3"/>
        <v>9</v>
      </c>
      <c r="C10" s="1" t="str">
        <f t="array" ref="C10">INDEX(Countries!$A$2:$A$43,A10)</f>
        <v>BC</v>
      </c>
      <c r="D10" s="1">
        <f t="array" ref="D10">INDEX(Countries!$A$2:$A$43,B10)</f>
        <v>0</v>
      </c>
      <c r="E10" s="5">
        <f t="array" ref="E10">INDEX('ML_flows 2011'!$B$2:$AQ$43,A10,B10)+INDEX('ML_flows 2011'!$B$2:$AQ$43,B10,A10)</f>
        <v>0</v>
      </c>
      <c r="F10" s="4">
        <f t="array" ref="F10">INDEX(Countries!$B$2:$B$43,A10)</f>
        <v>2.3763350483997558</v>
      </c>
      <c r="G10" s="4">
        <f t="array" ref="G10">INDEX(Countries!$B$2:$B$43,B10)</f>
        <v>0</v>
      </c>
      <c r="H10" s="6">
        <f t="shared" si="0"/>
        <v>0</v>
      </c>
      <c r="I10" s="4">
        <f t="array" ref="I10">INDEX(Countries!$D$2:$D$43,A10)</f>
        <v>0</v>
      </c>
      <c r="J10" s="1">
        <f t="array" ref="J10">INDEX(Countries!$D$2:$D$43,B10)</f>
        <v>0</v>
      </c>
      <c r="K10" s="4">
        <f t="array" ref="K10">INDEX(Countries!$E$2:$E$43,A10)</f>
        <v>0</v>
      </c>
      <c r="L10" s="1">
        <f t="array" ref="L10">INDEX(Countries!$E$2:$E$43,B10)</f>
        <v>0</v>
      </c>
      <c r="M10" s="1">
        <f t="shared" si="1"/>
        <v>0</v>
      </c>
      <c r="N10" s="1"/>
    </row>
    <row r="11" spans="1:14" x14ac:dyDescent="0.2">
      <c r="A11" s="1">
        <f t="shared" si="2"/>
        <v>1</v>
      </c>
      <c r="B11" s="1">
        <f t="shared" si="3"/>
        <v>10</v>
      </c>
      <c r="C11" s="1" t="str">
        <f t="array" ref="C11">INDEX(Countries!$A$2:$A$43,A11)</f>
        <v>BC</v>
      </c>
      <c r="D11" s="1">
        <f t="array" ref="D11">INDEX(Countries!$A$2:$A$43,B11)</f>
        <v>0</v>
      </c>
      <c r="E11" s="5">
        <f t="array" ref="E11">INDEX('ML_flows 2011'!$B$2:$AQ$43,A11,B11)+INDEX('ML_flows 2011'!$B$2:$AQ$43,B11,A11)</f>
        <v>0</v>
      </c>
      <c r="F11" s="4">
        <f t="array" ref="F11">INDEX(Countries!$B$2:$B$43,A11)</f>
        <v>2.3763350483997558</v>
      </c>
      <c r="G11" s="4">
        <f t="array" ref="G11">INDEX(Countries!$B$2:$B$43,B11)</f>
        <v>0</v>
      </c>
      <c r="H11" s="6">
        <f t="shared" si="0"/>
        <v>0</v>
      </c>
      <c r="I11" s="4">
        <f t="array" ref="I11">INDEX(Countries!$D$2:$D$43,A11)</f>
        <v>0</v>
      </c>
      <c r="J11" s="1">
        <f t="array" ref="J11">INDEX(Countries!$D$2:$D$43,B11)</f>
        <v>0</v>
      </c>
      <c r="K11" s="4">
        <f t="array" ref="K11">INDEX(Countries!$E$2:$E$43,A11)</f>
        <v>0</v>
      </c>
      <c r="L11" s="1">
        <f t="array" ref="L11">INDEX(Countries!$E$2:$E$43,B11)</f>
        <v>0</v>
      </c>
      <c r="M11" s="1">
        <f t="shared" si="1"/>
        <v>0</v>
      </c>
      <c r="N11" s="1"/>
    </row>
    <row r="12" spans="1:14" x14ac:dyDescent="0.2">
      <c r="A12" s="1">
        <f t="shared" si="2"/>
        <v>1</v>
      </c>
      <c r="B12" s="1">
        <f t="shared" si="3"/>
        <v>11</v>
      </c>
      <c r="C12" s="1" t="str">
        <f t="array" ref="C12">INDEX(Countries!$A$2:$A$43,A12)</f>
        <v>BC</v>
      </c>
      <c r="D12" s="1">
        <f t="array" ref="D12">INDEX(Countries!$A$2:$A$43,B12)</f>
        <v>0</v>
      </c>
      <c r="E12" s="5">
        <f t="array" ref="E12">INDEX('ML_flows 2011'!$B$2:$AQ$43,A12,B12)+INDEX('ML_flows 2011'!$B$2:$AQ$43,B12,A12)</f>
        <v>0</v>
      </c>
      <c r="F12" s="4">
        <f t="array" ref="F12">INDEX(Countries!$B$2:$B$43,A12)</f>
        <v>2.3763350483997558</v>
      </c>
      <c r="G12" s="4">
        <f t="array" ref="G12">INDEX(Countries!$B$2:$B$43,B12)</f>
        <v>0</v>
      </c>
      <c r="H12" s="6">
        <f t="shared" si="0"/>
        <v>0</v>
      </c>
      <c r="I12" s="4">
        <f t="array" ref="I12">INDEX(Countries!$D$2:$D$43,A12)</f>
        <v>0</v>
      </c>
      <c r="J12" s="1">
        <f t="array" ref="J12">INDEX(Countries!$D$2:$D$43,B12)</f>
        <v>0</v>
      </c>
      <c r="K12" s="4">
        <f t="array" ref="K12">INDEX(Countries!$E$2:$E$43,A12)</f>
        <v>0</v>
      </c>
      <c r="L12" s="1">
        <f t="array" ref="L12">INDEX(Countries!$E$2:$E$43,B12)</f>
        <v>0</v>
      </c>
      <c r="M12" s="1">
        <f t="shared" si="1"/>
        <v>0</v>
      </c>
      <c r="N12" s="1"/>
    </row>
    <row r="13" spans="1:14" x14ac:dyDescent="0.2">
      <c r="A13" s="1">
        <f t="shared" si="2"/>
        <v>1</v>
      </c>
      <c r="B13" s="1">
        <f t="shared" si="3"/>
        <v>12</v>
      </c>
      <c r="C13" s="1" t="str">
        <f t="array" ref="C13">INDEX(Countries!$A$2:$A$43,A13)</f>
        <v>BC</v>
      </c>
      <c r="D13" s="1">
        <f t="array" ref="D13">INDEX(Countries!$A$2:$A$43,B13)</f>
        <v>0</v>
      </c>
      <c r="E13" s="5">
        <f t="array" ref="E13">INDEX('ML_flows 2011'!$B$2:$AQ$43,A13,B13)+INDEX('ML_flows 2011'!$B$2:$AQ$43,B13,A13)</f>
        <v>0</v>
      </c>
      <c r="F13" s="4">
        <f t="array" ref="F13">INDEX(Countries!$B$2:$B$43,A13)</f>
        <v>2.3763350483997558</v>
      </c>
      <c r="G13" s="4">
        <f t="array" ref="G13">INDEX(Countries!$B$2:$B$43,B13)</f>
        <v>0</v>
      </c>
      <c r="H13" s="6">
        <f t="shared" si="0"/>
        <v>0</v>
      </c>
      <c r="I13" s="4">
        <f t="array" ref="I13">INDEX(Countries!$D$2:$D$43,A13)</f>
        <v>0</v>
      </c>
      <c r="J13" s="1">
        <f t="array" ref="J13">INDEX(Countries!$D$2:$D$43,B13)</f>
        <v>0</v>
      </c>
      <c r="K13" s="4">
        <f t="array" ref="K13">INDEX(Countries!$E$2:$E$43,A13)</f>
        <v>0</v>
      </c>
      <c r="L13" s="1">
        <f t="array" ref="L13">INDEX(Countries!$E$2:$E$43,B13)</f>
        <v>0</v>
      </c>
      <c r="M13" s="1">
        <f t="shared" si="1"/>
        <v>0</v>
      </c>
      <c r="N13" s="1"/>
    </row>
    <row r="14" spans="1:14" x14ac:dyDescent="0.2">
      <c r="A14" s="1">
        <f t="shared" si="2"/>
        <v>1</v>
      </c>
      <c r="B14" s="1">
        <f t="shared" si="3"/>
        <v>13</v>
      </c>
      <c r="C14" s="1" t="str">
        <f t="array" ref="C14">INDEX(Countries!$A$2:$A$43,A14)</f>
        <v>BC</v>
      </c>
      <c r="D14" s="1">
        <f t="array" ref="D14">INDEX(Countries!$A$2:$A$43,B14)</f>
        <v>0</v>
      </c>
      <c r="E14" s="5">
        <f t="array" ref="E14">INDEX('ML_flows 2011'!$B$2:$AQ$43,A14,B14)+INDEX('ML_flows 2011'!$B$2:$AQ$43,B14,A14)</f>
        <v>0</v>
      </c>
      <c r="F14" s="4">
        <f t="array" ref="F14">INDEX(Countries!$B$2:$B$43,A14)</f>
        <v>2.3763350483997558</v>
      </c>
      <c r="G14" s="4">
        <f t="array" ref="G14">INDEX(Countries!$B$2:$B$43,B14)</f>
        <v>0</v>
      </c>
      <c r="H14" s="6">
        <f t="shared" si="0"/>
        <v>0</v>
      </c>
      <c r="I14" s="4">
        <f t="array" ref="I14">INDEX(Countries!$D$2:$D$43,A14)</f>
        <v>0</v>
      </c>
      <c r="J14" s="1">
        <f t="array" ref="J14">INDEX(Countries!$D$2:$D$43,B14)</f>
        <v>0</v>
      </c>
      <c r="K14" s="4">
        <f t="array" ref="K14">INDEX(Countries!$E$2:$E$43,A14)</f>
        <v>0</v>
      </c>
      <c r="L14" s="1">
        <f t="array" ref="L14">INDEX(Countries!$E$2:$E$43,B14)</f>
        <v>0</v>
      </c>
      <c r="M14" s="1">
        <f t="shared" si="1"/>
        <v>0</v>
      </c>
      <c r="N14" s="1"/>
    </row>
    <row r="15" spans="1:14" x14ac:dyDescent="0.2">
      <c r="A15" s="1">
        <f t="shared" si="2"/>
        <v>1</v>
      </c>
      <c r="B15" s="1">
        <f t="shared" si="3"/>
        <v>14</v>
      </c>
      <c r="C15" s="1" t="str">
        <f t="array" ref="C15">INDEX(Countries!$A$2:$A$43,A15)</f>
        <v>BC</v>
      </c>
      <c r="D15" s="1">
        <f t="array" ref="D15">INDEX(Countries!$A$2:$A$43,B15)</f>
        <v>0</v>
      </c>
      <c r="E15" s="5">
        <f t="array" ref="E15">INDEX('ML_flows 2011'!$B$2:$AQ$43,A15,B15)+INDEX('ML_flows 2011'!$B$2:$AQ$43,B15,A15)</f>
        <v>0</v>
      </c>
      <c r="F15" s="4">
        <f t="array" ref="F15">INDEX(Countries!$B$2:$B$43,A15)</f>
        <v>2.3763350483997558</v>
      </c>
      <c r="G15" s="4">
        <f t="array" ref="G15">INDEX(Countries!$B$2:$B$43,B15)</f>
        <v>0</v>
      </c>
      <c r="H15" s="6">
        <f t="shared" si="0"/>
        <v>0</v>
      </c>
      <c r="I15" s="4">
        <f t="array" ref="I15">INDEX(Countries!$D$2:$D$43,A15)</f>
        <v>0</v>
      </c>
      <c r="J15" s="1">
        <f t="array" ref="J15">INDEX(Countries!$D$2:$D$43,B15)</f>
        <v>0</v>
      </c>
      <c r="K15" s="4">
        <f t="array" ref="K15">INDEX(Countries!$E$2:$E$43,A15)</f>
        <v>0</v>
      </c>
      <c r="L15" s="1">
        <f t="array" ref="L15">INDEX(Countries!$E$2:$E$43,B15)</f>
        <v>0</v>
      </c>
      <c r="M15" s="1">
        <f t="shared" si="1"/>
        <v>0</v>
      </c>
      <c r="N15" s="1"/>
    </row>
    <row r="16" spans="1:14" x14ac:dyDescent="0.2">
      <c r="A16" s="1">
        <f t="shared" si="2"/>
        <v>1</v>
      </c>
      <c r="B16" s="1">
        <f t="shared" si="3"/>
        <v>15</v>
      </c>
      <c r="C16" s="1" t="str">
        <f t="array" ref="C16">INDEX(Countries!$A$2:$A$43,A16)</f>
        <v>BC</v>
      </c>
      <c r="D16" s="1">
        <f t="array" ref="D16">INDEX(Countries!$A$2:$A$43,B16)</f>
        <v>0</v>
      </c>
      <c r="E16" s="5">
        <f t="array" ref="E16">INDEX('ML_flows 2011'!$B$2:$AQ$43,A16,B16)+INDEX('ML_flows 2011'!$B$2:$AQ$43,B16,A16)</f>
        <v>0</v>
      </c>
      <c r="F16" s="4">
        <f t="array" ref="F16">INDEX(Countries!$B$2:$B$43,A16)</f>
        <v>2.3763350483997558</v>
      </c>
      <c r="G16" s="4">
        <f t="array" ref="G16">INDEX(Countries!$B$2:$B$43,B16)</f>
        <v>0</v>
      </c>
      <c r="H16" s="6">
        <f t="shared" si="0"/>
        <v>0</v>
      </c>
      <c r="I16" s="4">
        <f t="array" ref="I16">INDEX(Countries!$D$2:$D$43,A16)</f>
        <v>0</v>
      </c>
      <c r="J16" s="1">
        <f t="array" ref="J16">INDEX(Countries!$D$2:$D$43,B16)</f>
        <v>0</v>
      </c>
      <c r="K16" s="4">
        <f t="array" ref="K16">INDEX(Countries!$E$2:$E$43,A16)</f>
        <v>0</v>
      </c>
      <c r="L16" s="1">
        <f t="array" ref="L16">INDEX(Countries!$E$2:$E$43,B16)</f>
        <v>0</v>
      </c>
      <c r="M16" s="1">
        <f t="shared" si="1"/>
        <v>0</v>
      </c>
      <c r="N16" s="1"/>
    </row>
    <row r="17" spans="1:14" x14ac:dyDescent="0.2">
      <c r="A17" s="1">
        <f t="shared" si="2"/>
        <v>1</v>
      </c>
      <c r="B17" s="1">
        <f t="shared" si="3"/>
        <v>16</v>
      </c>
      <c r="C17" s="1" t="str">
        <f t="array" ref="C17">INDEX(Countries!$A$2:$A$43,A17)</f>
        <v>BC</v>
      </c>
      <c r="D17" s="1">
        <f t="array" ref="D17">INDEX(Countries!$A$2:$A$43,B17)</f>
        <v>0</v>
      </c>
      <c r="E17" s="5">
        <f t="array" ref="E17">INDEX('ML_flows 2011'!$B$2:$AQ$43,A17,B17)+INDEX('ML_flows 2011'!$B$2:$AQ$43,B17,A17)</f>
        <v>0</v>
      </c>
      <c r="F17" s="4">
        <f t="array" ref="F17">INDEX(Countries!$B$2:$B$43,A17)</f>
        <v>2.3763350483997558</v>
      </c>
      <c r="G17" s="4">
        <f t="array" ref="G17">INDEX(Countries!$B$2:$B$43,B17)</f>
        <v>0</v>
      </c>
      <c r="H17" s="6">
        <f t="shared" si="0"/>
        <v>0</v>
      </c>
      <c r="I17" s="4">
        <f t="array" ref="I17">INDEX(Countries!$D$2:$D$43,A17)</f>
        <v>0</v>
      </c>
      <c r="J17" s="1">
        <f t="array" ref="J17">INDEX(Countries!$D$2:$D$43,B17)</f>
        <v>0</v>
      </c>
      <c r="K17" s="4">
        <f t="array" ref="K17">INDEX(Countries!$E$2:$E$43,A17)</f>
        <v>0</v>
      </c>
      <c r="L17" s="1">
        <f t="array" ref="L17">INDEX(Countries!$E$2:$E$43,B17)</f>
        <v>0</v>
      </c>
      <c r="M17" s="1">
        <f t="shared" si="1"/>
        <v>0</v>
      </c>
      <c r="N17" s="1"/>
    </row>
    <row r="18" spans="1:14" x14ac:dyDescent="0.2">
      <c r="A18" s="1">
        <f t="shared" si="2"/>
        <v>1</v>
      </c>
      <c r="B18" s="1">
        <f t="shared" si="3"/>
        <v>17</v>
      </c>
      <c r="C18" s="1" t="str">
        <f t="array" ref="C18">INDEX(Countries!$A$2:$A$43,A18)</f>
        <v>BC</v>
      </c>
      <c r="D18" s="1">
        <f t="array" ref="D18">INDEX(Countries!$A$2:$A$43,B18)</f>
        <v>0</v>
      </c>
      <c r="E18" s="5">
        <f t="array" ref="E18">INDEX('ML_flows 2011'!$B$2:$AQ$43,A18,B18)+INDEX('ML_flows 2011'!$B$2:$AQ$43,B18,A18)</f>
        <v>0</v>
      </c>
      <c r="F18" s="4">
        <f t="array" ref="F18">INDEX(Countries!$B$2:$B$43,A18)</f>
        <v>2.3763350483997558</v>
      </c>
      <c r="G18" s="4">
        <f t="array" ref="G18">INDEX(Countries!$B$2:$B$43,B18)</f>
        <v>0</v>
      </c>
      <c r="H18" s="6">
        <f t="shared" si="0"/>
        <v>0</v>
      </c>
      <c r="I18" s="4">
        <f t="array" ref="I18">INDEX(Countries!$D$2:$D$43,A18)</f>
        <v>0</v>
      </c>
      <c r="J18" s="1">
        <f t="array" ref="J18">INDEX(Countries!$D$2:$D$43,B18)</f>
        <v>0</v>
      </c>
      <c r="K18" s="4">
        <f t="array" ref="K18">INDEX(Countries!$E$2:$E$43,A18)</f>
        <v>0</v>
      </c>
      <c r="L18" s="1">
        <f t="array" ref="L18">INDEX(Countries!$E$2:$E$43,B18)</f>
        <v>0</v>
      </c>
      <c r="M18" s="1">
        <f t="shared" si="1"/>
        <v>0</v>
      </c>
      <c r="N18" s="1"/>
    </row>
    <row r="19" spans="1:14" x14ac:dyDescent="0.2">
      <c r="A19" s="1">
        <f t="shared" si="2"/>
        <v>1</v>
      </c>
      <c r="B19" s="1">
        <f t="shared" si="3"/>
        <v>18</v>
      </c>
      <c r="C19" s="1" t="str">
        <f t="array" ref="C19">INDEX(Countries!$A$2:$A$43,A19)</f>
        <v>BC</v>
      </c>
      <c r="D19" s="1">
        <f t="array" ref="D19">INDEX(Countries!$A$2:$A$43,B19)</f>
        <v>0</v>
      </c>
      <c r="E19" s="5">
        <f t="array" ref="E19">INDEX('ML_flows 2011'!$B$2:$AQ$43,A19,B19)+INDEX('ML_flows 2011'!$B$2:$AQ$43,B19,A19)</f>
        <v>0</v>
      </c>
      <c r="F19" s="4">
        <f t="array" ref="F19">INDEX(Countries!$B$2:$B$43,A19)</f>
        <v>2.3763350483997558</v>
      </c>
      <c r="G19" s="4">
        <f t="array" ref="G19">INDEX(Countries!$B$2:$B$43,B19)</f>
        <v>0</v>
      </c>
      <c r="H19" s="6">
        <f t="shared" si="0"/>
        <v>0</v>
      </c>
      <c r="I19" s="4">
        <f t="array" ref="I19">INDEX(Countries!$D$2:$D$43,A19)</f>
        <v>0</v>
      </c>
      <c r="J19" s="1">
        <f t="array" ref="J19">INDEX(Countries!$D$2:$D$43,B19)</f>
        <v>0</v>
      </c>
      <c r="K19" s="4">
        <f t="array" ref="K19">INDEX(Countries!$E$2:$E$43,A19)</f>
        <v>0</v>
      </c>
      <c r="L19" s="1">
        <f t="array" ref="L19">INDEX(Countries!$E$2:$E$43,B19)</f>
        <v>0</v>
      </c>
      <c r="M19" s="1">
        <f t="shared" si="1"/>
        <v>0</v>
      </c>
      <c r="N19" s="1"/>
    </row>
    <row r="20" spans="1:14" x14ac:dyDescent="0.2">
      <c r="A20" s="1">
        <f t="shared" si="2"/>
        <v>1</v>
      </c>
      <c r="B20" s="1">
        <f t="shared" si="3"/>
        <v>19</v>
      </c>
      <c r="C20" s="1" t="str">
        <f t="array" ref="C20">INDEX(Countries!$A$2:$A$43,A20)</f>
        <v>BC</v>
      </c>
      <c r="D20" s="1">
        <f t="array" ref="D20">INDEX(Countries!$A$2:$A$43,B20)</f>
        <v>0</v>
      </c>
      <c r="E20" s="5">
        <f t="array" ref="E20">INDEX('ML_flows 2011'!$B$2:$AQ$43,A20,B20)+INDEX('ML_flows 2011'!$B$2:$AQ$43,B20,A20)</f>
        <v>0</v>
      </c>
      <c r="F20" s="4">
        <f t="array" ref="F20">INDEX(Countries!$B$2:$B$43,A20)</f>
        <v>2.3763350483997558</v>
      </c>
      <c r="G20" s="4">
        <f t="array" ref="G20">INDEX(Countries!$B$2:$B$43,B20)</f>
        <v>0</v>
      </c>
      <c r="H20" s="6">
        <f t="shared" si="0"/>
        <v>0</v>
      </c>
      <c r="I20" s="4">
        <f t="array" ref="I20">INDEX(Countries!$D$2:$D$43,A20)</f>
        <v>0</v>
      </c>
      <c r="J20" s="1">
        <f t="array" ref="J20">INDEX(Countries!$D$2:$D$43,B20)</f>
        <v>0</v>
      </c>
      <c r="K20" s="4">
        <f t="array" ref="K20">INDEX(Countries!$E$2:$E$43,A20)</f>
        <v>0</v>
      </c>
      <c r="L20" s="1">
        <f t="array" ref="L20">INDEX(Countries!$E$2:$E$43,B20)</f>
        <v>0</v>
      </c>
      <c r="M20" s="1">
        <f t="shared" si="1"/>
        <v>0</v>
      </c>
      <c r="N20" s="1"/>
    </row>
    <row r="21" spans="1:14" ht="15.75" customHeight="1" x14ac:dyDescent="0.2">
      <c r="A21" s="1">
        <f t="shared" si="2"/>
        <v>1</v>
      </c>
      <c r="B21" s="1">
        <f t="shared" si="3"/>
        <v>20</v>
      </c>
      <c r="C21" s="1" t="str">
        <f t="array" ref="C21">INDEX(Countries!$A$2:$A$43,A21)</f>
        <v>BC</v>
      </c>
      <c r="D21" s="1">
        <f t="array" ref="D21">INDEX(Countries!$A$2:$A$43,B21)</f>
        <v>0</v>
      </c>
      <c r="E21" s="5">
        <f t="array" ref="E21">INDEX('ML_flows 2011'!$B$2:$AQ$43,A21,B21)+INDEX('ML_flows 2011'!$B$2:$AQ$43,B21,A21)</f>
        <v>0</v>
      </c>
      <c r="F21" s="4">
        <f t="array" ref="F21">INDEX(Countries!$B$2:$B$43,A21)</f>
        <v>2.3763350483997558</v>
      </c>
      <c r="G21" s="4">
        <f t="array" ref="G21">INDEX(Countries!$B$2:$B$43,B21)</f>
        <v>0</v>
      </c>
      <c r="H21" s="6">
        <f t="shared" si="0"/>
        <v>0</v>
      </c>
      <c r="I21" s="4">
        <f t="array" ref="I21">INDEX(Countries!$D$2:$D$43,A21)</f>
        <v>0</v>
      </c>
      <c r="J21" s="1">
        <f t="array" ref="J21">INDEX(Countries!$D$2:$D$43,B21)</f>
        <v>0</v>
      </c>
      <c r="K21" s="4">
        <f t="array" ref="K21">INDEX(Countries!$E$2:$E$43,A21)</f>
        <v>0</v>
      </c>
      <c r="L21" s="1">
        <f t="array" ref="L21">INDEX(Countries!$E$2:$E$43,B21)</f>
        <v>0</v>
      </c>
      <c r="M21" s="1">
        <f t="shared" si="1"/>
        <v>0</v>
      </c>
      <c r="N21" s="1"/>
    </row>
    <row r="22" spans="1:14" ht="15.75" customHeight="1" x14ac:dyDescent="0.2">
      <c r="A22" s="1">
        <f t="shared" si="2"/>
        <v>1</v>
      </c>
      <c r="B22" s="1">
        <f t="shared" si="3"/>
        <v>21</v>
      </c>
      <c r="C22" s="1" t="str">
        <f t="array" ref="C22">INDEX(Countries!$A$2:$A$43,A22)</f>
        <v>BC</v>
      </c>
      <c r="D22" s="1">
        <f t="array" ref="D22">INDEX(Countries!$A$2:$A$43,B22)</f>
        <v>0</v>
      </c>
      <c r="E22" s="5">
        <f t="array" ref="E22">INDEX('ML_flows 2011'!$B$2:$AQ$43,A22,B22)+INDEX('ML_flows 2011'!$B$2:$AQ$43,B22,A22)</f>
        <v>0</v>
      </c>
      <c r="F22" s="4">
        <f t="array" ref="F22">INDEX(Countries!$B$2:$B$43,A22)</f>
        <v>2.3763350483997558</v>
      </c>
      <c r="G22" s="4">
        <f t="array" ref="G22">INDEX(Countries!$B$2:$B$43,B22)</f>
        <v>0</v>
      </c>
      <c r="H22" s="6">
        <f t="shared" si="0"/>
        <v>0</v>
      </c>
      <c r="I22" s="4">
        <f t="array" ref="I22">INDEX(Countries!$D$2:$D$43,A22)</f>
        <v>0</v>
      </c>
      <c r="J22" s="1">
        <f t="array" ref="J22">INDEX(Countries!$D$2:$D$43,B22)</f>
        <v>0</v>
      </c>
      <c r="K22" s="4">
        <f t="array" ref="K22">INDEX(Countries!$E$2:$E$43,A22)</f>
        <v>0</v>
      </c>
      <c r="L22" s="1">
        <f t="array" ref="L22">INDEX(Countries!$E$2:$E$43,B22)</f>
        <v>0</v>
      </c>
      <c r="M22" s="1">
        <f t="shared" si="1"/>
        <v>0</v>
      </c>
      <c r="N22" s="1"/>
    </row>
    <row r="23" spans="1:14" ht="15.75" customHeight="1" x14ac:dyDescent="0.2">
      <c r="A23" s="1">
        <f t="shared" si="2"/>
        <v>1</v>
      </c>
      <c r="B23" s="1">
        <f t="shared" si="3"/>
        <v>22</v>
      </c>
      <c r="C23" s="1" t="str">
        <f t="array" ref="C23">INDEX(Countries!$A$2:$A$43,A23)</f>
        <v>BC</v>
      </c>
      <c r="D23" s="1">
        <f t="array" ref="D23">INDEX(Countries!$A$2:$A$43,B23)</f>
        <v>0</v>
      </c>
      <c r="E23" s="5">
        <f t="array" ref="E23">INDEX('ML_flows 2011'!$B$2:$AQ$43,A23,B23)+INDEX('ML_flows 2011'!$B$2:$AQ$43,B23,A23)</f>
        <v>0</v>
      </c>
      <c r="F23" s="4">
        <f t="array" ref="F23">INDEX(Countries!$B$2:$B$43,A23)</f>
        <v>2.3763350483997558</v>
      </c>
      <c r="G23" s="4">
        <f t="array" ref="G23">INDEX(Countries!$B$2:$B$43,B23)</f>
        <v>0</v>
      </c>
      <c r="H23" s="6">
        <f t="shared" si="0"/>
        <v>0</v>
      </c>
      <c r="I23" s="4">
        <f t="array" ref="I23">INDEX(Countries!$D$2:$D$43,A23)</f>
        <v>0</v>
      </c>
      <c r="J23" s="1">
        <f t="array" ref="J23">INDEX(Countries!$D$2:$D$43,B23)</f>
        <v>0</v>
      </c>
      <c r="K23" s="4">
        <f t="array" ref="K23">INDEX(Countries!$E$2:$E$43,A23)</f>
        <v>0</v>
      </c>
      <c r="L23" s="1">
        <f t="array" ref="L23">INDEX(Countries!$E$2:$E$43,B23)</f>
        <v>0</v>
      </c>
      <c r="M23" s="1">
        <f t="shared" si="1"/>
        <v>0</v>
      </c>
      <c r="N23" s="1"/>
    </row>
    <row r="24" spans="1:14" ht="15.75" customHeight="1" x14ac:dyDescent="0.2">
      <c r="A24" s="1">
        <f t="shared" si="2"/>
        <v>1</v>
      </c>
      <c r="B24" s="1">
        <f t="shared" si="3"/>
        <v>23</v>
      </c>
      <c r="C24" s="1" t="str">
        <f t="array" ref="C24">INDEX(Countries!$A$2:$A$43,A24)</f>
        <v>BC</v>
      </c>
      <c r="D24" s="1">
        <f t="array" ref="D24">INDEX(Countries!$A$2:$A$43,B24)</f>
        <v>0</v>
      </c>
      <c r="E24" s="5">
        <f t="array" ref="E24">INDEX('ML_flows 2011'!$B$2:$AQ$43,A24,B24)+INDEX('ML_flows 2011'!$B$2:$AQ$43,B24,A24)</f>
        <v>0</v>
      </c>
      <c r="F24" s="4">
        <f t="array" ref="F24">INDEX(Countries!$B$2:$B$43,A24)</f>
        <v>2.3763350483997558</v>
      </c>
      <c r="G24" s="4">
        <f t="array" ref="G24">INDEX(Countries!$B$2:$B$43,B24)</f>
        <v>0</v>
      </c>
      <c r="H24" s="6">
        <f t="shared" si="0"/>
        <v>0</v>
      </c>
      <c r="I24" s="4">
        <f t="array" ref="I24">INDEX(Countries!$D$2:$D$43,A24)</f>
        <v>0</v>
      </c>
      <c r="J24" s="1">
        <f t="array" ref="J24">INDEX(Countries!$D$2:$D$43,B24)</f>
        <v>0</v>
      </c>
      <c r="K24" s="4">
        <f t="array" ref="K24">INDEX(Countries!$E$2:$E$43,A24)</f>
        <v>0</v>
      </c>
      <c r="L24" s="1">
        <f t="array" ref="L24">INDEX(Countries!$E$2:$E$43,B24)</f>
        <v>0</v>
      </c>
      <c r="M24" s="1">
        <f t="shared" si="1"/>
        <v>0</v>
      </c>
      <c r="N24" s="1"/>
    </row>
    <row r="25" spans="1:14" ht="15.75" customHeight="1" x14ac:dyDescent="0.2">
      <c r="A25" s="1">
        <f t="shared" si="2"/>
        <v>1</v>
      </c>
      <c r="B25" s="1">
        <f t="shared" si="3"/>
        <v>24</v>
      </c>
      <c r="C25" s="1" t="str">
        <f t="array" ref="C25">INDEX(Countries!$A$2:$A$43,A25)</f>
        <v>BC</v>
      </c>
      <c r="D25" s="1">
        <f t="array" ref="D25">INDEX(Countries!$A$2:$A$43,B25)</f>
        <v>0</v>
      </c>
      <c r="E25" s="5">
        <f t="array" ref="E25">INDEX('ML_flows 2011'!$B$2:$AQ$43,A25,B25)+INDEX('ML_flows 2011'!$B$2:$AQ$43,B25,A25)</f>
        <v>0</v>
      </c>
      <c r="F25" s="4">
        <f t="array" ref="F25">INDEX(Countries!$B$2:$B$43,A25)</f>
        <v>2.3763350483997558</v>
      </c>
      <c r="G25" s="4">
        <f t="array" ref="G25">INDEX(Countries!$B$2:$B$43,B25)</f>
        <v>0</v>
      </c>
      <c r="H25" s="6">
        <f t="shared" si="0"/>
        <v>0</v>
      </c>
      <c r="I25" s="4">
        <f t="array" ref="I25">INDEX(Countries!$D$2:$D$43,A25)</f>
        <v>0</v>
      </c>
      <c r="J25" s="1">
        <f t="array" ref="J25">INDEX(Countries!$D$2:$D$43,B25)</f>
        <v>0</v>
      </c>
      <c r="K25" s="4">
        <f t="array" ref="K25">INDEX(Countries!$E$2:$E$43,A25)</f>
        <v>0</v>
      </c>
      <c r="L25" s="1">
        <f t="array" ref="L25">INDEX(Countries!$E$2:$E$43,B25)</f>
        <v>0</v>
      </c>
      <c r="M25" s="1">
        <f t="shared" si="1"/>
        <v>0</v>
      </c>
      <c r="N25" s="1"/>
    </row>
    <row r="26" spans="1:14" ht="15.75" customHeight="1" x14ac:dyDescent="0.2">
      <c r="A26" s="1">
        <f t="shared" si="2"/>
        <v>1</v>
      </c>
      <c r="B26" s="1">
        <f t="shared" si="3"/>
        <v>25</v>
      </c>
      <c r="C26" s="1" t="str">
        <f t="array" ref="C26">INDEX(Countries!$A$2:$A$43,A26)</f>
        <v>BC</v>
      </c>
      <c r="D26" s="1">
        <f t="array" ref="D26">INDEX(Countries!$A$2:$A$43,B26)</f>
        <v>0</v>
      </c>
      <c r="E26" s="5">
        <f t="array" ref="E26">INDEX('ML_flows 2011'!$B$2:$AQ$43,A26,B26)+INDEX('ML_flows 2011'!$B$2:$AQ$43,B26,A26)</f>
        <v>0</v>
      </c>
      <c r="F26" s="4">
        <f t="array" ref="F26">INDEX(Countries!$B$2:$B$43,A26)</f>
        <v>2.3763350483997558</v>
      </c>
      <c r="G26" s="4">
        <f t="array" ref="G26">INDEX(Countries!$B$2:$B$43,B26)</f>
        <v>0</v>
      </c>
      <c r="H26" s="6">
        <f t="shared" si="0"/>
        <v>0</v>
      </c>
      <c r="I26" s="4">
        <f t="array" ref="I26">INDEX(Countries!$D$2:$D$43,A26)</f>
        <v>0</v>
      </c>
      <c r="J26" s="1">
        <f t="array" ref="J26">INDEX(Countries!$D$2:$D$43,B26)</f>
        <v>0</v>
      </c>
      <c r="K26" s="4">
        <f t="array" ref="K26">INDEX(Countries!$E$2:$E$43,A26)</f>
        <v>0</v>
      </c>
      <c r="L26" s="1">
        <f t="array" ref="L26">INDEX(Countries!$E$2:$E$43,B26)</f>
        <v>0</v>
      </c>
      <c r="M26" s="1">
        <f t="shared" si="1"/>
        <v>0</v>
      </c>
      <c r="N26" s="1"/>
    </row>
    <row r="27" spans="1:14" ht="15.75" customHeight="1" x14ac:dyDescent="0.2">
      <c r="A27" s="1">
        <f t="shared" si="2"/>
        <v>1</v>
      </c>
      <c r="B27" s="1">
        <f t="shared" si="3"/>
        <v>26</v>
      </c>
      <c r="C27" s="1" t="str">
        <f t="array" ref="C27">INDEX(Countries!$A$2:$A$43,A27)</f>
        <v>BC</v>
      </c>
      <c r="D27" s="1">
        <f t="array" ref="D27">INDEX(Countries!$A$2:$A$43,B27)</f>
        <v>0</v>
      </c>
      <c r="E27" s="5">
        <f t="array" ref="E27">INDEX('ML_flows 2011'!$B$2:$AQ$43,A27,B27)+INDEX('ML_flows 2011'!$B$2:$AQ$43,B27,A27)</f>
        <v>0</v>
      </c>
      <c r="F27" s="4">
        <f t="array" ref="F27">INDEX(Countries!$B$2:$B$43,A27)</f>
        <v>2.3763350483997558</v>
      </c>
      <c r="G27" s="4">
        <f t="array" ref="G27">INDEX(Countries!$B$2:$B$43,B27)</f>
        <v>0</v>
      </c>
      <c r="H27" s="6">
        <f t="shared" si="0"/>
        <v>0</v>
      </c>
      <c r="I27" s="4">
        <f t="array" ref="I27">INDEX(Countries!$D$2:$D$43,A27)</f>
        <v>0</v>
      </c>
      <c r="J27" s="1">
        <f t="array" ref="J27">INDEX(Countries!$D$2:$D$43,B27)</f>
        <v>0</v>
      </c>
      <c r="K27" s="4">
        <f t="array" ref="K27">INDEX(Countries!$E$2:$E$43,A27)</f>
        <v>0</v>
      </c>
      <c r="L27" s="1">
        <f t="array" ref="L27">INDEX(Countries!$E$2:$E$43,B27)</f>
        <v>0</v>
      </c>
      <c r="M27" s="1">
        <f t="shared" si="1"/>
        <v>0</v>
      </c>
      <c r="N27" s="1"/>
    </row>
    <row r="28" spans="1:14" ht="15.75" customHeight="1" x14ac:dyDescent="0.2">
      <c r="A28" s="1">
        <f t="shared" si="2"/>
        <v>1</v>
      </c>
      <c r="B28" s="1">
        <f t="shared" si="3"/>
        <v>27</v>
      </c>
      <c r="C28" s="1" t="str">
        <f t="array" ref="C28">INDEX(Countries!$A$2:$A$43,A28)</f>
        <v>BC</v>
      </c>
      <c r="D28" s="1">
        <f t="array" ref="D28">INDEX(Countries!$A$2:$A$43,B28)</f>
        <v>0</v>
      </c>
      <c r="E28" s="5">
        <f t="array" ref="E28">INDEX('ML_flows 2011'!$B$2:$AQ$43,A28,B28)+INDEX('ML_flows 2011'!$B$2:$AQ$43,B28,A28)</f>
        <v>0</v>
      </c>
      <c r="F28" s="4">
        <f t="array" ref="F28">INDEX(Countries!$B$2:$B$43,A28)</f>
        <v>2.3763350483997558</v>
      </c>
      <c r="G28" s="4">
        <f t="array" ref="G28">INDEX(Countries!$B$2:$B$43,B28)</f>
        <v>0</v>
      </c>
      <c r="H28" s="6">
        <f t="shared" si="0"/>
        <v>0</v>
      </c>
      <c r="I28" s="4">
        <f t="array" ref="I28">INDEX(Countries!$D$2:$D$43,A28)</f>
        <v>0</v>
      </c>
      <c r="J28" s="1">
        <f t="array" ref="J28">INDEX(Countries!$D$2:$D$43,B28)</f>
        <v>0</v>
      </c>
      <c r="K28" s="4">
        <f t="array" ref="K28">INDEX(Countries!$E$2:$E$43,A28)</f>
        <v>0</v>
      </c>
      <c r="L28" s="1">
        <f t="array" ref="L28">INDEX(Countries!$E$2:$E$43,B28)</f>
        <v>0</v>
      </c>
      <c r="M28" s="1">
        <f t="shared" si="1"/>
        <v>0</v>
      </c>
      <c r="N28" s="1"/>
    </row>
    <row r="29" spans="1:14" ht="15.75" customHeight="1" x14ac:dyDescent="0.2">
      <c r="A29" s="1">
        <f t="shared" si="2"/>
        <v>1</v>
      </c>
      <c r="B29" s="1">
        <f t="shared" si="3"/>
        <v>28</v>
      </c>
      <c r="C29" s="1" t="str">
        <f t="array" ref="C29">INDEX(Countries!$A$2:$A$43,A29)</f>
        <v>BC</v>
      </c>
      <c r="D29" s="1">
        <f t="array" ref="D29">INDEX(Countries!$A$2:$A$43,B29)</f>
        <v>0</v>
      </c>
      <c r="E29" s="5">
        <f t="array" ref="E29">INDEX('ML_flows 2011'!$B$2:$AQ$43,A29,B29)+INDEX('ML_flows 2011'!$B$2:$AQ$43,B29,A29)</f>
        <v>0</v>
      </c>
      <c r="F29" s="4">
        <f t="array" ref="F29">INDEX(Countries!$B$2:$B$43,A29)</f>
        <v>2.3763350483997558</v>
      </c>
      <c r="G29" s="4">
        <f t="array" ref="G29">INDEX(Countries!$B$2:$B$43,B29)</f>
        <v>0</v>
      </c>
      <c r="H29" s="6">
        <f t="shared" si="0"/>
        <v>0</v>
      </c>
      <c r="I29" s="4">
        <f t="array" ref="I29">INDEX(Countries!$D$2:$D$43,A29)</f>
        <v>0</v>
      </c>
      <c r="J29" s="1">
        <f t="array" ref="J29">INDEX(Countries!$D$2:$D$43,B29)</f>
        <v>0</v>
      </c>
      <c r="K29" s="4">
        <f t="array" ref="K29">INDEX(Countries!$E$2:$E$43,A29)</f>
        <v>0</v>
      </c>
      <c r="L29" s="1">
        <f t="array" ref="L29">INDEX(Countries!$E$2:$E$43,B29)</f>
        <v>0</v>
      </c>
      <c r="M29" s="1">
        <f t="shared" si="1"/>
        <v>0</v>
      </c>
      <c r="N29" s="1"/>
    </row>
    <row r="30" spans="1:14" ht="15.75" customHeight="1" x14ac:dyDescent="0.2">
      <c r="A30" s="1">
        <f t="shared" si="2"/>
        <v>1</v>
      </c>
      <c r="B30" s="1">
        <f t="shared" si="3"/>
        <v>29</v>
      </c>
      <c r="C30" s="1" t="str">
        <f t="array" ref="C30">INDEX(Countries!$A$2:$A$43,A30)</f>
        <v>BC</v>
      </c>
      <c r="D30" s="1">
        <f t="array" ref="D30">INDEX(Countries!$A$2:$A$43,B30)</f>
        <v>0</v>
      </c>
      <c r="E30" s="5">
        <f t="array" ref="E30">INDEX('ML_flows 2011'!$B$2:$AQ$43,A30,B30)+INDEX('ML_flows 2011'!$B$2:$AQ$43,B30,A30)</f>
        <v>0</v>
      </c>
      <c r="F30" s="4">
        <f t="array" ref="F30">INDEX(Countries!$B$2:$B$43,A30)</f>
        <v>2.3763350483997558</v>
      </c>
      <c r="G30" s="4">
        <f t="array" ref="G30">INDEX(Countries!$B$2:$B$43,B30)</f>
        <v>0</v>
      </c>
      <c r="H30" s="6">
        <f t="shared" si="0"/>
        <v>0</v>
      </c>
      <c r="I30" s="4">
        <f t="array" ref="I30">INDEX(Countries!$D$2:$D$43,A30)</f>
        <v>0</v>
      </c>
      <c r="J30" s="1">
        <f t="array" ref="J30">INDEX(Countries!$D$2:$D$43,B30)</f>
        <v>0</v>
      </c>
      <c r="K30" s="4">
        <f t="array" ref="K30">INDEX(Countries!$E$2:$E$43,A30)</f>
        <v>0</v>
      </c>
      <c r="L30" s="1">
        <f t="array" ref="L30">INDEX(Countries!$E$2:$E$43,B30)</f>
        <v>0</v>
      </c>
      <c r="M30" s="1">
        <f t="shared" si="1"/>
        <v>0</v>
      </c>
      <c r="N30" s="1"/>
    </row>
    <row r="31" spans="1:14" ht="15.75" customHeight="1" x14ac:dyDescent="0.2">
      <c r="A31" s="1">
        <f t="shared" si="2"/>
        <v>1</v>
      </c>
      <c r="B31" s="1">
        <f t="shared" si="3"/>
        <v>30</v>
      </c>
      <c r="C31" s="1" t="str">
        <f t="array" ref="C31">INDEX(Countries!$A$2:$A$43,A31)</f>
        <v>BC</v>
      </c>
      <c r="D31" s="1">
        <f t="array" ref="D31">INDEX(Countries!$A$2:$A$43,B31)</f>
        <v>0</v>
      </c>
      <c r="E31" s="5">
        <f t="array" ref="E31">INDEX('ML_flows 2011'!$B$2:$AQ$43,A31,B31)+INDEX('ML_flows 2011'!$B$2:$AQ$43,B31,A31)</f>
        <v>0</v>
      </c>
      <c r="F31" s="4">
        <f t="array" ref="F31">INDEX(Countries!$B$2:$B$43,A31)</f>
        <v>2.3763350483997558</v>
      </c>
      <c r="G31" s="4">
        <f t="array" ref="G31">INDEX(Countries!$B$2:$B$43,B31)</f>
        <v>0</v>
      </c>
      <c r="H31" s="6">
        <f t="shared" si="0"/>
        <v>0</v>
      </c>
      <c r="I31" s="4">
        <f t="array" ref="I31">INDEX(Countries!$D$2:$D$43,A31)</f>
        <v>0</v>
      </c>
      <c r="J31" s="1">
        <f t="array" ref="J31">INDEX(Countries!$D$2:$D$43,B31)</f>
        <v>0</v>
      </c>
      <c r="K31" s="4">
        <f t="array" ref="K31">INDEX(Countries!$E$2:$E$43,A31)</f>
        <v>0</v>
      </c>
      <c r="L31" s="1">
        <f t="array" ref="L31">INDEX(Countries!$E$2:$E$43,B31)</f>
        <v>0</v>
      </c>
      <c r="M31" s="1">
        <f t="shared" si="1"/>
        <v>0</v>
      </c>
      <c r="N31" s="1"/>
    </row>
    <row r="32" spans="1:14" ht="15.75" customHeight="1" x14ac:dyDescent="0.2">
      <c r="A32" s="1">
        <f t="shared" si="2"/>
        <v>1</v>
      </c>
      <c r="B32" s="1">
        <f t="shared" si="3"/>
        <v>31</v>
      </c>
      <c r="C32" s="1" t="str">
        <f t="array" ref="C32">INDEX(Countries!$A$2:$A$43,A32)</f>
        <v>BC</v>
      </c>
      <c r="D32" s="1">
        <f t="array" ref="D32">INDEX(Countries!$A$2:$A$43,B32)</f>
        <v>0</v>
      </c>
      <c r="E32" s="5">
        <f t="array" ref="E32">INDEX('ML_flows 2011'!$B$2:$AQ$43,A32,B32)+INDEX('ML_flows 2011'!$B$2:$AQ$43,B32,A32)</f>
        <v>0</v>
      </c>
      <c r="F32" s="4">
        <f t="array" ref="F32">INDEX(Countries!$B$2:$B$43,A32)</f>
        <v>2.3763350483997558</v>
      </c>
      <c r="G32" s="4">
        <f t="array" ref="G32">INDEX(Countries!$B$2:$B$43,B32)</f>
        <v>0</v>
      </c>
      <c r="H32" s="6">
        <f t="shared" si="0"/>
        <v>0</v>
      </c>
      <c r="I32" s="4">
        <f t="array" ref="I32">INDEX(Countries!$D$2:$D$43,A32)</f>
        <v>0</v>
      </c>
      <c r="J32" s="1">
        <f t="array" ref="J32">INDEX(Countries!$D$2:$D$43,B32)</f>
        <v>0</v>
      </c>
      <c r="K32" s="4">
        <f t="array" ref="K32">INDEX(Countries!$E$2:$E$43,A32)</f>
        <v>0</v>
      </c>
      <c r="L32" s="1">
        <f t="array" ref="L32">INDEX(Countries!$E$2:$E$43,B32)</f>
        <v>0</v>
      </c>
      <c r="M32" s="1">
        <f t="shared" si="1"/>
        <v>0</v>
      </c>
      <c r="N32" s="1"/>
    </row>
    <row r="33" spans="1:14" ht="15.75" customHeight="1" x14ac:dyDescent="0.2">
      <c r="A33" s="1">
        <f t="shared" si="2"/>
        <v>1</v>
      </c>
      <c r="B33" s="1">
        <f t="shared" si="3"/>
        <v>32</v>
      </c>
      <c r="C33" s="1" t="str">
        <f t="array" ref="C33">INDEX(Countries!$A$2:$A$43,A33)</f>
        <v>BC</v>
      </c>
      <c r="D33" s="1">
        <f t="array" ref="D33">INDEX(Countries!$A$2:$A$43,B33)</f>
        <v>0</v>
      </c>
      <c r="E33" s="5">
        <f t="array" ref="E33">INDEX('ML_flows 2011'!$B$2:$AQ$43,A33,B33)+INDEX('ML_flows 2011'!$B$2:$AQ$43,B33,A33)</f>
        <v>0</v>
      </c>
      <c r="F33" s="4">
        <f t="array" ref="F33">INDEX(Countries!$B$2:$B$43,A33)</f>
        <v>2.3763350483997558</v>
      </c>
      <c r="G33" s="4">
        <f t="array" ref="G33">INDEX(Countries!$B$2:$B$43,B33)</f>
        <v>0</v>
      </c>
      <c r="H33" s="6">
        <f t="shared" si="0"/>
        <v>0</v>
      </c>
      <c r="I33" s="4">
        <f t="array" ref="I33">INDEX(Countries!$D$2:$D$43,A33)</f>
        <v>0</v>
      </c>
      <c r="J33" s="1">
        <f t="array" ref="J33">INDEX(Countries!$D$2:$D$43,B33)</f>
        <v>0</v>
      </c>
      <c r="K33" s="4">
        <f t="array" ref="K33">INDEX(Countries!$E$2:$E$43,A33)</f>
        <v>0</v>
      </c>
      <c r="L33" s="1">
        <f t="array" ref="L33">INDEX(Countries!$E$2:$E$43,B33)</f>
        <v>0</v>
      </c>
      <c r="M33" s="1">
        <f t="shared" si="1"/>
        <v>0</v>
      </c>
      <c r="N33" s="1"/>
    </row>
    <row r="34" spans="1:14" ht="15.75" customHeight="1" x14ac:dyDescent="0.2">
      <c r="A34" s="1">
        <f t="shared" si="2"/>
        <v>1</v>
      </c>
      <c r="B34" s="1">
        <f t="shared" si="3"/>
        <v>33</v>
      </c>
      <c r="C34" s="1" t="str">
        <f t="array" ref="C34">INDEX(Countries!$A$2:$A$43,A34)</f>
        <v>BC</v>
      </c>
      <c r="D34" s="1">
        <f t="array" ref="D34">INDEX(Countries!$A$2:$A$43,B34)</f>
        <v>0</v>
      </c>
      <c r="E34" s="5">
        <f t="array" ref="E34">INDEX('ML_flows 2011'!$B$2:$AQ$43,A34,B34)+INDEX('ML_flows 2011'!$B$2:$AQ$43,B34,A34)</f>
        <v>0</v>
      </c>
      <c r="F34" s="4">
        <f t="array" ref="F34">INDEX(Countries!$B$2:$B$43,A34)</f>
        <v>2.3763350483997558</v>
      </c>
      <c r="G34" s="4">
        <f t="array" ref="G34">INDEX(Countries!$B$2:$B$43,B34)</f>
        <v>0</v>
      </c>
      <c r="H34" s="6">
        <f t="shared" si="0"/>
        <v>0</v>
      </c>
      <c r="I34" s="4">
        <f t="array" ref="I34">INDEX(Countries!$D$2:$D$43,A34)</f>
        <v>0</v>
      </c>
      <c r="J34" s="1">
        <f t="array" ref="J34">INDEX(Countries!$D$2:$D$43,B34)</f>
        <v>0</v>
      </c>
      <c r="K34" s="4">
        <f t="array" ref="K34">INDEX(Countries!$E$2:$E$43,A34)</f>
        <v>0</v>
      </c>
      <c r="L34" s="1">
        <f t="array" ref="L34">INDEX(Countries!$E$2:$E$43,B34)</f>
        <v>0</v>
      </c>
      <c r="M34" s="1">
        <f t="shared" si="1"/>
        <v>0</v>
      </c>
      <c r="N34" s="1"/>
    </row>
    <row r="35" spans="1:14" ht="15.75" customHeight="1" x14ac:dyDescent="0.2">
      <c r="A35" s="1">
        <f t="shared" si="2"/>
        <v>1</v>
      </c>
      <c r="B35" s="1">
        <f t="shared" si="3"/>
        <v>34</v>
      </c>
      <c r="C35" s="1" t="str">
        <f t="array" ref="C35">INDEX(Countries!$A$2:$A$43,A35)</f>
        <v>BC</v>
      </c>
      <c r="D35" s="1">
        <f t="array" ref="D35">INDEX(Countries!$A$2:$A$43,B35)</f>
        <v>0</v>
      </c>
      <c r="E35" s="5">
        <f t="array" ref="E35">INDEX('ML_flows 2011'!$B$2:$AQ$43,A35,B35)+INDEX('ML_flows 2011'!$B$2:$AQ$43,B35,A35)</f>
        <v>0</v>
      </c>
      <c r="F35" s="4">
        <f t="array" ref="F35">INDEX(Countries!$B$2:$B$43,A35)</f>
        <v>2.3763350483997558</v>
      </c>
      <c r="G35" s="4">
        <f t="array" ref="G35">INDEX(Countries!$B$2:$B$43,B35)</f>
        <v>0</v>
      </c>
      <c r="H35" s="6">
        <f t="shared" si="0"/>
        <v>0</v>
      </c>
      <c r="I35" s="4">
        <f t="array" ref="I35">INDEX(Countries!$D$2:$D$43,A35)</f>
        <v>0</v>
      </c>
      <c r="J35" s="1">
        <f t="array" ref="J35">INDEX(Countries!$D$2:$D$43,B35)</f>
        <v>0</v>
      </c>
      <c r="K35" s="4">
        <f t="array" ref="K35">INDEX(Countries!$E$2:$E$43,A35)</f>
        <v>0</v>
      </c>
      <c r="L35" s="1">
        <f t="array" ref="L35">INDEX(Countries!$E$2:$E$43,B35)</f>
        <v>0</v>
      </c>
      <c r="M35" s="1">
        <f t="shared" si="1"/>
        <v>0</v>
      </c>
      <c r="N35" s="1"/>
    </row>
    <row r="36" spans="1:14" ht="15.75" customHeight="1" x14ac:dyDescent="0.2">
      <c r="A36" s="1">
        <f t="shared" si="2"/>
        <v>1</v>
      </c>
      <c r="B36" s="1">
        <f t="shared" si="3"/>
        <v>35</v>
      </c>
      <c r="C36" s="1" t="str">
        <f t="array" ref="C36">INDEX(Countries!$A$2:$A$43,A36)</f>
        <v>BC</v>
      </c>
      <c r="D36" s="1">
        <f t="array" ref="D36">INDEX(Countries!$A$2:$A$43,B36)</f>
        <v>0</v>
      </c>
      <c r="E36" s="5">
        <f t="array" ref="E36">INDEX('ML_flows 2011'!$B$2:$AQ$43,A36,B36)+INDEX('ML_flows 2011'!$B$2:$AQ$43,B36,A36)</f>
        <v>0</v>
      </c>
      <c r="F36" s="4">
        <f t="array" ref="F36">INDEX(Countries!$B$2:$B$43,A36)</f>
        <v>2.3763350483997558</v>
      </c>
      <c r="G36" s="4">
        <f t="array" ref="G36">INDEX(Countries!$B$2:$B$43,B36)</f>
        <v>0</v>
      </c>
      <c r="H36" s="6">
        <f t="shared" si="0"/>
        <v>0</v>
      </c>
      <c r="I36" s="4">
        <f t="array" ref="I36">INDEX(Countries!$D$2:$D$43,A36)</f>
        <v>0</v>
      </c>
      <c r="J36" s="1">
        <f t="array" ref="J36">INDEX(Countries!$D$2:$D$43,B36)</f>
        <v>0</v>
      </c>
      <c r="K36" s="4">
        <f t="array" ref="K36">INDEX(Countries!$E$2:$E$43,A36)</f>
        <v>0</v>
      </c>
      <c r="L36" s="1">
        <f t="array" ref="L36">INDEX(Countries!$E$2:$E$43,B36)</f>
        <v>0</v>
      </c>
      <c r="M36" s="1">
        <f t="shared" si="1"/>
        <v>0</v>
      </c>
      <c r="N36" s="1"/>
    </row>
    <row r="37" spans="1:14" ht="15.75" customHeight="1" x14ac:dyDescent="0.2">
      <c r="A37" s="1">
        <f t="shared" si="2"/>
        <v>1</v>
      </c>
      <c r="B37" s="1">
        <f t="shared" si="3"/>
        <v>36</v>
      </c>
      <c r="C37" s="1" t="str">
        <f t="array" ref="C37">INDEX(Countries!$A$2:$A$43,A37)</f>
        <v>BC</v>
      </c>
      <c r="D37" s="1">
        <f t="array" ref="D37">INDEX(Countries!$A$2:$A$43,B37)</f>
        <v>0</v>
      </c>
      <c r="E37" s="5">
        <f t="array" ref="E37">INDEX('ML_flows 2011'!$B$2:$AQ$43,A37,B37)+INDEX('ML_flows 2011'!$B$2:$AQ$43,B37,A37)</f>
        <v>0</v>
      </c>
      <c r="F37" s="4">
        <f t="array" ref="F37">INDEX(Countries!$B$2:$B$43,A37)</f>
        <v>2.3763350483997558</v>
      </c>
      <c r="G37" s="4">
        <f t="array" ref="G37">INDEX(Countries!$B$2:$B$43,B37)</f>
        <v>0</v>
      </c>
      <c r="H37" s="6">
        <f t="shared" si="0"/>
        <v>0</v>
      </c>
      <c r="I37" s="4">
        <f t="array" ref="I37">INDEX(Countries!$D$2:$D$43,A37)</f>
        <v>0</v>
      </c>
      <c r="J37" s="1">
        <f t="array" ref="J37">INDEX(Countries!$D$2:$D$43,B37)</f>
        <v>0</v>
      </c>
      <c r="K37" s="4">
        <f t="array" ref="K37">INDEX(Countries!$E$2:$E$43,A37)</f>
        <v>0</v>
      </c>
      <c r="L37" s="1">
        <f t="array" ref="L37">INDEX(Countries!$E$2:$E$43,B37)</f>
        <v>0</v>
      </c>
      <c r="M37" s="1">
        <f t="shared" si="1"/>
        <v>0</v>
      </c>
      <c r="N37" s="1"/>
    </row>
    <row r="38" spans="1:14" ht="15.75" customHeight="1" x14ac:dyDescent="0.2">
      <c r="A38" s="1">
        <f t="shared" si="2"/>
        <v>1</v>
      </c>
      <c r="B38" s="1">
        <f t="shared" si="3"/>
        <v>37</v>
      </c>
      <c r="C38" s="1" t="str">
        <f t="array" ref="C38">INDEX(Countries!$A$2:$A$43,A38)</f>
        <v>BC</v>
      </c>
      <c r="D38" s="1">
        <f t="array" ref="D38">INDEX(Countries!$A$2:$A$43,B38)</f>
        <v>0</v>
      </c>
      <c r="E38" s="5">
        <f t="array" ref="E38">INDEX('ML_flows 2011'!$B$2:$AQ$43,A38,B38)+INDEX('ML_flows 2011'!$B$2:$AQ$43,B38,A38)</f>
        <v>0</v>
      </c>
      <c r="F38" s="4">
        <f t="array" ref="F38">INDEX(Countries!$B$2:$B$43,A38)</f>
        <v>2.3763350483997558</v>
      </c>
      <c r="G38" s="4">
        <f t="array" ref="G38">INDEX(Countries!$B$2:$B$43,B38)</f>
        <v>0</v>
      </c>
      <c r="H38" s="6">
        <f t="shared" si="0"/>
        <v>0</v>
      </c>
      <c r="I38" s="4">
        <f t="array" ref="I38">INDEX(Countries!$D$2:$D$43,A38)</f>
        <v>0</v>
      </c>
      <c r="J38" s="1">
        <f t="array" ref="J38">INDEX(Countries!$D$2:$D$43,B38)</f>
        <v>0</v>
      </c>
      <c r="K38" s="4">
        <f t="array" ref="K38">INDEX(Countries!$E$2:$E$43,A38)</f>
        <v>0</v>
      </c>
      <c r="L38" s="1">
        <f t="array" ref="L38">INDEX(Countries!$E$2:$E$43,B38)</f>
        <v>0</v>
      </c>
      <c r="M38" s="1">
        <f t="shared" si="1"/>
        <v>0</v>
      </c>
      <c r="N38" s="1"/>
    </row>
    <row r="39" spans="1:14" ht="15.75" customHeight="1" x14ac:dyDescent="0.2">
      <c r="A39" s="1">
        <f t="shared" si="2"/>
        <v>1</v>
      </c>
      <c r="B39" s="1">
        <f t="shared" si="3"/>
        <v>38</v>
      </c>
      <c r="C39" s="1" t="str">
        <f t="array" ref="C39">INDEX(Countries!$A$2:$A$43,A39)</f>
        <v>BC</v>
      </c>
      <c r="D39" s="1">
        <f t="array" ref="D39">INDEX(Countries!$A$2:$A$43,B39)</f>
        <v>0</v>
      </c>
      <c r="E39" s="5">
        <f t="array" ref="E39">INDEX('ML_flows 2011'!$B$2:$AQ$43,A39,B39)+INDEX('ML_flows 2011'!$B$2:$AQ$43,B39,A39)</f>
        <v>0</v>
      </c>
      <c r="F39" s="4">
        <f t="array" ref="F39">INDEX(Countries!$B$2:$B$43,A39)</f>
        <v>2.3763350483997558</v>
      </c>
      <c r="G39" s="4">
        <f t="array" ref="G39">INDEX(Countries!$B$2:$B$43,B39)</f>
        <v>0</v>
      </c>
      <c r="H39" s="6">
        <f t="shared" si="0"/>
        <v>0</v>
      </c>
      <c r="I39" s="4">
        <f t="array" ref="I39">INDEX(Countries!$D$2:$D$43,A39)</f>
        <v>0</v>
      </c>
      <c r="J39" s="1">
        <f t="array" ref="J39">INDEX(Countries!$D$2:$D$43,B39)</f>
        <v>0</v>
      </c>
      <c r="K39" s="4">
        <f t="array" ref="K39">INDEX(Countries!$E$2:$E$43,A39)</f>
        <v>0</v>
      </c>
      <c r="L39" s="1">
        <f t="array" ref="L39">INDEX(Countries!$E$2:$E$43,B39)</f>
        <v>0</v>
      </c>
      <c r="M39" s="1">
        <f t="shared" si="1"/>
        <v>0</v>
      </c>
      <c r="N39" s="1"/>
    </row>
    <row r="40" spans="1:14" ht="15.75" customHeight="1" x14ac:dyDescent="0.2">
      <c r="A40" s="1">
        <f t="shared" si="2"/>
        <v>1</v>
      </c>
      <c r="B40" s="1">
        <f t="shared" si="3"/>
        <v>39</v>
      </c>
      <c r="C40" s="1" t="str">
        <f t="array" ref="C40">INDEX(Countries!$A$2:$A$43,A40)</f>
        <v>BC</v>
      </c>
      <c r="D40" s="1">
        <f t="array" ref="D40">INDEX(Countries!$A$2:$A$43,B40)</f>
        <v>0</v>
      </c>
      <c r="E40" s="5">
        <f t="array" ref="E40">INDEX('ML_flows 2011'!$B$2:$AQ$43,A40,B40)+INDEX('ML_flows 2011'!$B$2:$AQ$43,B40,A40)</f>
        <v>0</v>
      </c>
      <c r="F40" s="4">
        <f t="array" ref="F40">INDEX(Countries!$B$2:$B$43,A40)</f>
        <v>2.3763350483997558</v>
      </c>
      <c r="G40" s="4">
        <f t="array" ref="G40">INDEX(Countries!$B$2:$B$43,B40)</f>
        <v>0</v>
      </c>
      <c r="H40" s="6">
        <f t="shared" si="0"/>
        <v>0</v>
      </c>
      <c r="I40" s="4">
        <f t="array" ref="I40">INDEX(Countries!$D$2:$D$43,A40)</f>
        <v>0</v>
      </c>
      <c r="J40" s="1">
        <f t="array" ref="J40">INDEX(Countries!$D$2:$D$43,B40)</f>
        <v>0</v>
      </c>
      <c r="K40" s="4">
        <f t="array" ref="K40">INDEX(Countries!$E$2:$E$43,A40)</f>
        <v>0</v>
      </c>
      <c r="L40" s="1">
        <f t="array" ref="L40">INDEX(Countries!$E$2:$E$43,B40)</f>
        <v>0</v>
      </c>
      <c r="M40" s="1">
        <f t="shared" si="1"/>
        <v>0</v>
      </c>
      <c r="N40" s="1"/>
    </row>
    <row r="41" spans="1:14" ht="15.75" customHeight="1" x14ac:dyDescent="0.2">
      <c r="A41" s="1">
        <f t="shared" si="2"/>
        <v>1</v>
      </c>
      <c r="B41" s="1">
        <f t="shared" si="3"/>
        <v>40</v>
      </c>
      <c r="C41" s="1" t="str">
        <f t="array" ref="C41">INDEX(Countries!$A$2:$A$43,A41)</f>
        <v>BC</v>
      </c>
      <c r="D41" s="1">
        <f t="array" ref="D41">INDEX(Countries!$A$2:$A$43,B41)</f>
        <v>0</v>
      </c>
      <c r="E41" s="5">
        <f t="array" ref="E41">INDEX('ML_flows 2011'!$B$2:$AQ$43,A41,B41)+INDEX('ML_flows 2011'!$B$2:$AQ$43,B41,A41)</f>
        <v>0</v>
      </c>
      <c r="F41" s="4">
        <f t="array" ref="F41">INDEX(Countries!$B$2:$B$43,A41)</f>
        <v>2.3763350483997558</v>
      </c>
      <c r="G41" s="4">
        <f t="array" ref="G41">INDEX(Countries!$B$2:$B$43,B41)</f>
        <v>0</v>
      </c>
      <c r="H41" s="6">
        <f t="shared" si="0"/>
        <v>0</v>
      </c>
      <c r="I41" s="4">
        <f t="array" ref="I41">INDEX(Countries!$D$2:$D$43,A41)</f>
        <v>0</v>
      </c>
      <c r="J41" s="1">
        <f t="array" ref="J41">INDEX(Countries!$D$2:$D$43,B41)</f>
        <v>0</v>
      </c>
      <c r="K41" s="4">
        <f t="array" ref="K41">INDEX(Countries!$E$2:$E$43,A41)</f>
        <v>0</v>
      </c>
      <c r="L41" s="1">
        <f t="array" ref="L41">INDEX(Countries!$E$2:$E$43,B41)</f>
        <v>0</v>
      </c>
      <c r="M41" s="1">
        <f t="shared" si="1"/>
        <v>0</v>
      </c>
      <c r="N41" s="1"/>
    </row>
    <row r="42" spans="1:14" ht="15.75" customHeight="1" x14ac:dyDescent="0.2">
      <c r="A42" s="1">
        <f t="shared" si="2"/>
        <v>1</v>
      </c>
      <c r="B42" s="1">
        <f t="shared" si="3"/>
        <v>41</v>
      </c>
      <c r="C42" s="1" t="str">
        <f t="array" ref="C42">INDEX(Countries!$A$2:$A$43,A42)</f>
        <v>BC</v>
      </c>
      <c r="D42" s="1">
        <f t="array" ref="D42">INDEX(Countries!$A$2:$A$43,B42)</f>
        <v>0</v>
      </c>
      <c r="E42" s="5">
        <f t="array" ref="E42">INDEX('ML_flows 2011'!$B$2:$AQ$43,A42,B42)+INDEX('ML_flows 2011'!$B$2:$AQ$43,B42,A42)</f>
        <v>0</v>
      </c>
      <c r="F42" s="4">
        <f t="array" ref="F42">INDEX(Countries!$B$2:$B$43,A42)</f>
        <v>2.3763350483997558</v>
      </c>
      <c r="G42" s="4">
        <f t="array" ref="G42">INDEX(Countries!$B$2:$B$43,B42)</f>
        <v>0</v>
      </c>
      <c r="H42" s="6">
        <f t="shared" si="0"/>
        <v>0</v>
      </c>
      <c r="I42" s="4">
        <f t="array" ref="I42">INDEX(Countries!$D$2:$D$43,A42)</f>
        <v>0</v>
      </c>
      <c r="J42" s="1">
        <f t="array" ref="J42">INDEX(Countries!$D$2:$D$43,B42)</f>
        <v>0</v>
      </c>
      <c r="K42" s="4">
        <f t="array" ref="K42">INDEX(Countries!$E$2:$E$43,A42)</f>
        <v>0</v>
      </c>
      <c r="L42" s="1">
        <f t="array" ref="L42">INDEX(Countries!$E$2:$E$43,B42)</f>
        <v>0</v>
      </c>
      <c r="M42" s="1">
        <f t="shared" si="1"/>
        <v>0</v>
      </c>
      <c r="N42" s="1"/>
    </row>
    <row r="43" spans="1:14" ht="15.75" customHeight="1" x14ac:dyDescent="0.2">
      <c r="A43" s="1">
        <f t="shared" si="2"/>
        <v>1</v>
      </c>
      <c r="B43" s="1">
        <f t="shared" si="3"/>
        <v>42</v>
      </c>
      <c r="C43" s="1" t="str">
        <f t="array" ref="C43">INDEX(Countries!$A$2:$A$43,A43)</f>
        <v>BC</v>
      </c>
      <c r="D43" s="1">
        <f t="array" ref="D43">INDEX(Countries!$A$2:$A$43,B43)</f>
        <v>0</v>
      </c>
      <c r="E43" s="5">
        <f t="array" ref="E43">INDEX('ML_flows 2011'!$B$2:$AQ$43,A43,B43)+INDEX('ML_flows 2011'!$B$2:$AQ$43,B43,A43)</f>
        <v>0</v>
      </c>
      <c r="F43" s="4">
        <f t="array" ref="F43">INDEX(Countries!$B$2:$B$43,A43)</f>
        <v>2.3763350483997558</v>
      </c>
      <c r="G43" s="4">
        <f t="array" ref="G43">INDEX(Countries!$B$2:$B$43,B43)</f>
        <v>0</v>
      </c>
      <c r="H43" s="6">
        <f t="shared" si="0"/>
        <v>0</v>
      </c>
      <c r="I43" s="4">
        <f t="array" ref="I43">INDEX(Countries!$D$2:$D$43,A43)</f>
        <v>0</v>
      </c>
      <c r="J43" s="1">
        <f t="array" ref="J43">INDEX(Countries!$D$2:$D$43,B43)</f>
        <v>0</v>
      </c>
      <c r="K43" s="4">
        <f t="array" ref="K43">INDEX(Countries!$E$2:$E$43,A43)</f>
        <v>0</v>
      </c>
      <c r="L43" s="1">
        <f t="array" ref="L43">INDEX(Countries!$E$2:$E$43,B43)</f>
        <v>0</v>
      </c>
      <c r="M43" s="1">
        <f t="shared" si="1"/>
        <v>0</v>
      </c>
      <c r="N43" s="1"/>
    </row>
    <row r="44" spans="1:14" ht="15.75" customHeight="1" x14ac:dyDescent="0.2">
      <c r="A44" s="1">
        <f t="shared" si="2"/>
        <v>2</v>
      </c>
      <c r="B44" s="1">
        <f t="shared" si="3"/>
        <v>1</v>
      </c>
      <c r="C44" s="1" t="str">
        <f t="array" ref="C44">INDEX(Countries!$A$2:$A$43,A44)</f>
        <v>Canada</v>
      </c>
      <c r="D44" s="1" t="str">
        <f t="array" ref="D44">INDEX(Countries!$A$2:$A$43,B44)</f>
        <v>BC</v>
      </c>
      <c r="E44" s="5">
        <f t="array" ref="E44">INDEX('ML_flows 2011'!$B$2:$AQ$43,A44,B44)+INDEX('ML_flows 2011'!$B$2:$AQ$43,B44,A44)</f>
        <v>0</v>
      </c>
      <c r="F44" s="4">
        <f t="array" ref="F44">INDEX(Countries!$B$2:$B$43,A44)</f>
        <v>0</v>
      </c>
      <c r="G44" s="4">
        <f t="array" ref="G44">INDEX(Countries!$B$2:$B$43,B44)</f>
        <v>2.3763350483997558</v>
      </c>
      <c r="H44" s="6">
        <f t="shared" si="0"/>
        <v>0</v>
      </c>
      <c r="I44" s="4">
        <f t="array" ref="I44">INDEX(Countries!$D$2:$D$43,A44)</f>
        <v>0</v>
      </c>
      <c r="J44" s="4">
        <f t="array" ref="J44">INDEX(Countries!$D$2:$D$43,B44)</f>
        <v>0</v>
      </c>
      <c r="K44" s="4">
        <f t="array" ref="K44">INDEX(Countries!$E$2:$E$43,A44)</f>
        <v>0</v>
      </c>
      <c r="L44" s="4">
        <f t="array" ref="L44">INDEX(Countries!$E$2:$E$43,B44)</f>
        <v>0</v>
      </c>
      <c r="M44" s="1">
        <f t="shared" si="1"/>
        <v>0</v>
      </c>
      <c r="N44" s="1"/>
    </row>
    <row r="45" spans="1:14" ht="15.75" customHeight="1" x14ac:dyDescent="0.2">
      <c r="A45" s="1">
        <f t="shared" si="2"/>
        <v>2</v>
      </c>
      <c r="B45" s="1">
        <f t="shared" si="3"/>
        <v>2</v>
      </c>
      <c r="C45" s="1" t="str">
        <f t="array" ref="C45">INDEX(Countries!$A$2:$A$43,A45)</f>
        <v>Canada</v>
      </c>
      <c r="D45" s="1" t="str">
        <f t="array" ref="D45">INDEX(Countries!$A$2:$A$43,B45)</f>
        <v>Canada</v>
      </c>
      <c r="E45" s="5">
        <f t="array" ref="E45">INDEX('ML_flows 2011'!$B$2:$AQ$43,A45,B45)+INDEX('ML_flows 2011'!$B$2:$AQ$43,B45,A45)</f>
        <v>0</v>
      </c>
      <c r="F45" s="4">
        <f t="array" ref="F45">INDEX(Countries!$B$2:$B$43,A45)</f>
        <v>0</v>
      </c>
      <c r="G45" s="4">
        <f t="array" ref="G45">INDEX(Countries!$B$2:$B$43,B45)</f>
        <v>0</v>
      </c>
      <c r="H45" s="6">
        <f t="shared" si="0"/>
        <v>0</v>
      </c>
      <c r="I45" s="4">
        <f t="array" ref="I45">INDEX(Countries!$D$2:$D$43,A45)</f>
        <v>0</v>
      </c>
      <c r="J45" s="4">
        <f t="array" ref="J45">INDEX(Countries!$D$2:$D$43,B45)</f>
        <v>0</v>
      </c>
      <c r="K45" s="4">
        <f t="array" ref="K45">INDEX(Countries!$E$2:$E$43,A45)</f>
        <v>0</v>
      </c>
      <c r="L45" s="4">
        <f t="array" ref="L45">INDEX(Countries!$E$2:$E$43,B45)</f>
        <v>0</v>
      </c>
      <c r="M45" s="1">
        <f t="shared" si="1"/>
        <v>0</v>
      </c>
      <c r="N45" s="1"/>
    </row>
    <row r="46" spans="1:14" ht="15.75" customHeight="1" x14ac:dyDescent="0.2">
      <c r="A46" s="1">
        <f t="shared" si="2"/>
        <v>2</v>
      </c>
      <c r="B46" s="1">
        <f t="shared" si="3"/>
        <v>3</v>
      </c>
      <c r="C46" s="1" t="str">
        <f t="array" ref="C46">INDEX(Countries!$A$2:$A$43,A46)</f>
        <v>Canada</v>
      </c>
      <c r="D46" s="1" t="str">
        <f t="array" ref="D46">INDEX(Countries!$A$2:$A$43,B46)</f>
        <v>Hong Kong SAR</v>
      </c>
      <c r="E46" s="5">
        <f t="array" ref="E46">INDEX('ML_flows 2011'!$B$2:$AQ$43,A46,B46)+INDEX('ML_flows 2011'!$B$2:$AQ$43,B46,A46)</f>
        <v>0</v>
      </c>
      <c r="F46" s="4">
        <f t="array" ref="F46">INDEX(Countries!$B$2:$B$43,A46)</f>
        <v>0</v>
      </c>
      <c r="G46" s="4">
        <f t="array" ref="G46">INDEX(Countries!$B$2:$B$43,B46)</f>
        <v>0</v>
      </c>
      <c r="H46" s="6">
        <f t="shared" si="0"/>
        <v>0</v>
      </c>
      <c r="I46" s="4">
        <f t="array" ref="I46">INDEX(Countries!$D$2:$D$43,A46)</f>
        <v>0</v>
      </c>
      <c r="J46" s="4">
        <f t="array" ref="J46">INDEX(Countries!$D$2:$D$43,B46)</f>
        <v>0</v>
      </c>
      <c r="K46" s="4">
        <f t="array" ref="K46">INDEX(Countries!$E$2:$E$43,A46)</f>
        <v>0</v>
      </c>
      <c r="L46" s="4">
        <f t="array" ref="L46">INDEX(Countries!$E$2:$E$43,B46)</f>
        <v>0</v>
      </c>
      <c r="M46" s="1">
        <f t="shared" si="1"/>
        <v>0</v>
      </c>
      <c r="N46" s="1"/>
    </row>
    <row r="47" spans="1:14" ht="15.75" customHeight="1" x14ac:dyDescent="0.2">
      <c r="A47" s="1">
        <f t="shared" si="2"/>
        <v>2</v>
      </c>
      <c r="B47" s="1">
        <f t="shared" si="3"/>
        <v>4</v>
      </c>
      <c r="C47" s="1" t="str">
        <f t="array" ref="C47">INDEX(Countries!$A$2:$A$43,A47)</f>
        <v>Canada</v>
      </c>
      <c r="D47" s="1" t="str">
        <f t="array" ref="D47">INDEX(Countries!$A$2:$A$43,B47)</f>
        <v>Macau SAR</v>
      </c>
      <c r="E47" s="5">
        <f t="array" ref="E47">INDEX('ML_flows 2011'!$B$2:$AQ$43,A47,B47)+INDEX('ML_flows 2011'!$B$2:$AQ$43,B47,A47)</f>
        <v>0</v>
      </c>
      <c r="F47" s="4">
        <f t="array" ref="F47">INDEX(Countries!$B$2:$B$43,A47)</f>
        <v>0</v>
      </c>
      <c r="G47" s="4">
        <f t="array" ref="G47">INDEX(Countries!$B$2:$B$43,B47)</f>
        <v>0</v>
      </c>
      <c r="H47" s="6">
        <f t="shared" si="0"/>
        <v>0</v>
      </c>
      <c r="I47" s="4">
        <f t="array" ref="I47">INDEX(Countries!$D$2:$D$43,A47)</f>
        <v>0</v>
      </c>
      <c r="J47" s="4">
        <f t="array" ref="J47">INDEX(Countries!$D$2:$D$43,B47)</f>
        <v>0</v>
      </c>
      <c r="K47" s="4">
        <f t="array" ref="K47">INDEX(Countries!$E$2:$E$43,A47)</f>
        <v>0</v>
      </c>
      <c r="L47" s="4">
        <f t="array" ref="L47">INDEX(Countries!$E$2:$E$43,B47)</f>
        <v>0</v>
      </c>
      <c r="M47" s="1">
        <f t="shared" si="1"/>
        <v>0</v>
      </c>
      <c r="N47" s="1"/>
    </row>
    <row r="48" spans="1:14" ht="15.75" customHeight="1" x14ac:dyDescent="0.2">
      <c r="A48" s="1">
        <f t="shared" si="2"/>
        <v>2</v>
      </c>
      <c r="B48" s="1">
        <f t="shared" si="3"/>
        <v>5</v>
      </c>
      <c r="C48" s="1" t="str">
        <f t="array" ref="C48">INDEX(Countries!$A$2:$A$43,A48)</f>
        <v>Canada</v>
      </c>
      <c r="D48" s="1" t="str">
        <f t="array" ref="D48">INDEX(Countries!$A$2:$A$43,B48)</f>
        <v>China</v>
      </c>
      <c r="E48" s="5">
        <f t="array" ref="E48">INDEX('ML_flows 2011'!$B$2:$AQ$43,A48,B48)+INDEX('ML_flows 2011'!$B$2:$AQ$43,B48,A48)</f>
        <v>0</v>
      </c>
      <c r="F48" s="4">
        <f t="array" ref="F48">INDEX(Countries!$B$2:$B$43,A48)</f>
        <v>0</v>
      </c>
      <c r="G48" s="4">
        <f t="array" ref="G48">INDEX(Countries!$B$2:$B$43,B48)</f>
        <v>0</v>
      </c>
      <c r="H48" s="6">
        <f t="shared" si="0"/>
        <v>0</v>
      </c>
      <c r="I48" s="4">
        <f t="array" ref="I48">INDEX(Countries!$D$2:$D$43,A48)</f>
        <v>0</v>
      </c>
      <c r="J48" s="4">
        <f t="array" ref="J48">INDEX(Countries!$D$2:$D$43,B48)</f>
        <v>0</v>
      </c>
      <c r="K48" s="4">
        <f t="array" ref="K48">INDEX(Countries!$E$2:$E$43,A48)</f>
        <v>0</v>
      </c>
      <c r="L48" s="4">
        <f t="array" ref="L48">INDEX(Countries!$E$2:$E$43,B48)</f>
        <v>0</v>
      </c>
      <c r="M48" s="1">
        <f t="shared" si="1"/>
        <v>0</v>
      </c>
      <c r="N48" s="1"/>
    </row>
    <row r="49" spans="1:14" ht="15.75" customHeight="1" x14ac:dyDescent="0.2">
      <c r="A49" s="1">
        <f t="shared" si="2"/>
        <v>2</v>
      </c>
      <c r="B49" s="1">
        <f t="shared" si="3"/>
        <v>6</v>
      </c>
      <c r="C49" s="1" t="str">
        <f t="array" ref="C49">INDEX(Countries!$A$2:$A$43,A49)</f>
        <v>Canada</v>
      </c>
      <c r="D49" s="1">
        <f t="array" ref="D49">INDEX(Countries!$A$2:$A$43,B49)</f>
        <v>0</v>
      </c>
      <c r="E49" s="5">
        <f t="array" ref="E49">INDEX('ML_flows 2011'!$B$2:$AQ$43,A49,B49)+INDEX('ML_flows 2011'!$B$2:$AQ$43,B49,A49)</f>
        <v>0</v>
      </c>
      <c r="F49" s="4">
        <f t="array" ref="F49">INDEX(Countries!$B$2:$B$43,A49)</f>
        <v>0</v>
      </c>
      <c r="G49" s="4">
        <f t="array" ref="G49">INDEX(Countries!$B$2:$B$43,B49)</f>
        <v>0</v>
      </c>
      <c r="H49" s="6">
        <f t="shared" si="0"/>
        <v>0</v>
      </c>
      <c r="I49" s="4">
        <f t="array" ref="I49">INDEX(Countries!$D$2:$D$43,A49)</f>
        <v>0</v>
      </c>
      <c r="J49" s="4">
        <f t="array" ref="J49">INDEX(Countries!$D$2:$D$43,B49)</f>
        <v>0</v>
      </c>
      <c r="K49" s="4">
        <f t="array" ref="K49">INDEX(Countries!$E$2:$E$43,A49)</f>
        <v>0</v>
      </c>
      <c r="L49" s="4">
        <f t="array" ref="L49">INDEX(Countries!$E$2:$E$43,B49)</f>
        <v>0</v>
      </c>
      <c r="M49" s="1">
        <f t="shared" si="1"/>
        <v>0</v>
      </c>
      <c r="N49" s="1"/>
    </row>
    <row r="50" spans="1:14" ht="15.75" customHeight="1" x14ac:dyDescent="0.2">
      <c r="A50" s="1">
        <f t="shared" si="2"/>
        <v>2</v>
      </c>
      <c r="B50" s="1">
        <f t="shared" si="3"/>
        <v>7</v>
      </c>
      <c r="C50" s="1" t="str">
        <f t="array" ref="C50">INDEX(Countries!$A$2:$A$43,A50)</f>
        <v>Canada</v>
      </c>
      <c r="D50" s="1">
        <f t="array" ref="D50">INDEX(Countries!$A$2:$A$43,B50)</f>
        <v>0</v>
      </c>
      <c r="E50" s="5">
        <f t="array" ref="E50">INDEX('ML_flows 2011'!$B$2:$AQ$43,A50,B50)+INDEX('ML_flows 2011'!$B$2:$AQ$43,B50,A50)</f>
        <v>0</v>
      </c>
      <c r="F50" s="4">
        <f t="array" ref="F50">INDEX(Countries!$B$2:$B$43,A50)</f>
        <v>0</v>
      </c>
      <c r="G50" s="4">
        <f t="array" ref="G50">INDEX(Countries!$B$2:$B$43,B50)</f>
        <v>0</v>
      </c>
      <c r="H50" s="6">
        <f t="shared" si="0"/>
        <v>0</v>
      </c>
      <c r="I50" s="4">
        <f t="array" ref="I50">INDEX(Countries!$D$2:$D$43,A50)</f>
        <v>0</v>
      </c>
      <c r="J50" s="4">
        <f t="array" ref="J50">INDEX(Countries!$D$2:$D$43,B50)</f>
        <v>0</v>
      </c>
      <c r="K50" s="4">
        <f t="array" ref="K50">INDEX(Countries!$E$2:$E$43,A50)</f>
        <v>0</v>
      </c>
      <c r="L50" s="4">
        <f t="array" ref="L50">INDEX(Countries!$E$2:$E$43,B50)</f>
        <v>0</v>
      </c>
      <c r="M50" s="1">
        <f t="shared" si="1"/>
        <v>0</v>
      </c>
      <c r="N50" s="1"/>
    </row>
    <row r="51" spans="1:14" ht="15.75" customHeight="1" x14ac:dyDescent="0.2">
      <c r="A51" s="1">
        <f t="shared" si="2"/>
        <v>2</v>
      </c>
      <c r="B51" s="1">
        <f t="shared" si="3"/>
        <v>8</v>
      </c>
      <c r="C51" s="1" t="str">
        <f t="array" ref="C51">INDEX(Countries!$A$2:$A$43,A51)</f>
        <v>Canada</v>
      </c>
      <c r="D51" s="1">
        <f t="array" ref="D51">INDEX(Countries!$A$2:$A$43,B51)</f>
        <v>0</v>
      </c>
      <c r="E51" s="5">
        <f t="array" ref="E51">INDEX('ML_flows 2011'!$B$2:$AQ$43,A51,B51)+INDEX('ML_flows 2011'!$B$2:$AQ$43,B51,A51)</f>
        <v>0</v>
      </c>
      <c r="F51" s="4">
        <f t="array" ref="F51">INDEX(Countries!$B$2:$B$43,A51)</f>
        <v>0</v>
      </c>
      <c r="G51" s="4">
        <f t="array" ref="G51">INDEX(Countries!$B$2:$B$43,B51)</f>
        <v>0</v>
      </c>
      <c r="H51" s="6">
        <f t="shared" si="0"/>
        <v>0</v>
      </c>
      <c r="I51" s="4">
        <f t="array" ref="I51">INDEX(Countries!$D$2:$D$43,A51)</f>
        <v>0</v>
      </c>
      <c r="J51" s="4">
        <f t="array" ref="J51">INDEX(Countries!$D$2:$D$43,B51)</f>
        <v>0</v>
      </c>
      <c r="K51" s="4">
        <f t="array" ref="K51">INDEX(Countries!$E$2:$E$43,A51)</f>
        <v>0</v>
      </c>
      <c r="L51" s="4">
        <f t="array" ref="L51">INDEX(Countries!$E$2:$E$43,B51)</f>
        <v>0</v>
      </c>
      <c r="M51" s="1">
        <f t="shared" si="1"/>
        <v>0</v>
      </c>
      <c r="N51" s="1"/>
    </row>
    <row r="52" spans="1:14" ht="15.75" customHeight="1" x14ac:dyDescent="0.2">
      <c r="A52" s="1">
        <f t="shared" si="2"/>
        <v>2</v>
      </c>
      <c r="B52" s="1">
        <f t="shared" si="3"/>
        <v>9</v>
      </c>
      <c r="C52" s="1" t="str">
        <f t="array" ref="C52">INDEX(Countries!$A$2:$A$43,A52)</f>
        <v>Canada</v>
      </c>
      <c r="D52" s="1">
        <f t="array" ref="D52">INDEX(Countries!$A$2:$A$43,B52)</f>
        <v>0</v>
      </c>
      <c r="E52" s="5">
        <f t="array" ref="E52">INDEX('ML_flows 2011'!$B$2:$AQ$43,A52,B52)+INDEX('ML_flows 2011'!$B$2:$AQ$43,B52,A52)</f>
        <v>0</v>
      </c>
      <c r="F52" s="4">
        <f t="array" ref="F52">INDEX(Countries!$B$2:$B$43,A52)</f>
        <v>0</v>
      </c>
      <c r="G52" s="4">
        <f t="array" ref="G52">INDEX(Countries!$B$2:$B$43,B52)</f>
        <v>0</v>
      </c>
      <c r="H52" s="6">
        <f t="shared" si="0"/>
        <v>0</v>
      </c>
      <c r="I52" s="4">
        <f t="array" ref="I52">INDEX(Countries!$D$2:$D$43,A52)</f>
        <v>0</v>
      </c>
      <c r="J52" s="1">
        <f t="array" ref="J52">INDEX(Countries!$D$2:$D$43,B52)</f>
        <v>0</v>
      </c>
      <c r="K52" s="4">
        <f t="array" ref="K52">INDEX(Countries!$E$2:$E$43,A52)</f>
        <v>0</v>
      </c>
      <c r="L52" s="1">
        <f t="array" ref="L52">INDEX(Countries!$E$2:$E$43,B52)</f>
        <v>0</v>
      </c>
      <c r="M52" s="1">
        <f t="shared" si="1"/>
        <v>0</v>
      </c>
      <c r="N52" s="1"/>
    </row>
    <row r="53" spans="1:14" ht="15.75" customHeight="1" x14ac:dyDescent="0.2">
      <c r="A53" s="1">
        <f t="shared" si="2"/>
        <v>2</v>
      </c>
      <c r="B53" s="1">
        <f t="shared" si="3"/>
        <v>10</v>
      </c>
      <c r="C53" s="1" t="str">
        <f t="array" ref="C53">INDEX(Countries!$A$2:$A$43,A53)</f>
        <v>Canada</v>
      </c>
      <c r="D53" s="1">
        <f t="array" ref="D53">INDEX(Countries!$A$2:$A$43,B53)</f>
        <v>0</v>
      </c>
      <c r="E53" s="5">
        <f t="array" ref="E53">INDEX('ML_flows 2011'!$B$2:$AQ$43,A53,B53)+INDEX('ML_flows 2011'!$B$2:$AQ$43,B53,A53)</f>
        <v>0</v>
      </c>
      <c r="F53" s="4">
        <f t="array" ref="F53">INDEX(Countries!$B$2:$B$43,A53)</f>
        <v>0</v>
      </c>
      <c r="G53" s="4">
        <f t="array" ref="G53">INDEX(Countries!$B$2:$B$43,B53)</f>
        <v>0</v>
      </c>
      <c r="H53" s="6">
        <f t="shared" si="0"/>
        <v>0</v>
      </c>
      <c r="I53" s="4">
        <f t="array" ref="I53">INDEX(Countries!$D$2:$D$43,A53)</f>
        <v>0</v>
      </c>
      <c r="J53" s="1">
        <f t="array" ref="J53">INDEX(Countries!$D$2:$D$43,B53)</f>
        <v>0</v>
      </c>
      <c r="K53" s="4">
        <f t="array" ref="K53">INDEX(Countries!$E$2:$E$43,A53)</f>
        <v>0</v>
      </c>
      <c r="L53" s="1">
        <f t="array" ref="L53">INDEX(Countries!$E$2:$E$43,B53)</f>
        <v>0</v>
      </c>
      <c r="M53" s="1">
        <f t="shared" si="1"/>
        <v>0</v>
      </c>
      <c r="N53" s="1"/>
    </row>
    <row r="54" spans="1:14" ht="15.75" customHeight="1" x14ac:dyDescent="0.2">
      <c r="A54" s="1">
        <f t="shared" si="2"/>
        <v>2</v>
      </c>
      <c r="B54" s="1">
        <f t="shared" si="3"/>
        <v>11</v>
      </c>
      <c r="C54" s="1" t="str">
        <f t="array" ref="C54">INDEX(Countries!$A$2:$A$43,A54)</f>
        <v>Canada</v>
      </c>
      <c r="D54" s="1">
        <f t="array" ref="D54">INDEX(Countries!$A$2:$A$43,B54)</f>
        <v>0</v>
      </c>
      <c r="E54" s="5">
        <f t="array" ref="E54">INDEX('ML_flows 2011'!$B$2:$AQ$43,A54,B54)+INDEX('ML_flows 2011'!$B$2:$AQ$43,B54,A54)</f>
        <v>0</v>
      </c>
      <c r="F54" s="4">
        <f t="array" ref="F54">INDEX(Countries!$B$2:$B$43,A54)</f>
        <v>0</v>
      </c>
      <c r="G54" s="4">
        <f t="array" ref="G54">INDEX(Countries!$B$2:$B$43,B54)</f>
        <v>0</v>
      </c>
      <c r="H54" s="6">
        <f t="shared" si="0"/>
        <v>0</v>
      </c>
      <c r="I54" s="4">
        <f t="array" ref="I54">INDEX(Countries!$D$2:$D$43,A54)</f>
        <v>0</v>
      </c>
      <c r="J54" s="1">
        <f t="array" ref="J54">INDEX(Countries!$D$2:$D$43,B54)</f>
        <v>0</v>
      </c>
      <c r="K54" s="4">
        <f t="array" ref="K54">INDEX(Countries!$E$2:$E$43,A54)</f>
        <v>0</v>
      </c>
      <c r="L54" s="1">
        <f t="array" ref="L54">INDEX(Countries!$E$2:$E$43,B54)</f>
        <v>0</v>
      </c>
      <c r="M54" s="1">
        <f t="shared" si="1"/>
        <v>0</v>
      </c>
      <c r="N54" s="1"/>
    </row>
    <row r="55" spans="1:14" ht="15.75" customHeight="1" x14ac:dyDescent="0.2">
      <c r="A55" s="1">
        <f t="shared" si="2"/>
        <v>2</v>
      </c>
      <c r="B55" s="1">
        <f t="shared" si="3"/>
        <v>12</v>
      </c>
      <c r="C55" s="1" t="str">
        <f t="array" ref="C55">INDEX(Countries!$A$2:$A$43,A55)</f>
        <v>Canada</v>
      </c>
      <c r="D55" s="1">
        <f t="array" ref="D55">INDEX(Countries!$A$2:$A$43,B55)</f>
        <v>0</v>
      </c>
      <c r="E55" s="5">
        <f t="array" ref="E55">INDEX('ML_flows 2011'!$B$2:$AQ$43,A55,B55)+INDEX('ML_flows 2011'!$B$2:$AQ$43,B55,A55)</f>
        <v>0</v>
      </c>
      <c r="F55" s="4">
        <f t="array" ref="F55">INDEX(Countries!$B$2:$B$43,A55)</f>
        <v>0</v>
      </c>
      <c r="G55" s="4">
        <f t="array" ref="G55">INDEX(Countries!$B$2:$B$43,B55)</f>
        <v>0</v>
      </c>
      <c r="H55" s="6">
        <f t="shared" si="0"/>
        <v>0</v>
      </c>
      <c r="I55" s="4">
        <f t="array" ref="I55">INDEX(Countries!$D$2:$D$43,A55)</f>
        <v>0</v>
      </c>
      <c r="J55" s="1">
        <f t="array" ref="J55">INDEX(Countries!$D$2:$D$43,B55)</f>
        <v>0</v>
      </c>
      <c r="K55" s="4">
        <f t="array" ref="K55">INDEX(Countries!$E$2:$E$43,A55)</f>
        <v>0</v>
      </c>
      <c r="L55" s="1">
        <f t="array" ref="L55">INDEX(Countries!$E$2:$E$43,B55)</f>
        <v>0</v>
      </c>
      <c r="M55" s="1">
        <f t="shared" si="1"/>
        <v>0</v>
      </c>
      <c r="N55" s="1"/>
    </row>
    <row r="56" spans="1:14" ht="15.75" customHeight="1" x14ac:dyDescent="0.2">
      <c r="A56" s="1">
        <f t="shared" si="2"/>
        <v>2</v>
      </c>
      <c r="B56" s="1">
        <f t="shared" si="3"/>
        <v>13</v>
      </c>
      <c r="C56" s="1" t="str">
        <f t="array" ref="C56">INDEX(Countries!$A$2:$A$43,A56)</f>
        <v>Canada</v>
      </c>
      <c r="D56" s="1">
        <f t="array" ref="D56">INDEX(Countries!$A$2:$A$43,B56)</f>
        <v>0</v>
      </c>
      <c r="E56" s="5">
        <f t="array" ref="E56">INDEX('ML_flows 2011'!$B$2:$AQ$43,A56,B56)+INDEX('ML_flows 2011'!$B$2:$AQ$43,B56,A56)</f>
        <v>0</v>
      </c>
      <c r="F56" s="4">
        <f t="array" ref="F56">INDEX(Countries!$B$2:$B$43,A56)</f>
        <v>0</v>
      </c>
      <c r="G56" s="4">
        <f t="array" ref="G56">INDEX(Countries!$B$2:$B$43,B56)</f>
        <v>0</v>
      </c>
      <c r="H56" s="6">
        <f t="shared" si="0"/>
        <v>0</v>
      </c>
      <c r="I56" s="4">
        <f t="array" ref="I56">INDEX(Countries!$D$2:$D$43,A56)</f>
        <v>0</v>
      </c>
      <c r="J56" s="1">
        <f t="array" ref="J56">INDEX(Countries!$D$2:$D$43,B56)</f>
        <v>0</v>
      </c>
      <c r="K56" s="4">
        <f t="array" ref="K56">INDEX(Countries!$E$2:$E$43,A56)</f>
        <v>0</v>
      </c>
      <c r="L56" s="1">
        <f t="array" ref="L56">INDEX(Countries!$E$2:$E$43,B56)</f>
        <v>0</v>
      </c>
      <c r="M56" s="1">
        <f t="shared" si="1"/>
        <v>0</v>
      </c>
      <c r="N56" s="1"/>
    </row>
    <row r="57" spans="1:14" ht="15.75" customHeight="1" x14ac:dyDescent="0.2">
      <c r="A57" s="1">
        <f t="shared" si="2"/>
        <v>2</v>
      </c>
      <c r="B57" s="1">
        <f t="shared" si="3"/>
        <v>14</v>
      </c>
      <c r="C57" s="1" t="str">
        <f t="array" ref="C57">INDEX(Countries!$A$2:$A$43,A57)</f>
        <v>Canada</v>
      </c>
      <c r="D57" s="1">
        <f t="array" ref="D57">INDEX(Countries!$A$2:$A$43,B57)</f>
        <v>0</v>
      </c>
      <c r="E57" s="5">
        <f t="array" ref="E57">INDEX('ML_flows 2011'!$B$2:$AQ$43,A57,B57)+INDEX('ML_flows 2011'!$B$2:$AQ$43,B57,A57)</f>
        <v>0</v>
      </c>
      <c r="F57" s="4">
        <f t="array" ref="F57">INDEX(Countries!$B$2:$B$43,A57)</f>
        <v>0</v>
      </c>
      <c r="G57" s="4">
        <f t="array" ref="G57">INDEX(Countries!$B$2:$B$43,B57)</f>
        <v>0</v>
      </c>
      <c r="H57" s="6">
        <f t="shared" si="0"/>
        <v>0</v>
      </c>
      <c r="I57" s="4">
        <f t="array" ref="I57">INDEX(Countries!$D$2:$D$43,A57)</f>
        <v>0</v>
      </c>
      <c r="J57" s="1">
        <f t="array" ref="J57">INDEX(Countries!$D$2:$D$43,B57)</f>
        <v>0</v>
      </c>
      <c r="K57" s="4">
        <f t="array" ref="K57">INDEX(Countries!$E$2:$E$43,A57)</f>
        <v>0</v>
      </c>
      <c r="L57" s="1">
        <f t="array" ref="L57">INDEX(Countries!$E$2:$E$43,B57)</f>
        <v>0</v>
      </c>
      <c r="M57" s="1">
        <f t="shared" si="1"/>
        <v>0</v>
      </c>
      <c r="N57" s="1"/>
    </row>
    <row r="58" spans="1:14" ht="15.75" customHeight="1" x14ac:dyDescent="0.2">
      <c r="A58" s="1">
        <f t="shared" si="2"/>
        <v>2</v>
      </c>
      <c r="B58" s="1">
        <f t="shared" si="3"/>
        <v>15</v>
      </c>
      <c r="C58" s="1" t="str">
        <f t="array" ref="C58">INDEX(Countries!$A$2:$A$43,A58)</f>
        <v>Canada</v>
      </c>
      <c r="D58" s="1">
        <f t="array" ref="D58">INDEX(Countries!$A$2:$A$43,B58)</f>
        <v>0</v>
      </c>
      <c r="E58" s="5">
        <f t="array" ref="E58">INDEX('ML_flows 2011'!$B$2:$AQ$43,A58,B58)+INDEX('ML_flows 2011'!$B$2:$AQ$43,B58,A58)</f>
        <v>0</v>
      </c>
      <c r="F58" s="4">
        <f t="array" ref="F58">INDEX(Countries!$B$2:$B$43,A58)</f>
        <v>0</v>
      </c>
      <c r="G58" s="4">
        <f t="array" ref="G58">INDEX(Countries!$B$2:$B$43,B58)</f>
        <v>0</v>
      </c>
      <c r="H58" s="6">
        <f t="shared" si="0"/>
        <v>0</v>
      </c>
      <c r="I58" s="4">
        <f t="array" ref="I58">INDEX(Countries!$D$2:$D$43,A58)</f>
        <v>0</v>
      </c>
      <c r="J58" s="1">
        <f t="array" ref="J58">INDEX(Countries!$D$2:$D$43,B58)</f>
        <v>0</v>
      </c>
      <c r="K58" s="4">
        <f t="array" ref="K58">INDEX(Countries!$E$2:$E$43,A58)</f>
        <v>0</v>
      </c>
      <c r="L58" s="1">
        <f t="array" ref="L58">INDEX(Countries!$E$2:$E$43,B58)</f>
        <v>0</v>
      </c>
      <c r="M58" s="1">
        <f t="shared" si="1"/>
        <v>0</v>
      </c>
      <c r="N58" s="1"/>
    </row>
    <row r="59" spans="1:14" ht="15.75" customHeight="1" x14ac:dyDescent="0.2">
      <c r="A59" s="1">
        <f t="shared" si="2"/>
        <v>2</v>
      </c>
      <c r="B59" s="1">
        <f t="shared" si="3"/>
        <v>16</v>
      </c>
      <c r="C59" s="1" t="str">
        <f t="array" ref="C59">INDEX(Countries!$A$2:$A$43,A59)</f>
        <v>Canada</v>
      </c>
      <c r="D59" s="1">
        <f t="array" ref="D59">INDEX(Countries!$A$2:$A$43,B59)</f>
        <v>0</v>
      </c>
      <c r="E59" s="5">
        <f t="array" ref="E59">INDEX('ML_flows 2011'!$B$2:$AQ$43,A59,B59)+INDEX('ML_flows 2011'!$B$2:$AQ$43,B59,A59)</f>
        <v>0</v>
      </c>
      <c r="F59" s="4">
        <f t="array" ref="F59">INDEX(Countries!$B$2:$B$43,A59)</f>
        <v>0</v>
      </c>
      <c r="G59" s="4">
        <f t="array" ref="G59">INDEX(Countries!$B$2:$B$43,B59)</f>
        <v>0</v>
      </c>
      <c r="H59" s="6">
        <f t="shared" si="0"/>
        <v>0</v>
      </c>
      <c r="I59" s="4">
        <f t="array" ref="I59">INDEX(Countries!$D$2:$D$43,A59)</f>
        <v>0</v>
      </c>
      <c r="J59" s="1">
        <f t="array" ref="J59">INDEX(Countries!$D$2:$D$43,B59)</f>
        <v>0</v>
      </c>
      <c r="K59" s="4">
        <f t="array" ref="K59">INDEX(Countries!$E$2:$E$43,A59)</f>
        <v>0</v>
      </c>
      <c r="L59" s="1">
        <f t="array" ref="L59">INDEX(Countries!$E$2:$E$43,B59)</f>
        <v>0</v>
      </c>
      <c r="M59" s="1">
        <f t="shared" si="1"/>
        <v>0</v>
      </c>
      <c r="N59" s="1"/>
    </row>
    <row r="60" spans="1:14" ht="15.75" customHeight="1" x14ac:dyDescent="0.2">
      <c r="A60" s="1">
        <f t="shared" si="2"/>
        <v>2</v>
      </c>
      <c r="B60" s="1">
        <f t="shared" si="3"/>
        <v>17</v>
      </c>
      <c r="C60" s="1" t="str">
        <f t="array" ref="C60">INDEX(Countries!$A$2:$A$43,A60)</f>
        <v>Canada</v>
      </c>
      <c r="D60" s="1">
        <f t="array" ref="D60">INDEX(Countries!$A$2:$A$43,B60)</f>
        <v>0</v>
      </c>
      <c r="E60" s="5">
        <f t="array" ref="E60">INDEX('ML_flows 2011'!$B$2:$AQ$43,A60,B60)+INDEX('ML_flows 2011'!$B$2:$AQ$43,B60,A60)</f>
        <v>0</v>
      </c>
      <c r="F60" s="4">
        <f t="array" ref="F60">INDEX(Countries!$B$2:$B$43,A60)</f>
        <v>0</v>
      </c>
      <c r="G60" s="4">
        <f t="array" ref="G60">INDEX(Countries!$B$2:$B$43,B60)</f>
        <v>0</v>
      </c>
      <c r="H60" s="6">
        <f t="shared" si="0"/>
        <v>0</v>
      </c>
      <c r="I60" s="4">
        <f t="array" ref="I60">INDEX(Countries!$D$2:$D$43,A60)</f>
        <v>0</v>
      </c>
      <c r="J60" s="1">
        <f t="array" ref="J60">INDEX(Countries!$D$2:$D$43,B60)</f>
        <v>0</v>
      </c>
      <c r="K60" s="4">
        <f t="array" ref="K60">INDEX(Countries!$E$2:$E$43,A60)</f>
        <v>0</v>
      </c>
      <c r="L60" s="1">
        <f t="array" ref="L60">INDEX(Countries!$E$2:$E$43,B60)</f>
        <v>0</v>
      </c>
      <c r="M60" s="1">
        <f t="shared" si="1"/>
        <v>0</v>
      </c>
      <c r="N60" s="1"/>
    </row>
    <row r="61" spans="1:14" ht="15.75" customHeight="1" x14ac:dyDescent="0.2">
      <c r="A61" s="1">
        <f t="shared" si="2"/>
        <v>2</v>
      </c>
      <c r="B61" s="1">
        <f t="shared" si="3"/>
        <v>18</v>
      </c>
      <c r="C61" s="1" t="str">
        <f t="array" ref="C61">INDEX(Countries!$A$2:$A$43,A61)</f>
        <v>Canada</v>
      </c>
      <c r="D61" s="1">
        <f t="array" ref="D61">INDEX(Countries!$A$2:$A$43,B61)</f>
        <v>0</v>
      </c>
      <c r="E61" s="5">
        <f t="array" ref="E61">INDEX('ML_flows 2011'!$B$2:$AQ$43,A61,B61)+INDEX('ML_flows 2011'!$B$2:$AQ$43,B61,A61)</f>
        <v>0</v>
      </c>
      <c r="F61" s="4">
        <f t="array" ref="F61">INDEX(Countries!$B$2:$B$43,A61)</f>
        <v>0</v>
      </c>
      <c r="G61" s="4">
        <f t="array" ref="G61">INDEX(Countries!$B$2:$B$43,B61)</f>
        <v>0</v>
      </c>
      <c r="H61" s="6">
        <f t="shared" si="0"/>
        <v>0</v>
      </c>
      <c r="I61" s="4">
        <f t="array" ref="I61">INDEX(Countries!$D$2:$D$43,A61)</f>
        <v>0</v>
      </c>
      <c r="J61" s="1">
        <f t="array" ref="J61">INDEX(Countries!$D$2:$D$43,B61)</f>
        <v>0</v>
      </c>
      <c r="K61" s="4">
        <f t="array" ref="K61">INDEX(Countries!$E$2:$E$43,A61)</f>
        <v>0</v>
      </c>
      <c r="L61" s="1">
        <f t="array" ref="L61">INDEX(Countries!$E$2:$E$43,B61)</f>
        <v>0</v>
      </c>
      <c r="M61" s="1">
        <f t="shared" si="1"/>
        <v>0</v>
      </c>
      <c r="N61" s="1"/>
    </row>
    <row r="62" spans="1:14" ht="15.75" customHeight="1" x14ac:dyDescent="0.2">
      <c r="A62" s="1">
        <f t="shared" si="2"/>
        <v>2</v>
      </c>
      <c r="B62" s="1">
        <f t="shared" si="3"/>
        <v>19</v>
      </c>
      <c r="C62" s="1" t="str">
        <f t="array" ref="C62">INDEX(Countries!$A$2:$A$43,A62)</f>
        <v>Canada</v>
      </c>
      <c r="D62" s="1">
        <f t="array" ref="D62">INDEX(Countries!$A$2:$A$43,B62)</f>
        <v>0</v>
      </c>
      <c r="E62" s="5">
        <f t="array" ref="E62">INDEX('ML_flows 2011'!$B$2:$AQ$43,A62,B62)+INDEX('ML_flows 2011'!$B$2:$AQ$43,B62,A62)</f>
        <v>0</v>
      </c>
      <c r="F62" s="4">
        <f t="array" ref="F62">INDEX(Countries!$B$2:$B$43,A62)</f>
        <v>0</v>
      </c>
      <c r="G62" s="4">
        <f t="array" ref="G62">INDEX(Countries!$B$2:$B$43,B62)</f>
        <v>0</v>
      </c>
      <c r="H62" s="6">
        <f t="shared" si="0"/>
        <v>0</v>
      </c>
      <c r="I62" s="4">
        <f t="array" ref="I62">INDEX(Countries!$D$2:$D$43,A62)</f>
        <v>0</v>
      </c>
      <c r="J62" s="1">
        <f t="array" ref="J62">INDEX(Countries!$D$2:$D$43,B62)</f>
        <v>0</v>
      </c>
      <c r="K62" s="4">
        <f t="array" ref="K62">INDEX(Countries!$E$2:$E$43,A62)</f>
        <v>0</v>
      </c>
      <c r="L62" s="1">
        <f t="array" ref="L62">INDEX(Countries!$E$2:$E$43,B62)</f>
        <v>0</v>
      </c>
      <c r="M62" s="1">
        <f t="shared" si="1"/>
        <v>0</v>
      </c>
      <c r="N62" s="1"/>
    </row>
    <row r="63" spans="1:14" ht="15.75" customHeight="1" x14ac:dyDescent="0.2">
      <c r="A63" s="1">
        <f t="shared" si="2"/>
        <v>2</v>
      </c>
      <c r="B63" s="1">
        <f t="shared" si="3"/>
        <v>20</v>
      </c>
      <c r="C63" s="1" t="str">
        <f t="array" ref="C63">INDEX(Countries!$A$2:$A$43,A63)</f>
        <v>Canada</v>
      </c>
      <c r="D63" s="1">
        <f t="array" ref="D63">INDEX(Countries!$A$2:$A$43,B63)</f>
        <v>0</v>
      </c>
      <c r="E63" s="5">
        <f t="array" ref="E63">INDEX('ML_flows 2011'!$B$2:$AQ$43,A63,B63)+INDEX('ML_flows 2011'!$B$2:$AQ$43,B63,A63)</f>
        <v>0</v>
      </c>
      <c r="F63" s="4">
        <f t="array" ref="F63">INDEX(Countries!$B$2:$B$43,A63)</f>
        <v>0</v>
      </c>
      <c r="G63" s="4">
        <f t="array" ref="G63">INDEX(Countries!$B$2:$B$43,B63)</f>
        <v>0</v>
      </c>
      <c r="H63" s="6">
        <f t="shared" si="0"/>
        <v>0</v>
      </c>
      <c r="I63" s="4">
        <f t="array" ref="I63">INDEX(Countries!$D$2:$D$43,A63)</f>
        <v>0</v>
      </c>
      <c r="J63" s="1">
        <f t="array" ref="J63">INDEX(Countries!$D$2:$D$43,B63)</f>
        <v>0</v>
      </c>
      <c r="K63" s="4">
        <f t="array" ref="K63">INDEX(Countries!$E$2:$E$43,A63)</f>
        <v>0</v>
      </c>
      <c r="L63" s="1">
        <f t="array" ref="L63">INDEX(Countries!$E$2:$E$43,B63)</f>
        <v>0</v>
      </c>
      <c r="M63" s="1">
        <f t="shared" si="1"/>
        <v>0</v>
      </c>
      <c r="N63" s="1"/>
    </row>
    <row r="64" spans="1:14" ht="15.75" customHeight="1" x14ac:dyDescent="0.2">
      <c r="A64" s="1">
        <f t="shared" si="2"/>
        <v>2</v>
      </c>
      <c r="B64" s="1">
        <f t="shared" si="3"/>
        <v>21</v>
      </c>
      <c r="C64" s="1" t="str">
        <f t="array" ref="C64">INDEX(Countries!$A$2:$A$43,A64)</f>
        <v>Canada</v>
      </c>
      <c r="D64" s="1">
        <f t="array" ref="D64">INDEX(Countries!$A$2:$A$43,B64)</f>
        <v>0</v>
      </c>
      <c r="E64" s="5">
        <f t="array" ref="E64">INDEX('ML_flows 2011'!$B$2:$AQ$43,A64,B64)+INDEX('ML_flows 2011'!$B$2:$AQ$43,B64,A64)</f>
        <v>0</v>
      </c>
      <c r="F64" s="4">
        <f t="array" ref="F64">INDEX(Countries!$B$2:$B$43,A64)</f>
        <v>0</v>
      </c>
      <c r="G64" s="4">
        <f t="array" ref="G64">INDEX(Countries!$B$2:$B$43,B64)</f>
        <v>0</v>
      </c>
      <c r="H64" s="6">
        <f t="shared" si="0"/>
        <v>0</v>
      </c>
      <c r="I64" s="4">
        <f t="array" ref="I64">INDEX(Countries!$D$2:$D$43,A64)</f>
        <v>0</v>
      </c>
      <c r="J64" s="1">
        <f t="array" ref="J64">INDEX(Countries!$D$2:$D$43,B64)</f>
        <v>0</v>
      </c>
      <c r="K64" s="4">
        <f t="array" ref="K64">INDEX(Countries!$E$2:$E$43,A64)</f>
        <v>0</v>
      </c>
      <c r="L64" s="1">
        <f t="array" ref="L64">INDEX(Countries!$E$2:$E$43,B64)</f>
        <v>0</v>
      </c>
      <c r="M64" s="1">
        <f t="shared" si="1"/>
        <v>0</v>
      </c>
      <c r="N64" s="1"/>
    </row>
    <row r="65" spans="1:14" ht="15.75" customHeight="1" x14ac:dyDescent="0.2">
      <c r="A65" s="1">
        <f t="shared" si="2"/>
        <v>2</v>
      </c>
      <c r="B65" s="1">
        <f t="shared" si="3"/>
        <v>22</v>
      </c>
      <c r="C65" s="1" t="str">
        <f t="array" ref="C65">INDEX(Countries!$A$2:$A$43,A65)</f>
        <v>Canada</v>
      </c>
      <c r="D65" s="1">
        <f t="array" ref="D65">INDEX(Countries!$A$2:$A$43,B65)</f>
        <v>0</v>
      </c>
      <c r="E65" s="5">
        <f t="array" ref="E65">INDEX('ML_flows 2011'!$B$2:$AQ$43,A65,B65)+INDEX('ML_flows 2011'!$B$2:$AQ$43,B65,A65)</f>
        <v>0</v>
      </c>
      <c r="F65" s="4">
        <f t="array" ref="F65">INDEX(Countries!$B$2:$B$43,A65)</f>
        <v>0</v>
      </c>
      <c r="G65" s="4">
        <f t="array" ref="G65">INDEX(Countries!$B$2:$B$43,B65)</f>
        <v>0</v>
      </c>
      <c r="H65" s="6">
        <f t="shared" si="0"/>
        <v>0</v>
      </c>
      <c r="I65" s="4">
        <f t="array" ref="I65">INDEX(Countries!$D$2:$D$43,A65)</f>
        <v>0</v>
      </c>
      <c r="J65" s="1">
        <f t="array" ref="J65">INDEX(Countries!$D$2:$D$43,B65)</f>
        <v>0</v>
      </c>
      <c r="K65" s="4">
        <f t="array" ref="K65">INDEX(Countries!$E$2:$E$43,A65)</f>
        <v>0</v>
      </c>
      <c r="L65" s="1">
        <f t="array" ref="L65">INDEX(Countries!$E$2:$E$43,B65)</f>
        <v>0</v>
      </c>
      <c r="M65" s="1">
        <f t="shared" si="1"/>
        <v>0</v>
      </c>
      <c r="N65" s="1"/>
    </row>
    <row r="66" spans="1:14" ht="15.75" customHeight="1" x14ac:dyDescent="0.2">
      <c r="A66" s="1">
        <f t="shared" si="2"/>
        <v>2</v>
      </c>
      <c r="B66" s="1">
        <f t="shared" si="3"/>
        <v>23</v>
      </c>
      <c r="C66" s="1" t="str">
        <f t="array" ref="C66">INDEX(Countries!$A$2:$A$43,A66)</f>
        <v>Canada</v>
      </c>
      <c r="D66" s="1">
        <f t="array" ref="D66">INDEX(Countries!$A$2:$A$43,B66)</f>
        <v>0</v>
      </c>
      <c r="E66" s="5">
        <f t="array" ref="E66">INDEX('ML_flows 2011'!$B$2:$AQ$43,A66,B66)+INDEX('ML_flows 2011'!$B$2:$AQ$43,B66,A66)</f>
        <v>0</v>
      </c>
      <c r="F66" s="4">
        <f t="array" ref="F66">INDEX(Countries!$B$2:$B$43,A66)</f>
        <v>0</v>
      </c>
      <c r="G66" s="4">
        <f t="array" ref="G66">INDEX(Countries!$B$2:$B$43,B66)</f>
        <v>0</v>
      </c>
      <c r="H66" s="6">
        <f t="shared" si="0"/>
        <v>0</v>
      </c>
      <c r="I66" s="4">
        <f t="array" ref="I66">INDEX(Countries!$D$2:$D$43,A66)</f>
        <v>0</v>
      </c>
      <c r="J66" s="1">
        <f t="array" ref="J66">INDEX(Countries!$D$2:$D$43,B66)</f>
        <v>0</v>
      </c>
      <c r="K66" s="4">
        <f t="array" ref="K66">INDEX(Countries!$E$2:$E$43,A66)</f>
        <v>0</v>
      </c>
      <c r="L66" s="1">
        <f t="array" ref="L66">INDEX(Countries!$E$2:$E$43,B66)</f>
        <v>0</v>
      </c>
      <c r="M66" s="1">
        <f t="shared" si="1"/>
        <v>0</v>
      </c>
      <c r="N66" s="1"/>
    </row>
    <row r="67" spans="1:14" ht="15.75" customHeight="1" x14ac:dyDescent="0.2">
      <c r="A67" s="1">
        <f t="shared" si="2"/>
        <v>2</v>
      </c>
      <c r="B67" s="1">
        <f t="shared" si="3"/>
        <v>24</v>
      </c>
      <c r="C67" s="1" t="str">
        <f t="array" ref="C67">INDEX(Countries!$A$2:$A$43,A67)</f>
        <v>Canada</v>
      </c>
      <c r="D67" s="1">
        <f t="array" ref="D67">INDEX(Countries!$A$2:$A$43,B67)</f>
        <v>0</v>
      </c>
      <c r="E67" s="5">
        <f t="array" ref="E67">INDEX('ML_flows 2011'!$B$2:$AQ$43,A67,B67)+INDEX('ML_flows 2011'!$B$2:$AQ$43,B67,A67)</f>
        <v>0</v>
      </c>
      <c r="F67" s="4">
        <f t="array" ref="F67">INDEX(Countries!$B$2:$B$43,A67)</f>
        <v>0</v>
      </c>
      <c r="G67" s="4">
        <f t="array" ref="G67">INDEX(Countries!$B$2:$B$43,B67)</f>
        <v>0</v>
      </c>
      <c r="H67" s="6">
        <f t="shared" si="0"/>
        <v>0</v>
      </c>
      <c r="I67" s="4">
        <f t="array" ref="I67">INDEX(Countries!$D$2:$D$43,A67)</f>
        <v>0</v>
      </c>
      <c r="J67" s="1">
        <f t="array" ref="J67">INDEX(Countries!$D$2:$D$43,B67)</f>
        <v>0</v>
      </c>
      <c r="K67" s="4">
        <f t="array" ref="K67">INDEX(Countries!$E$2:$E$43,A67)</f>
        <v>0</v>
      </c>
      <c r="L67" s="1">
        <f t="array" ref="L67">INDEX(Countries!$E$2:$E$43,B67)</f>
        <v>0</v>
      </c>
      <c r="M67" s="1">
        <f t="shared" si="1"/>
        <v>0</v>
      </c>
      <c r="N67" s="1"/>
    </row>
    <row r="68" spans="1:14" ht="15.75" customHeight="1" x14ac:dyDescent="0.2">
      <c r="A68" s="1">
        <f t="shared" si="2"/>
        <v>2</v>
      </c>
      <c r="B68" s="1">
        <f t="shared" si="3"/>
        <v>25</v>
      </c>
      <c r="C68" s="1" t="str">
        <f t="array" ref="C68">INDEX(Countries!$A$2:$A$43,A68)</f>
        <v>Canada</v>
      </c>
      <c r="D68" s="1">
        <f t="array" ref="D68">INDEX(Countries!$A$2:$A$43,B68)</f>
        <v>0</v>
      </c>
      <c r="E68" s="5">
        <f t="array" ref="E68">INDEX('ML_flows 2011'!$B$2:$AQ$43,A68,B68)+INDEX('ML_flows 2011'!$B$2:$AQ$43,B68,A68)</f>
        <v>0</v>
      </c>
      <c r="F68" s="4">
        <f t="array" ref="F68">INDEX(Countries!$B$2:$B$43,A68)</f>
        <v>0</v>
      </c>
      <c r="G68" s="4">
        <f t="array" ref="G68">INDEX(Countries!$B$2:$B$43,B68)</f>
        <v>0</v>
      </c>
      <c r="H68" s="6">
        <f t="shared" si="0"/>
        <v>0</v>
      </c>
      <c r="I68" s="4">
        <f t="array" ref="I68">INDEX(Countries!$D$2:$D$43,A68)</f>
        <v>0</v>
      </c>
      <c r="J68" s="1">
        <f t="array" ref="J68">INDEX(Countries!$D$2:$D$43,B68)</f>
        <v>0</v>
      </c>
      <c r="K68" s="4">
        <f t="array" ref="K68">INDEX(Countries!$E$2:$E$43,A68)</f>
        <v>0</v>
      </c>
      <c r="L68" s="1">
        <f t="array" ref="L68">INDEX(Countries!$E$2:$E$43,B68)</f>
        <v>0</v>
      </c>
      <c r="M68" s="1">
        <f t="shared" si="1"/>
        <v>0</v>
      </c>
      <c r="N68" s="1"/>
    </row>
    <row r="69" spans="1:14" ht="15.75" customHeight="1" x14ac:dyDescent="0.2">
      <c r="A69" s="1">
        <f t="shared" si="2"/>
        <v>2</v>
      </c>
      <c r="B69" s="1">
        <f t="shared" si="3"/>
        <v>26</v>
      </c>
      <c r="C69" s="1" t="str">
        <f t="array" ref="C69">INDEX(Countries!$A$2:$A$43,A69)</f>
        <v>Canada</v>
      </c>
      <c r="D69" s="1">
        <f t="array" ref="D69">INDEX(Countries!$A$2:$A$43,B69)</f>
        <v>0</v>
      </c>
      <c r="E69" s="5">
        <f t="array" ref="E69">INDEX('ML_flows 2011'!$B$2:$AQ$43,A69,B69)+INDEX('ML_flows 2011'!$B$2:$AQ$43,B69,A69)</f>
        <v>0</v>
      </c>
      <c r="F69" s="4">
        <f t="array" ref="F69">INDEX(Countries!$B$2:$B$43,A69)</f>
        <v>0</v>
      </c>
      <c r="G69" s="4">
        <f t="array" ref="G69">INDEX(Countries!$B$2:$B$43,B69)</f>
        <v>0</v>
      </c>
      <c r="H69" s="6">
        <f t="shared" si="0"/>
        <v>0</v>
      </c>
      <c r="I69" s="4">
        <f t="array" ref="I69">INDEX(Countries!$D$2:$D$43,A69)</f>
        <v>0</v>
      </c>
      <c r="J69" s="1">
        <f t="array" ref="J69">INDEX(Countries!$D$2:$D$43,B69)</f>
        <v>0</v>
      </c>
      <c r="K69" s="4">
        <f t="array" ref="K69">INDEX(Countries!$E$2:$E$43,A69)</f>
        <v>0</v>
      </c>
      <c r="L69" s="1">
        <f t="array" ref="L69">INDEX(Countries!$E$2:$E$43,B69)</f>
        <v>0</v>
      </c>
      <c r="M69" s="1">
        <f t="shared" si="1"/>
        <v>0</v>
      </c>
      <c r="N69" s="1"/>
    </row>
    <row r="70" spans="1:14" ht="15.75" customHeight="1" x14ac:dyDescent="0.2">
      <c r="A70" s="1">
        <f t="shared" si="2"/>
        <v>2</v>
      </c>
      <c r="B70" s="1">
        <f t="shared" si="3"/>
        <v>27</v>
      </c>
      <c r="C70" s="1" t="str">
        <f t="array" ref="C70">INDEX(Countries!$A$2:$A$43,A70)</f>
        <v>Canada</v>
      </c>
      <c r="D70" s="1">
        <f t="array" ref="D70">INDEX(Countries!$A$2:$A$43,B70)</f>
        <v>0</v>
      </c>
      <c r="E70" s="5">
        <f t="array" ref="E70">INDEX('ML_flows 2011'!$B$2:$AQ$43,A70,B70)+INDEX('ML_flows 2011'!$B$2:$AQ$43,B70,A70)</f>
        <v>0</v>
      </c>
      <c r="F70" s="4">
        <f t="array" ref="F70">INDEX(Countries!$B$2:$B$43,A70)</f>
        <v>0</v>
      </c>
      <c r="G70" s="4">
        <f t="array" ref="G70">INDEX(Countries!$B$2:$B$43,B70)</f>
        <v>0</v>
      </c>
      <c r="H70" s="6">
        <f t="shared" si="0"/>
        <v>0</v>
      </c>
      <c r="I70" s="4">
        <f t="array" ref="I70">INDEX(Countries!$D$2:$D$43,A70)</f>
        <v>0</v>
      </c>
      <c r="J70" s="1">
        <f t="array" ref="J70">INDEX(Countries!$D$2:$D$43,B70)</f>
        <v>0</v>
      </c>
      <c r="K70" s="4">
        <f t="array" ref="K70">INDEX(Countries!$E$2:$E$43,A70)</f>
        <v>0</v>
      </c>
      <c r="L70" s="1">
        <f t="array" ref="L70">INDEX(Countries!$E$2:$E$43,B70)</f>
        <v>0</v>
      </c>
      <c r="M70" s="1">
        <f t="shared" si="1"/>
        <v>0</v>
      </c>
      <c r="N70" s="1"/>
    </row>
    <row r="71" spans="1:14" ht="15.75" customHeight="1" x14ac:dyDescent="0.2">
      <c r="A71" s="1">
        <f t="shared" si="2"/>
        <v>2</v>
      </c>
      <c r="B71" s="1">
        <f t="shared" si="3"/>
        <v>28</v>
      </c>
      <c r="C71" s="1" t="str">
        <f t="array" ref="C71">INDEX(Countries!$A$2:$A$43,A71)</f>
        <v>Canada</v>
      </c>
      <c r="D71" s="1">
        <f t="array" ref="D71">INDEX(Countries!$A$2:$A$43,B71)</f>
        <v>0</v>
      </c>
      <c r="E71" s="5">
        <f t="array" ref="E71">INDEX('ML_flows 2011'!$B$2:$AQ$43,A71,B71)+INDEX('ML_flows 2011'!$B$2:$AQ$43,B71,A71)</f>
        <v>0</v>
      </c>
      <c r="F71" s="4">
        <f t="array" ref="F71">INDEX(Countries!$B$2:$B$43,A71)</f>
        <v>0</v>
      </c>
      <c r="G71" s="4">
        <f t="array" ref="G71">INDEX(Countries!$B$2:$B$43,B71)</f>
        <v>0</v>
      </c>
      <c r="H71" s="6">
        <f t="shared" si="0"/>
        <v>0</v>
      </c>
      <c r="I71" s="4">
        <f t="array" ref="I71">INDEX(Countries!$D$2:$D$43,A71)</f>
        <v>0</v>
      </c>
      <c r="J71" s="1">
        <f t="array" ref="J71">INDEX(Countries!$D$2:$D$43,B71)</f>
        <v>0</v>
      </c>
      <c r="K71" s="4">
        <f t="array" ref="K71">INDEX(Countries!$E$2:$E$43,A71)</f>
        <v>0</v>
      </c>
      <c r="L71" s="1">
        <f t="array" ref="L71">INDEX(Countries!$E$2:$E$43,B71)</f>
        <v>0</v>
      </c>
      <c r="M71" s="1">
        <f t="shared" si="1"/>
        <v>0</v>
      </c>
      <c r="N71" s="1"/>
    </row>
    <row r="72" spans="1:14" ht="15.75" customHeight="1" x14ac:dyDescent="0.2">
      <c r="A72" s="1">
        <f t="shared" si="2"/>
        <v>2</v>
      </c>
      <c r="B72" s="1">
        <f t="shared" si="3"/>
        <v>29</v>
      </c>
      <c r="C72" s="1" t="str">
        <f t="array" ref="C72">INDEX(Countries!$A$2:$A$43,A72)</f>
        <v>Canada</v>
      </c>
      <c r="D72" s="1">
        <f t="array" ref="D72">INDEX(Countries!$A$2:$A$43,B72)</f>
        <v>0</v>
      </c>
      <c r="E72" s="5">
        <f t="array" ref="E72">INDEX('ML_flows 2011'!$B$2:$AQ$43,A72,B72)+INDEX('ML_flows 2011'!$B$2:$AQ$43,B72,A72)</f>
        <v>0</v>
      </c>
      <c r="F72" s="4">
        <f t="array" ref="F72">INDEX(Countries!$B$2:$B$43,A72)</f>
        <v>0</v>
      </c>
      <c r="G72" s="4">
        <f t="array" ref="G72">INDEX(Countries!$B$2:$B$43,B72)</f>
        <v>0</v>
      </c>
      <c r="H72" s="6">
        <f t="shared" si="0"/>
        <v>0</v>
      </c>
      <c r="I72" s="4">
        <f t="array" ref="I72">INDEX(Countries!$D$2:$D$43,A72)</f>
        <v>0</v>
      </c>
      <c r="J72" s="1">
        <f t="array" ref="J72">INDEX(Countries!$D$2:$D$43,B72)</f>
        <v>0</v>
      </c>
      <c r="K72" s="4">
        <f t="array" ref="K72">INDEX(Countries!$E$2:$E$43,A72)</f>
        <v>0</v>
      </c>
      <c r="L72" s="1">
        <f t="array" ref="L72">INDEX(Countries!$E$2:$E$43,B72)</f>
        <v>0</v>
      </c>
      <c r="M72" s="1">
        <f t="shared" si="1"/>
        <v>0</v>
      </c>
      <c r="N72" s="1"/>
    </row>
    <row r="73" spans="1:14" ht="15.75" customHeight="1" x14ac:dyDescent="0.2">
      <c r="A73" s="1">
        <f t="shared" si="2"/>
        <v>2</v>
      </c>
      <c r="B73" s="1">
        <f t="shared" si="3"/>
        <v>30</v>
      </c>
      <c r="C73" s="1" t="str">
        <f t="array" ref="C73">INDEX(Countries!$A$2:$A$43,A73)</f>
        <v>Canada</v>
      </c>
      <c r="D73" s="1">
        <f t="array" ref="D73">INDEX(Countries!$A$2:$A$43,B73)</f>
        <v>0</v>
      </c>
      <c r="E73" s="5">
        <f t="array" ref="E73">INDEX('ML_flows 2011'!$B$2:$AQ$43,A73,B73)+INDEX('ML_flows 2011'!$B$2:$AQ$43,B73,A73)</f>
        <v>0</v>
      </c>
      <c r="F73" s="4">
        <f t="array" ref="F73">INDEX(Countries!$B$2:$B$43,A73)</f>
        <v>0</v>
      </c>
      <c r="G73" s="4">
        <f t="array" ref="G73">INDEX(Countries!$B$2:$B$43,B73)</f>
        <v>0</v>
      </c>
      <c r="H73" s="6">
        <f t="shared" si="0"/>
        <v>0</v>
      </c>
      <c r="I73" s="4">
        <f t="array" ref="I73">INDEX(Countries!$D$2:$D$43,A73)</f>
        <v>0</v>
      </c>
      <c r="J73" s="1">
        <f t="array" ref="J73">INDEX(Countries!$D$2:$D$43,B73)</f>
        <v>0</v>
      </c>
      <c r="K73" s="4">
        <f t="array" ref="K73">INDEX(Countries!$E$2:$E$43,A73)</f>
        <v>0</v>
      </c>
      <c r="L73" s="1">
        <f t="array" ref="L73">INDEX(Countries!$E$2:$E$43,B73)</f>
        <v>0</v>
      </c>
      <c r="M73" s="1">
        <f t="shared" si="1"/>
        <v>0</v>
      </c>
      <c r="N73" s="1"/>
    </row>
    <row r="74" spans="1:14" ht="15.75" customHeight="1" x14ac:dyDescent="0.2">
      <c r="A74" s="1">
        <f t="shared" si="2"/>
        <v>2</v>
      </c>
      <c r="B74" s="1">
        <f t="shared" si="3"/>
        <v>31</v>
      </c>
      <c r="C74" s="1" t="str">
        <f t="array" ref="C74">INDEX(Countries!$A$2:$A$43,A74)</f>
        <v>Canada</v>
      </c>
      <c r="D74" s="1">
        <f t="array" ref="D74">INDEX(Countries!$A$2:$A$43,B74)</f>
        <v>0</v>
      </c>
      <c r="E74" s="5">
        <f t="array" ref="E74">INDEX('ML_flows 2011'!$B$2:$AQ$43,A74,B74)+INDEX('ML_flows 2011'!$B$2:$AQ$43,B74,A74)</f>
        <v>0</v>
      </c>
      <c r="F74" s="4">
        <f t="array" ref="F74">INDEX(Countries!$B$2:$B$43,A74)</f>
        <v>0</v>
      </c>
      <c r="G74" s="4">
        <f t="array" ref="G74">INDEX(Countries!$B$2:$B$43,B74)</f>
        <v>0</v>
      </c>
      <c r="H74" s="6">
        <f t="shared" si="0"/>
        <v>0</v>
      </c>
      <c r="I74" s="4">
        <f t="array" ref="I74">INDEX(Countries!$D$2:$D$43,A74)</f>
        <v>0</v>
      </c>
      <c r="J74" s="1">
        <f t="array" ref="J74">INDEX(Countries!$D$2:$D$43,B74)</f>
        <v>0</v>
      </c>
      <c r="K74" s="4">
        <f t="array" ref="K74">INDEX(Countries!$E$2:$E$43,A74)</f>
        <v>0</v>
      </c>
      <c r="L74" s="1">
        <f t="array" ref="L74">INDEX(Countries!$E$2:$E$43,B74)</f>
        <v>0</v>
      </c>
      <c r="M74" s="1">
        <f t="shared" si="1"/>
        <v>0</v>
      </c>
      <c r="N74" s="1"/>
    </row>
    <row r="75" spans="1:14" ht="15.75" customHeight="1" x14ac:dyDescent="0.2">
      <c r="A75" s="1">
        <f t="shared" si="2"/>
        <v>2</v>
      </c>
      <c r="B75" s="1">
        <f t="shared" si="3"/>
        <v>32</v>
      </c>
      <c r="C75" s="1" t="str">
        <f t="array" ref="C75">INDEX(Countries!$A$2:$A$43,A75)</f>
        <v>Canada</v>
      </c>
      <c r="D75" s="1">
        <f t="array" ref="D75">INDEX(Countries!$A$2:$A$43,B75)</f>
        <v>0</v>
      </c>
      <c r="E75" s="5">
        <f t="array" ref="E75">INDEX('ML_flows 2011'!$B$2:$AQ$43,A75,B75)+INDEX('ML_flows 2011'!$B$2:$AQ$43,B75,A75)</f>
        <v>0</v>
      </c>
      <c r="F75" s="4">
        <f t="array" ref="F75">INDEX(Countries!$B$2:$B$43,A75)</f>
        <v>0</v>
      </c>
      <c r="G75" s="4">
        <f t="array" ref="G75">INDEX(Countries!$B$2:$B$43,B75)</f>
        <v>0</v>
      </c>
      <c r="H75" s="6">
        <f t="shared" si="0"/>
        <v>0</v>
      </c>
      <c r="I75" s="4">
        <f t="array" ref="I75">INDEX(Countries!$D$2:$D$43,A75)</f>
        <v>0</v>
      </c>
      <c r="J75" s="1">
        <f t="array" ref="J75">INDEX(Countries!$D$2:$D$43,B75)</f>
        <v>0</v>
      </c>
      <c r="K75" s="4">
        <f t="array" ref="K75">INDEX(Countries!$E$2:$E$43,A75)</f>
        <v>0</v>
      </c>
      <c r="L75" s="1">
        <f t="array" ref="L75">INDEX(Countries!$E$2:$E$43,B75)</f>
        <v>0</v>
      </c>
      <c r="M75" s="1">
        <f t="shared" si="1"/>
        <v>0</v>
      </c>
      <c r="N75" s="1"/>
    </row>
    <row r="76" spans="1:14" ht="15.75" customHeight="1" x14ac:dyDescent="0.2">
      <c r="A76" s="1">
        <f t="shared" si="2"/>
        <v>2</v>
      </c>
      <c r="B76" s="1">
        <f t="shared" si="3"/>
        <v>33</v>
      </c>
      <c r="C76" s="1" t="str">
        <f t="array" ref="C76">INDEX(Countries!$A$2:$A$43,A76)</f>
        <v>Canada</v>
      </c>
      <c r="D76" s="1">
        <f t="array" ref="D76">INDEX(Countries!$A$2:$A$43,B76)</f>
        <v>0</v>
      </c>
      <c r="E76" s="5">
        <f t="array" ref="E76">INDEX('ML_flows 2011'!$B$2:$AQ$43,A76,B76)+INDEX('ML_flows 2011'!$B$2:$AQ$43,B76,A76)</f>
        <v>0</v>
      </c>
      <c r="F76" s="4">
        <f t="array" ref="F76">INDEX(Countries!$B$2:$B$43,A76)</f>
        <v>0</v>
      </c>
      <c r="G76" s="4">
        <f t="array" ref="G76">INDEX(Countries!$B$2:$B$43,B76)</f>
        <v>0</v>
      </c>
      <c r="H76" s="6">
        <f t="shared" si="0"/>
        <v>0</v>
      </c>
      <c r="I76" s="4">
        <f t="array" ref="I76">INDEX(Countries!$D$2:$D$43,A76)</f>
        <v>0</v>
      </c>
      <c r="J76" s="1">
        <f t="array" ref="J76">INDEX(Countries!$D$2:$D$43,B76)</f>
        <v>0</v>
      </c>
      <c r="K76" s="4">
        <f t="array" ref="K76">INDEX(Countries!$E$2:$E$43,A76)</f>
        <v>0</v>
      </c>
      <c r="L76" s="1">
        <f t="array" ref="L76">INDEX(Countries!$E$2:$E$43,B76)</f>
        <v>0</v>
      </c>
      <c r="M76" s="1">
        <f t="shared" si="1"/>
        <v>0</v>
      </c>
      <c r="N76" s="1"/>
    </row>
    <row r="77" spans="1:14" ht="15.75" customHeight="1" x14ac:dyDescent="0.2">
      <c r="A77" s="1">
        <f t="shared" si="2"/>
        <v>2</v>
      </c>
      <c r="B77" s="1">
        <f t="shared" si="3"/>
        <v>34</v>
      </c>
      <c r="C77" s="1" t="str">
        <f t="array" ref="C77">INDEX(Countries!$A$2:$A$43,A77)</f>
        <v>Canada</v>
      </c>
      <c r="D77" s="1">
        <f t="array" ref="D77">INDEX(Countries!$A$2:$A$43,B77)</f>
        <v>0</v>
      </c>
      <c r="E77" s="5">
        <f t="array" ref="E77">INDEX('ML_flows 2011'!$B$2:$AQ$43,A77,B77)+INDEX('ML_flows 2011'!$B$2:$AQ$43,B77,A77)</f>
        <v>0</v>
      </c>
      <c r="F77" s="4">
        <f t="array" ref="F77">INDEX(Countries!$B$2:$B$43,A77)</f>
        <v>0</v>
      </c>
      <c r="G77" s="4">
        <f t="array" ref="G77">INDEX(Countries!$B$2:$B$43,B77)</f>
        <v>0</v>
      </c>
      <c r="H77" s="6">
        <f t="shared" si="0"/>
        <v>0</v>
      </c>
      <c r="I77" s="4">
        <f t="array" ref="I77">INDEX(Countries!$D$2:$D$43,A77)</f>
        <v>0</v>
      </c>
      <c r="J77" s="1">
        <f t="array" ref="J77">INDEX(Countries!$D$2:$D$43,B77)</f>
        <v>0</v>
      </c>
      <c r="K77" s="4">
        <f t="array" ref="K77">INDEX(Countries!$E$2:$E$43,A77)</f>
        <v>0</v>
      </c>
      <c r="L77" s="1">
        <f t="array" ref="L77">INDEX(Countries!$E$2:$E$43,B77)</f>
        <v>0</v>
      </c>
      <c r="M77" s="1">
        <f t="shared" si="1"/>
        <v>0</v>
      </c>
      <c r="N77" s="1"/>
    </row>
    <row r="78" spans="1:14" ht="15.75" customHeight="1" x14ac:dyDescent="0.2">
      <c r="A78" s="1">
        <f t="shared" si="2"/>
        <v>2</v>
      </c>
      <c r="B78" s="1">
        <f t="shared" si="3"/>
        <v>35</v>
      </c>
      <c r="C78" s="1" t="str">
        <f t="array" ref="C78">INDEX(Countries!$A$2:$A$43,A78)</f>
        <v>Canada</v>
      </c>
      <c r="D78" s="1">
        <f t="array" ref="D78">INDEX(Countries!$A$2:$A$43,B78)</f>
        <v>0</v>
      </c>
      <c r="E78" s="5">
        <f t="array" ref="E78">INDEX('ML_flows 2011'!$B$2:$AQ$43,A78,B78)+INDEX('ML_flows 2011'!$B$2:$AQ$43,B78,A78)</f>
        <v>0</v>
      </c>
      <c r="F78" s="4">
        <f t="array" ref="F78">INDEX(Countries!$B$2:$B$43,A78)</f>
        <v>0</v>
      </c>
      <c r="G78" s="4">
        <f t="array" ref="G78">INDEX(Countries!$B$2:$B$43,B78)</f>
        <v>0</v>
      </c>
      <c r="H78" s="6">
        <f t="shared" si="0"/>
        <v>0</v>
      </c>
      <c r="I78" s="4">
        <f t="array" ref="I78">INDEX(Countries!$D$2:$D$43,A78)</f>
        <v>0</v>
      </c>
      <c r="J78" s="1">
        <f t="array" ref="J78">INDEX(Countries!$D$2:$D$43,B78)</f>
        <v>0</v>
      </c>
      <c r="K78" s="4">
        <f t="array" ref="K78">INDEX(Countries!$E$2:$E$43,A78)</f>
        <v>0</v>
      </c>
      <c r="L78" s="1">
        <f t="array" ref="L78">INDEX(Countries!$E$2:$E$43,B78)</f>
        <v>0</v>
      </c>
      <c r="M78" s="1">
        <f t="shared" si="1"/>
        <v>0</v>
      </c>
      <c r="N78" s="1"/>
    </row>
    <row r="79" spans="1:14" ht="15.75" customHeight="1" x14ac:dyDescent="0.2">
      <c r="A79" s="1">
        <f t="shared" si="2"/>
        <v>2</v>
      </c>
      <c r="B79" s="1">
        <f t="shared" si="3"/>
        <v>36</v>
      </c>
      <c r="C79" s="1" t="str">
        <f t="array" ref="C79">INDEX(Countries!$A$2:$A$43,A79)</f>
        <v>Canada</v>
      </c>
      <c r="D79" s="1">
        <f t="array" ref="D79">INDEX(Countries!$A$2:$A$43,B79)</f>
        <v>0</v>
      </c>
      <c r="E79" s="5">
        <f t="array" ref="E79">INDEX('ML_flows 2011'!$B$2:$AQ$43,A79,B79)+INDEX('ML_flows 2011'!$B$2:$AQ$43,B79,A79)</f>
        <v>0</v>
      </c>
      <c r="F79" s="4">
        <f t="array" ref="F79">INDEX(Countries!$B$2:$B$43,A79)</f>
        <v>0</v>
      </c>
      <c r="G79" s="4">
        <f t="array" ref="G79">INDEX(Countries!$B$2:$B$43,B79)</f>
        <v>0</v>
      </c>
      <c r="H79" s="6">
        <f t="shared" si="0"/>
        <v>0</v>
      </c>
      <c r="I79" s="4">
        <f t="array" ref="I79">INDEX(Countries!$D$2:$D$43,A79)</f>
        <v>0</v>
      </c>
      <c r="J79" s="1">
        <f t="array" ref="J79">INDEX(Countries!$D$2:$D$43,B79)</f>
        <v>0</v>
      </c>
      <c r="K79" s="4">
        <f t="array" ref="K79">INDEX(Countries!$E$2:$E$43,A79)</f>
        <v>0</v>
      </c>
      <c r="L79" s="1">
        <f t="array" ref="L79">INDEX(Countries!$E$2:$E$43,B79)</f>
        <v>0</v>
      </c>
      <c r="M79" s="1">
        <f t="shared" si="1"/>
        <v>0</v>
      </c>
      <c r="N79" s="1"/>
    </row>
    <row r="80" spans="1:14" ht="15.75" customHeight="1" x14ac:dyDescent="0.2">
      <c r="A80" s="1">
        <f t="shared" si="2"/>
        <v>2</v>
      </c>
      <c r="B80" s="1">
        <f t="shared" si="3"/>
        <v>37</v>
      </c>
      <c r="C80" s="1" t="str">
        <f t="array" ref="C80">INDEX(Countries!$A$2:$A$43,A80)</f>
        <v>Canada</v>
      </c>
      <c r="D80" s="1">
        <f t="array" ref="D80">INDEX(Countries!$A$2:$A$43,B80)</f>
        <v>0</v>
      </c>
      <c r="E80" s="5">
        <f t="array" ref="E80">INDEX('ML_flows 2011'!$B$2:$AQ$43,A80,B80)+INDEX('ML_flows 2011'!$B$2:$AQ$43,B80,A80)</f>
        <v>0</v>
      </c>
      <c r="F80" s="4">
        <f t="array" ref="F80">INDEX(Countries!$B$2:$B$43,A80)</f>
        <v>0</v>
      </c>
      <c r="G80" s="4">
        <f t="array" ref="G80">INDEX(Countries!$B$2:$B$43,B80)</f>
        <v>0</v>
      </c>
      <c r="H80" s="6">
        <f t="shared" si="0"/>
        <v>0</v>
      </c>
      <c r="I80" s="4">
        <f t="array" ref="I80">INDEX(Countries!$D$2:$D$43,A80)</f>
        <v>0</v>
      </c>
      <c r="J80" s="1">
        <f t="array" ref="J80">INDEX(Countries!$D$2:$D$43,B80)</f>
        <v>0</v>
      </c>
      <c r="K80" s="4">
        <f t="array" ref="K80">INDEX(Countries!$E$2:$E$43,A80)</f>
        <v>0</v>
      </c>
      <c r="L80" s="1">
        <f t="array" ref="L80">INDEX(Countries!$E$2:$E$43,B80)</f>
        <v>0</v>
      </c>
      <c r="M80" s="1">
        <f t="shared" si="1"/>
        <v>0</v>
      </c>
      <c r="N80" s="1"/>
    </row>
    <row r="81" spans="1:14" ht="15.75" customHeight="1" x14ac:dyDescent="0.2">
      <c r="A81" s="1">
        <f t="shared" si="2"/>
        <v>2</v>
      </c>
      <c r="B81" s="1">
        <f t="shared" si="3"/>
        <v>38</v>
      </c>
      <c r="C81" s="1" t="str">
        <f t="array" ref="C81">INDEX(Countries!$A$2:$A$43,A81)</f>
        <v>Canada</v>
      </c>
      <c r="D81" s="1">
        <f t="array" ref="D81">INDEX(Countries!$A$2:$A$43,B81)</f>
        <v>0</v>
      </c>
      <c r="E81" s="5">
        <f t="array" ref="E81">INDEX('ML_flows 2011'!$B$2:$AQ$43,A81,B81)+INDEX('ML_flows 2011'!$B$2:$AQ$43,B81,A81)</f>
        <v>0</v>
      </c>
      <c r="F81" s="4">
        <f t="array" ref="F81">INDEX(Countries!$B$2:$B$43,A81)</f>
        <v>0</v>
      </c>
      <c r="G81" s="4">
        <f t="array" ref="G81">INDEX(Countries!$B$2:$B$43,B81)</f>
        <v>0</v>
      </c>
      <c r="H81" s="6">
        <f t="shared" si="0"/>
        <v>0</v>
      </c>
      <c r="I81" s="4">
        <f t="array" ref="I81">INDEX(Countries!$D$2:$D$43,A81)</f>
        <v>0</v>
      </c>
      <c r="J81" s="1">
        <f t="array" ref="J81">INDEX(Countries!$D$2:$D$43,B81)</f>
        <v>0</v>
      </c>
      <c r="K81" s="4">
        <f t="array" ref="K81">INDEX(Countries!$E$2:$E$43,A81)</f>
        <v>0</v>
      </c>
      <c r="L81" s="1">
        <f t="array" ref="L81">INDEX(Countries!$E$2:$E$43,B81)</f>
        <v>0</v>
      </c>
      <c r="M81" s="1">
        <f t="shared" si="1"/>
        <v>0</v>
      </c>
      <c r="N81" s="1"/>
    </row>
    <row r="82" spans="1:14" ht="15.75" customHeight="1" x14ac:dyDescent="0.2">
      <c r="A82" s="1">
        <f t="shared" si="2"/>
        <v>2</v>
      </c>
      <c r="B82" s="1">
        <f t="shared" si="3"/>
        <v>39</v>
      </c>
      <c r="C82" s="1" t="str">
        <f t="array" ref="C82">INDEX(Countries!$A$2:$A$43,A82)</f>
        <v>Canada</v>
      </c>
      <c r="D82" s="1">
        <f t="array" ref="D82">INDEX(Countries!$A$2:$A$43,B82)</f>
        <v>0</v>
      </c>
      <c r="E82" s="5">
        <f t="array" ref="E82">INDEX('ML_flows 2011'!$B$2:$AQ$43,A82,B82)+INDEX('ML_flows 2011'!$B$2:$AQ$43,B82,A82)</f>
        <v>0</v>
      </c>
      <c r="F82" s="4">
        <f t="array" ref="F82">INDEX(Countries!$B$2:$B$43,A82)</f>
        <v>0</v>
      </c>
      <c r="G82" s="4">
        <f t="array" ref="G82">INDEX(Countries!$B$2:$B$43,B82)</f>
        <v>0</v>
      </c>
      <c r="H82" s="6">
        <f t="shared" si="0"/>
        <v>0</v>
      </c>
      <c r="I82" s="4">
        <f t="array" ref="I82">INDEX(Countries!$D$2:$D$43,A82)</f>
        <v>0</v>
      </c>
      <c r="J82" s="1">
        <f t="array" ref="J82">INDEX(Countries!$D$2:$D$43,B82)</f>
        <v>0</v>
      </c>
      <c r="K82" s="4">
        <f t="array" ref="K82">INDEX(Countries!$E$2:$E$43,A82)</f>
        <v>0</v>
      </c>
      <c r="L82" s="1">
        <f t="array" ref="L82">INDEX(Countries!$E$2:$E$43,B82)</f>
        <v>0</v>
      </c>
      <c r="M82" s="1">
        <f t="shared" si="1"/>
        <v>0</v>
      </c>
      <c r="N82" s="1"/>
    </row>
    <row r="83" spans="1:14" ht="15.75" customHeight="1" x14ac:dyDescent="0.2">
      <c r="A83" s="1">
        <f t="shared" si="2"/>
        <v>2</v>
      </c>
      <c r="B83" s="1">
        <f t="shared" si="3"/>
        <v>40</v>
      </c>
      <c r="C83" s="1" t="str">
        <f t="array" ref="C83">INDEX(Countries!$A$2:$A$43,A83)</f>
        <v>Canada</v>
      </c>
      <c r="D83" s="1">
        <f t="array" ref="D83">INDEX(Countries!$A$2:$A$43,B83)</f>
        <v>0</v>
      </c>
      <c r="E83" s="5">
        <f t="array" ref="E83">INDEX('ML_flows 2011'!$B$2:$AQ$43,A83,B83)+INDEX('ML_flows 2011'!$B$2:$AQ$43,B83,A83)</f>
        <v>0</v>
      </c>
      <c r="F83" s="4">
        <f t="array" ref="F83">INDEX(Countries!$B$2:$B$43,A83)</f>
        <v>0</v>
      </c>
      <c r="G83" s="4">
        <f t="array" ref="G83">INDEX(Countries!$B$2:$B$43,B83)</f>
        <v>0</v>
      </c>
      <c r="H83" s="6">
        <f t="shared" si="0"/>
        <v>0</v>
      </c>
      <c r="I83" s="4">
        <f t="array" ref="I83">INDEX(Countries!$D$2:$D$43,A83)</f>
        <v>0</v>
      </c>
      <c r="J83" s="1">
        <f t="array" ref="J83">INDEX(Countries!$D$2:$D$43,B83)</f>
        <v>0</v>
      </c>
      <c r="K83" s="4">
        <f t="array" ref="K83">INDEX(Countries!$E$2:$E$43,A83)</f>
        <v>0</v>
      </c>
      <c r="L83" s="1">
        <f t="array" ref="L83">INDEX(Countries!$E$2:$E$43,B83)</f>
        <v>0</v>
      </c>
      <c r="M83" s="1">
        <f t="shared" si="1"/>
        <v>0</v>
      </c>
      <c r="N83" s="1"/>
    </row>
    <row r="84" spans="1:14" ht="15.75" customHeight="1" x14ac:dyDescent="0.2">
      <c r="A84" s="1">
        <f t="shared" si="2"/>
        <v>2</v>
      </c>
      <c r="B84" s="1">
        <f t="shared" si="3"/>
        <v>41</v>
      </c>
      <c r="C84" s="1" t="str">
        <f t="array" ref="C84">INDEX(Countries!$A$2:$A$43,A84)</f>
        <v>Canada</v>
      </c>
      <c r="D84" s="1">
        <f t="array" ref="D84">INDEX(Countries!$A$2:$A$43,B84)</f>
        <v>0</v>
      </c>
      <c r="E84" s="5">
        <f t="array" ref="E84">INDEX('ML_flows 2011'!$B$2:$AQ$43,A84,B84)+INDEX('ML_flows 2011'!$B$2:$AQ$43,B84,A84)</f>
        <v>0</v>
      </c>
      <c r="F84" s="4">
        <f t="array" ref="F84">INDEX(Countries!$B$2:$B$43,A84)</f>
        <v>0</v>
      </c>
      <c r="G84" s="4">
        <f t="array" ref="G84">INDEX(Countries!$B$2:$B$43,B84)</f>
        <v>0</v>
      </c>
      <c r="H84" s="6">
        <f t="shared" si="0"/>
        <v>0</v>
      </c>
      <c r="I84" s="4">
        <f t="array" ref="I84">INDEX(Countries!$D$2:$D$43,A84)</f>
        <v>0</v>
      </c>
      <c r="J84" s="1">
        <f t="array" ref="J84">INDEX(Countries!$D$2:$D$43,B84)</f>
        <v>0</v>
      </c>
      <c r="K84" s="4">
        <f t="array" ref="K84">INDEX(Countries!$E$2:$E$43,A84)</f>
        <v>0</v>
      </c>
      <c r="L84" s="1">
        <f t="array" ref="L84">INDEX(Countries!$E$2:$E$43,B84)</f>
        <v>0</v>
      </c>
      <c r="M84" s="1">
        <f t="shared" si="1"/>
        <v>0</v>
      </c>
      <c r="N84" s="1"/>
    </row>
    <row r="85" spans="1:14" ht="15.75" customHeight="1" x14ac:dyDescent="0.2">
      <c r="A85" s="1">
        <f t="shared" si="2"/>
        <v>2</v>
      </c>
      <c r="B85" s="1">
        <f t="shared" si="3"/>
        <v>42</v>
      </c>
      <c r="C85" s="1" t="str">
        <f t="array" ref="C85">INDEX(Countries!$A$2:$A$43,A85)</f>
        <v>Canada</v>
      </c>
      <c r="D85" s="1">
        <f t="array" ref="D85">INDEX(Countries!$A$2:$A$43,B85)</f>
        <v>0</v>
      </c>
      <c r="E85" s="5">
        <f t="array" ref="E85">INDEX('ML_flows 2011'!$B$2:$AQ$43,A85,B85)+INDEX('ML_flows 2011'!$B$2:$AQ$43,B85,A85)</f>
        <v>0</v>
      </c>
      <c r="F85" s="4">
        <f t="array" ref="F85">INDEX(Countries!$B$2:$B$43,A85)</f>
        <v>0</v>
      </c>
      <c r="G85" s="4">
        <f t="array" ref="G85">INDEX(Countries!$B$2:$B$43,B85)</f>
        <v>0</v>
      </c>
      <c r="H85" s="6">
        <f t="shared" si="0"/>
        <v>0</v>
      </c>
      <c r="I85" s="4">
        <f t="array" ref="I85">INDEX(Countries!$D$2:$D$43,A85)</f>
        <v>0</v>
      </c>
      <c r="J85" s="1">
        <f t="array" ref="J85">INDEX(Countries!$D$2:$D$43,B85)</f>
        <v>0</v>
      </c>
      <c r="K85" s="4">
        <f t="array" ref="K85">INDEX(Countries!$E$2:$E$43,A85)</f>
        <v>0</v>
      </c>
      <c r="L85" s="1">
        <f t="array" ref="L85">INDEX(Countries!$E$2:$E$43,B85)</f>
        <v>0</v>
      </c>
      <c r="M85" s="1">
        <f t="shared" si="1"/>
        <v>0</v>
      </c>
      <c r="N85" s="1"/>
    </row>
    <row r="86" spans="1:14" ht="15.75" customHeight="1" x14ac:dyDescent="0.2">
      <c r="A86" s="1">
        <f t="shared" si="2"/>
        <v>3</v>
      </c>
      <c r="B86" s="1">
        <f t="shared" si="3"/>
        <v>1</v>
      </c>
      <c r="C86" s="1" t="str">
        <f t="array" ref="C86">INDEX(Countries!$A$2:$A$43,A86)</f>
        <v>Hong Kong SAR</v>
      </c>
      <c r="D86" s="1" t="str">
        <f t="array" ref="D86">INDEX(Countries!$A$2:$A$43,B86)</f>
        <v>BC</v>
      </c>
      <c r="E86" s="5">
        <f t="array" ref="E86">INDEX('ML_flows 2011'!$B$2:$AQ$43,A86,B86)+INDEX('ML_flows 2011'!$B$2:$AQ$43,B86,A86)</f>
        <v>0</v>
      </c>
      <c r="F86" s="4">
        <f t="array" ref="F86">INDEX(Countries!$B$2:$B$43,A86)</f>
        <v>0</v>
      </c>
      <c r="G86" s="4">
        <f t="array" ref="G86">INDEX(Countries!$B$2:$B$43,B86)</f>
        <v>2.3763350483997558</v>
      </c>
      <c r="H86" s="6">
        <f t="shared" si="0"/>
        <v>0</v>
      </c>
      <c r="I86" s="4">
        <f t="array" ref="I86">INDEX(Countries!$D$2:$D$43,A86)</f>
        <v>0</v>
      </c>
      <c r="J86" s="4">
        <f t="array" ref="J86">INDEX(Countries!$D$2:$D$43,B86)</f>
        <v>0</v>
      </c>
      <c r="K86" s="4">
        <f t="array" ref="K86">INDEX(Countries!$E$2:$E$43,A86)</f>
        <v>0</v>
      </c>
      <c r="L86" s="4">
        <f t="array" ref="L86">INDEX(Countries!$E$2:$E$43,B86)</f>
        <v>0</v>
      </c>
      <c r="M86" s="1">
        <f t="shared" si="1"/>
        <v>0</v>
      </c>
      <c r="N86" s="1"/>
    </row>
    <row r="87" spans="1:14" ht="15.75" customHeight="1" x14ac:dyDescent="0.2">
      <c r="A87" s="1">
        <f t="shared" si="2"/>
        <v>3</v>
      </c>
      <c r="B87" s="1">
        <f t="shared" si="3"/>
        <v>2</v>
      </c>
      <c r="C87" s="1" t="str">
        <f t="array" ref="C87">INDEX(Countries!$A$2:$A$43,A87)</f>
        <v>Hong Kong SAR</v>
      </c>
      <c r="D87" s="1" t="str">
        <f t="array" ref="D87">INDEX(Countries!$A$2:$A$43,B87)</f>
        <v>Canada</v>
      </c>
      <c r="E87" s="5">
        <f t="array" ref="E87">INDEX('ML_flows 2011'!$B$2:$AQ$43,A87,B87)+INDEX('ML_flows 2011'!$B$2:$AQ$43,B87,A87)</f>
        <v>0</v>
      </c>
      <c r="F87" s="4">
        <f t="array" ref="F87">INDEX(Countries!$B$2:$B$43,A87)</f>
        <v>0</v>
      </c>
      <c r="G87" s="4">
        <f t="array" ref="G87">INDEX(Countries!$B$2:$B$43,B87)</f>
        <v>0</v>
      </c>
      <c r="H87" s="6">
        <f t="shared" si="0"/>
        <v>0</v>
      </c>
      <c r="I87" s="4">
        <f t="array" ref="I87">INDEX(Countries!$D$2:$D$43,A87)</f>
        <v>0</v>
      </c>
      <c r="J87" s="4">
        <f t="array" ref="J87">INDEX(Countries!$D$2:$D$43,B87)</f>
        <v>0</v>
      </c>
      <c r="K87" s="4">
        <f t="array" ref="K87">INDEX(Countries!$E$2:$E$43,A87)</f>
        <v>0</v>
      </c>
      <c r="L87" s="4">
        <f t="array" ref="L87">INDEX(Countries!$E$2:$E$43,B87)</f>
        <v>0</v>
      </c>
      <c r="M87" s="1">
        <f t="shared" si="1"/>
        <v>0</v>
      </c>
      <c r="N87" s="1"/>
    </row>
    <row r="88" spans="1:14" ht="15.75" customHeight="1" x14ac:dyDescent="0.2">
      <c r="A88" s="1">
        <f t="shared" si="2"/>
        <v>3</v>
      </c>
      <c r="B88" s="1">
        <f t="shared" si="3"/>
        <v>3</v>
      </c>
      <c r="C88" s="1" t="str">
        <f t="array" ref="C88">INDEX(Countries!$A$2:$A$43,A88)</f>
        <v>Hong Kong SAR</v>
      </c>
      <c r="D88" s="1" t="str">
        <f t="array" ref="D88">INDEX(Countries!$A$2:$A$43,B88)</f>
        <v>Hong Kong SAR</v>
      </c>
      <c r="E88" s="5">
        <f t="array" ref="E88">INDEX('ML_flows 2011'!$B$2:$AQ$43,A88,B88)+INDEX('ML_flows 2011'!$B$2:$AQ$43,B88,A88)</f>
        <v>0</v>
      </c>
      <c r="F88" s="4">
        <f t="array" ref="F88">INDEX(Countries!$B$2:$B$43,A88)</f>
        <v>0</v>
      </c>
      <c r="G88" s="4">
        <f t="array" ref="G88">INDEX(Countries!$B$2:$B$43,B88)</f>
        <v>0</v>
      </c>
      <c r="H88" s="6">
        <f t="shared" si="0"/>
        <v>0</v>
      </c>
      <c r="I88" s="4">
        <f t="array" ref="I88">INDEX(Countries!$D$2:$D$43,A88)</f>
        <v>0</v>
      </c>
      <c r="J88" s="4">
        <f t="array" ref="J88">INDEX(Countries!$D$2:$D$43,B88)</f>
        <v>0</v>
      </c>
      <c r="K88" s="4">
        <f t="array" ref="K88">INDEX(Countries!$E$2:$E$43,A88)</f>
        <v>0</v>
      </c>
      <c r="L88" s="4">
        <f t="array" ref="L88">INDEX(Countries!$E$2:$E$43,B88)</f>
        <v>0</v>
      </c>
      <c r="M88" s="1">
        <f t="shared" si="1"/>
        <v>0</v>
      </c>
      <c r="N88" s="1"/>
    </row>
    <row r="89" spans="1:14" ht="15.75" customHeight="1" x14ac:dyDescent="0.2">
      <c r="A89" s="1">
        <f t="shared" si="2"/>
        <v>3</v>
      </c>
      <c r="B89" s="1">
        <f t="shared" si="3"/>
        <v>4</v>
      </c>
      <c r="C89" s="1" t="str">
        <f t="array" ref="C89">INDEX(Countries!$A$2:$A$43,A89)</f>
        <v>Hong Kong SAR</v>
      </c>
      <c r="D89" s="1" t="str">
        <f t="array" ref="D89">INDEX(Countries!$A$2:$A$43,B89)</f>
        <v>Macau SAR</v>
      </c>
      <c r="E89" s="5">
        <f t="array" ref="E89">INDEX('ML_flows 2011'!$B$2:$AQ$43,A89,B89)+INDEX('ML_flows 2011'!$B$2:$AQ$43,B89,A89)</f>
        <v>0</v>
      </c>
      <c r="F89" s="4">
        <f t="array" ref="F89">INDEX(Countries!$B$2:$B$43,A89)</f>
        <v>0</v>
      </c>
      <c r="G89" s="4">
        <f t="array" ref="G89">INDEX(Countries!$B$2:$B$43,B89)</f>
        <v>0</v>
      </c>
      <c r="H89" s="6">
        <f t="shared" si="0"/>
        <v>0</v>
      </c>
      <c r="I89" s="4">
        <f t="array" ref="I89">INDEX(Countries!$D$2:$D$43,A89)</f>
        <v>0</v>
      </c>
      <c r="J89" s="4">
        <f t="array" ref="J89">INDEX(Countries!$D$2:$D$43,B89)</f>
        <v>0</v>
      </c>
      <c r="K89" s="4">
        <f t="array" ref="K89">INDEX(Countries!$E$2:$E$43,A89)</f>
        <v>0</v>
      </c>
      <c r="L89" s="4">
        <f t="array" ref="L89">INDEX(Countries!$E$2:$E$43,B89)</f>
        <v>0</v>
      </c>
      <c r="M89" s="1">
        <f t="shared" si="1"/>
        <v>0</v>
      </c>
      <c r="N89" s="1"/>
    </row>
    <row r="90" spans="1:14" ht="15.75" customHeight="1" x14ac:dyDescent="0.2">
      <c r="A90" s="1">
        <f t="shared" si="2"/>
        <v>3</v>
      </c>
      <c r="B90" s="1">
        <f t="shared" si="3"/>
        <v>5</v>
      </c>
      <c r="C90" s="1" t="str">
        <f t="array" ref="C90">INDEX(Countries!$A$2:$A$43,A90)</f>
        <v>Hong Kong SAR</v>
      </c>
      <c r="D90" s="1" t="str">
        <f t="array" ref="D90">INDEX(Countries!$A$2:$A$43,B90)</f>
        <v>China</v>
      </c>
      <c r="E90" s="5">
        <f t="array" ref="E90">INDEX('ML_flows 2011'!$B$2:$AQ$43,A90,B90)+INDEX('ML_flows 2011'!$B$2:$AQ$43,B90,A90)</f>
        <v>0</v>
      </c>
      <c r="F90" s="4">
        <f t="array" ref="F90">INDEX(Countries!$B$2:$B$43,A90)</f>
        <v>0</v>
      </c>
      <c r="G90" s="4">
        <f t="array" ref="G90">INDEX(Countries!$B$2:$B$43,B90)</f>
        <v>0</v>
      </c>
      <c r="H90" s="6">
        <f t="shared" si="0"/>
        <v>0</v>
      </c>
      <c r="I90" s="4">
        <f t="array" ref="I90">INDEX(Countries!$D$2:$D$43,A90)</f>
        <v>0</v>
      </c>
      <c r="J90" s="4">
        <f t="array" ref="J90">INDEX(Countries!$D$2:$D$43,B90)</f>
        <v>0</v>
      </c>
      <c r="K90" s="4">
        <f t="array" ref="K90">INDEX(Countries!$E$2:$E$43,A90)</f>
        <v>0</v>
      </c>
      <c r="L90" s="4">
        <f t="array" ref="L90">INDEX(Countries!$E$2:$E$43,B90)</f>
        <v>0</v>
      </c>
      <c r="M90" s="1">
        <f t="shared" si="1"/>
        <v>0</v>
      </c>
      <c r="N90" s="1"/>
    </row>
    <row r="91" spans="1:14" ht="15.75" customHeight="1" x14ac:dyDescent="0.2">
      <c r="A91" s="1">
        <f t="shared" si="2"/>
        <v>3</v>
      </c>
      <c r="B91" s="1">
        <f t="shared" si="3"/>
        <v>6</v>
      </c>
      <c r="C91" s="1" t="str">
        <f t="array" ref="C91">INDEX(Countries!$A$2:$A$43,A91)</f>
        <v>Hong Kong SAR</v>
      </c>
      <c r="D91" s="1">
        <f t="array" ref="D91">INDEX(Countries!$A$2:$A$43,B91)</f>
        <v>0</v>
      </c>
      <c r="E91" s="5">
        <f t="array" ref="E91">INDEX('ML_flows 2011'!$B$2:$AQ$43,A91,B91)+INDEX('ML_flows 2011'!$B$2:$AQ$43,B91,A91)</f>
        <v>0</v>
      </c>
      <c r="F91" s="4">
        <f t="array" ref="F91">INDEX(Countries!$B$2:$B$43,A91)</f>
        <v>0</v>
      </c>
      <c r="G91" s="4">
        <f t="array" ref="G91">INDEX(Countries!$B$2:$B$43,B91)</f>
        <v>0</v>
      </c>
      <c r="H91" s="6">
        <f t="shared" si="0"/>
        <v>0</v>
      </c>
      <c r="I91" s="4">
        <f t="array" ref="I91">INDEX(Countries!$D$2:$D$43,A91)</f>
        <v>0</v>
      </c>
      <c r="J91" s="4">
        <f t="array" ref="J91">INDEX(Countries!$D$2:$D$43,B91)</f>
        <v>0</v>
      </c>
      <c r="K91" s="4">
        <f t="array" ref="K91">INDEX(Countries!$E$2:$E$43,A91)</f>
        <v>0</v>
      </c>
      <c r="L91" s="4">
        <f t="array" ref="L91">INDEX(Countries!$E$2:$E$43,B91)</f>
        <v>0</v>
      </c>
      <c r="M91" s="1">
        <f t="shared" si="1"/>
        <v>0</v>
      </c>
      <c r="N91" s="1"/>
    </row>
    <row r="92" spans="1:14" ht="15.75" customHeight="1" x14ac:dyDescent="0.2">
      <c r="A92" s="1">
        <f t="shared" si="2"/>
        <v>3</v>
      </c>
      <c r="B92" s="1">
        <f t="shared" si="3"/>
        <v>7</v>
      </c>
      <c r="C92" s="1" t="str">
        <f t="array" ref="C92">INDEX(Countries!$A$2:$A$43,A92)</f>
        <v>Hong Kong SAR</v>
      </c>
      <c r="D92" s="1">
        <f t="array" ref="D92">INDEX(Countries!$A$2:$A$43,B92)</f>
        <v>0</v>
      </c>
      <c r="E92" s="5">
        <f t="array" ref="E92">INDEX('ML_flows 2011'!$B$2:$AQ$43,A92,B92)+INDEX('ML_flows 2011'!$B$2:$AQ$43,B92,A92)</f>
        <v>0</v>
      </c>
      <c r="F92" s="4">
        <f t="array" ref="F92">INDEX(Countries!$B$2:$B$43,A92)</f>
        <v>0</v>
      </c>
      <c r="G92" s="4">
        <f t="array" ref="G92">INDEX(Countries!$B$2:$B$43,B92)</f>
        <v>0</v>
      </c>
      <c r="H92" s="6">
        <f t="shared" si="0"/>
        <v>0</v>
      </c>
      <c r="I92" s="4">
        <f t="array" ref="I92">INDEX(Countries!$D$2:$D$43,A92)</f>
        <v>0</v>
      </c>
      <c r="J92" s="4">
        <f t="array" ref="J92">INDEX(Countries!$D$2:$D$43,B92)</f>
        <v>0</v>
      </c>
      <c r="K92" s="4">
        <f t="array" ref="K92">INDEX(Countries!$E$2:$E$43,A92)</f>
        <v>0</v>
      </c>
      <c r="L92" s="4">
        <f t="array" ref="L92">INDEX(Countries!$E$2:$E$43,B92)</f>
        <v>0</v>
      </c>
      <c r="M92" s="1">
        <f t="shared" si="1"/>
        <v>0</v>
      </c>
      <c r="N92" s="1"/>
    </row>
    <row r="93" spans="1:14" ht="15.75" customHeight="1" x14ac:dyDescent="0.2">
      <c r="A93" s="1">
        <f t="shared" si="2"/>
        <v>3</v>
      </c>
      <c r="B93" s="1">
        <f t="shared" si="3"/>
        <v>8</v>
      </c>
      <c r="C93" s="1" t="str">
        <f t="array" ref="C93">INDEX(Countries!$A$2:$A$43,A93)</f>
        <v>Hong Kong SAR</v>
      </c>
      <c r="D93" s="1">
        <f t="array" ref="D93">INDEX(Countries!$A$2:$A$43,B93)</f>
        <v>0</v>
      </c>
      <c r="E93" s="5">
        <f t="array" ref="E93">INDEX('ML_flows 2011'!$B$2:$AQ$43,A93,B93)+INDEX('ML_flows 2011'!$B$2:$AQ$43,B93,A93)</f>
        <v>0</v>
      </c>
      <c r="F93" s="4">
        <f t="array" ref="F93">INDEX(Countries!$B$2:$B$43,A93)</f>
        <v>0</v>
      </c>
      <c r="G93" s="4">
        <f t="array" ref="G93">INDEX(Countries!$B$2:$B$43,B93)</f>
        <v>0</v>
      </c>
      <c r="H93" s="6">
        <f t="shared" si="0"/>
        <v>0</v>
      </c>
      <c r="I93" s="4">
        <f t="array" ref="I93">INDEX(Countries!$D$2:$D$43,A93)</f>
        <v>0</v>
      </c>
      <c r="J93" s="4">
        <f t="array" ref="J93">INDEX(Countries!$D$2:$D$43,B93)</f>
        <v>0</v>
      </c>
      <c r="K93" s="4">
        <f t="array" ref="K93">INDEX(Countries!$E$2:$E$43,A93)</f>
        <v>0</v>
      </c>
      <c r="L93" s="4">
        <f t="array" ref="L93">INDEX(Countries!$E$2:$E$43,B93)</f>
        <v>0</v>
      </c>
      <c r="M93" s="1">
        <f t="shared" si="1"/>
        <v>0</v>
      </c>
      <c r="N93" s="1"/>
    </row>
    <row r="94" spans="1:14" ht="15.75" customHeight="1" x14ac:dyDescent="0.2">
      <c r="A94" s="1">
        <f t="shared" si="2"/>
        <v>3</v>
      </c>
      <c r="B94" s="1">
        <f t="shared" si="3"/>
        <v>9</v>
      </c>
      <c r="C94" s="1" t="str">
        <f t="array" ref="C94">INDEX(Countries!$A$2:$A$43,A94)</f>
        <v>Hong Kong SAR</v>
      </c>
      <c r="D94" s="1">
        <f t="array" ref="D94">INDEX(Countries!$A$2:$A$43,B94)</f>
        <v>0</v>
      </c>
      <c r="E94" s="5">
        <f t="array" ref="E94">INDEX('ML_flows 2011'!$B$2:$AQ$43,A94,B94)+INDEX('ML_flows 2011'!$B$2:$AQ$43,B94,A94)</f>
        <v>0</v>
      </c>
      <c r="F94" s="4">
        <f t="array" ref="F94">INDEX(Countries!$B$2:$B$43,A94)</f>
        <v>0</v>
      </c>
      <c r="G94" s="4">
        <f t="array" ref="G94">INDEX(Countries!$B$2:$B$43,B94)</f>
        <v>0</v>
      </c>
      <c r="H94" s="6">
        <f t="shared" si="0"/>
        <v>0</v>
      </c>
      <c r="I94" s="4">
        <f t="array" ref="I94">INDEX(Countries!$D$2:$D$43,A94)</f>
        <v>0</v>
      </c>
      <c r="J94" s="1">
        <f t="array" ref="J94">INDEX(Countries!$D$2:$D$43,B94)</f>
        <v>0</v>
      </c>
      <c r="K94" s="4">
        <f t="array" ref="K94">INDEX(Countries!$E$2:$E$43,A94)</f>
        <v>0</v>
      </c>
      <c r="L94" s="1">
        <f t="array" ref="L94">INDEX(Countries!$E$2:$E$43,B94)</f>
        <v>0</v>
      </c>
      <c r="M94" s="1">
        <f t="shared" si="1"/>
        <v>0</v>
      </c>
      <c r="N94" s="1"/>
    </row>
    <row r="95" spans="1:14" ht="15.75" customHeight="1" x14ac:dyDescent="0.2">
      <c r="A95" s="1">
        <f t="shared" si="2"/>
        <v>3</v>
      </c>
      <c r="B95" s="1">
        <f t="shared" si="3"/>
        <v>10</v>
      </c>
      <c r="C95" s="1" t="str">
        <f t="array" ref="C95">INDEX(Countries!$A$2:$A$43,A95)</f>
        <v>Hong Kong SAR</v>
      </c>
      <c r="D95" s="1">
        <f t="array" ref="D95">INDEX(Countries!$A$2:$A$43,B95)</f>
        <v>0</v>
      </c>
      <c r="E95" s="5">
        <f t="array" ref="E95">INDEX('ML_flows 2011'!$B$2:$AQ$43,A95,B95)+INDEX('ML_flows 2011'!$B$2:$AQ$43,B95,A95)</f>
        <v>0</v>
      </c>
      <c r="F95" s="4">
        <f t="array" ref="F95">INDEX(Countries!$B$2:$B$43,A95)</f>
        <v>0</v>
      </c>
      <c r="G95" s="4">
        <f t="array" ref="G95">INDEX(Countries!$B$2:$B$43,B95)</f>
        <v>0</v>
      </c>
      <c r="H95" s="6">
        <f t="shared" si="0"/>
        <v>0</v>
      </c>
      <c r="I95" s="4">
        <f t="array" ref="I95">INDEX(Countries!$D$2:$D$43,A95)</f>
        <v>0</v>
      </c>
      <c r="J95" s="1">
        <f t="array" ref="J95">INDEX(Countries!$D$2:$D$43,B95)</f>
        <v>0</v>
      </c>
      <c r="K95" s="4">
        <f t="array" ref="K95">INDEX(Countries!$E$2:$E$43,A95)</f>
        <v>0</v>
      </c>
      <c r="L95" s="1">
        <f t="array" ref="L95">INDEX(Countries!$E$2:$E$43,B95)</f>
        <v>0</v>
      </c>
      <c r="M95" s="1">
        <f t="shared" si="1"/>
        <v>0</v>
      </c>
      <c r="N95" s="1"/>
    </row>
    <row r="96" spans="1:14" ht="15.75" customHeight="1" x14ac:dyDescent="0.2">
      <c r="A96" s="1">
        <f t="shared" si="2"/>
        <v>3</v>
      </c>
      <c r="B96" s="1">
        <f t="shared" si="3"/>
        <v>11</v>
      </c>
      <c r="C96" s="1" t="str">
        <f t="array" ref="C96">INDEX(Countries!$A$2:$A$43,A96)</f>
        <v>Hong Kong SAR</v>
      </c>
      <c r="D96" s="1">
        <f t="array" ref="D96">INDEX(Countries!$A$2:$A$43,B96)</f>
        <v>0</v>
      </c>
      <c r="E96" s="5">
        <f t="array" ref="E96">INDEX('ML_flows 2011'!$B$2:$AQ$43,A96,B96)+INDEX('ML_flows 2011'!$B$2:$AQ$43,B96,A96)</f>
        <v>0</v>
      </c>
      <c r="F96" s="4">
        <f t="array" ref="F96">INDEX(Countries!$B$2:$B$43,A96)</f>
        <v>0</v>
      </c>
      <c r="G96" s="4">
        <f t="array" ref="G96">INDEX(Countries!$B$2:$B$43,B96)</f>
        <v>0</v>
      </c>
      <c r="H96" s="6">
        <f t="shared" si="0"/>
        <v>0</v>
      </c>
      <c r="I96" s="4">
        <f t="array" ref="I96">INDEX(Countries!$D$2:$D$43,A96)</f>
        <v>0</v>
      </c>
      <c r="J96" s="1">
        <f t="array" ref="J96">INDEX(Countries!$D$2:$D$43,B96)</f>
        <v>0</v>
      </c>
      <c r="K96" s="4">
        <f t="array" ref="K96">INDEX(Countries!$E$2:$E$43,A96)</f>
        <v>0</v>
      </c>
      <c r="L96" s="1">
        <f t="array" ref="L96">INDEX(Countries!$E$2:$E$43,B96)</f>
        <v>0</v>
      </c>
      <c r="M96" s="1">
        <f t="shared" si="1"/>
        <v>0</v>
      </c>
      <c r="N96" s="1"/>
    </row>
    <row r="97" spans="1:14" ht="15.75" customHeight="1" x14ac:dyDescent="0.2">
      <c r="A97" s="1">
        <f t="shared" si="2"/>
        <v>3</v>
      </c>
      <c r="B97" s="1">
        <f t="shared" si="3"/>
        <v>12</v>
      </c>
      <c r="C97" s="1" t="str">
        <f t="array" ref="C97">INDEX(Countries!$A$2:$A$43,A97)</f>
        <v>Hong Kong SAR</v>
      </c>
      <c r="D97" s="1">
        <f t="array" ref="D97">INDEX(Countries!$A$2:$A$43,B97)</f>
        <v>0</v>
      </c>
      <c r="E97" s="5">
        <f t="array" ref="E97">INDEX('ML_flows 2011'!$B$2:$AQ$43,A97,B97)+INDEX('ML_flows 2011'!$B$2:$AQ$43,B97,A97)</f>
        <v>0</v>
      </c>
      <c r="F97" s="4">
        <f t="array" ref="F97">INDEX(Countries!$B$2:$B$43,A97)</f>
        <v>0</v>
      </c>
      <c r="G97" s="4">
        <f t="array" ref="G97">INDEX(Countries!$B$2:$B$43,B97)</f>
        <v>0</v>
      </c>
      <c r="H97" s="6">
        <f t="shared" si="0"/>
        <v>0</v>
      </c>
      <c r="I97" s="4">
        <f t="array" ref="I97">INDEX(Countries!$D$2:$D$43,A97)</f>
        <v>0</v>
      </c>
      <c r="J97" s="1">
        <f t="array" ref="J97">INDEX(Countries!$D$2:$D$43,B97)</f>
        <v>0</v>
      </c>
      <c r="K97" s="4">
        <f t="array" ref="K97">INDEX(Countries!$E$2:$E$43,A97)</f>
        <v>0</v>
      </c>
      <c r="L97" s="1">
        <f t="array" ref="L97">INDEX(Countries!$E$2:$E$43,B97)</f>
        <v>0</v>
      </c>
      <c r="M97" s="1">
        <f t="shared" si="1"/>
        <v>0</v>
      </c>
      <c r="N97" s="1"/>
    </row>
    <row r="98" spans="1:14" ht="15.75" customHeight="1" x14ac:dyDescent="0.2">
      <c r="A98" s="1">
        <f t="shared" si="2"/>
        <v>3</v>
      </c>
      <c r="B98" s="1">
        <f t="shared" si="3"/>
        <v>13</v>
      </c>
      <c r="C98" s="1" t="str">
        <f t="array" ref="C98">INDEX(Countries!$A$2:$A$43,A98)</f>
        <v>Hong Kong SAR</v>
      </c>
      <c r="D98" s="1">
        <f t="array" ref="D98">INDEX(Countries!$A$2:$A$43,B98)</f>
        <v>0</v>
      </c>
      <c r="E98" s="5">
        <f t="array" ref="E98">INDEX('ML_flows 2011'!$B$2:$AQ$43,A98,B98)+INDEX('ML_flows 2011'!$B$2:$AQ$43,B98,A98)</f>
        <v>0</v>
      </c>
      <c r="F98" s="4">
        <f t="array" ref="F98">INDEX(Countries!$B$2:$B$43,A98)</f>
        <v>0</v>
      </c>
      <c r="G98" s="4">
        <f t="array" ref="G98">INDEX(Countries!$B$2:$B$43,B98)</f>
        <v>0</v>
      </c>
      <c r="H98" s="6">
        <f t="shared" si="0"/>
        <v>0</v>
      </c>
      <c r="I98" s="4">
        <f t="array" ref="I98">INDEX(Countries!$D$2:$D$43,A98)</f>
        <v>0</v>
      </c>
      <c r="J98" s="1">
        <f t="array" ref="J98">INDEX(Countries!$D$2:$D$43,B98)</f>
        <v>0</v>
      </c>
      <c r="K98" s="4">
        <f t="array" ref="K98">INDEX(Countries!$E$2:$E$43,A98)</f>
        <v>0</v>
      </c>
      <c r="L98" s="1">
        <f t="array" ref="L98">INDEX(Countries!$E$2:$E$43,B98)</f>
        <v>0</v>
      </c>
      <c r="M98" s="1">
        <f t="shared" si="1"/>
        <v>0</v>
      </c>
      <c r="N98" s="1"/>
    </row>
    <row r="99" spans="1:14" ht="15.75" customHeight="1" x14ac:dyDescent="0.2">
      <c r="A99" s="1">
        <f t="shared" si="2"/>
        <v>3</v>
      </c>
      <c r="B99" s="1">
        <f t="shared" si="3"/>
        <v>14</v>
      </c>
      <c r="C99" s="1" t="str">
        <f t="array" ref="C99">INDEX(Countries!$A$2:$A$43,A99)</f>
        <v>Hong Kong SAR</v>
      </c>
      <c r="D99" s="1">
        <f t="array" ref="D99">INDEX(Countries!$A$2:$A$43,B99)</f>
        <v>0</v>
      </c>
      <c r="E99" s="5">
        <f t="array" ref="E99">INDEX('ML_flows 2011'!$B$2:$AQ$43,A99,B99)+INDEX('ML_flows 2011'!$B$2:$AQ$43,B99,A99)</f>
        <v>0</v>
      </c>
      <c r="F99" s="4">
        <f t="array" ref="F99">INDEX(Countries!$B$2:$B$43,A99)</f>
        <v>0</v>
      </c>
      <c r="G99" s="4">
        <f t="array" ref="G99">INDEX(Countries!$B$2:$B$43,B99)</f>
        <v>0</v>
      </c>
      <c r="H99" s="6">
        <f t="shared" si="0"/>
        <v>0</v>
      </c>
      <c r="I99" s="4">
        <f t="array" ref="I99">INDEX(Countries!$D$2:$D$43,A99)</f>
        <v>0</v>
      </c>
      <c r="J99" s="1">
        <f t="array" ref="J99">INDEX(Countries!$D$2:$D$43,B99)</f>
        <v>0</v>
      </c>
      <c r="K99" s="4">
        <f t="array" ref="K99">INDEX(Countries!$E$2:$E$43,A99)</f>
        <v>0</v>
      </c>
      <c r="L99" s="1">
        <f t="array" ref="L99">INDEX(Countries!$E$2:$E$43,B99)</f>
        <v>0</v>
      </c>
      <c r="M99" s="1">
        <f t="shared" si="1"/>
        <v>0</v>
      </c>
      <c r="N99" s="1"/>
    </row>
    <row r="100" spans="1:14" ht="15.75" customHeight="1" x14ac:dyDescent="0.2">
      <c r="A100" s="1">
        <f t="shared" si="2"/>
        <v>3</v>
      </c>
      <c r="B100" s="1">
        <f t="shared" si="3"/>
        <v>15</v>
      </c>
      <c r="C100" s="1" t="str">
        <f t="array" ref="C100">INDEX(Countries!$A$2:$A$43,A100)</f>
        <v>Hong Kong SAR</v>
      </c>
      <c r="D100" s="1">
        <f t="array" ref="D100">INDEX(Countries!$A$2:$A$43,B100)</f>
        <v>0</v>
      </c>
      <c r="E100" s="5">
        <f t="array" ref="E100">INDEX('ML_flows 2011'!$B$2:$AQ$43,A100,B100)+INDEX('ML_flows 2011'!$B$2:$AQ$43,B100,A100)</f>
        <v>0</v>
      </c>
      <c r="F100" s="4">
        <f t="array" ref="F100">INDEX(Countries!$B$2:$B$43,A100)</f>
        <v>0</v>
      </c>
      <c r="G100" s="4">
        <f t="array" ref="G100">INDEX(Countries!$B$2:$B$43,B100)</f>
        <v>0</v>
      </c>
      <c r="H100" s="6">
        <f t="shared" si="0"/>
        <v>0</v>
      </c>
      <c r="I100" s="4">
        <f t="array" ref="I100">INDEX(Countries!$D$2:$D$43,A100)</f>
        <v>0</v>
      </c>
      <c r="J100" s="1">
        <f t="array" ref="J100">INDEX(Countries!$D$2:$D$43,B100)</f>
        <v>0</v>
      </c>
      <c r="K100" s="4">
        <f t="array" ref="K100">INDEX(Countries!$E$2:$E$43,A100)</f>
        <v>0</v>
      </c>
      <c r="L100" s="1">
        <f t="array" ref="L100">INDEX(Countries!$E$2:$E$43,B100)</f>
        <v>0</v>
      </c>
      <c r="M100" s="1">
        <f t="shared" si="1"/>
        <v>0</v>
      </c>
      <c r="N100" s="1"/>
    </row>
    <row r="101" spans="1:14" ht="15.75" customHeight="1" x14ac:dyDescent="0.2">
      <c r="A101" s="1">
        <f t="shared" si="2"/>
        <v>3</v>
      </c>
      <c r="B101" s="1">
        <f t="shared" si="3"/>
        <v>16</v>
      </c>
      <c r="C101" s="1" t="str">
        <f t="array" ref="C101">INDEX(Countries!$A$2:$A$43,A101)</f>
        <v>Hong Kong SAR</v>
      </c>
      <c r="D101" s="1">
        <f t="array" ref="D101">INDEX(Countries!$A$2:$A$43,B101)</f>
        <v>0</v>
      </c>
      <c r="E101" s="5">
        <f t="array" ref="E101">INDEX('ML_flows 2011'!$B$2:$AQ$43,A101,B101)+INDEX('ML_flows 2011'!$B$2:$AQ$43,B101,A101)</f>
        <v>0</v>
      </c>
      <c r="F101" s="4">
        <f t="array" ref="F101">INDEX(Countries!$B$2:$B$43,A101)</f>
        <v>0</v>
      </c>
      <c r="G101" s="4">
        <f t="array" ref="G101">INDEX(Countries!$B$2:$B$43,B101)</f>
        <v>0</v>
      </c>
      <c r="H101" s="6">
        <f t="shared" si="0"/>
        <v>0</v>
      </c>
      <c r="I101" s="4">
        <f t="array" ref="I101">INDEX(Countries!$D$2:$D$43,A101)</f>
        <v>0</v>
      </c>
      <c r="J101" s="1">
        <f t="array" ref="J101">INDEX(Countries!$D$2:$D$43,B101)</f>
        <v>0</v>
      </c>
      <c r="K101" s="4">
        <f t="array" ref="K101">INDEX(Countries!$E$2:$E$43,A101)</f>
        <v>0</v>
      </c>
      <c r="L101" s="1">
        <f t="array" ref="L101">INDEX(Countries!$E$2:$E$43,B101)</f>
        <v>0</v>
      </c>
      <c r="M101" s="1">
        <f t="shared" si="1"/>
        <v>0</v>
      </c>
      <c r="N101" s="1"/>
    </row>
    <row r="102" spans="1:14" ht="15.75" customHeight="1" x14ac:dyDescent="0.2">
      <c r="A102" s="1">
        <f t="shared" si="2"/>
        <v>3</v>
      </c>
      <c r="B102" s="1">
        <f t="shared" si="3"/>
        <v>17</v>
      </c>
      <c r="C102" s="1" t="str">
        <f t="array" ref="C102">INDEX(Countries!$A$2:$A$43,A102)</f>
        <v>Hong Kong SAR</v>
      </c>
      <c r="D102" s="1">
        <f t="array" ref="D102">INDEX(Countries!$A$2:$A$43,B102)</f>
        <v>0</v>
      </c>
      <c r="E102" s="5">
        <f t="array" ref="E102">INDEX('ML_flows 2011'!$B$2:$AQ$43,A102,B102)+INDEX('ML_flows 2011'!$B$2:$AQ$43,B102,A102)</f>
        <v>0</v>
      </c>
      <c r="F102" s="4">
        <f t="array" ref="F102">INDEX(Countries!$B$2:$B$43,A102)</f>
        <v>0</v>
      </c>
      <c r="G102" s="4">
        <f t="array" ref="G102">INDEX(Countries!$B$2:$B$43,B102)</f>
        <v>0</v>
      </c>
      <c r="H102" s="6">
        <f t="shared" si="0"/>
        <v>0</v>
      </c>
      <c r="I102" s="4">
        <f t="array" ref="I102">INDEX(Countries!$D$2:$D$43,A102)</f>
        <v>0</v>
      </c>
      <c r="J102" s="1">
        <f t="array" ref="J102">INDEX(Countries!$D$2:$D$43,B102)</f>
        <v>0</v>
      </c>
      <c r="K102" s="4">
        <f t="array" ref="K102">INDEX(Countries!$E$2:$E$43,A102)</f>
        <v>0</v>
      </c>
      <c r="L102" s="1">
        <f t="array" ref="L102">INDEX(Countries!$E$2:$E$43,B102)</f>
        <v>0</v>
      </c>
      <c r="M102" s="1">
        <f t="shared" si="1"/>
        <v>0</v>
      </c>
      <c r="N102" s="1"/>
    </row>
    <row r="103" spans="1:14" ht="15.75" customHeight="1" x14ac:dyDescent="0.2">
      <c r="A103" s="1">
        <f t="shared" si="2"/>
        <v>3</v>
      </c>
      <c r="B103" s="1">
        <f t="shared" si="3"/>
        <v>18</v>
      </c>
      <c r="C103" s="1" t="str">
        <f t="array" ref="C103">INDEX(Countries!$A$2:$A$43,A103)</f>
        <v>Hong Kong SAR</v>
      </c>
      <c r="D103" s="1">
        <f t="array" ref="D103">INDEX(Countries!$A$2:$A$43,B103)</f>
        <v>0</v>
      </c>
      <c r="E103" s="5">
        <f t="array" ref="E103">INDEX('ML_flows 2011'!$B$2:$AQ$43,A103,B103)+INDEX('ML_flows 2011'!$B$2:$AQ$43,B103,A103)</f>
        <v>0</v>
      </c>
      <c r="F103" s="4">
        <f t="array" ref="F103">INDEX(Countries!$B$2:$B$43,A103)</f>
        <v>0</v>
      </c>
      <c r="G103" s="4">
        <f t="array" ref="G103">INDEX(Countries!$B$2:$B$43,B103)</f>
        <v>0</v>
      </c>
      <c r="H103" s="6">
        <f t="shared" si="0"/>
        <v>0</v>
      </c>
      <c r="I103" s="4">
        <f t="array" ref="I103">INDEX(Countries!$D$2:$D$43,A103)</f>
        <v>0</v>
      </c>
      <c r="J103" s="1">
        <f t="array" ref="J103">INDEX(Countries!$D$2:$D$43,B103)</f>
        <v>0</v>
      </c>
      <c r="K103" s="4">
        <f t="array" ref="K103">INDEX(Countries!$E$2:$E$43,A103)</f>
        <v>0</v>
      </c>
      <c r="L103" s="1">
        <f t="array" ref="L103">INDEX(Countries!$E$2:$E$43,B103)</f>
        <v>0</v>
      </c>
      <c r="M103" s="1">
        <f t="shared" si="1"/>
        <v>0</v>
      </c>
      <c r="N103" s="1"/>
    </row>
    <row r="104" spans="1:14" ht="15.75" customHeight="1" x14ac:dyDescent="0.2">
      <c r="A104" s="1">
        <f t="shared" si="2"/>
        <v>3</v>
      </c>
      <c r="B104" s="1">
        <f t="shared" si="3"/>
        <v>19</v>
      </c>
      <c r="C104" s="1" t="str">
        <f t="array" ref="C104">INDEX(Countries!$A$2:$A$43,A104)</f>
        <v>Hong Kong SAR</v>
      </c>
      <c r="D104" s="1">
        <f t="array" ref="D104">INDEX(Countries!$A$2:$A$43,B104)</f>
        <v>0</v>
      </c>
      <c r="E104" s="5">
        <f t="array" ref="E104">INDEX('ML_flows 2011'!$B$2:$AQ$43,A104,B104)+INDEX('ML_flows 2011'!$B$2:$AQ$43,B104,A104)</f>
        <v>0</v>
      </c>
      <c r="F104" s="4">
        <f t="array" ref="F104">INDEX(Countries!$B$2:$B$43,A104)</f>
        <v>0</v>
      </c>
      <c r="G104" s="4">
        <f t="array" ref="G104">INDEX(Countries!$B$2:$B$43,B104)</f>
        <v>0</v>
      </c>
      <c r="H104" s="6">
        <f t="shared" si="0"/>
        <v>0</v>
      </c>
      <c r="I104" s="4">
        <f t="array" ref="I104">INDEX(Countries!$D$2:$D$43,A104)</f>
        <v>0</v>
      </c>
      <c r="J104" s="1">
        <f t="array" ref="J104">INDEX(Countries!$D$2:$D$43,B104)</f>
        <v>0</v>
      </c>
      <c r="K104" s="4">
        <f t="array" ref="K104">INDEX(Countries!$E$2:$E$43,A104)</f>
        <v>0</v>
      </c>
      <c r="L104" s="1">
        <f t="array" ref="L104">INDEX(Countries!$E$2:$E$43,B104)</f>
        <v>0</v>
      </c>
      <c r="M104" s="1">
        <f t="shared" si="1"/>
        <v>0</v>
      </c>
      <c r="N104" s="1"/>
    </row>
    <row r="105" spans="1:14" ht="15.75" customHeight="1" x14ac:dyDescent="0.2">
      <c r="A105" s="1">
        <f t="shared" si="2"/>
        <v>3</v>
      </c>
      <c r="B105" s="1">
        <f t="shared" si="3"/>
        <v>20</v>
      </c>
      <c r="C105" s="1" t="str">
        <f t="array" ref="C105">INDEX(Countries!$A$2:$A$43,A105)</f>
        <v>Hong Kong SAR</v>
      </c>
      <c r="D105" s="1">
        <f t="array" ref="D105">INDEX(Countries!$A$2:$A$43,B105)</f>
        <v>0</v>
      </c>
      <c r="E105" s="5">
        <f t="array" ref="E105">INDEX('ML_flows 2011'!$B$2:$AQ$43,A105,B105)+INDEX('ML_flows 2011'!$B$2:$AQ$43,B105,A105)</f>
        <v>0</v>
      </c>
      <c r="F105" s="4">
        <f t="array" ref="F105">INDEX(Countries!$B$2:$B$43,A105)</f>
        <v>0</v>
      </c>
      <c r="G105" s="4">
        <f t="array" ref="G105">INDEX(Countries!$B$2:$B$43,B105)</f>
        <v>0</v>
      </c>
      <c r="H105" s="6">
        <f t="shared" si="0"/>
        <v>0</v>
      </c>
      <c r="I105" s="4">
        <f t="array" ref="I105">INDEX(Countries!$D$2:$D$43,A105)</f>
        <v>0</v>
      </c>
      <c r="J105" s="1">
        <f t="array" ref="J105">INDEX(Countries!$D$2:$D$43,B105)</f>
        <v>0</v>
      </c>
      <c r="K105" s="4">
        <f t="array" ref="K105">INDEX(Countries!$E$2:$E$43,A105)</f>
        <v>0</v>
      </c>
      <c r="L105" s="1">
        <f t="array" ref="L105">INDEX(Countries!$E$2:$E$43,B105)</f>
        <v>0</v>
      </c>
      <c r="M105" s="1">
        <f t="shared" si="1"/>
        <v>0</v>
      </c>
      <c r="N105" s="1"/>
    </row>
    <row r="106" spans="1:14" ht="15.75" customHeight="1" x14ac:dyDescent="0.2">
      <c r="A106" s="1">
        <f t="shared" si="2"/>
        <v>3</v>
      </c>
      <c r="B106" s="1">
        <f t="shared" si="3"/>
        <v>21</v>
      </c>
      <c r="C106" s="1" t="str">
        <f t="array" ref="C106">INDEX(Countries!$A$2:$A$43,A106)</f>
        <v>Hong Kong SAR</v>
      </c>
      <c r="D106" s="1">
        <f t="array" ref="D106">INDEX(Countries!$A$2:$A$43,B106)</f>
        <v>0</v>
      </c>
      <c r="E106" s="5">
        <f t="array" ref="E106">INDEX('ML_flows 2011'!$B$2:$AQ$43,A106,B106)+INDEX('ML_flows 2011'!$B$2:$AQ$43,B106,A106)</f>
        <v>0</v>
      </c>
      <c r="F106" s="4">
        <f t="array" ref="F106">INDEX(Countries!$B$2:$B$43,A106)</f>
        <v>0</v>
      </c>
      <c r="G106" s="4">
        <f t="array" ref="G106">INDEX(Countries!$B$2:$B$43,B106)</f>
        <v>0</v>
      </c>
      <c r="H106" s="6">
        <f t="shared" si="0"/>
        <v>0</v>
      </c>
      <c r="I106" s="4">
        <f t="array" ref="I106">INDEX(Countries!$D$2:$D$43,A106)</f>
        <v>0</v>
      </c>
      <c r="J106" s="1">
        <f t="array" ref="J106">INDEX(Countries!$D$2:$D$43,B106)</f>
        <v>0</v>
      </c>
      <c r="K106" s="4">
        <f t="array" ref="K106">INDEX(Countries!$E$2:$E$43,A106)</f>
        <v>0</v>
      </c>
      <c r="L106" s="1">
        <f t="array" ref="L106">INDEX(Countries!$E$2:$E$43,B106)</f>
        <v>0</v>
      </c>
      <c r="M106" s="1">
        <f t="shared" si="1"/>
        <v>0</v>
      </c>
      <c r="N106" s="1"/>
    </row>
    <row r="107" spans="1:14" ht="15.75" customHeight="1" x14ac:dyDescent="0.2">
      <c r="A107" s="1">
        <f t="shared" si="2"/>
        <v>3</v>
      </c>
      <c r="B107" s="1">
        <f t="shared" si="3"/>
        <v>22</v>
      </c>
      <c r="C107" s="1" t="str">
        <f t="array" ref="C107">INDEX(Countries!$A$2:$A$43,A107)</f>
        <v>Hong Kong SAR</v>
      </c>
      <c r="D107" s="1">
        <f t="array" ref="D107">INDEX(Countries!$A$2:$A$43,B107)</f>
        <v>0</v>
      </c>
      <c r="E107" s="5">
        <f t="array" ref="E107">INDEX('ML_flows 2011'!$B$2:$AQ$43,A107,B107)+INDEX('ML_flows 2011'!$B$2:$AQ$43,B107,A107)</f>
        <v>0</v>
      </c>
      <c r="F107" s="4">
        <f t="array" ref="F107">INDEX(Countries!$B$2:$B$43,A107)</f>
        <v>0</v>
      </c>
      <c r="G107" s="4">
        <f t="array" ref="G107">INDEX(Countries!$B$2:$B$43,B107)</f>
        <v>0</v>
      </c>
      <c r="H107" s="6">
        <f t="shared" si="0"/>
        <v>0</v>
      </c>
      <c r="I107" s="4">
        <f t="array" ref="I107">INDEX(Countries!$D$2:$D$43,A107)</f>
        <v>0</v>
      </c>
      <c r="J107" s="1">
        <f t="array" ref="J107">INDEX(Countries!$D$2:$D$43,B107)</f>
        <v>0</v>
      </c>
      <c r="K107" s="4">
        <f t="array" ref="K107">INDEX(Countries!$E$2:$E$43,A107)</f>
        <v>0</v>
      </c>
      <c r="L107" s="1">
        <f t="array" ref="L107">INDEX(Countries!$E$2:$E$43,B107)</f>
        <v>0</v>
      </c>
      <c r="M107" s="1">
        <f t="shared" si="1"/>
        <v>0</v>
      </c>
      <c r="N107" s="1"/>
    </row>
    <row r="108" spans="1:14" ht="15.75" customHeight="1" x14ac:dyDescent="0.2">
      <c r="A108" s="1">
        <f t="shared" si="2"/>
        <v>3</v>
      </c>
      <c r="B108" s="1">
        <f t="shared" si="3"/>
        <v>23</v>
      </c>
      <c r="C108" s="1" t="str">
        <f t="array" ref="C108">INDEX(Countries!$A$2:$A$43,A108)</f>
        <v>Hong Kong SAR</v>
      </c>
      <c r="D108" s="1">
        <f t="array" ref="D108">INDEX(Countries!$A$2:$A$43,B108)</f>
        <v>0</v>
      </c>
      <c r="E108" s="5">
        <f t="array" ref="E108">INDEX('ML_flows 2011'!$B$2:$AQ$43,A108,B108)+INDEX('ML_flows 2011'!$B$2:$AQ$43,B108,A108)</f>
        <v>0</v>
      </c>
      <c r="F108" s="4">
        <f t="array" ref="F108">INDEX(Countries!$B$2:$B$43,A108)</f>
        <v>0</v>
      </c>
      <c r="G108" s="4">
        <f t="array" ref="G108">INDEX(Countries!$B$2:$B$43,B108)</f>
        <v>0</v>
      </c>
      <c r="H108" s="6">
        <f t="shared" si="0"/>
        <v>0</v>
      </c>
      <c r="I108" s="4">
        <f t="array" ref="I108">INDEX(Countries!$D$2:$D$43,A108)</f>
        <v>0</v>
      </c>
      <c r="J108" s="1">
        <f t="array" ref="J108">INDEX(Countries!$D$2:$D$43,B108)</f>
        <v>0</v>
      </c>
      <c r="K108" s="4">
        <f t="array" ref="K108">INDEX(Countries!$E$2:$E$43,A108)</f>
        <v>0</v>
      </c>
      <c r="L108" s="1">
        <f t="array" ref="L108">INDEX(Countries!$E$2:$E$43,B108)</f>
        <v>0</v>
      </c>
      <c r="M108" s="1">
        <f t="shared" si="1"/>
        <v>0</v>
      </c>
      <c r="N108" s="1"/>
    </row>
    <row r="109" spans="1:14" ht="15.75" customHeight="1" x14ac:dyDescent="0.2">
      <c r="A109" s="1">
        <f t="shared" si="2"/>
        <v>3</v>
      </c>
      <c r="B109" s="1">
        <f t="shared" si="3"/>
        <v>24</v>
      </c>
      <c r="C109" s="1" t="str">
        <f t="array" ref="C109">INDEX(Countries!$A$2:$A$43,A109)</f>
        <v>Hong Kong SAR</v>
      </c>
      <c r="D109" s="1">
        <f t="array" ref="D109">INDEX(Countries!$A$2:$A$43,B109)</f>
        <v>0</v>
      </c>
      <c r="E109" s="5">
        <f t="array" ref="E109">INDEX('ML_flows 2011'!$B$2:$AQ$43,A109,B109)+INDEX('ML_flows 2011'!$B$2:$AQ$43,B109,A109)</f>
        <v>0</v>
      </c>
      <c r="F109" s="4">
        <f t="array" ref="F109">INDEX(Countries!$B$2:$B$43,A109)</f>
        <v>0</v>
      </c>
      <c r="G109" s="4">
        <f t="array" ref="G109">INDEX(Countries!$B$2:$B$43,B109)</f>
        <v>0</v>
      </c>
      <c r="H109" s="6">
        <f t="shared" si="0"/>
        <v>0</v>
      </c>
      <c r="I109" s="4">
        <f t="array" ref="I109">INDEX(Countries!$D$2:$D$43,A109)</f>
        <v>0</v>
      </c>
      <c r="J109" s="1">
        <f t="array" ref="J109">INDEX(Countries!$D$2:$D$43,B109)</f>
        <v>0</v>
      </c>
      <c r="K109" s="4">
        <f t="array" ref="K109">INDEX(Countries!$E$2:$E$43,A109)</f>
        <v>0</v>
      </c>
      <c r="L109" s="1">
        <f t="array" ref="L109">INDEX(Countries!$E$2:$E$43,B109)</f>
        <v>0</v>
      </c>
      <c r="M109" s="1">
        <f t="shared" si="1"/>
        <v>0</v>
      </c>
      <c r="N109" s="1"/>
    </row>
    <row r="110" spans="1:14" ht="15.75" customHeight="1" x14ac:dyDescent="0.2">
      <c r="A110" s="1">
        <f t="shared" si="2"/>
        <v>3</v>
      </c>
      <c r="B110" s="1">
        <f t="shared" si="3"/>
        <v>25</v>
      </c>
      <c r="C110" s="1" t="str">
        <f t="array" ref="C110">INDEX(Countries!$A$2:$A$43,A110)</f>
        <v>Hong Kong SAR</v>
      </c>
      <c r="D110" s="1">
        <f t="array" ref="D110">INDEX(Countries!$A$2:$A$43,B110)</f>
        <v>0</v>
      </c>
      <c r="E110" s="5">
        <f t="array" ref="E110">INDEX('ML_flows 2011'!$B$2:$AQ$43,A110,B110)+INDEX('ML_flows 2011'!$B$2:$AQ$43,B110,A110)</f>
        <v>0</v>
      </c>
      <c r="F110" s="4">
        <f t="array" ref="F110">INDEX(Countries!$B$2:$B$43,A110)</f>
        <v>0</v>
      </c>
      <c r="G110" s="4">
        <f t="array" ref="G110">INDEX(Countries!$B$2:$B$43,B110)</f>
        <v>0</v>
      </c>
      <c r="H110" s="6">
        <f t="shared" si="0"/>
        <v>0</v>
      </c>
      <c r="I110" s="4">
        <f t="array" ref="I110">INDEX(Countries!$D$2:$D$43,A110)</f>
        <v>0</v>
      </c>
      <c r="J110" s="1">
        <f t="array" ref="J110">INDEX(Countries!$D$2:$D$43,B110)</f>
        <v>0</v>
      </c>
      <c r="K110" s="4">
        <f t="array" ref="K110">INDEX(Countries!$E$2:$E$43,A110)</f>
        <v>0</v>
      </c>
      <c r="L110" s="1">
        <f t="array" ref="L110">INDEX(Countries!$E$2:$E$43,B110)</f>
        <v>0</v>
      </c>
      <c r="M110" s="1">
        <f t="shared" si="1"/>
        <v>0</v>
      </c>
      <c r="N110" s="1"/>
    </row>
    <row r="111" spans="1:14" ht="15.75" customHeight="1" x14ac:dyDescent="0.2">
      <c r="A111" s="1">
        <f t="shared" si="2"/>
        <v>3</v>
      </c>
      <c r="B111" s="1">
        <f t="shared" si="3"/>
        <v>26</v>
      </c>
      <c r="C111" s="1" t="str">
        <f t="array" ref="C111">INDEX(Countries!$A$2:$A$43,A111)</f>
        <v>Hong Kong SAR</v>
      </c>
      <c r="D111" s="1">
        <f t="array" ref="D111">INDEX(Countries!$A$2:$A$43,B111)</f>
        <v>0</v>
      </c>
      <c r="E111" s="5">
        <f t="array" ref="E111">INDEX('ML_flows 2011'!$B$2:$AQ$43,A111,B111)+INDEX('ML_flows 2011'!$B$2:$AQ$43,B111,A111)</f>
        <v>0</v>
      </c>
      <c r="F111" s="4">
        <f t="array" ref="F111">INDEX(Countries!$B$2:$B$43,A111)</f>
        <v>0</v>
      </c>
      <c r="G111" s="4">
        <f t="array" ref="G111">INDEX(Countries!$B$2:$B$43,B111)</f>
        <v>0</v>
      </c>
      <c r="H111" s="6">
        <f t="shared" si="0"/>
        <v>0</v>
      </c>
      <c r="I111" s="4">
        <f t="array" ref="I111">INDEX(Countries!$D$2:$D$43,A111)</f>
        <v>0</v>
      </c>
      <c r="J111" s="1">
        <f t="array" ref="J111">INDEX(Countries!$D$2:$D$43,B111)</f>
        <v>0</v>
      </c>
      <c r="K111" s="4">
        <f t="array" ref="K111">INDEX(Countries!$E$2:$E$43,A111)</f>
        <v>0</v>
      </c>
      <c r="L111" s="1">
        <f t="array" ref="L111">INDEX(Countries!$E$2:$E$43,B111)</f>
        <v>0</v>
      </c>
      <c r="M111" s="1">
        <f t="shared" si="1"/>
        <v>0</v>
      </c>
      <c r="N111" s="1"/>
    </row>
    <row r="112" spans="1:14" ht="15.75" customHeight="1" x14ac:dyDescent="0.2">
      <c r="A112" s="1">
        <f t="shared" si="2"/>
        <v>3</v>
      </c>
      <c r="B112" s="1">
        <f t="shared" si="3"/>
        <v>27</v>
      </c>
      <c r="C112" s="1" t="str">
        <f t="array" ref="C112">INDEX(Countries!$A$2:$A$43,A112)</f>
        <v>Hong Kong SAR</v>
      </c>
      <c r="D112" s="1">
        <f t="array" ref="D112">INDEX(Countries!$A$2:$A$43,B112)</f>
        <v>0</v>
      </c>
      <c r="E112" s="5">
        <f t="array" ref="E112">INDEX('ML_flows 2011'!$B$2:$AQ$43,A112,B112)+INDEX('ML_flows 2011'!$B$2:$AQ$43,B112,A112)</f>
        <v>0</v>
      </c>
      <c r="F112" s="4">
        <f t="array" ref="F112">INDEX(Countries!$B$2:$B$43,A112)</f>
        <v>0</v>
      </c>
      <c r="G112" s="4">
        <f t="array" ref="G112">INDEX(Countries!$B$2:$B$43,B112)</f>
        <v>0</v>
      </c>
      <c r="H112" s="6">
        <f t="shared" si="0"/>
        <v>0</v>
      </c>
      <c r="I112" s="4">
        <f t="array" ref="I112">INDEX(Countries!$D$2:$D$43,A112)</f>
        <v>0</v>
      </c>
      <c r="J112" s="1">
        <f t="array" ref="J112">INDEX(Countries!$D$2:$D$43,B112)</f>
        <v>0</v>
      </c>
      <c r="K112" s="4">
        <f t="array" ref="K112">INDEX(Countries!$E$2:$E$43,A112)</f>
        <v>0</v>
      </c>
      <c r="L112" s="1">
        <f t="array" ref="L112">INDEX(Countries!$E$2:$E$43,B112)</f>
        <v>0</v>
      </c>
      <c r="M112" s="1">
        <f t="shared" si="1"/>
        <v>0</v>
      </c>
      <c r="N112" s="1"/>
    </row>
    <row r="113" spans="1:14" ht="15.75" customHeight="1" x14ac:dyDescent="0.2">
      <c r="A113" s="1">
        <f t="shared" si="2"/>
        <v>3</v>
      </c>
      <c r="B113" s="1">
        <f t="shared" si="3"/>
        <v>28</v>
      </c>
      <c r="C113" s="1" t="str">
        <f t="array" ref="C113">INDEX(Countries!$A$2:$A$43,A113)</f>
        <v>Hong Kong SAR</v>
      </c>
      <c r="D113" s="1">
        <f t="array" ref="D113">INDEX(Countries!$A$2:$A$43,B113)</f>
        <v>0</v>
      </c>
      <c r="E113" s="5">
        <f t="array" ref="E113">INDEX('ML_flows 2011'!$B$2:$AQ$43,A113,B113)+INDEX('ML_flows 2011'!$B$2:$AQ$43,B113,A113)</f>
        <v>0</v>
      </c>
      <c r="F113" s="4">
        <f t="array" ref="F113">INDEX(Countries!$B$2:$B$43,A113)</f>
        <v>0</v>
      </c>
      <c r="G113" s="4">
        <f t="array" ref="G113">INDEX(Countries!$B$2:$B$43,B113)</f>
        <v>0</v>
      </c>
      <c r="H113" s="6">
        <f t="shared" si="0"/>
        <v>0</v>
      </c>
      <c r="I113" s="4">
        <f t="array" ref="I113">INDEX(Countries!$D$2:$D$43,A113)</f>
        <v>0</v>
      </c>
      <c r="J113" s="1">
        <f t="array" ref="J113">INDEX(Countries!$D$2:$D$43,B113)</f>
        <v>0</v>
      </c>
      <c r="K113" s="4">
        <f t="array" ref="K113">INDEX(Countries!$E$2:$E$43,A113)</f>
        <v>0</v>
      </c>
      <c r="L113" s="1">
        <f t="array" ref="L113">INDEX(Countries!$E$2:$E$43,B113)</f>
        <v>0</v>
      </c>
      <c r="M113" s="1">
        <f t="shared" si="1"/>
        <v>0</v>
      </c>
      <c r="N113" s="1"/>
    </row>
    <row r="114" spans="1:14" ht="15.75" customHeight="1" x14ac:dyDescent="0.2">
      <c r="A114" s="1">
        <f t="shared" si="2"/>
        <v>3</v>
      </c>
      <c r="B114" s="1">
        <f t="shared" si="3"/>
        <v>29</v>
      </c>
      <c r="C114" s="1" t="str">
        <f t="array" ref="C114">INDEX(Countries!$A$2:$A$43,A114)</f>
        <v>Hong Kong SAR</v>
      </c>
      <c r="D114" s="1">
        <f t="array" ref="D114">INDEX(Countries!$A$2:$A$43,B114)</f>
        <v>0</v>
      </c>
      <c r="E114" s="5">
        <f t="array" ref="E114">INDEX('ML_flows 2011'!$B$2:$AQ$43,A114,B114)+INDEX('ML_flows 2011'!$B$2:$AQ$43,B114,A114)</f>
        <v>0</v>
      </c>
      <c r="F114" s="4">
        <f t="array" ref="F114">INDEX(Countries!$B$2:$B$43,A114)</f>
        <v>0</v>
      </c>
      <c r="G114" s="4">
        <f t="array" ref="G114">INDEX(Countries!$B$2:$B$43,B114)</f>
        <v>0</v>
      </c>
      <c r="H114" s="6">
        <f t="shared" si="0"/>
        <v>0</v>
      </c>
      <c r="I114" s="4">
        <f t="array" ref="I114">INDEX(Countries!$D$2:$D$43,A114)</f>
        <v>0</v>
      </c>
      <c r="J114" s="1">
        <f t="array" ref="J114">INDEX(Countries!$D$2:$D$43,B114)</f>
        <v>0</v>
      </c>
      <c r="K114" s="4">
        <f t="array" ref="K114">INDEX(Countries!$E$2:$E$43,A114)</f>
        <v>0</v>
      </c>
      <c r="L114" s="1">
        <f t="array" ref="L114">INDEX(Countries!$E$2:$E$43,B114)</f>
        <v>0</v>
      </c>
      <c r="M114" s="1">
        <f t="shared" si="1"/>
        <v>0</v>
      </c>
      <c r="N114" s="1"/>
    </row>
    <row r="115" spans="1:14" ht="15.75" customHeight="1" x14ac:dyDescent="0.2">
      <c r="A115" s="1">
        <f t="shared" si="2"/>
        <v>3</v>
      </c>
      <c r="B115" s="1">
        <f t="shared" si="3"/>
        <v>30</v>
      </c>
      <c r="C115" s="1" t="str">
        <f t="array" ref="C115">INDEX(Countries!$A$2:$A$43,A115)</f>
        <v>Hong Kong SAR</v>
      </c>
      <c r="D115" s="1">
        <f t="array" ref="D115">INDEX(Countries!$A$2:$A$43,B115)</f>
        <v>0</v>
      </c>
      <c r="E115" s="5">
        <f t="array" ref="E115">INDEX('ML_flows 2011'!$B$2:$AQ$43,A115,B115)+INDEX('ML_flows 2011'!$B$2:$AQ$43,B115,A115)</f>
        <v>0</v>
      </c>
      <c r="F115" s="4">
        <f t="array" ref="F115">INDEX(Countries!$B$2:$B$43,A115)</f>
        <v>0</v>
      </c>
      <c r="G115" s="4">
        <f t="array" ref="G115">INDEX(Countries!$B$2:$B$43,B115)</f>
        <v>0</v>
      </c>
      <c r="H115" s="6">
        <f t="shared" si="0"/>
        <v>0</v>
      </c>
      <c r="I115" s="4">
        <f t="array" ref="I115">INDEX(Countries!$D$2:$D$43,A115)</f>
        <v>0</v>
      </c>
      <c r="J115" s="1">
        <f t="array" ref="J115">INDEX(Countries!$D$2:$D$43,B115)</f>
        <v>0</v>
      </c>
      <c r="K115" s="4">
        <f t="array" ref="K115">INDEX(Countries!$E$2:$E$43,A115)</f>
        <v>0</v>
      </c>
      <c r="L115" s="1">
        <f t="array" ref="L115">INDEX(Countries!$E$2:$E$43,B115)</f>
        <v>0</v>
      </c>
      <c r="M115" s="1">
        <f t="shared" si="1"/>
        <v>0</v>
      </c>
      <c r="N115" s="1"/>
    </row>
    <row r="116" spans="1:14" ht="15.75" customHeight="1" x14ac:dyDescent="0.2">
      <c r="A116" s="1">
        <f t="shared" si="2"/>
        <v>3</v>
      </c>
      <c r="B116" s="1">
        <f t="shared" si="3"/>
        <v>31</v>
      </c>
      <c r="C116" s="1" t="str">
        <f t="array" ref="C116">INDEX(Countries!$A$2:$A$43,A116)</f>
        <v>Hong Kong SAR</v>
      </c>
      <c r="D116" s="1">
        <f t="array" ref="D116">INDEX(Countries!$A$2:$A$43,B116)</f>
        <v>0</v>
      </c>
      <c r="E116" s="5">
        <f t="array" ref="E116">INDEX('ML_flows 2011'!$B$2:$AQ$43,A116,B116)+INDEX('ML_flows 2011'!$B$2:$AQ$43,B116,A116)</f>
        <v>0</v>
      </c>
      <c r="F116" s="4">
        <f t="array" ref="F116">INDEX(Countries!$B$2:$B$43,A116)</f>
        <v>0</v>
      </c>
      <c r="G116" s="4">
        <f t="array" ref="G116">INDEX(Countries!$B$2:$B$43,B116)</f>
        <v>0</v>
      </c>
      <c r="H116" s="6">
        <f t="shared" si="0"/>
        <v>0</v>
      </c>
      <c r="I116" s="4">
        <f t="array" ref="I116">INDEX(Countries!$D$2:$D$43,A116)</f>
        <v>0</v>
      </c>
      <c r="J116" s="1">
        <f t="array" ref="J116">INDEX(Countries!$D$2:$D$43,B116)</f>
        <v>0</v>
      </c>
      <c r="K116" s="4">
        <f t="array" ref="K116">INDEX(Countries!$E$2:$E$43,A116)</f>
        <v>0</v>
      </c>
      <c r="L116" s="1">
        <f t="array" ref="L116">INDEX(Countries!$E$2:$E$43,B116)</f>
        <v>0</v>
      </c>
      <c r="M116" s="1">
        <f t="shared" si="1"/>
        <v>0</v>
      </c>
      <c r="N116" s="1"/>
    </row>
    <row r="117" spans="1:14" ht="15.75" customHeight="1" x14ac:dyDescent="0.2">
      <c r="A117" s="1">
        <f t="shared" si="2"/>
        <v>3</v>
      </c>
      <c r="B117" s="1">
        <f t="shared" si="3"/>
        <v>32</v>
      </c>
      <c r="C117" s="1" t="str">
        <f t="array" ref="C117">INDEX(Countries!$A$2:$A$43,A117)</f>
        <v>Hong Kong SAR</v>
      </c>
      <c r="D117" s="1">
        <f t="array" ref="D117">INDEX(Countries!$A$2:$A$43,B117)</f>
        <v>0</v>
      </c>
      <c r="E117" s="5">
        <f t="array" ref="E117">INDEX('ML_flows 2011'!$B$2:$AQ$43,A117,B117)+INDEX('ML_flows 2011'!$B$2:$AQ$43,B117,A117)</f>
        <v>0</v>
      </c>
      <c r="F117" s="4">
        <f t="array" ref="F117">INDEX(Countries!$B$2:$B$43,A117)</f>
        <v>0</v>
      </c>
      <c r="G117" s="4">
        <f t="array" ref="G117">INDEX(Countries!$B$2:$B$43,B117)</f>
        <v>0</v>
      </c>
      <c r="H117" s="6">
        <f t="shared" si="0"/>
        <v>0</v>
      </c>
      <c r="I117" s="4">
        <f t="array" ref="I117">INDEX(Countries!$D$2:$D$43,A117)</f>
        <v>0</v>
      </c>
      <c r="J117" s="1">
        <f t="array" ref="J117">INDEX(Countries!$D$2:$D$43,B117)</f>
        <v>0</v>
      </c>
      <c r="K117" s="4">
        <f t="array" ref="K117">INDEX(Countries!$E$2:$E$43,A117)</f>
        <v>0</v>
      </c>
      <c r="L117" s="1">
        <f t="array" ref="L117">INDEX(Countries!$E$2:$E$43,B117)</f>
        <v>0</v>
      </c>
      <c r="M117" s="1">
        <f t="shared" si="1"/>
        <v>0</v>
      </c>
      <c r="N117" s="1"/>
    </row>
    <row r="118" spans="1:14" ht="15.75" customHeight="1" x14ac:dyDescent="0.2">
      <c r="A118" s="1">
        <f t="shared" si="2"/>
        <v>3</v>
      </c>
      <c r="B118" s="1">
        <f t="shared" si="3"/>
        <v>33</v>
      </c>
      <c r="C118" s="1" t="str">
        <f t="array" ref="C118">INDEX(Countries!$A$2:$A$43,A118)</f>
        <v>Hong Kong SAR</v>
      </c>
      <c r="D118" s="1">
        <f t="array" ref="D118">INDEX(Countries!$A$2:$A$43,B118)</f>
        <v>0</v>
      </c>
      <c r="E118" s="5">
        <f t="array" ref="E118">INDEX('ML_flows 2011'!$B$2:$AQ$43,A118,B118)+INDEX('ML_flows 2011'!$B$2:$AQ$43,B118,A118)</f>
        <v>0</v>
      </c>
      <c r="F118" s="4">
        <f t="array" ref="F118">INDEX(Countries!$B$2:$B$43,A118)</f>
        <v>0</v>
      </c>
      <c r="G118" s="4">
        <f t="array" ref="G118">INDEX(Countries!$B$2:$B$43,B118)</f>
        <v>0</v>
      </c>
      <c r="H118" s="6">
        <f t="shared" si="0"/>
        <v>0</v>
      </c>
      <c r="I118" s="4">
        <f t="array" ref="I118">INDEX(Countries!$D$2:$D$43,A118)</f>
        <v>0</v>
      </c>
      <c r="J118" s="1">
        <f t="array" ref="J118">INDEX(Countries!$D$2:$D$43,B118)</f>
        <v>0</v>
      </c>
      <c r="K118" s="4">
        <f t="array" ref="K118">INDEX(Countries!$E$2:$E$43,A118)</f>
        <v>0</v>
      </c>
      <c r="L118" s="1">
        <f t="array" ref="L118">INDEX(Countries!$E$2:$E$43,B118)</f>
        <v>0</v>
      </c>
      <c r="M118" s="1">
        <f t="shared" si="1"/>
        <v>0</v>
      </c>
      <c r="N118" s="1"/>
    </row>
    <row r="119" spans="1:14" ht="15.75" customHeight="1" x14ac:dyDescent="0.2">
      <c r="A119" s="1">
        <f t="shared" si="2"/>
        <v>3</v>
      </c>
      <c r="B119" s="1">
        <f t="shared" si="3"/>
        <v>34</v>
      </c>
      <c r="C119" s="1" t="str">
        <f t="array" ref="C119">INDEX(Countries!$A$2:$A$43,A119)</f>
        <v>Hong Kong SAR</v>
      </c>
      <c r="D119" s="1">
        <f t="array" ref="D119">INDEX(Countries!$A$2:$A$43,B119)</f>
        <v>0</v>
      </c>
      <c r="E119" s="5">
        <f t="array" ref="E119">INDEX('ML_flows 2011'!$B$2:$AQ$43,A119,B119)+INDEX('ML_flows 2011'!$B$2:$AQ$43,B119,A119)</f>
        <v>0</v>
      </c>
      <c r="F119" s="4">
        <f t="array" ref="F119">INDEX(Countries!$B$2:$B$43,A119)</f>
        <v>0</v>
      </c>
      <c r="G119" s="4">
        <f t="array" ref="G119">INDEX(Countries!$B$2:$B$43,B119)</f>
        <v>0</v>
      </c>
      <c r="H119" s="6">
        <f t="shared" si="0"/>
        <v>0</v>
      </c>
      <c r="I119" s="4">
        <f t="array" ref="I119">INDEX(Countries!$D$2:$D$43,A119)</f>
        <v>0</v>
      </c>
      <c r="J119" s="1">
        <f t="array" ref="J119">INDEX(Countries!$D$2:$D$43,B119)</f>
        <v>0</v>
      </c>
      <c r="K119" s="4">
        <f t="array" ref="K119">INDEX(Countries!$E$2:$E$43,A119)</f>
        <v>0</v>
      </c>
      <c r="L119" s="1">
        <f t="array" ref="L119">INDEX(Countries!$E$2:$E$43,B119)</f>
        <v>0</v>
      </c>
      <c r="M119" s="1">
        <f t="shared" si="1"/>
        <v>0</v>
      </c>
      <c r="N119" s="1"/>
    </row>
    <row r="120" spans="1:14" ht="15.75" customHeight="1" x14ac:dyDescent="0.2">
      <c r="A120" s="1">
        <f t="shared" si="2"/>
        <v>3</v>
      </c>
      <c r="B120" s="1">
        <f t="shared" si="3"/>
        <v>35</v>
      </c>
      <c r="C120" s="1" t="str">
        <f t="array" ref="C120">INDEX(Countries!$A$2:$A$43,A120)</f>
        <v>Hong Kong SAR</v>
      </c>
      <c r="D120" s="1">
        <f t="array" ref="D120">INDEX(Countries!$A$2:$A$43,B120)</f>
        <v>0</v>
      </c>
      <c r="E120" s="5">
        <f t="array" ref="E120">INDEX('ML_flows 2011'!$B$2:$AQ$43,A120,B120)+INDEX('ML_flows 2011'!$B$2:$AQ$43,B120,A120)</f>
        <v>0</v>
      </c>
      <c r="F120" s="4">
        <f t="array" ref="F120">INDEX(Countries!$B$2:$B$43,A120)</f>
        <v>0</v>
      </c>
      <c r="G120" s="4">
        <f t="array" ref="G120">INDEX(Countries!$B$2:$B$43,B120)</f>
        <v>0</v>
      </c>
      <c r="H120" s="6">
        <f t="shared" si="0"/>
        <v>0</v>
      </c>
      <c r="I120" s="4">
        <f t="array" ref="I120">INDEX(Countries!$D$2:$D$43,A120)</f>
        <v>0</v>
      </c>
      <c r="J120" s="1">
        <f t="array" ref="J120">INDEX(Countries!$D$2:$D$43,B120)</f>
        <v>0</v>
      </c>
      <c r="K120" s="4">
        <f t="array" ref="K120">INDEX(Countries!$E$2:$E$43,A120)</f>
        <v>0</v>
      </c>
      <c r="L120" s="1">
        <f t="array" ref="L120">INDEX(Countries!$E$2:$E$43,B120)</f>
        <v>0</v>
      </c>
      <c r="M120" s="1">
        <f t="shared" si="1"/>
        <v>0</v>
      </c>
      <c r="N120" s="1"/>
    </row>
    <row r="121" spans="1:14" ht="15.75" customHeight="1" x14ac:dyDescent="0.2">
      <c r="A121" s="1">
        <f t="shared" si="2"/>
        <v>3</v>
      </c>
      <c r="B121" s="1">
        <f t="shared" si="3"/>
        <v>36</v>
      </c>
      <c r="C121" s="1" t="str">
        <f t="array" ref="C121">INDEX(Countries!$A$2:$A$43,A121)</f>
        <v>Hong Kong SAR</v>
      </c>
      <c r="D121" s="1">
        <f t="array" ref="D121">INDEX(Countries!$A$2:$A$43,B121)</f>
        <v>0</v>
      </c>
      <c r="E121" s="5">
        <f t="array" ref="E121">INDEX('ML_flows 2011'!$B$2:$AQ$43,A121,B121)+INDEX('ML_flows 2011'!$B$2:$AQ$43,B121,A121)</f>
        <v>0</v>
      </c>
      <c r="F121" s="4">
        <f t="array" ref="F121">INDEX(Countries!$B$2:$B$43,A121)</f>
        <v>0</v>
      </c>
      <c r="G121" s="4">
        <f t="array" ref="G121">INDEX(Countries!$B$2:$B$43,B121)</f>
        <v>0</v>
      </c>
      <c r="H121" s="6">
        <f t="shared" si="0"/>
        <v>0</v>
      </c>
      <c r="I121" s="4">
        <f t="array" ref="I121">INDEX(Countries!$D$2:$D$43,A121)</f>
        <v>0</v>
      </c>
      <c r="J121" s="1">
        <f t="array" ref="J121">INDEX(Countries!$D$2:$D$43,B121)</f>
        <v>0</v>
      </c>
      <c r="K121" s="4">
        <f t="array" ref="K121">INDEX(Countries!$E$2:$E$43,A121)</f>
        <v>0</v>
      </c>
      <c r="L121" s="1">
        <f t="array" ref="L121">INDEX(Countries!$E$2:$E$43,B121)</f>
        <v>0</v>
      </c>
      <c r="M121" s="1">
        <f t="shared" si="1"/>
        <v>0</v>
      </c>
      <c r="N121" s="1"/>
    </row>
    <row r="122" spans="1:14" ht="15.75" customHeight="1" x14ac:dyDescent="0.2">
      <c r="A122" s="1">
        <f t="shared" si="2"/>
        <v>3</v>
      </c>
      <c r="B122" s="1">
        <f t="shared" si="3"/>
        <v>37</v>
      </c>
      <c r="C122" s="1" t="str">
        <f t="array" ref="C122">INDEX(Countries!$A$2:$A$43,A122)</f>
        <v>Hong Kong SAR</v>
      </c>
      <c r="D122" s="1">
        <f t="array" ref="D122">INDEX(Countries!$A$2:$A$43,B122)</f>
        <v>0</v>
      </c>
      <c r="E122" s="5">
        <f t="array" ref="E122">INDEX('ML_flows 2011'!$B$2:$AQ$43,A122,B122)+INDEX('ML_flows 2011'!$B$2:$AQ$43,B122,A122)</f>
        <v>0</v>
      </c>
      <c r="F122" s="4">
        <f t="array" ref="F122">INDEX(Countries!$B$2:$B$43,A122)</f>
        <v>0</v>
      </c>
      <c r="G122" s="4">
        <f t="array" ref="G122">INDEX(Countries!$B$2:$B$43,B122)</f>
        <v>0</v>
      </c>
      <c r="H122" s="6">
        <f t="shared" si="0"/>
        <v>0</v>
      </c>
      <c r="I122" s="4">
        <f t="array" ref="I122">INDEX(Countries!$D$2:$D$43,A122)</f>
        <v>0</v>
      </c>
      <c r="J122" s="1">
        <f t="array" ref="J122">INDEX(Countries!$D$2:$D$43,B122)</f>
        <v>0</v>
      </c>
      <c r="K122" s="4">
        <f t="array" ref="K122">INDEX(Countries!$E$2:$E$43,A122)</f>
        <v>0</v>
      </c>
      <c r="L122" s="1">
        <f t="array" ref="L122">INDEX(Countries!$E$2:$E$43,B122)</f>
        <v>0</v>
      </c>
      <c r="M122" s="1">
        <f t="shared" si="1"/>
        <v>0</v>
      </c>
      <c r="N122" s="1"/>
    </row>
    <row r="123" spans="1:14" ht="15.75" customHeight="1" x14ac:dyDescent="0.2">
      <c r="A123" s="1">
        <f t="shared" si="2"/>
        <v>3</v>
      </c>
      <c r="B123" s="1">
        <f t="shared" si="3"/>
        <v>38</v>
      </c>
      <c r="C123" s="1" t="str">
        <f t="array" ref="C123">INDEX(Countries!$A$2:$A$43,A123)</f>
        <v>Hong Kong SAR</v>
      </c>
      <c r="D123" s="1">
        <f t="array" ref="D123">INDEX(Countries!$A$2:$A$43,B123)</f>
        <v>0</v>
      </c>
      <c r="E123" s="5">
        <f t="array" ref="E123">INDEX('ML_flows 2011'!$B$2:$AQ$43,A123,B123)+INDEX('ML_flows 2011'!$B$2:$AQ$43,B123,A123)</f>
        <v>0</v>
      </c>
      <c r="F123" s="4">
        <f t="array" ref="F123">INDEX(Countries!$B$2:$B$43,A123)</f>
        <v>0</v>
      </c>
      <c r="G123" s="4">
        <f t="array" ref="G123">INDEX(Countries!$B$2:$B$43,B123)</f>
        <v>0</v>
      </c>
      <c r="H123" s="6">
        <f t="shared" si="0"/>
        <v>0</v>
      </c>
      <c r="I123" s="4">
        <f t="array" ref="I123">INDEX(Countries!$D$2:$D$43,A123)</f>
        <v>0</v>
      </c>
      <c r="J123" s="1">
        <f t="array" ref="J123">INDEX(Countries!$D$2:$D$43,B123)</f>
        <v>0</v>
      </c>
      <c r="K123" s="4">
        <f t="array" ref="K123">INDEX(Countries!$E$2:$E$43,A123)</f>
        <v>0</v>
      </c>
      <c r="L123" s="1">
        <f t="array" ref="L123">INDEX(Countries!$E$2:$E$43,B123)</f>
        <v>0</v>
      </c>
      <c r="M123" s="1">
        <f t="shared" si="1"/>
        <v>0</v>
      </c>
      <c r="N123" s="1"/>
    </row>
    <row r="124" spans="1:14" ht="15.75" customHeight="1" x14ac:dyDescent="0.2">
      <c r="A124" s="1">
        <f t="shared" si="2"/>
        <v>3</v>
      </c>
      <c r="B124" s="1">
        <f t="shared" si="3"/>
        <v>39</v>
      </c>
      <c r="C124" s="1" t="str">
        <f t="array" ref="C124">INDEX(Countries!$A$2:$A$43,A124)</f>
        <v>Hong Kong SAR</v>
      </c>
      <c r="D124" s="1">
        <f t="array" ref="D124">INDEX(Countries!$A$2:$A$43,B124)</f>
        <v>0</v>
      </c>
      <c r="E124" s="5">
        <f t="array" ref="E124">INDEX('ML_flows 2011'!$B$2:$AQ$43,A124,B124)+INDEX('ML_flows 2011'!$B$2:$AQ$43,B124,A124)</f>
        <v>0</v>
      </c>
      <c r="F124" s="4">
        <f t="array" ref="F124">INDEX(Countries!$B$2:$B$43,A124)</f>
        <v>0</v>
      </c>
      <c r="G124" s="4">
        <f t="array" ref="G124">INDEX(Countries!$B$2:$B$43,B124)</f>
        <v>0</v>
      </c>
      <c r="H124" s="6">
        <f t="shared" si="0"/>
        <v>0</v>
      </c>
      <c r="I124" s="4">
        <f t="array" ref="I124">INDEX(Countries!$D$2:$D$43,A124)</f>
        <v>0</v>
      </c>
      <c r="J124" s="1">
        <f t="array" ref="J124">INDEX(Countries!$D$2:$D$43,B124)</f>
        <v>0</v>
      </c>
      <c r="K124" s="4">
        <f t="array" ref="K124">INDEX(Countries!$E$2:$E$43,A124)</f>
        <v>0</v>
      </c>
      <c r="L124" s="1">
        <f t="array" ref="L124">INDEX(Countries!$E$2:$E$43,B124)</f>
        <v>0</v>
      </c>
      <c r="M124" s="1">
        <f t="shared" si="1"/>
        <v>0</v>
      </c>
      <c r="N124" s="1"/>
    </row>
    <row r="125" spans="1:14" ht="15.75" customHeight="1" x14ac:dyDescent="0.2">
      <c r="A125" s="1">
        <f t="shared" si="2"/>
        <v>3</v>
      </c>
      <c r="B125" s="1">
        <f t="shared" si="3"/>
        <v>40</v>
      </c>
      <c r="C125" s="1" t="str">
        <f t="array" ref="C125">INDEX(Countries!$A$2:$A$43,A125)</f>
        <v>Hong Kong SAR</v>
      </c>
      <c r="D125" s="1">
        <f t="array" ref="D125">INDEX(Countries!$A$2:$A$43,B125)</f>
        <v>0</v>
      </c>
      <c r="E125" s="5">
        <f t="array" ref="E125">INDEX('ML_flows 2011'!$B$2:$AQ$43,A125,B125)+INDEX('ML_flows 2011'!$B$2:$AQ$43,B125,A125)</f>
        <v>0</v>
      </c>
      <c r="F125" s="4">
        <f t="array" ref="F125">INDEX(Countries!$B$2:$B$43,A125)</f>
        <v>0</v>
      </c>
      <c r="G125" s="4">
        <f t="array" ref="G125">INDEX(Countries!$B$2:$B$43,B125)</f>
        <v>0</v>
      </c>
      <c r="H125" s="6">
        <f t="shared" si="0"/>
        <v>0</v>
      </c>
      <c r="I125" s="4">
        <f t="array" ref="I125">INDEX(Countries!$D$2:$D$43,A125)</f>
        <v>0</v>
      </c>
      <c r="J125" s="1">
        <f t="array" ref="J125">INDEX(Countries!$D$2:$D$43,B125)</f>
        <v>0</v>
      </c>
      <c r="K125" s="4">
        <f t="array" ref="K125">INDEX(Countries!$E$2:$E$43,A125)</f>
        <v>0</v>
      </c>
      <c r="L125" s="1">
        <f t="array" ref="L125">INDEX(Countries!$E$2:$E$43,B125)</f>
        <v>0</v>
      </c>
      <c r="M125" s="1">
        <f t="shared" si="1"/>
        <v>0</v>
      </c>
      <c r="N125" s="1"/>
    </row>
    <row r="126" spans="1:14" ht="15.75" customHeight="1" x14ac:dyDescent="0.2">
      <c r="A126" s="1">
        <f t="shared" si="2"/>
        <v>3</v>
      </c>
      <c r="B126" s="1">
        <f t="shared" si="3"/>
        <v>41</v>
      </c>
      <c r="C126" s="1" t="str">
        <f t="array" ref="C126">INDEX(Countries!$A$2:$A$43,A126)</f>
        <v>Hong Kong SAR</v>
      </c>
      <c r="D126" s="1">
        <f t="array" ref="D126">INDEX(Countries!$A$2:$A$43,B126)</f>
        <v>0</v>
      </c>
      <c r="E126" s="5">
        <f t="array" ref="E126">INDEX('ML_flows 2011'!$B$2:$AQ$43,A126,B126)+INDEX('ML_flows 2011'!$B$2:$AQ$43,B126,A126)</f>
        <v>0</v>
      </c>
      <c r="F126" s="4">
        <f t="array" ref="F126">INDEX(Countries!$B$2:$B$43,A126)</f>
        <v>0</v>
      </c>
      <c r="G126" s="4">
        <f t="array" ref="G126">INDEX(Countries!$B$2:$B$43,B126)</f>
        <v>0</v>
      </c>
      <c r="H126" s="6">
        <f t="shared" si="0"/>
        <v>0</v>
      </c>
      <c r="I126" s="4">
        <f t="array" ref="I126">INDEX(Countries!$D$2:$D$43,A126)</f>
        <v>0</v>
      </c>
      <c r="J126" s="1">
        <f t="array" ref="J126">INDEX(Countries!$D$2:$D$43,B126)</f>
        <v>0</v>
      </c>
      <c r="K126" s="4">
        <f t="array" ref="K126">INDEX(Countries!$E$2:$E$43,A126)</f>
        <v>0</v>
      </c>
      <c r="L126" s="1">
        <f t="array" ref="L126">INDEX(Countries!$E$2:$E$43,B126)</f>
        <v>0</v>
      </c>
      <c r="M126" s="1">
        <f t="shared" si="1"/>
        <v>0</v>
      </c>
      <c r="N126" s="1"/>
    </row>
    <row r="127" spans="1:14" ht="15.75" customHeight="1" x14ac:dyDescent="0.2">
      <c r="A127" s="1">
        <f t="shared" si="2"/>
        <v>3</v>
      </c>
      <c r="B127" s="1">
        <f t="shared" si="3"/>
        <v>42</v>
      </c>
      <c r="C127" s="1" t="str">
        <f t="array" ref="C127">INDEX(Countries!$A$2:$A$43,A127)</f>
        <v>Hong Kong SAR</v>
      </c>
      <c r="D127" s="1">
        <f t="array" ref="D127">INDEX(Countries!$A$2:$A$43,B127)</f>
        <v>0</v>
      </c>
      <c r="E127" s="5">
        <f t="array" ref="E127">INDEX('ML_flows 2011'!$B$2:$AQ$43,A127,B127)+INDEX('ML_flows 2011'!$B$2:$AQ$43,B127,A127)</f>
        <v>0</v>
      </c>
      <c r="F127" s="4">
        <f t="array" ref="F127">INDEX(Countries!$B$2:$B$43,A127)</f>
        <v>0</v>
      </c>
      <c r="G127" s="4">
        <f t="array" ref="G127">INDEX(Countries!$B$2:$B$43,B127)</f>
        <v>0</v>
      </c>
      <c r="H127" s="6">
        <f t="shared" si="0"/>
        <v>0</v>
      </c>
      <c r="I127" s="4">
        <f t="array" ref="I127">INDEX(Countries!$D$2:$D$43,A127)</f>
        <v>0</v>
      </c>
      <c r="J127" s="1">
        <f t="array" ref="J127">INDEX(Countries!$D$2:$D$43,B127)</f>
        <v>0</v>
      </c>
      <c r="K127" s="4">
        <f t="array" ref="K127">INDEX(Countries!$E$2:$E$43,A127)</f>
        <v>0</v>
      </c>
      <c r="L127" s="1">
        <f t="array" ref="L127">INDEX(Countries!$E$2:$E$43,B127)</f>
        <v>0</v>
      </c>
      <c r="M127" s="1">
        <f t="shared" si="1"/>
        <v>0</v>
      </c>
      <c r="N127" s="1"/>
    </row>
    <row r="128" spans="1:14" ht="15.75" customHeight="1" x14ac:dyDescent="0.2">
      <c r="A128" s="1">
        <f t="shared" si="2"/>
        <v>4</v>
      </c>
      <c r="B128" s="1">
        <f t="shared" si="3"/>
        <v>1</v>
      </c>
      <c r="C128" s="1" t="str">
        <f t="array" ref="C128">INDEX(Countries!$A$2:$A$43,A128)</f>
        <v>Macau SAR</v>
      </c>
      <c r="D128" s="1" t="str">
        <f t="array" ref="D128">INDEX(Countries!$A$2:$A$43,B128)</f>
        <v>BC</v>
      </c>
      <c r="E128" s="5">
        <f t="array" ref="E128">INDEX('ML_flows 2011'!$B$2:$AQ$43,A128,B128)+INDEX('ML_flows 2011'!$B$2:$AQ$43,B128,A128)</f>
        <v>0</v>
      </c>
      <c r="F128" s="4">
        <f t="array" ref="F128">INDEX(Countries!$B$2:$B$43,A128)</f>
        <v>0</v>
      </c>
      <c r="G128" s="4">
        <f t="array" ref="G128">INDEX(Countries!$B$2:$B$43,B128)</f>
        <v>2.3763350483997558</v>
      </c>
      <c r="H128" s="6">
        <f t="shared" si="0"/>
        <v>0</v>
      </c>
      <c r="I128" s="4">
        <f t="array" ref="I128">INDEX(Countries!$D$2:$D$43,A128)</f>
        <v>0</v>
      </c>
      <c r="J128" s="4">
        <f t="array" ref="J128">INDEX(Countries!$D$2:$D$43,B128)</f>
        <v>0</v>
      </c>
      <c r="K128" s="4">
        <f t="array" ref="K128">INDEX(Countries!$E$2:$E$43,A128)</f>
        <v>0</v>
      </c>
      <c r="L128" s="4">
        <f t="array" ref="L128">INDEX(Countries!$E$2:$E$43,B128)</f>
        <v>0</v>
      </c>
      <c r="M128" s="1">
        <f t="shared" si="1"/>
        <v>0</v>
      </c>
      <c r="N128" s="1"/>
    </row>
    <row r="129" spans="1:14" ht="15.75" customHeight="1" x14ac:dyDescent="0.2">
      <c r="A129" s="1">
        <f t="shared" si="2"/>
        <v>4</v>
      </c>
      <c r="B129" s="1">
        <f t="shared" si="3"/>
        <v>2</v>
      </c>
      <c r="C129" s="1" t="str">
        <f t="array" ref="C129">INDEX(Countries!$A$2:$A$43,A129)</f>
        <v>Macau SAR</v>
      </c>
      <c r="D129" s="1" t="str">
        <f t="array" ref="D129">INDEX(Countries!$A$2:$A$43,B129)</f>
        <v>Canada</v>
      </c>
      <c r="E129" s="5">
        <f t="array" ref="E129">INDEX('ML_flows 2011'!$B$2:$AQ$43,A129,B129)+INDEX('ML_flows 2011'!$B$2:$AQ$43,B129,A129)</f>
        <v>0</v>
      </c>
      <c r="F129" s="4">
        <f t="array" ref="F129">INDEX(Countries!$B$2:$B$43,A129)</f>
        <v>0</v>
      </c>
      <c r="G129" s="4">
        <f t="array" ref="G129">INDEX(Countries!$B$2:$B$43,B129)</f>
        <v>0</v>
      </c>
      <c r="H129" s="6">
        <f t="shared" si="0"/>
        <v>0</v>
      </c>
      <c r="I129" s="4">
        <f t="array" ref="I129">INDEX(Countries!$D$2:$D$43,A129)</f>
        <v>0</v>
      </c>
      <c r="J129" s="4">
        <f t="array" ref="J129">INDEX(Countries!$D$2:$D$43,B129)</f>
        <v>0</v>
      </c>
      <c r="K129" s="4">
        <f t="array" ref="K129">INDEX(Countries!$E$2:$E$43,A129)</f>
        <v>0</v>
      </c>
      <c r="L129" s="4">
        <f t="array" ref="L129">INDEX(Countries!$E$2:$E$43,B129)</f>
        <v>0</v>
      </c>
      <c r="M129" s="1">
        <f t="shared" si="1"/>
        <v>0</v>
      </c>
      <c r="N129" s="1"/>
    </row>
    <row r="130" spans="1:14" ht="15.75" customHeight="1" x14ac:dyDescent="0.2">
      <c r="A130" s="1">
        <f t="shared" si="2"/>
        <v>4</v>
      </c>
      <c r="B130" s="1">
        <f t="shared" si="3"/>
        <v>3</v>
      </c>
      <c r="C130" s="1" t="str">
        <f t="array" ref="C130">INDEX(Countries!$A$2:$A$43,A130)</f>
        <v>Macau SAR</v>
      </c>
      <c r="D130" s="1" t="str">
        <f t="array" ref="D130">INDEX(Countries!$A$2:$A$43,B130)</f>
        <v>Hong Kong SAR</v>
      </c>
      <c r="E130" s="5">
        <f t="array" ref="E130">INDEX('ML_flows 2011'!$B$2:$AQ$43,A130,B130)+INDEX('ML_flows 2011'!$B$2:$AQ$43,B130,A130)</f>
        <v>0</v>
      </c>
      <c r="F130" s="4">
        <f t="array" ref="F130">INDEX(Countries!$B$2:$B$43,A130)</f>
        <v>0</v>
      </c>
      <c r="G130" s="4">
        <f t="array" ref="G130">INDEX(Countries!$B$2:$B$43,B130)</f>
        <v>0</v>
      </c>
      <c r="H130" s="6">
        <f t="shared" si="0"/>
        <v>0</v>
      </c>
      <c r="I130" s="4">
        <f t="array" ref="I130">INDEX(Countries!$D$2:$D$43,A130)</f>
        <v>0</v>
      </c>
      <c r="J130" s="4">
        <f t="array" ref="J130">INDEX(Countries!$D$2:$D$43,B130)</f>
        <v>0</v>
      </c>
      <c r="K130" s="4">
        <f t="array" ref="K130">INDEX(Countries!$E$2:$E$43,A130)</f>
        <v>0</v>
      </c>
      <c r="L130" s="4">
        <f t="array" ref="L130">INDEX(Countries!$E$2:$E$43,B130)</f>
        <v>0</v>
      </c>
      <c r="M130" s="1">
        <f t="shared" si="1"/>
        <v>0</v>
      </c>
      <c r="N130" s="1"/>
    </row>
    <row r="131" spans="1:14" ht="15.75" customHeight="1" x14ac:dyDescent="0.2">
      <c r="A131" s="1">
        <f t="shared" si="2"/>
        <v>4</v>
      </c>
      <c r="B131" s="1">
        <f t="shared" si="3"/>
        <v>4</v>
      </c>
      <c r="C131" s="1" t="str">
        <f t="array" ref="C131">INDEX(Countries!$A$2:$A$43,A131)</f>
        <v>Macau SAR</v>
      </c>
      <c r="D131" s="1" t="str">
        <f t="array" ref="D131">INDEX(Countries!$A$2:$A$43,B131)</f>
        <v>Macau SAR</v>
      </c>
      <c r="E131" s="5">
        <f t="array" ref="E131">INDEX('ML_flows 2011'!$B$2:$AQ$43,A131,B131)+INDEX('ML_flows 2011'!$B$2:$AQ$43,B131,A131)</f>
        <v>0</v>
      </c>
      <c r="F131" s="4">
        <f t="array" ref="F131">INDEX(Countries!$B$2:$B$43,A131)</f>
        <v>0</v>
      </c>
      <c r="G131" s="4">
        <f t="array" ref="G131">INDEX(Countries!$B$2:$B$43,B131)</f>
        <v>0</v>
      </c>
      <c r="H131" s="6">
        <f t="shared" si="0"/>
        <v>0</v>
      </c>
      <c r="I131" s="4">
        <f t="array" ref="I131">INDEX(Countries!$D$2:$D$43,A131)</f>
        <v>0</v>
      </c>
      <c r="J131" s="4">
        <f t="array" ref="J131">INDEX(Countries!$D$2:$D$43,B131)</f>
        <v>0</v>
      </c>
      <c r="K131" s="4">
        <f t="array" ref="K131">INDEX(Countries!$E$2:$E$43,A131)</f>
        <v>0</v>
      </c>
      <c r="L131" s="4">
        <f t="array" ref="L131">INDEX(Countries!$E$2:$E$43,B131)</f>
        <v>0</v>
      </c>
      <c r="M131" s="1">
        <f t="shared" si="1"/>
        <v>0</v>
      </c>
      <c r="N131" s="1"/>
    </row>
    <row r="132" spans="1:14" ht="15.75" customHeight="1" x14ac:dyDescent="0.2">
      <c r="A132" s="1">
        <f t="shared" si="2"/>
        <v>4</v>
      </c>
      <c r="B132" s="1">
        <f t="shared" si="3"/>
        <v>5</v>
      </c>
      <c r="C132" s="1" t="str">
        <f t="array" ref="C132">INDEX(Countries!$A$2:$A$43,A132)</f>
        <v>Macau SAR</v>
      </c>
      <c r="D132" s="1" t="str">
        <f t="array" ref="D132">INDEX(Countries!$A$2:$A$43,B132)</f>
        <v>China</v>
      </c>
      <c r="E132" s="5">
        <f t="array" ref="E132">INDEX('ML_flows 2011'!$B$2:$AQ$43,A132,B132)+INDEX('ML_flows 2011'!$B$2:$AQ$43,B132,A132)</f>
        <v>0</v>
      </c>
      <c r="F132" s="4">
        <f t="array" ref="F132">INDEX(Countries!$B$2:$B$43,A132)</f>
        <v>0</v>
      </c>
      <c r="G132" s="4">
        <f t="array" ref="G132">INDEX(Countries!$B$2:$B$43,B132)</f>
        <v>0</v>
      </c>
      <c r="H132" s="6">
        <f t="shared" si="0"/>
        <v>0</v>
      </c>
      <c r="I132" s="4">
        <f t="array" ref="I132">INDEX(Countries!$D$2:$D$43,A132)</f>
        <v>0</v>
      </c>
      <c r="J132" s="4">
        <f t="array" ref="J132">INDEX(Countries!$D$2:$D$43,B132)</f>
        <v>0</v>
      </c>
      <c r="K132" s="4">
        <f t="array" ref="K132">INDEX(Countries!$E$2:$E$43,A132)</f>
        <v>0</v>
      </c>
      <c r="L132" s="4">
        <f t="array" ref="L132">INDEX(Countries!$E$2:$E$43,B132)</f>
        <v>0</v>
      </c>
      <c r="M132" s="1">
        <f t="shared" si="1"/>
        <v>0</v>
      </c>
      <c r="N132" s="1"/>
    </row>
    <row r="133" spans="1:14" ht="15.75" customHeight="1" x14ac:dyDescent="0.2">
      <c r="A133" s="1">
        <f t="shared" si="2"/>
        <v>4</v>
      </c>
      <c r="B133" s="1">
        <f t="shared" si="3"/>
        <v>6</v>
      </c>
      <c r="C133" s="1" t="str">
        <f t="array" ref="C133">INDEX(Countries!$A$2:$A$43,A133)</f>
        <v>Macau SAR</v>
      </c>
      <c r="D133" s="1">
        <f t="array" ref="D133">INDEX(Countries!$A$2:$A$43,B133)</f>
        <v>0</v>
      </c>
      <c r="E133" s="5">
        <f t="array" ref="E133">INDEX('ML_flows 2011'!$B$2:$AQ$43,A133,B133)+INDEX('ML_flows 2011'!$B$2:$AQ$43,B133,A133)</f>
        <v>0</v>
      </c>
      <c r="F133" s="4">
        <f t="array" ref="F133">INDEX(Countries!$B$2:$B$43,A133)</f>
        <v>0</v>
      </c>
      <c r="G133" s="4">
        <f t="array" ref="G133">INDEX(Countries!$B$2:$B$43,B133)</f>
        <v>0</v>
      </c>
      <c r="H133" s="6">
        <f t="shared" si="0"/>
        <v>0</v>
      </c>
      <c r="I133" s="4">
        <f t="array" ref="I133">INDEX(Countries!$D$2:$D$43,A133)</f>
        <v>0</v>
      </c>
      <c r="J133" s="4">
        <f t="array" ref="J133">INDEX(Countries!$D$2:$D$43,B133)</f>
        <v>0</v>
      </c>
      <c r="K133" s="4">
        <f t="array" ref="K133">INDEX(Countries!$E$2:$E$43,A133)</f>
        <v>0</v>
      </c>
      <c r="L133" s="4">
        <f t="array" ref="L133">INDEX(Countries!$E$2:$E$43,B133)</f>
        <v>0</v>
      </c>
      <c r="M133" s="1">
        <f t="shared" si="1"/>
        <v>0</v>
      </c>
      <c r="N133" s="1"/>
    </row>
    <row r="134" spans="1:14" ht="15.75" customHeight="1" x14ac:dyDescent="0.2">
      <c r="A134" s="1">
        <f t="shared" si="2"/>
        <v>4</v>
      </c>
      <c r="B134" s="1">
        <f t="shared" si="3"/>
        <v>7</v>
      </c>
      <c r="C134" s="1" t="str">
        <f t="array" ref="C134">INDEX(Countries!$A$2:$A$43,A134)</f>
        <v>Macau SAR</v>
      </c>
      <c r="D134" s="1">
        <f t="array" ref="D134">INDEX(Countries!$A$2:$A$43,B134)</f>
        <v>0</v>
      </c>
      <c r="E134" s="5">
        <f t="array" ref="E134">INDEX('ML_flows 2011'!$B$2:$AQ$43,A134,B134)+INDEX('ML_flows 2011'!$B$2:$AQ$43,B134,A134)</f>
        <v>0</v>
      </c>
      <c r="F134" s="4">
        <f t="array" ref="F134">INDEX(Countries!$B$2:$B$43,A134)</f>
        <v>0</v>
      </c>
      <c r="G134" s="4">
        <f t="array" ref="G134">INDEX(Countries!$B$2:$B$43,B134)</f>
        <v>0</v>
      </c>
      <c r="H134" s="6">
        <f t="shared" si="0"/>
        <v>0</v>
      </c>
      <c r="I134" s="4">
        <f t="array" ref="I134">INDEX(Countries!$D$2:$D$43,A134)</f>
        <v>0</v>
      </c>
      <c r="J134" s="4">
        <f t="array" ref="J134">INDEX(Countries!$D$2:$D$43,B134)</f>
        <v>0</v>
      </c>
      <c r="K134" s="4">
        <f t="array" ref="K134">INDEX(Countries!$E$2:$E$43,A134)</f>
        <v>0</v>
      </c>
      <c r="L134" s="4">
        <f t="array" ref="L134">INDEX(Countries!$E$2:$E$43,B134)</f>
        <v>0</v>
      </c>
      <c r="M134" s="1">
        <f t="shared" si="1"/>
        <v>0</v>
      </c>
      <c r="N134" s="1"/>
    </row>
    <row r="135" spans="1:14" ht="15.75" customHeight="1" x14ac:dyDescent="0.2">
      <c r="A135" s="1">
        <f t="shared" si="2"/>
        <v>4</v>
      </c>
      <c r="B135" s="1">
        <f t="shared" si="3"/>
        <v>8</v>
      </c>
      <c r="C135" s="1" t="str">
        <f t="array" ref="C135">INDEX(Countries!$A$2:$A$43,A135)</f>
        <v>Macau SAR</v>
      </c>
      <c r="D135" s="1">
        <f t="array" ref="D135">INDEX(Countries!$A$2:$A$43,B135)</f>
        <v>0</v>
      </c>
      <c r="E135" s="5">
        <f t="array" ref="E135">INDEX('ML_flows 2011'!$B$2:$AQ$43,A135,B135)+INDEX('ML_flows 2011'!$B$2:$AQ$43,B135,A135)</f>
        <v>0</v>
      </c>
      <c r="F135" s="4">
        <f t="array" ref="F135">INDEX(Countries!$B$2:$B$43,A135)</f>
        <v>0</v>
      </c>
      <c r="G135" s="4">
        <f t="array" ref="G135">INDEX(Countries!$B$2:$B$43,B135)</f>
        <v>0</v>
      </c>
      <c r="H135" s="6">
        <f t="shared" si="0"/>
        <v>0</v>
      </c>
      <c r="I135" s="4">
        <f t="array" ref="I135">INDEX(Countries!$D$2:$D$43,A135)</f>
        <v>0</v>
      </c>
      <c r="J135" s="4">
        <f t="array" ref="J135">INDEX(Countries!$D$2:$D$43,B135)</f>
        <v>0</v>
      </c>
      <c r="K135" s="4">
        <f t="array" ref="K135">INDEX(Countries!$E$2:$E$43,A135)</f>
        <v>0</v>
      </c>
      <c r="L135" s="4">
        <f t="array" ref="L135">INDEX(Countries!$E$2:$E$43,B135)</f>
        <v>0</v>
      </c>
      <c r="M135" s="1">
        <f t="shared" si="1"/>
        <v>0</v>
      </c>
      <c r="N135" s="1"/>
    </row>
    <row r="136" spans="1:14" ht="15.75" customHeight="1" x14ac:dyDescent="0.2">
      <c r="A136" s="1">
        <f t="shared" si="2"/>
        <v>4</v>
      </c>
      <c r="B136" s="1">
        <f t="shared" si="3"/>
        <v>9</v>
      </c>
      <c r="C136" s="1" t="str">
        <f t="array" ref="C136">INDEX(Countries!$A$2:$A$43,A136)</f>
        <v>Macau SAR</v>
      </c>
      <c r="D136" s="1">
        <f t="array" ref="D136">INDEX(Countries!$A$2:$A$43,B136)</f>
        <v>0</v>
      </c>
      <c r="E136" s="5">
        <f t="array" ref="E136">INDEX('ML_flows 2011'!$B$2:$AQ$43,A136,B136)+INDEX('ML_flows 2011'!$B$2:$AQ$43,B136,A136)</f>
        <v>0</v>
      </c>
      <c r="F136" s="4">
        <f t="array" ref="F136">INDEX(Countries!$B$2:$B$43,A136)</f>
        <v>0</v>
      </c>
      <c r="G136" s="4">
        <f t="array" ref="G136">INDEX(Countries!$B$2:$B$43,B136)</f>
        <v>0</v>
      </c>
      <c r="H136" s="6">
        <f t="shared" si="0"/>
        <v>0</v>
      </c>
      <c r="I136" s="4">
        <f t="array" ref="I136">INDEX(Countries!$D$2:$D$43,A136)</f>
        <v>0</v>
      </c>
      <c r="J136" s="1">
        <f t="array" ref="J136">INDEX(Countries!$D$2:$D$43,B136)</f>
        <v>0</v>
      </c>
      <c r="K136" s="4">
        <f t="array" ref="K136">INDEX(Countries!$E$2:$E$43,A136)</f>
        <v>0</v>
      </c>
      <c r="L136" s="1">
        <f t="array" ref="L136">INDEX(Countries!$E$2:$E$43,B136)</f>
        <v>0</v>
      </c>
      <c r="M136" s="1">
        <f t="shared" si="1"/>
        <v>0</v>
      </c>
      <c r="N136" s="1"/>
    </row>
    <row r="137" spans="1:14" ht="15.75" customHeight="1" x14ac:dyDescent="0.2">
      <c r="A137" s="1">
        <f t="shared" si="2"/>
        <v>4</v>
      </c>
      <c r="B137" s="1">
        <f t="shared" si="3"/>
        <v>10</v>
      </c>
      <c r="C137" s="1" t="str">
        <f t="array" ref="C137">INDEX(Countries!$A$2:$A$43,A137)</f>
        <v>Macau SAR</v>
      </c>
      <c r="D137" s="1">
        <f t="array" ref="D137">INDEX(Countries!$A$2:$A$43,B137)</f>
        <v>0</v>
      </c>
      <c r="E137" s="5">
        <f t="array" ref="E137">INDEX('ML_flows 2011'!$B$2:$AQ$43,A137,B137)+INDEX('ML_flows 2011'!$B$2:$AQ$43,B137,A137)</f>
        <v>0</v>
      </c>
      <c r="F137" s="4">
        <f t="array" ref="F137">INDEX(Countries!$B$2:$B$43,A137)</f>
        <v>0</v>
      </c>
      <c r="G137" s="4">
        <f t="array" ref="G137">INDEX(Countries!$B$2:$B$43,B137)</f>
        <v>0</v>
      </c>
      <c r="H137" s="6">
        <f t="shared" si="0"/>
        <v>0</v>
      </c>
      <c r="I137" s="4">
        <f t="array" ref="I137">INDEX(Countries!$D$2:$D$43,A137)</f>
        <v>0</v>
      </c>
      <c r="J137" s="1">
        <f t="array" ref="J137">INDEX(Countries!$D$2:$D$43,B137)</f>
        <v>0</v>
      </c>
      <c r="K137" s="4">
        <f t="array" ref="K137">INDEX(Countries!$E$2:$E$43,A137)</f>
        <v>0</v>
      </c>
      <c r="L137" s="1">
        <f t="array" ref="L137">INDEX(Countries!$E$2:$E$43,B137)</f>
        <v>0</v>
      </c>
      <c r="M137" s="1">
        <f t="shared" si="1"/>
        <v>0</v>
      </c>
      <c r="N137" s="1"/>
    </row>
    <row r="138" spans="1:14" ht="15.75" customHeight="1" x14ac:dyDescent="0.2">
      <c r="A138" s="1">
        <f t="shared" si="2"/>
        <v>4</v>
      </c>
      <c r="B138" s="1">
        <f t="shared" si="3"/>
        <v>11</v>
      </c>
      <c r="C138" s="1" t="str">
        <f t="array" ref="C138">INDEX(Countries!$A$2:$A$43,A138)</f>
        <v>Macau SAR</v>
      </c>
      <c r="D138" s="1">
        <f t="array" ref="D138">INDEX(Countries!$A$2:$A$43,B138)</f>
        <v>0</v>
      </c>
      <c r="E138" s="5">
        <f t="array" ref="E138">INDEX('ML_flows 2011'!$B$2:$AQ$43,A138,B138)+INDEX('ML_flows 2011'!$B$2:$AQ$43,B138,A138)</f>
        <v>0</v>
      </c>
      <c r="F138" s="4">
        <f t="array" ref="F138">INDEX(Countries!$B$2:$B$43,A138)</f>
        <v>0</v>
      </c>
      <c r="G138" s="4">
        <f t="array" ref="G138">INDEX(Countries!$B$2:$B$43,B138)</f>
        <v>0</v>
      </c>
      <c r="H138" s="6">
        <f t="shared" si="0"/>
        <v>0</v>
      </c>
      <c r="I138" s="4">
        <f t="array" ref="I138">INDEX(Countries!$D$2:$D$43,A138)</f>
        <v>0</v>
      </c>
      <c r="J138" s="1">
        <f t="array" ref="J138">INDEX(Countries!$D$2:$D$43,B138)</f>
        <v>0</v>
      </c>
      <c r="K138" s="4">
        <f t="array" ref="K138">INDEX(Countries!$E$2:$E$43,A138)</f>
        <v>0</v>
      </c>
      <c r="L138" s="1">
        <f t="array" ref="L138">INDEX(Countries!$E$2:$E$43,B138)</f>
        <v>0</v>
      </c>
      <c r="M138" s="1">
        <f t="shared" si="1"/>
        <v>0</v>
      </c>
      <c r="N138" s="1"/>
    </row>
    <row r="139" spans="1:14" ht="15.75" customHeight="1" x14ac:dyDescent="0.2">
      <c r="A139" s="1">
        <f t="shared" si="2"/>
        <v>4</v>
      </c>
      <c r="B139" s="1">
        <f t="shared" si="3"/>
        <v>12</v>
      </c>
      <c r="C139" s="1" t="str">
        <f t="array" ref="C139">INDEX(Countries!$A$2:$A$43,A139)</f>
        <v>Macau SAR</v>
      </c>
      <c r="D139" s="1">
        <f t="array" ref="D139">INDEX(Countries!$A$2:$A$43,B139)</f>
        <v>0</v>
      </c>
      <c r="E139" s="5">
        <f t="array" ref="E139">INDEX('ML_flows 2011'!$B$2:$AQ$43,A139,B139)+INDEX('ML_flows 2011'!$B$2:$AQ$43,B139,A139)</f>
        <v>0</v>
      </c>
      <c r="F139" s="4">
        <f t="array" ref="F139">INDEX(Countries!$B$2:$B$43,A139)</f>
        <v>0</v>
      </c>
      <c r="G139" s="4">
        <f t="array" ref="G139">INDEX(Countries!$B$2:$B$43,B139)</f>
        <v>0</v>
      </c>
      <c r="H139" s="6">
        <f t="shared" si="0"/>
        <v>0</v>
      </c>
      <c r="I139" s="4">
        <f t="array" ref="I139">INDEX(Countries!$D$2:$D$43,A139)</f>
        <v>0</v>
      </c>
      <c r="J139" s="1">
        <f t="array" ref="J139">INDEX(Countries!$D$2:$D$43,B139)</f>
        <v>0</v>
      </c>
      <c r="K139" s="4">
        <f t="array" ref="K139">INDEX(Countries!$E$2:$E$43,A139)</f>
        <v>0</v>
      </c>
      <c r="L139" s="1">
        <f t="array" ref="L139">INDEX(Countries!$E$2:$E$43,B139)</f>
        <v>0</v>
      </c>
      <c r="M139" s="1">
        <f t="shared" si="1"/>
        <v>0</v>
      </c>
      <c r="N139" s="1"/>
    </row>
    <row r="140" spans="1:14" ht="15.75" customHeight="1" x14ac:dyDescent="0.2">
      <c r="A140" s="1">
        <f t="shared" si="2"/>
        <v>4</v>
      </c>
      <c r="B140" s="1">
        <f t="shared" si="3"/>
        <v>13</v>
      </c>
      <c r="C140" s="1" t="str">
        <f t="array" ref="C140">INDEX(Countries!$A$2:$A$43,A140)</f>
        <v>Macau SAR</v>
      </c>
      <c r="D140" s="1">
        <f t="array" ref="D140">INDEX(Countries!$A$2:$A$43,B140)</f>
        <v>0</v>
      </c>
      <c r="E140" s="5">
        <f t="array" ref="E140">INDEX('ML_flows 2011'!$B$2:$AQ$43,A140,B140)+INDEX('ML_flows 2011'!$B$2:$AQ$43,B140,A140)</f>
        <v>0</v>
      </c>
      <c r="F140" s="4">
        <f t="array" ref="F140">INDEX(Countries!$B$2:$B$43,A140)</f>
        <v>0</v>
      </c>
      <c r="G140" s="4">
        <f t="array" ref="G140">INDEX(Countries!$B$2:$B$43,B140)</f>
        <v>0</v>
      </c>
      <c r="H140" s="6">
        <f t="shared" si="0"/>
        <v>0</v>
      </c>
      <c r="I140" s="4">
        <f t="array" ref="I140">INDEX(Countries!$D$2:$D$43,A140)</f>
        <v>0</v>
      </c>
      <c r="J140" s="1">
        <f t="array" ref="J140">INDEX(Countries!$D$2:$D$43,B140)</f>
        <v>0</v>
      </c>
      <c r="K140" s="4">
        <f t="array" ref="K140">INDEX(Countries!$E$2:$E$43,A140)</f>
        <v>0</v>
      </c>
      <c r="L140" s="1">
        <f t="array" ref="L140">INDEX(Countries!$E$2:$E$43,B140)</f>
        <v>0</v>
      </c>
      <c r="M140" s="1">
        <f t="shared" si="1"/>
        <v>0</v>
      </c>
      <c r="N140" s="1"/>
    </row>
    <row r="141" spans="1:14" ht="15.75" customHeight="1" x14ac:dyDescent="0.2">
      <c r="A141" s="1">
        <f t="shared" si="2"/>
        <v>4</v>
      </c>
      <c r="B141" s="1">
        <f t="shared" si="3"/>
        <v>14</v>
      </c>
      <c r="C141" s="1" t="str">
        <f t="array" ref="C141">INDEX(Countries!$A$2:$A$43,A141)</f>
        <v>Macau SAR</v>
      </c>
      <c r="D141" s="1">
        <f t="array" ref="D141">INDEX(Countries!$A$2:$A$43,B141)</f>
        <v>0</v>
      </c>
      <c r="E141" s="5">
        <f t="array" ref="E141">INDEX('ML_flows 2011'!$B$2:$AQ$43,A141,B141)+INDEX('ML_flows 2011'!$B$2:$AQ$43,B141,A141)</f>
        <v>0</v>
      </c>
      <c r="F141" s="4">
        <f t="array" ref="F141">INDEX(Countries!$B$2:$B$43,A141)</f>
        <v>0</v>
      </c>
      <c r="G141" s="4">
        <f t="array" ref="G141">INDEX(Countries!$B$2:$B$43,B141)</f>
        <v>0</v>
      </c>
      <c r="H141" s="6">
        <f t="shared" si="0"/>
        <v>0</v>
      </c>
      <c r="I141" s="4">
        <f t="array" ref="I141">INDEX(Countries!$D$2:$D$43,A141)</f>
        <v>0</v>
      </c>
      <c r="J141" s="1">
        <f t="array" ref="J141">INDEX(Countries!$D$2:$D$43,B141)</f>
        <v>0</v>
      </c>
      <c r="K141" s="4">
        <f t="array" ref="K141">INDEX(Countries!$E$2:$E$43,A141)</f>
        <v>0</v>
      </c>
      <c r="L141" s="1">
        <f t="array" ref="L141">INDEX(Countries!$E$2:$E$43,B141)</f>
        <v>0</v>
      </c>
      <c r="M141" s="1">
        <f t="shared" si="1"/>
        <v>0</v>
      </c>
      <c r="N141" s="1"/>
    </row>
    <row r="142" spans="1:14" ht="15.75" customHeight="1" x14ac:dyDescent="0.2">
      <c r="A142" s="1">
        <f t="shared" si="2"/>
        <v>4</v>
      </c>
      <c r="B142" s="1">
        <f t="shared" si="3"/>
        <v>15</v>
      </c>
      <c r="C142" s="1" t="str">
        <f t="array" ref="C142">INDEX(Countries!$A$2:$A$43,A142)</f>
        <v>Macau SAR</v>
      </c>
      <c r="D142" s="1">
        <f t="array" ref="D142">INDEX(Countries!$A$2:$A$43,B142)</f>
        <v>0</v>
      </c>
      <c r="E142" s="5">
        <f t="array" ref="E142">INDEX('ML_flows 2011'!$B$2:$AQ$43,A142,B142)+INDEX('ML_flows 2011'!$B$2:$AQ$43,B142,A142)</f>
        <v>0</v>
      </c>
      <c r="F142" s="4">
        <f t="array" ref="F142">INDEX(Countries!$B$2:$B$43,A142)</f>
        <v>0</v>
      </c>
      <c r="G142" s="4">
        <f t="array" ref="G142">INDEX(Countries!$B$2:$B$43,B142)</f>
        <v>0</v>
      </c>
      <c r="H142" s="6">
        <f t="shared" si="0"/>
        <v>0</v>
      </c>
      <c r="I142" s="4">
        <f t="array" ref="I142">INDEX(Countries!$D$2:$D$43,A142)</f>
        <v>0</v>
      </c>
      <c r="J142" s="1">
        <f t="array" ref="J142">INDEX(Countries!$D$2:$D$43,B142)</f>
        <v>0</v>
      </c>
      <c r="K142" s="4">
        <f t="array" ref="K142">INDEX(Countries!$E$2:$E$43,A142)</f>
        <v>0</v>
      </c>
      <c r="L142" s="1">
        <f t="array" ref="L142">INDEX(Countries!$E$2:$E$43,B142)</f>
        <v>0</v>
      </c>
      <c r="M142" s="1">
        <f t="shared" si="1"/>
        <v>0</v>
      </c>
      <c r="N142" s="1"/>
    </row>
    <row r="143" spans="1:14" ht="15.75" customHeight="1" x14ac:dyDescent="0.2">
      <c r="A143" s="1">
        <f t="shared" si="2"/>
        <v>4</v>
      </c>
      <c r="B143" s="1">
        <f t="shared" si="3"/>
        <v>16</v>
      </c>
      <c r="C143" s="1" t="str">
        <f t="array" ref="C143">INDEX(Countries!$A$2:$A$43,A143)</f>
        <v>Macau SAR</v>
      </c>
      <c r="D143" s="1">
        <f t="array" ref="D143">INDEX(Countries!$A$2:$A$43,B143)</f>
        <v>0</v>
      </c>
      <c r="E143" s="5">
        <f t="array" ref="E143">INDEX('ML_flows 2011'!$B$2:$AQ$43,A143,B143)+INDEX('ML_flows 2011'!$B$2:$AQ$43,B143,A143)</f>
        <v>0</v>
      </c>
      <c r="F143" s="4">
        <f t="array" ref="F143">INDEX(Countries!$B$2:$B$43,A143)</f>
        <v>0</v>
      </c>
      <c r="G143" s="4">
        <f t="array" ref="G143">INDEX(Countries!$B$2:$B$43,B143)</f>
        <v>0</v>
      </c>
      <c r="H143" s="6">
        <f t="shared" si="0"/>
        <v>0</v>
      </c>
      <c r="I143" s="4">
        <f t="array" ref="I143">INDEX(Countries!$D$2:$D$43,A143)</f>
        <v>0</v>
      </c>
      <c r="J143" s="1">
        <f t="array" ref="J143">INDEX(Countries!$D$2:$D$43,B143)</f>
        <v>0</v>
      </c>
      <c r="K143" s="4">
        <f t="array" ref="K143">INDEX(Countries!$E$2:$E$43,A143)</f>
        <v>0</v>
      </c>
      <c r="L143" s="1">
        <f t="array" ref="L143">INDEX(Countries!$E$2:$E$43,B143)</f>
        <v>0</v>
      </c>
      <c r="M143" s="1">
        <f t="shared" si="1"/>
        <v>0</v>
      </c>
      <c r="N143" s="1"/>
    </row>
    <row r="144" spans="1:14" ht="15.75" customHeight="1" x14ac:dyDescent="0.2">
      <c r="A144" s="1">
        <f t="shared" si="2"/>
        <v>4</v>
      </c>
      <c r="B144" s="1">
        <f t="shared" si="3"/>
        <v>17</v>
      </c>
      <c r="C144" s="1" t="str">
        <f t="array" ref="C144">INDEX(Countries!$A$2:$A$43,A144)</f>
        <v>Macau SAR</v>
      </c>
      <c r="D144" s="1">
        <f t="array" ref="D144">INDEX(Countries!$A$2:$A$43,B144)</f>
        <v>0</v>
      </c>
      <c r="E144" s="5">
        <f t="array" ref="E144">INDEX('ML_flows 2011'!$B$2:$AQ$43,A144,B144)+INDEX('ML_flows 2011'!$B$2:$AQ$43,B144,A144)</f>
        <v>0</v>
      </c>
      <c r="F144" s="4">
        <f t="array" ref="F144">INDEX(Countries!$B$2:$B$43,A144)</f>
        <v>0</v>
      </c>
      <c r="G144" s="4">
        <f t="array" ref="G144">INDEX(Countries!$B$2:$B$43,B144)</f>
        <v>0</v>
      </c>
      <c r="H144" s="6">
        <f t="shared" si="0"/>
        <v>0</v>
      </c>
      <c r="I144" s="4">
        <f t="array" ref="I144">INDEX(Countries!$D$2:$D$43,A144)</f>
        <v>0</v>
      </c>
      <c r="J144" s="1">
        <f t="array" ref="J144">INDEX(Countries!$D$2:$D$43,B144)</f>
        <v>0</v>
      </c>
      <c r="K144" s="4">
        <f t="array" ref="K144">INDEX(Countries!$E$2:$E$43,A144)</f>
        <v>0</v>
      </c>
      <c r="L144" s="1">
        <f t="array" ref="L144">INDEX(Countries!$E$2:$E$43,B144)</f>
        <v>0</v>
      </c>
      <c r="M144" s="1">
        <f t="shared" si="1"/>
        <v>0</v>
      </c>
      <c r="N144" s="1"/>
    </row>
    <row r="145" spans="1:14" ht="15.75" customHeight="1" x14ac:dyDescent="0.2">
      <c r="A145" s="1">
        <f t="shared" si="2"/>
        <v>4</v>
      </c>
      <c r="B145" s="1">
        <f t="shared" si="3"/>
        <v>18</v>
      </c>
      <c r="C145" s="1" t="str">
        <f t="array" ref="C145">INDEX(Countries!$A$2:$A$43,A145)</f>
        <v>Macau SAR</v>
      </c>
      <c r="D145" s="1">
        <f t="array" ref="D145">INDEX(Countries!$A$2:$A$43,B145)</f>
        <v>0</v>
      </c>
      <c r="E145" s="5">
        <f t="array" ref="E145">INDEX('ML_flows 2011'!$B$2:$AQ$43,A145,B145)+INDEX('ML_flows 2011'!$B$2:$AQ$43,B145,A145)</f>
        <v>0</v>
      </c>
      <c r="F145" s="4">
        <f t="array" ref="F145">INDEX(Countries!$B$2:$B$43,A145)</f>
        <v>0</v>
      </c>
      <c r="G145" s="4">
        <f t="array" ref="G145">INDEX(Countries!$B$2:$B$43,B145)</f>
        <v>0</v>
      </c>
      <c r="H145" s="6">
        <f t="shared" si="0"/>
        <v>0</v>
      </c>
      <c r="I145" s="4">
        <f t="array" ref="I145">INDEX(Countries!$D$2:$D$43,A145)</f>
        <v>0</v>
      </c>
      <c r="J145" s="1">
        <f t="array" ref="J145">INDEX(Countries!$D$2:$D$43,B145)</f>
        <v>0</v>
      </c>
      <c r="K145" s="4">
        <f t="array" ref="K145">INDEX(Countries!$E$2:$E$43,A145)</f>
        <v>0</v>
      </c>
      <c r="L145" s="1">
        <f t="array" ref="L145">INDEX(Countries!$E$2:$E$43,B145)</f>
        <v>0</v>
      </c>
      <c r="M145" s="1">
        <f t="shared" si="1"/>
        <v>0</v>
      </c>
      <c r="N145" s="1"/>
    </row>
    <row r="146" spans="1:14" ht="15.75" customHeight="1" x14ac:dyDescent="0.2">
      <c r="A146" s="1">
        <f t="shared" si="2"/>
        <v>4</v>
      </c>
      <c r="B146" s="1">
        <f t="shared" si="3"/>
        <v>19</v>
      </c>
      <c r="C146" s="1" t="str">
        <f t="array" ref="C146">INDEX(Countries!$A$2:$A$43,A146)</f>
        <v>Macau SAR</v>
      </c>
      <c r="D146" s="1">
        <f t="array" ref="D146">INDEX(Countries!$A$2:$A$43,B146)</f>
        <v>0</v>
      </c>
      <c r="E146" s="5">
        <f t="array" ref="E146">INDEX('ML_flows 2011'!$B$2:$AQ$43,A146,B146)+INDEX('ML_flows 2011'!$B$2:$AQ$43,B146,A146)</f>
        <v>0</v>
      </c>
      <c r="F146" s="4">
        <f t="array" ref="F146">INDEX(Countries!$B$2:$B$43,A146)</f>
        <v>0</v>
      </c>
      <c r="G146" s="4">
        <f t="array" ref="G146">INDEX(Countries!$B$2:$B$43,B146)</f>
        <v>0</v>
      </c>
      <c r="H146" s="6">
        <f t="shared" si="0"/>
        <v>0</v>
      </c>
      <c r="I146" s="4">
        <f t="array" ref="I146">INDEX(Countries!$D$2:$D$43,A146)</f>
        <v>0</v>
      </c>
      <c r="J146" s="1">
        <f t="array" ref="J146">INDEX(Countries!$D$2:$D$43,B146)</f>
        <v>0</v>
      </c>
      <c r="K146" s="4">
        <f t="array" ref="K146">INDEX(Countries!$E$2:$E$43,A146)</f>
        <v>0</v>
      </c>
      <c r="L146" s="1">
        <f t="array" ref="L146">INDEX(Countries!$E$2:$E$43,B146)</f>
        <v>0</v>
      </c>
      <c r="M146" s="1">
        <f t="shared" si="1"/>
        <v>0</v>
      </c>
      <c r="N146" s="1"/>
    </row>
    <row r="147" spans="1:14" ht="15.75" customHeight="1" x14ac:dyDescent="0.2">
      <c r="A147" s="1">
        <f t="shared" si="2"/>
        <v>4</v>
      </c>
      <c r="B147" s="1">
        <f t="shared" si="3"/>
        <v>20</v>
      </c>
      <c r="C147" s="1" t="str">
        <f t="array" ref="C147">INDEX(Countries!$A$2:$A$43,A147)</f>
        <v>Macau SAR</v>
      </c>
      <c r="D147" s="1">
        <f t="array" ref="D147">INDEX(Countries!$A$2:$A$43,B147)</f>
        <v>0</v>
      </c>
      <c r="E147" s="5">
        <f t="array" ref="E147">INDEX('ML_flows 2011'!$B$2:$AQ$43,A147,B147)+INDEX('ML_flows 2011'!$B$2:$AQ$43,B147,A147)</f>
        <v>0</v>
      </c>
      <c r="F147" s="4">
        <f t="array" ref="F147">INDEX(Countries!$B$2:$B$43,A147)</f>
        <v>0</v>
      </c>
      <c r="G147" s="4">
        <f t="array" ref="G147">INDEX(Countries!$B$2:$B$43,B147)</f>
        <v>0</v>
      </c>
      <c r="H147" s="6">
        <f t="shared" si="0"/>
        <v>0</v>
      </c>
      <c r="I147" s="4">
        <f t="array" ref="I147">INDEX(Countries!$D$2:$D$43,A147)</f>
        <v>0</v>
      </c>
      <c r="J147" s="1">
        <f t="array" ref="J147">INDEX(Countries!$D$2:$D$43,B147)</f>
        <v>0</v>
      </c>
      <c r="K147" s="4">
        <f t="array" ref="K147">INDEX(Countries!$E$2:$E$43,A147)</f>
        <v>0</v>
      </c>
      <c r="L147" s="1">
        <f t="array" ref="L147">INDEX(Countries!$E$2:$E$43,B147)</f>
        <v>0</v>
      </c>
      <c r="M147" s="1">
        <f t="shared" si="1"/>
        <v>0</v>
      </c>
      <c r="N147" s="1"/>
    </row>
    <row r="148" spans="1:14" ht="15.75" customHeight="1" x14ac:dyDescent="0.2">
      <c r="A148" s="1">
        <f t="shared" si="2"/>
        <v>4</v>
      </c>
      <c r="B148" s="1">
        <f t="shared" si="3"/>
        <v>21</v>
      </c>
      <c r="C148" s="1" t="str">
        <f t="array" ref="C148">INDEX(Countries!$A$2:$A$43,A148)</f>
        <v>Macau SAR</v>
      </c>
      <c r="D148" s="1">
        <f t="array" ref="D148">INDEX(Countries!$A$2:$A$43,B148)</f>
        <v>0</v>
      </c>
      <c r="E148" s="5">
        <f t="array" ref="E148">INDEX('ML_flows 2011'!$B$2:$AQ$43,A148,B148)+INDEX('ML_flows 2011'!$B$2:$AQ$43,B148,A148)</f>
        <v>0</v>
      </c>
      <c r="F148" s="4">
        <f t="array" ref="F148">INDEX(Countries!$B$2:$B$43,A148)</f>
        <v>0</v>
      </c>
      <c r="G148" s="4">
        <f t="array" ref="G148">INDEX(Countries!$B$2:$B$43,B148)</f>
        <v>0</v>
      </c>
      <c r="H148" s="6">
        <f t="shared" si="0"/>
        <v>0</v>
      </c>
      <c r="I148" s="4">
        <f t="array" ref="I148">INDEX(Countries!$D$2:$D$43,A148)</f>
        <v>0</v>
      </c>
      <c r="J148" s="1">
        <f t="array" ref="J148">INDEX(Countries!$D$2:$D$43,B148)</f>
        <v>0</v>
      </c>
      <c r="K148" s="4">
        <f t="array" ref="K148">INDEX(Countries!$E$2:$E$43,A148)</f>
        <v>0</v>
      </c>
      <c r="L148" s="1">
        <f t="array" ref="L148">INDEX(Countries!$E$2:$E$43,B148)</f>
        <v>0</v>
      </c>
      <c r="M148" s="1">
        <f t="shared" si="1"/>
        <v>0</v>
      </c>
      <c r="N148" s="1"/>
    </row>
    <row r="149" spans="1:14" ht="15.75" customHeight="1" x14ac:dyDescent="0.2">
      <c r="A149" s="1">
        <f t="shared" si="2"/>
        <v>4</v>
      </c>
      <c r="B149" s="1">
        <f t="shared" si="3"/>
        <v>22</v>
      </c>
      <c r="C149" s="1" t="str">
        <f t="array" ref="C149">INDEX(Countries!$A$2:$A$43,A149)</f>
        <v>Macau SAR</v>
      </c>
      <c r="D149" s="1">
        <f t="array" ref="D149">INDEX(Countries!$A$2:$A$43,B149)</f>
        <v>0</v>
      </c>
      <c r="E149" s="5">
        <f t="array" ref="E149">INDEX('ML_flows 2011'!$B$2:$AQ$43,A149,B149)+INDEX('ML_flows 2011'!$B$2:$AQ$43,B149,A149)</f>
        <v>0</v>
      </c>
      <c r="F149" s="4">
        <f t="array" ref="F149">INDEX(Countries!$B$2:$B$43,A149)</f>
        <v>0</v>
      </c>
      <c r="G149" s="4">
        <f t="array" ref="G149">INDEX(Countries!$B$2:$B$43,B149)</f>
        <v>0</v>
      </c>
      <c r="H149" s="6">
        <f t="shared" si="0"/>
        <v>0</v>
      </c>
      <c r="I149" s="4">
        <f t="array" ref="I149">INDEX(Countries!$D$2:$D$43,A149)</f>
        <v>0</v>
      </c>
      <c r="J149" s="1">
        <f t="array" ref="J149">INDEX(Countries!$D$2:$D$43,B149)</f>
        <v>0</v>
      </c>
      <c r="K149" s="4">
        <f t="array" ref="K149">INDEX(Countries!$E$2:$E$43,A149)</f>
        <v>0</v>
      </c>
      <c r="L149" s="1">
        <f t="array" ref="L149">INDEX(Countries!$E$2:$E$43,B149)</f>
        <v>0</v>
      </c>
      <c r="M149" s="1">
        <f t="shared" si="1"/>
        <v>0</v>
      </c>
      <c r="N149" s="1"/>
    </row>
    <row r="150" spans="1:14" ht="15.75" customHeight="1" x14ac:dyDescent="0.2">
      <c r="A150" s="1">
        <f t="shared" si="2"/>
        <v>4</v>
      </c>
      <c r="B150" s="1">
        <f t="shared" si="3"/>
        <v>23</v>
      </c>
      <c r="C150" s="1" t="str">
        <f t="array" ref="C150">INDEX(Countries!$A$2:$A$43,A150)</f>
        <v>Macau SAR</v>
      </c>
      <c r="D150" s="1">
        <f t="array" ref="D150">INDEX(Countries!$A$2:$A$43,B150)</f>
        <v>0</v>
      </c>
      <c r="E150" s="5">
        <f t="array" ref="E150">INDEX('ML_flows 2011'!$B$2:$AQ$43,A150,B150)+INDEX('ML_flows 2011'!$B$2:$AQ$43,B150,A150)</f>
        <v>0</v>
      </c>
      <c r="F150" s="4">
        <f t="array" ref="F150">INDEX(Countries!$B$2:$B$43,A150)</f>
        <v>0</v>
      </c>
      <c r="G150" s="4">
        <f t="array" ref="G150">INDEX(Countries!$B$2:$B$43,B150)</f>
        <v>0</v>
      </c>
      <c r="H150" s="6">
        <f t="shared" si="0"/>
        <v>0</v>
      </c>
      <c r="I150" s="4">
        <f t="array" ref="I150">INDEX(Countries!$D$2:$D$43,A150)</f>
        <v>0</v>
      </c>
      <c r="J150" s="1">
        <f t="array" ref="J150">INDEX(Countries!$D$2:$D$43,B150)</f>
        <v>0</v>
      </c>
      <c r="K150" s="4">
        <f t="array" ref="K150">INDEX(Countries!$E$2:$E$43,A150)</f>
        <v>0</v>
      </c>
      <c r="L150" s="1">
        <f t="array" ref="L150">INDEX(Countries!$E$2:$E$43,B150)</f>
        <v>0</v>
      </c>
      <c r="M150" s="1">
        <f t="shared" si="1"/>
        <v>0</v>
      </c>
      <c r="N150" s="1"/>
    </row>
    <row r="151" spans="1:14" ht="15.75" customHeight="1" x14ac:dyDescent="0.2">
      <c r="A151" s="1">
        <f t="shared" si="2"/>
        <v>4</v>
      </c>
      <c r="B151" s="1">
        <f t="shared" si="3"/>
        <v>24</v>
      </c>
      <c r="C151" s="1" t="str">
        <f t="array" ref="C151">INDEX(Countries!$A$2:$A$43,A151)</f>
        <v>Macau SAR</v>
      </c>
      <c r="D151" s="1">
        <f t="array" ref="D151">INDEX(Countries!$A$2:$A$43,B151)</f>
        <v>0</v>
      </c>
      <c r="E151" s="5">
        <f t="array" ref="E151">INDEX('ML_flows 2011'!$B$2:$AQ$43,A151,B151)+INDEX('ML_flows 2011'!$B$2:$AQ$43,B151,A151)</f>
        <v>0</v>
      </c>
      <c r="F151" s="4">
        <f t="array" ref="F151">INDEX(Countries!$B$2:$B$43,A151)</f>
        <v>0</v>
      </c>
      <c r="G151" s="4">
        <f t="array" ref="G151">INDEX(Countries!$B$2:$B$43,B151)</f>
        <v>0</v>
      </c>
      <c r="H151" s="6">
        <f t="shared" si="0"/>
        <v>0</v>
      </c>
      <c r="I151" s="4">
        <f t="array" ref="I151">INDEX(Countries!$D$2:$D$43,A151)</f>
        <v>0</v>
      </c>
      <c r="J151" s="1">
        <f t="array" ref="J151">INDEX(Countries!$D$2:$D$43,B151)</f>
        <v>0</v>
      </c>
      <c r="K151" s="4">
        <f t="array" ref="K151">INDEX(Countries!$E$2:$E$43,A151)</f>
        <v>0</v>
      </c>
      <c r="L151" s="1">
        <f t="array" ref="L151">INDEX(Countries!$E$2:$E$43,B151)</f>
        <v>0</v>
      </c>
      <c r="M151" s="1">
        <f t="shared" si="1"/>
        <v>0</v>
      </c>
      <c r="N151" s="1"/>
    </row>
    <row r="152" spans="1:14" ht="15.75" customHeight="1" x14ac:dyDescent="0.2">
      <c r="A152" s="1">
        <f t="shared" si="2"/>
        <v>4</v>
      </c>
      <c r="B152" s="1">
        <f t="shared" si="3"/>
        <v>25</v>
      </c>
      <c r="C152" s="1" t="str">
        <f t="array" ref="C152">INDEX(Countries!$A$2:$A$43,A152)</f>
        <v>Macau SAR</v>
      </c>
      <c r="D152" s="1">
        <f t="array" ref="D152">INDEX(Countries!$A$2:$A$43,B152)</f>
        <v>0</v>
      </c>
      <c r="E152" s="5">
        <f t="array" ref="E152">INDEX('ML_flows 2011'!$B$2:$AQ$43,A152,B152)+INDEX('ML_flows 2011'!$B$2:$AQ$43,B152,A152)</f>
        <v>0</v>
      </c>
      <c r="F152" s="4">
        <f t="array" ref="F152">INDEX(Countries!$B$2:$B$43,A152)</f>
        <v>0</v>
      </c>
      <c r="G152" s="4">
        <f t="array" ref="G152">INDEX(Countries!$B$2:$B$43,B152)</f>
        <v>0</v>
      </c>
      <c r="H152" s="6">
        <f t="shared" si="0"/>
        <v>0</v>
      </c>
      <c r="I152" s="4">
        <f t="array" ref="I152">INDEX(Countries!$D$2:$D$43,A152)</f>
        <v>0</v>
      </c>
      <c r="J152" s="1">
        <f t="array" ref="J152">INDEX(Countries!$D$2:$D$43,B152)</f>
        <v>0</v>
      </c>
      <c r="K152" s="4">
        <f t="array" ref="K152">INDEX(Countries!$E$2:$E$43,A152)</f>
        <v>0</v>
      </c>
      <c r="L152" s="1">
        <f t="array" ref="L152">INDEX(Countries!$E$2:$E$43,B152)</f>
        <v>0</v>
      </c>
      <c r="M152" s="1">
        <f t="shared" si="1"/>
        <v>0</v>
      </c>
      <c r="N152" s="1"/>
    </row>
    <row r="153" spans="1:14" ht="15.75" customHeight="1" x14ac:dyDescent="0.2">
      <c r="A153" s="1">
        <f t="shared" si="2"/>
        <v>4</v>
      </c>
      <c r="B153" s="1">
        <f t="shared" si="3"/>
        <v>26</v>
      </c>
      <c r="C153" s="1" t="str">
        <f t="array" ref="C153">INDEX(Countries!$A$2:$A$43,A153)</f>
        <v>Macau SAR</v>
      </c>
      <c r="D153" s="1">
        <f t="array" ref="D153">INDEX(Countries!$A$2:$A$43,B153)</f>
        <v>0</v>
      </c>
      <c r="E153" s="5">
        <f t="array" ref="E153">INDEX('ML_flows 2011'!$B$2:$AQ$43,A153,B153)+INDEX('ML_flows 2011'!$B$2:$AQ$43,B153,A153)</f>
        <v>0</v>
      </c>
      <c r="F153" s="4">
        <f t="array" ref="F153">INDEX(Countries!$B$2:$B$43,A153)</f>
        <v>0</v>
      </c>
      <c r="G153" s="4">
        <f t="array" ref="G153">INDEX(Countries!$B$2:$B$43,B153)</f>
        <v>0</v>
      </c>
      <c r="H153" s="6">
        <f t="shared" si="0"/>
        <v>0</v>
      </c>
      <c r="I153" s="4">
        <f t="array" ref="I153">INDEX(Countries!$D$2:$D$43,A153)</f>
        <v>0</v>
      </c>
      <c r="J153" s="1">
        <f t="array" ref="J153">INDEX(Countries!$D$2:$D$43,B153)</f>
        <v>0</v>
      </c>
      <c r="K153" s="4">
        <f t="array" ref="K153">INDEX(Countries!$E$2:$E$43,A153)</f>
        <v>0</v>
      </c>
      <c r="L153" s="1">
        <f t="array" ref="L153">INDEX(Countries!$E$2:$E$43,B153)</f>
        <v>0</v>
      </c>
      <c r="M153" s="1">
        <f t="shared" si="1"/>
        <v>0</v>
      </c>
      <c r="N153" s="1"/>
    </row>
    <row r="154" spans="1:14" ht="15.75" customHeight="1" x14ac:dyDescent="0.2">
      <c r="A154" s="1">
        <f t="shared" si="2"/>
        <v>4</v>
      </c>
      <c r="B154" s="1">
        <f t="shared" si="3"/>
        <v>27</v>
      </c>
      <c r="C154" s="1" t="str">
        <f t="array" ref="C154">INDEX(Countries!$A$2:$A$43,A154)</f>
        <v>Macau SAR</v>
      </c>
      <c r="D154" s="1">
        <f t="array" ref="D154">INDEX(Countries!$A$2:$A$43,B154)</f>
        <v>0</v>
      </c>
      <c r="E154" s="5">
        <f t="array" ref="E154">INDEX('ML_flows 2011'!$B$2:$AQ$43,A154,B154)+INDEX('ML_flows 2011'!$B$2:$AQ$43,B154,A154)</f>
        <v>0</v>
      </c>
      <c r="F154" s="4">
        <f t="array" ref="F154">INDEX(Countries!$B$2:$B$43,A154)</f>
        <v>0</v>
      </c>
      <c r="G154" s="4">
        <f t="array" ref="G154">INDEX(Countries!$B$2:$B$43,B154)</f>
        <v>0</v>
      </c>
      <c r="H154" s="6">
        <f t="shared" si="0"/>
        <v>0</v>
      </c>
      <c r="I154" s="4">
        <f t="array" ref="I154">INDEX(Countries!$D$2:$D$43,A154)</f>
        <v>0</v>
      </c>
      <c r="J154" s="1">
        <f t="array" ref="J154">INDEX(Countries!$D$2:$D$43,B154)</f>
        <v>0</v>
      </c>
      <c r="K154" s="4">
        <f t="array" ref="K154">INDEX(Countries!$E$2:$E$43,A154)</f>
        <v>0</v>
      </c>
      <c r="L154" s="1">
        <f t="array" ref="L154">INDEX(Countries!$E$2:$E$43,B154)</f>
        <v>0</v>
      </c>
      <c r="M154" s="1">
        <f t="shared" si="1"/>
        <v>0</v>
      </c>
      <c r="N154" s="1"/>
    </row>
    <row r="155" spans="1:14" ht="15.75" customHeight="1" x14ac:dyDescent="0.2">
      <c r="A155" s="1">
        <f t="shared" si="2"/>
        <v>4</v>
      </c>
      <c r="B155" s="1">
        <f t="shared" si="3"/>
        <v>28</v>
      </c>
      <c r="C155" s="1" t="str">
        <f t="array" ref="C155">INDEX(Countries!$A$2:$A$43,A155)</f>
        <v>Macau SAR</v>
      </c>
      <c r="D155" s="1">
        <f t="array" ref="D155">INDEX(Countries!$A$2:$A$43,B155)</f>
        <v>0</v>
      </c>
      <c r="E155" s="5">
        <f t="array" ref="E155">INDEX('ML_flows 2011'!$B$2:$AQ$43,A155,B155)+INDEX('ML_flows 2011'!$B$2:$AQ$43,B155,A155)</f>
        <v>0</v>
      </c>
      <c r="F155" s="4">
        <f t="array" ref="F155">INDEX(Countries!$B$2:$B$43,A155)</f>
        <v>0</v>
      </c>
      <c r="G155" s="4">
        <f t="array" ref="G155">INDEX(Countries!$B$2:$B$43,B155)</f>
        <v>0</v>
      </c>
      <c r="H155" s="6">
        <f t="shared" si="0"/>
        <v>0</v>
      </c>
      <c r="I155" s="4">
        <f t="array" ref="I155">INDEX(Countries!$D$2:$D$43,A155)</f>
        <v>0</v>
      </c>
      <c r="J155" s="1">
        <f t="array" ref="J155">INDEX(Countries!$D$2:$D$43,B155)</f>
        <v>0</v>
      </c>
      <c r="K155" s="4">
        <f t="array" ref="K155">INDEX(Countries!$E$2:$E$43,A155)</f>
        <v>0</v>
      </c>
      <c r="L155" s="1">
        <f t="array" ref="L155">INDEX(Countries!$E$2:$E$43,B155)</f>
        <v>0</v>
      </c>
      <c r="M155" s="1">
        <f t="shared" si="1"/>
        <v>0</v>
      </c>
      <c r="N155" s="1"/>
    </row>
    <row r="156" spans="1:14" ht="15.75" customHeight="1" x14ac:dyDescent="0.2">
      <c r="A156" s="1">
        <f t="shared" si="2"/>
        <v>4</v>
      </c>
      <c r="B156" s="1">
        <f t="shared" si="3"/>
        <v>29</v>
      </c>
      <c r="C156" s="1" t="str">
        <f t="array" ref="C156">INDEX(Countries!$A$2:$A$43,A156)</f>
        <v>Macau SAR</v>
      </c>
      <c r="D156" s="1">
        <f t="array" ref="D156">INDEX(Countries!$A$2:$A$43,B156)</f>
        <v>0</v>
      </c>
      <c r="E156" s="5">
        <f t="array" ref="E156">INDEX('ML_flows 2011'!$B$2:$AQ$43,A156,B156)+INDEX('ML_flows 2011'!$B$2:$AQ$43,B156,A156)</f>
        <v>0</v>
      </c>
      <c r="F156" s="4">
        <f t="array" ref="F156">INDEX(Countries!$B$2:$B$43,A156)</f>
        <v>0</v>
      </c>
      <c r="G156" s="4">
        <f t="array" ref="G156">INDEX(Countries!$B$2:$B$43,B156)</f>
        <v>0</v>
      </c>
      <c r="H156" s="6">
        <f t="shared" si="0"/>
        <v>0</v>
      </c>
      <c r="I156" s="4">
        <f t="array" ref="I156">INDEX(Countries!$D$2:$D$43,A156)</f>
        <v>0</v>
      </c>
      <c r="J156" s="1">
        <f t="array" ref="J156">INDEX(Countries!$D$2:$D$43,B156)</f>
        <v>0</v>
      </c>
      <c r="K156" s="4">
        <f t="array" ref="K156">INDEX(Countries!$E$2:$E$43,A156)</f>
        <v>0</v>
      </c>
      <c r="L156" s="1">
        <f t="array" ref="L156">INDEX(Countries!$E$2:$E$43,B156)</f>
        <v>0</v>
      </c>
      <c r="M156" s="1">
        <f t="shared" si="1"/>
        <v>0</v>
      </c>
      <c r="N156" s="1"/>
    </row>
    <row r="157" spans="1:14" ht="15.75" customHeight="1" x14ac:dyDescent="0.2">
      <c r="A157" s="1">
        <f t="shared" si="2"/>
        <v>4</v>
      </c>
      <c r="B157" s="1">
        <f t="shared" si="3"/>
        <v>30</v>
      </c>
      <c r="C157" s="1" t="str">
        <f t="array" ref="C157">INDEX(Countries!$A$2:$A$43,A157)</f>
        <v>Macau SAR</v>
      </c>
      <c r="D157" s="1">
        <f t="array" ref="D157">INDEX(Countries!$A$2:$A$43,B157)</f>
        <v>0</v>
      </c>
      <c r="E157" s="5">
        <f t="array" ref="E157">INDEX('ML_flows 2011'!$B$2:$AQ$43,A157,B157)+INDEX('ML_flows 2011'!$B$2:$AQ$43,B157,A157)</f>
        <v>0</v>
      </c>
      <c r="F157" s="4">
        <f t="array" ref="F157">INDEX(Countries!$B$2:$B$43,A157)</f>
        <v>0</v>
      </c>
      <c r="G157" s="4">
        <f t="array" ref="G157">INDEX(Countries!$B$2:$B$43,B157)</f>
        <v>0</v>
      </c>
      <c r="H157" s="6">
        <f t="shared" si="0"/>
        <v>0</v>
      </c>
      <c r="I157" s="4">
        <f t="array" ref="I157">INDEX(Countries!$D$2:$D$43,A157)</f>
        <v>0</v>
      </c>
      <c r="J157" s="1">
        <f t="array" ref="J157">INDEX(Countries!$D$2:$D$43,B157)</f>
        <v>0</v>
      </c>
      <c r="K157" s="4">
        <f t="array" ref="K157">INDEX(Countries!$E$2:$E$43,A157)</f>
        <v>0</v>
      </c>
      <c r="L157" s="1">
        <f t="array" ref="L157">INDEX(Countries!$E$2:$E$43,B157)</f>
        <v>0</v>
      </c>
      <c r="M157" s="1">
        <f t="shared" si="1"/>
        <v>0</v>
      </c>
      <c r="N157" s="1"/>
    </row>
    <row r="158" spans="1:14" ht="15.75" customHeight="1" x14ac:dyDescent="0.2">
      <c r="A158" s="1">
        <f t="shared" si="2"/>
        <v>4</v>
      </c>
      <c r="B158" s="1">
        <f t="shared" si="3"/>
        <v>31</v>
      </c>
      <c r="C158" s="1" t="str">
        <f t="array" ref="C158">INDEX(Countries!$A$2:$A$43,A158)</f>
        <v>Macau SAR</v>
      </c>
      <c r="D158" s="1">
        <f t="array" ref="D158">INDEX(Countries!$A$2:$A$43,B158)</f>
        <v>0</v>
      </c>
      <c r="E158" s="5">
        <f t="array" ref="E158">INDEX('ML_flows 2011'!$B$2:$AQ$43,A158,B158)+INDEX('ML_flows 2011'!$B$2:$AQ$43,B158,A158)</f>
        <v>0</v>
      </c>
      <c r="F158" s="4">
        <f t="array" ref="F158">INDEX(Countries!$B$2:$B$43,A158)</f>
        <v>0</v>
      </c>
      <c r="G158" s="4">
        <f t="array" ref="G158">INDEX(Countries!$B$2:$B$43,B158)</f>
        <v>0</v>
      </c>
      <c r="H158" s="6">
        <f t="shared" si="0"/>
        <v>0</v>
      </c>
      <c r="I158" s="4">
        <f t="array" ref="I158">INDEX(Countries!$D$2:$D$43,A158)</f>
        <v>0</v>
      </c>
      <c r="J158" s="1">
        <f t="array" ref="J158">INDEX(Countries!$D$2:$D$43,B158)</f>
        <v>0</v>
      </c>
      <c r="K158" s="4">
        <f t="array" ref="K158">INDEX(Countries!$E$2:$E$43,A158)</f>
        <v>0</v>
      </c>
      <c r="L158" s="1">
        <f t="array" ref="L158">INDEX(Countries!$E$2:$E$43,B158)</f>
        <v>0</v>
      </c>
      <c r="M158" s="1">
        <f t="shared" si="1"/>
        <v>0</v>
      </c>
      <c r="N158" s="1"/>
    </row>
    <row r="159" spans="1:14" ht="15.75" customHeight="1" x14ac:dyDescent="0.2">
      <c r="A159" s="1">
        <f t="shared" si="2"/>
        <v>4</v>
      </c>
      <c r="B159" s="1">
        <f t="shared" si="3"/>
        <v>32</v>
      </c>
      <c r="C159" s="1" t="str">
        <f t="array" ref="C159">INDEX(Countries!$A$2:$A$43,A159)</f>
        <v>Macau SAR</v>
      </c>
      <c r="D159" s="1">
        <f t="array" ref="D159">INDEX(Countries!$A$2:$A$43,B159)</f>
        <v>0</v>
      </c>
      <c r="E159" s="5">
        <f t="array" ref="E159">INDEX('ML_flows 2011'!$B$2:$AQ$43,A159,B159)+INDEX('ML_flows 2011'!$B$2:$AQ$43,B159,A159)</f>
        <v>0</v>
      </c>
      <c r="F159" s="4">
        <f t="array" ref="F159">INDEX(Countries!$B$2:$B$43,A159)</f>
        <v>0</v>
      </c>
      <c r="G159" s="4">
        <f t="array" ref="G159">INDEX(Countries!$B$2:$B$43,B159)</f>
        <v>0</v>
      </c>
      <c r="H159" s="6">
        <f t="shared" si="0"/>
        <v>0</v>
      </c>
      <c r="I159" s="4">
        <f t="array" ref="I159">INDEX(Countries!$D$2:$D$43,A159)</f>
        <v>0</v>
      </c>
      <c r="J159" s="1">
        <f t="array" ref="J159">INDEX(Countries!$D$2:$D$43,B159)</f>
        <v>0</v>
      </c>
      <c r="K159" s="4">
        <f t="array" ref="K159">INDEX(Countries!$E$2:$E$43,A159)</f>
        <v>0</v>
      </c>
      <c r="L159" s="1">
        <f t="array" ref="L159">INDEX(Countries!$E$2:$E$43,B159)</f>
        <v>0</v>
      </c>
      <c r="M159" s="1">
        <f t="shared" si="1"/>
        <v>0</v>
      </c>
      <c r="N159" s="1"/>
    </row>
    <row r="160" spans="1:14" ht="15.75" customHeight="1" x14ac:dyDescent="0.2">
      <c r="A160" s="1">
        <f t="shared" si="2"/>
        <v>4</v>
      </c>
      <c r="B160" s="1">
        <f t="shared" si="3"/>
        <v>33</v>
      </c>
      <c r="C160" s="1" t="str">
        <f t="array" ref="C160">INDEX(Countries!$A$2:$A$43,A160)</f>
        <v>Macau SAR</v>
      </c>
      <c r="D160" s="1">
        <f t="array" ref="D160">INDEX(Countries!$A$2:$A$43,B160)</f>
        <v>0</v>
      </c>
      <c r="E160" s="5">
        <f t="array" ref="E160">INDEX('ML_flows 2011'!$B$2:$AQ$43,A160,B160)+INDEX('ML_flows 2011'!$B$2:$AQ$43,B160,A160)</f>
        <v>0</v>
      </c>
      <c r="F160" s="4">
        <f t="array" ref="F160">INDEX(Countries!$B$2:$B$43,A160)</f>
        <v>0</v>
      </c>
      <c r="G160" s="4">
        <f t="array" ref="G160">INDEX(Countries!$B$2:$B$43,B160)</f>
        <v>0</v>
      </c>
      <c r="H160" s="6">
        <f t="shared" si="0"/>
        <v>0</v>
      </c>
      <c r="I160" s="4">
        <f t="array" ref="I160">INDEX(Countries!$D$2:$D$43,A160)</f>
        <v>0</v>
      </c>
      <c r="J160" s="1">
        <f t="array" ref="J160">INDEX(Countries!$D$2:$D$43,B160)</f>
        <v>0</v>
      </c>
      <c r="K160" s="4">
        <f t="array" ref="K160">INDEX(Countries!$E$2:$E$43,A160)</f>
        <v>0</v>
      </c>
      <c r="L160" s="1">
        <f t="array" ref="L160">INDEX(Countries!$E$2:$E$43,B160)</f>
        <v>0</v>
      </c>
      <c r="M160" s="1">
        <f t="shared" si="1"/>
        <v>0</v>
      </c>
      <c r="N160" s="1"/>
    </row>
    <row r="161" spans="1:14" ht="15.75" customHeight="1" x14ac:dyDescent="0.2">
      <c r="A161" s="1">
        <f t="shared" si="2"/>
        <v>4</v>
      </c>
      <c r="B161" s="1">
        <f t="shared" si="3"/>
        <v>34</v>
      </c>
      <c r="C161" s="1" t="str">
        <f t="array" ref="C161">INDEX(Countries!$A$2:$A$43,A161)</f>
        <v>Macau SAR</v>
      </c>
      <c r="D161" s="1">
        <f t="array" ref="D161">INDEX(Countries!$A$2:$A$43,B161)</f>
        <v>0</v>
      </c>
      <c r="E161" s="5">
        <f t="array" ref="E161">INDEX('ML_flows 2011'!$B$2:$AQ$43,A161,B161)+INDEX('ML_flows 2011'!$B$2:$AQ$43,B161,A161)</f>
        <v>0</v>
      </c>
      <c r="F161" s="4">
        <f t="array" ref="F161">INDEX(Countries!$B$2:$B$43,A161)</f>
        <v>0</v>
      </c>
      <c r="G161" s="4">
        <f t="array" ref="G161">INDEX(Countries!$B$2:$B$43,B161)</f>
        <v>0</v>
      </c>
      <c r="H161" s="6">
        <f t="shared" si="0"/>
        <v>0</v>
      </c>
      <c r="I161" s="4">
        <f t="array" ref="I161">INDEX(Countries!$D$2:$D$43,A161)</f>
        <v>0</v>
      </c>
      <c r="J161" s="1">
        <f t="array" ref="J161">INDEX(Countries!$D$2:$D$43,B161)</f>
        <v>0</v>
      </c>
      <c r="K161" s="4">
        <f t="array" ref="K161">INDEX(Countries!$E$2:$E$43,A161)</f>
        <v>0</v>
      </c>
      <c r="L161" s="1">
        <f t="array" ref="L161">INDEX(Countries!$E$2:$E$43,B161)</f>
        <v>0</v>
      </c>
      <c r="M161" s="1">
        <f t="shared" si="1"/>
        <v>0</v>
      </c>
      <c r="N161" s="1"/>
    </row>
    <row r="162" spans="1:14" ht="15.75" customHeight="1" x14ac:dyDescent="0.2">
      <c r="A162" s="1">
        <f t="shared" si="2"/>
        <v>4</v>
      </c>
      <c r="B162" s="1">
        <f t="shared" si="3"/>
        <v>35</v>
      </c>
      <c r="C162" s="1" t="str">
        <f t="array" ref="C162">INDEX(Countries!$A$2:$A$43,A162)</f>
        <v>Macau SAR</v>
      </c>
      <c r="D162" s="1">
        <f t="array" ref="D162">INDEX(Countries!$A$2:$A$43,B162)</f>
        <v>0</v>
      </c>
      <c r="E162" s="5">
        <f t="array" ref="E162">INDEX('ML_flows 2011'!$B$2:$AQ$43,A162,B162)+INDEX('ML_flows 2011'!$B$2:$AQ$43,B162,A162)</f>
        <v>0</v>
      </c>
      <c r="F162" s="4">
        <f t="array" ref="F162">INDEX(Countries!$B$2:$B$43,A162)</f>
        <v>0</v>
      </c>
      <c r="G162" s="4">
        <f t="array" ref="G162">INDEX(Countries!$B$2:$B$43,B162)</f>
        <v>0</v>
      </c>
      <c r="H162" s="6">
        <f t="shared" si="0"/>
        <v>0</v>
      </c>
      <c r="I162" s="4">
        <f t="array" ref="I162">INDEX(Countries!$D$2:$D$43,A162)</f>
        <v>0</v>
      </c>
      <c r="J162" s="1">
        <f t="array" ref="J162">INDEX(Countries!$D$2:$D$43,B162)</f>
        <v>0</v>
      </c>
      <c r="K162" s="4">
        <f t="array" ref="K162">INDEX(Countries!$E$2:$E$43,A162)</f>
        <v>0</v>
      </c>
      <c r="L162" s="1">
        <f t="array" ref="L162">INDEX(Countries!$E$2:$E$43,B162)</f>
        <v>0</v>
      </c>
      <c r="M162" s="1">
        <f t="shared" si="1"/>
        <v>0</v>
      </c>
      <c r="N162" s="1"/>
    </row>
    <row r="163" spans="1:14" ht="15.75" customHeight="1" x14ac:dyDescent="0.2">
      <c r="A163" s="1">
        <f t="shared" si="2"/>
        <v>4</v>
      </c>
      <c r="B163" s="1">
        <f t="shared" si="3"/>
        <v>36</v>
      </c>
      <c r="C163" s="1" t="str">
        <f t="array" ref="C163">INDEX(Countries!$A$2:$A$43,A163)</f>
        <v>Macau SAR</v>
      </c>
      <c r="D163" s="1">
        <f t="array" ref="D163">INDEX(Countries!$A$2:$A$43,B163)</f>
        <v>0</v>
      </c>
      <c r="E163" s="5">
        <f t="array" ref="E163">INDEX('ML_flows 2011'!$B$2:$AQ$43,A163,B163)+INDEX('ML_flows 2011'!$B$2:$AQ$43,B163,A163)</f>
        <v>0</v>
      </c>
      <c r="F163" s="4">
        <f t="array" ref="F163">INDEX(Countries!$B$2:$B$43,A163)</f>
        <v>0</v>
      </c>
      <c r="G163" s="4">
        <f t="array" ref="G163">INDEX(Countries!$B$2:$B$43,B163)</f>
        <v>0</v>
      </c>
      <c r="H163" s="6">
        <f t="shared" si="0"/>
        <v>0</v>
      </c>
      <c r="I163" s="4">
        <f t="array" ref="I163">INDEX(Countries!$D$2:$D$43,A163)</f>
        <v>0</v>
      </c>
      <c r="J163" s="1">
        <f t="array" ref="J163">INDEX(Countries!$D$2:$D$43,B163)</f>
        <v>0</v>
      </c>
      <c r="K163" s="4">
        <f t="array" ref="K163">INDEX(Countries!$E$2:$E$43,A163)</f>
        <v>0</v>
      </c>
      <c r="L163" s="1">
        <f t="array" ref="L163">INDEX(Countries!$E$2:$E$43,B163)</f>
        <v>0</v>
      </c>
      <c r="M163" s="1">
        <f t="shared" si="1"/>
        <v>0</v>
      </c>
      <c r="N163" s="1"/>
    </row>
    <row r="164" spans="1:14" ht="15.75" customHeight="1" x14ac:dyDescent="0.2">
      <c r="A164" s="1">
        <f t="shared" si="2"/>
        <v>4</v>
      </c>
      <c r="B164" s="1">
        <f t="shared" si="3"/>
        <v>37</v>
      </c>
      <c r="C164" s="1" t="str">
        <f t="array" ref="C164">INDEX(Countries!$A$2:$A$43,A164)</f>
        <v>Macau SAR</v>
      </c>
      <c r="D164" s="1">
        <f t="array" ref="D164">INDEX(Countries!$A$2:$A$43,B164)</f>
        <v>0</v>
      </c>
      <c r="E164" s="5">
        <f t="array" ref="E164">INDEX('ML_flows 2011'!$B$2:$AQ$43,A164,B164)+INDEX('ML_flows 2011'!$B$2:$AQ$43,B164,A164)</f>
        <v>0</v>
      </c>
      <c r="F164" s="4">
        <f t="array" ref="F164">INDEX(Countries!$B$2:$B$43,A164)</f>
        <v>0</v>
      </c>
      <c r="G164" s="4">
        <f t="array" ref="G164">INDEX(Countries!$B$2:$B$43,B164)</f>
        <v>0</v>
      </c>
      <c r="H164" s="6">
        <f t="shared" si="0"/>
        <v>0</v>
      </c>
      <c r="I164" s="4">
        <f t="array" ref="I164">INDEX(Countries!$D$2:$D$43,A164)</f>
        <v>0</v>
      </c>
      <c r="J164" s="1">
        <f t="array" ref="J164">INDEX(Countries!$D$2:$D$43,B164)</f>
        <v>0</v>
      </c>
      <c r="K164" s="4">
        <f t="array" ref="K164">INDEX(Countries!$E$2:$E$43,A164)</f>
        <v>0</v>
      </c>
      <c r="L164" s="1">
        <f t="array" ref="L164">INDEX(Countries!$E$2:$E$43,B164)</f>
        <v>0</v>
      </c>
      <c r="M164" s="1">
        <f t="shared" si="1"/>
        <v>0</v>
      </c>
      <c r="N164" s="1"/>
    </row>
    <row r="165" spans="1:14" ht="15.75" customHeight="1" x14ac:dyDescent="0.2">
      <c r="A165" s="1">
        <f t="shared" si="2"/>
        <v>4</v>
      </c>
      <c r="B165" s="1">
        <f t="shared" si="3"/>
        <v>38</v>
      </c>
      <c r="C165" s="1" t="str">
        <f t="array" ref="C165">INDEX(Countries!$A$2:$A$43,A165)</f>
        <v>Macau SAR</v>
      </c>
      <c r="D165" s="1">
        <f t="array" ref="D165">INDEX(Countries!$A$2:$A$43,B165)</f>
        <v>0</v>
      </c>
      <c r="E165" s="5">
        <f t="array" ref="E165">INDEX('ML_flows 2011'!$B$2:$AQ$43,A165,B165)+INDEX('ML_flows 2011'!$B$2:$AQ$43,B165,A165)</f>
        <v>0</v>
      </c>
      <c r="F165" s="4">
        <f t="array" ref="F165">INDEX(Countries!$B$2:$B$43,A165)</f>
        <v>0</v>
      </c>
      <c r="G165" s="4">
        <f t="array" ref="G165">INDEX(Countries!$B$2:$B$43,B165)</f>
        <v>0</v>
      </c>
      <c r="H165" s="6">
        <f t="shared" si="0"/>
        <v>0</v>
      </c>
      <c r="I165" s="4">
        <f t="array" ref="I165">INDEX(Countries!$D$2:$D$43,A165)</f>
        <v>0</v>
      </c>
      <c r="J165" s="1">
        <f t="array" ref="J165">INDEX(Countries!$D$2:$D$43,B165)</f>
        <v>0</v>
      </c>
      <c r="K165" s="4">
        <f t="array" ref="K165">INDEX(Countries!$E$2:$E$43,A165)</f>
        <v>0</v>
      </c>
      <c r="L165" s="1">
        <f t="array" ref="L165">INDEX(Countries!$E$2:$E$43,B165)</f>
        <v>0</v>
      </c>
      <c r="M165" s="1">
        <f t="shared" si="1"/>
        <v>0</v>
      </c>
      <c r="N165" s="1"/>
    </row>
    <row r="166" spans="1:14" ht="15.75" customHeight="1" x14ac:dyDescent="0.2">
      <c r="A166" s="1">
        <f t="shared" si="2"/>
        <v>4</v>
      </c>
      <c r="B166" s="1">
        <f t="shared" si="3"/>
        <v>39</v>
      </c>
      <c r="C166" s="1" t="str">
        <f t="array" ref="C166">INDEX(Countries!$A$2:$A$43,A166)</f>
        <v>Macau SAR</v>
      </c>
      <c r="D166" s="1">
        <f t="array" ref="D166">INDEX(Countries!$A$2:$A$43,B166)</f>
        <v>0</v>
      </c>
      <c r="E166" s="5">
        <f t="array" ref="E166">INDEX('ML_flows 2011'!$B$2:$AQ$43,A166,B166)+INDEX('ML_flows 2011'!$B$2:$AQ$43,B166,A166)</f>
        <v>0</v>
      </c>
      <c r="F166" s="4">
        <f t="array" ref="F166">INDEX(Countries!$B$2:$B$43,A166)</f>
        <v>0</v>
      </c>
      <c r="G166" s="4">
        <f t="array" ref="G166">INDEX(Countries!$B$2:$B$43,B166)</f>
        <v>0</v>
      </c>
      <c r="H166" s="6">
        <f t="shared" si="0"/>
        <v>0</v>
      </c>
      <c r="I166" s="4">
        <f t="array" ref="I166">INDEX(Countries!$D$2:$D$43,A166)</f>
        <v>0</v>
      </c>
      <c r="J166" s="1">
        <f t="array" ref="J166">INDEX(Countries!$D$2:$D$43,B166)</f>
        <v>0</v>
      </c>
      <c r="K166" s="4">
        <f t="array" ref="K166">INDEX(Countries!$E$2:$E$43,A166)</f>
        <v>0</v>
      </c>
      <c r="L166" s="1">
        <f t="array" ref="L166">INDEX(Countries!$E$2:$E$43,B166)</f>
        <v>0</v>
      </c>
      <c r="M166" s="1">
        <f t="shared" si="1"/>
        <v>0</v>
      </c>
      <c r="N166" s="1"/>
    </row>
    <row r="167" spans="1:14" ht="15.75" customHeight="1" x14ac:dyDescent="0.2">
      <c r="A167" s="1">
        <f t="shared" si="2"/>
        <v>4</v>
      </c>
      <c r="B167" s="1">
        <f t="shared" si="3"/>
        <v>40</v>
      </c>
      <c r="C167" s="1" t="str">
        <f t="array" ref="C167">INDEX(Countries!$A$2:$A$43,A167)</f>
        <v>Macau SAR</v>
      </c>
      <c r="D167" s="1">
        <f t="array" ref="D167">INDEX(Countries!$A$2:$A$43,B167)</f>
        <v>0</v>
      </c>
      <c r="E167" s="5">
        <f t="array" ref="E167">INDEX('ML_flows 2011'!$B$2:$AQ$43,A167,B167)+INDEX('ML_flows 2011'!$B$2:$AQ$43,B167,A167)</f>
        <v>0</v>
      </c>
      <c r="F167" s="4">
        <f t="array" ref="F167">INDEX(Countries!$B$2:$B$43,A167)</f>
        <v>0</v>
      </c>
      <c r="G167" s="4">
        <f t="array" ref="G167">INDEX(Countries!$B$2:$B$43,B167)</f>
        <v>0</v>
      </c>
      <c r="H167" s="6">
        <f t="shared" si="0"/>
        <v>0</v>
      </c>
      <c r="I167" s="4">
        <f t="array" ref="I167">INDEX(Countries!$D$2:$D$43,A167)</f>
        <v>0</v>
      </c>
      <c r="J167" s="1">
        <f t="array" ref="J167">INDEX(Countries!$D$2:$D$43,B167)</f>
        <v>0</v>
      </c>
      <c r="K167" s="4">
        <f t="array" ref="K167">INDEX(Countries!$E$2:$E$43,A167)</f>
        <v>0</v>
      </c>
      <c r="L167" s="1">
        <f t="array" ref="L167">INDEX(Countries!$E$2:$E$43,B167)</f>
        <v>0</v>
      </c>
      <c r="M167" s="1">
        <f t="shared" si="1"/>
        <v>0</v>
      </c>
      <c r="N167" s="1"/>
    </row>
    <row r="168" spans="1:14" ht="15.75" customHeight="1" x14ac:dyDescent="0.2">
      <c r="A168" s="1">
        <f t="shared" si="2"/>
        <v>4</v>
      </c>
      <c r="B168" s="1">
        <f t="shared" si="3"/>
        <v>41</v>
      </c>
      <c r="C168" s="1" t="str">
        <f t="array" ref="C168">INDEX(Countries!$A$2:$A$43,A168)</f>
        <v>Macau SAR</v>
      </c>
      <c r="D168" s="1">
        <f t="array" ref="D168">INDEX(Countries!$A$2:$A$43,B168)</f>
        <v>0</v>
      </c>
      <c r="E168" s="5">
        <f t="array" ref="E168">INDEX('ML_flows 2011'!$B$2:$AQ$43,A168,B168)+INDEX('ML_flows 2011'!$B$2:$AQ$43,B168,A168)</f>
        <v>0</v>
      </c>
      <c r="F168" s="4">
        <f t="array" ref="F168">INDEX(Countries!$B$2:$B$43,A168)</f>
        <v>0</v>
      </c>
      <c r="G168" s="4">
        <f t="array" ref="G168">INDEX(Countries!$B$2:$B$43,B168)</f>
        <v>0</v>
      </c>
      <c r="H168" s="6">
        <f t="shared" si="0"/>
        <v>0</v>
      </c>
      <c r="I168" s="4">
        <f t="array" ref="I168">INDEX(Countries!$D$2:$D$43,A168)</f>
        <v>0</v>
      </c>
      <c r="J168" s="1">
        <f t="array" ref="J168">INDEX(Countries!$D$2:$D$43,B168)</f>
        <v>0</v>
      </c>
      <c r="K168" s="4">
        <f t="array" ref="K168">INDEX(Countries!$E$2:$E$43,A168)</f>
        <v>0</v>
      </c>
      <c r="L168" s="1">
        <f t="array" ref="L168">INDEX(Countries!$E$2:$E$43,B168)</f>
        <v>0</v>
      </c>
      <c r="M168" s="1">
        <f t="shared" si="1"/>
        <v>0</v>
      </c>
      <c r="N168" s="1"/>
    </row>
    <row r="169" spans="1:14" ht="15.75" customHeight="1" x14ac:dyDescent="0.2">
      <c r="A169" s="1">
        <f t="shared" si="2"/>
        <v>4</v>
      </c>
      <c r="B169" s="1">
        <f t="shared" si="3"/>
        <v>42</v>
      </c>
      <c r="C169" s="1" t="str">
        <f t="array" ref="C169">INDEX(Countries!$A$2:$A$43,A169)</f>
        <v>Macau SAR</v>
      </c>
      <c r="D169" s="1">
        <f t="array" ref="D169">INDEX(Countries!$A$2:$A$43,B169)</f>
        <v>0</v>
      </c>
      <c r="E169" s="5">
        <f t="array" ref="E169">INDEX('ML_flows 2011'!$B$2:$AQ$43,A169,B169)+INDEX('ML_flows 2011'!$B$2:$AQ$43,B169,A169)</f>
        <v>0</v>
      </c>
      <c r="F169" s="4">
        <f t="array" ref="F169">INDEX(Countries!$B$2:$B$43,A169)</f>
        <v>0</v>
      </c>
      <c r="G169" s="4">
        <f t="array" ref="G169">INDEX(Countries!$B$2:$B$43,B169)</f>
        <v>0</v>
      </c>
      <c r="H169" s="6">
        <f t="shared" si="0"/>
        <v>0</v>
      </c>
      <c r="I169" s="4">
        <f t="array" ref="I169">INDEX(Countries!$D$2:$D$43,A169)</f>
        <v>0</v>
      </c>
      <c r="J169" s="1">
        <f t="array" ref="J169">INDEX(Countries!$D$2:$D$43,B169)</f>
        <v>0</v>
      </c>
      <c r="K169" s="4">
        <f t="array" ref="K169">INDEX(Countries!$E$2:$E$43,A169)</f>
        <v>0</v>
      </c>
      <c r="L169" s="1">
        <f t="array" ref="L169">INDEX(Countries!$E$2:$E$43,B169)</f>
        <v>0</v>
      </c>
      <c r="M169" s="1">
        <f t="shared" si="1"/>
        <v>0</v>
      </c>
      <c r="N169" s="1"/>
    </row>
    <row r="170" spans="1:14" ht="15.75" customHeight="1" x14ac:dyDescent="0.2">
      <c r="A170" s="1">
        <f t="shared" si="2"/>
        <v>5</v>
      </c>
      <c r="B170" s="1">
        <f t="shared" si="3"/>
        <v>1</v>
      </c>
      <c r="C170" s="1" t="str">
        <f t="array" ref="C170">INDEX(Countries!$A$2:$A$43,A170)</f>
        <v>China</v>
      </c>
      <c r="D170" s="1" t="str">
        <f t="array" ref="D170">INDEX(Countries!$A$2:$A$43,B170)</f>
        <v>BC</v>
      </c>
      <c r="E170" s="5">
        <f t="array" ref="E170">INDEX('ML_flows 2011'!$B$2:$AQ$43,A170,B170)+INDEX('ML_flows 2011'!$B$2:$AQ$43,B170,A170)</f>
        <v>0</v>
      </c>
      <c r="F170" s="4">
        <f t="array" ref="F170">INDEX(Countries!$B$2:$B$43,A170)</f>
        <v>0</v>
      </c>
      <c r="G170" s="4">
        <f t="array" ref="G170">INDEX(Countries!$B$2:$B$43,B170)</f>
        <v>2.3763350483997558</v>
      </c>
      <c r="H170" s="6">
        <f t="shared" si="0"/>
        <v>0</v>
      </c>
      <c r="I170" s="4">
        <f t="array" ref="I170">INDEX(Countries!$D$2:$D$43,A170)</f>
        <v>0</v>
      </c>
      <c r="J170" s="4">
        <f t="array" ref="J170">INDEX(Countries!$D$2:$D$43,B170)</f>
        <v>0</v>
      </c>
      <c r="K170" s="4">
        <f t="array" ref="K170">INDEX(Countries!$E$2:$E$43,A170)</f>
        <v>0</v>
      </c>
      <c r="L170" s="4">
        <f t="array" ref="L170">INDEX(Countries!$E$2:$E$43,B170)</f>
        <v>0</v>
      </c>
      <c r="M170" s="1">
        <f t="shared" si="1"/>
        <v>0</v>
      </c>
      <c r="N170" s="1"/>
    </row>
    <row r="171" spans="1:14" ht="15.75" customHeight="1" x14ac:dyDescent="0.2">
      <c r="A171" s="1">
        <f t="shared" si="2"/>
        <v>5</v>
      </c>
      <c r="B171" s="1">
        <f t="shared" si="3"/>
        <v>2</v>
      </c>
      <c r="C171" s="1" t="str">
        <f t="array" ref="C171">INDEX(Countries!$A$2:$A$43,A171)</f>
        <v>China</v>
      </c>
      <c r="D171" s="1" t="str">
        <f t="array" ref="D171">INDEX(Countries!$A$2:$A$43,B171)</f>
        <v>Canada</v>
      </c>
      <c r="E171" s="5">
        <f t="array" ref="E171">INDEX('ML_flows 2011'!$B$2:$AQ$43,A171,B171)+INDEX('ML_flows 2011'!$B$2:$AQ$43,B171,A171)</f>
        <v>0</v>
      </c>
      <c r="F171" s="4">
        <f t="array" ref="F171">INDEX(Countries!$B$2:$B$43,A171)</f>
        <v>0</v>
      </c>
      <c r="G171" s="4">
        <f t="array" ref="G171">INDEX(Countries!$B$2:$B$43,B171)</f>
        <v>0</v>
      </c>
      <c r="H171" s="6">
        <f t="shared" si="0"/>
        <v>0</v>
      </c>
      <c r="I171" s="4">
        <f t="array" ref="I171">INDEX(Countries!$D$2:$D$43,A171)</f>
        <v>0</v>
      </c>
      <c r="J171" s="4">
        <f t="array" ref="J171">INDEX(Countries!$D$2:$D$43,B171)</f>
        <v>0</v>
      </c>
      <c r="K171" s="4">
        <f t="array" ref="K171">INDEX(Countries!$E$2:$E$43,A171)</f>
        <v>0</v>
      </c>
      <c r="L171" s="4">
        <f t="array" ref="L171">INDEX(Countries!$E$2:$E$43,B171)</f>
        <v>0</v>
      </c>
      <c r="M171" s="1">
        <f t="shared" si="1"/>
        <v>0</v>
      </c>
      <c r="N171" s="1"/>
    </row>
    <row r="172" spans="1:14" ht="15.75" customHeight="1" x14ac:dyDescent="0.2">
      <c r="A172" s="1">
        <f t="shared" si="2"/>
        <v>5</v>
      </c>
      <c r="B172" s="1">
        <f t="shared" si="3"/>
        <v>3</v>
      </c>
      <c r="C172" s="1" t="str">
        <f t="array" ref="C172">INDEX(Countries!$A$2:$A$43,A172)</f>
        <v>China</v>
      </c>
      <c r="D172" s="1" t="str">
        <f t="array" ref="D172">INDEX(Countries!$A$2:$A$43,B172)</f>
        <v>Hong Kong SAR</v>
      </c>
      <c r="E172" s="5">
        <f t="array" ref="E172">INDEX('ML_flows 2011'!$B$2:$AQ$43,A172,B172)+INDEX('ML_flows 2011'!$B$2:$AQ$43,B172,A172)</f>
        <v>0</v>
      </c>
      <c r="F172" s="4">
        <f t="array" ref="F172">INDEX(Countries!$B$2:$B$43,A172)</f>
        <v>0</v>
      </c>
      <c r="G172" s="4">
        <f t="array" ref="G172">INDEX(Countries!$B$2:$B$43,B172)</f>
        <v>0</v>
      </c>
      <c r="H172" s="6">
        <f t="shared" si="0"/>
        <v>0</v>
      </c>
      <c r="I172" s="4">
        <f t="array" ref="I172">INDEX(Countries!$D$2:$D$43,A172)</f>
        <v>0</v>
      </c>
      <c r="J172" s="4">
        <f t="array" ref="J172">INDEX(Countries!$D$2:$D$43,B172)</f>
        <v>0</v>
      </c>
      <c r="K172" s="4">
        <f t="array" ref="K172">INDEX(Countries!$E$2:$E$43,A172)</f>
        <v>0</v>
      </c>
      <c r="L172" s="4">
        <f t="array" ref="L172">INDEX(Countries!$E$2:$E$43,B172)</f>
        <v>0</v>
      </c>
      <c r="M172" s="1">
        <f t="shared" si="1"/>
        <v>0</v>
      </c>
      <c r="N172" s="1"/>
    </row>
    <row r="173" spans="1:14" ht="15.75" customHeight="1" x14ac:dyDescent="0.2">
      <c r="A173" s="1">
        <f t="shared" si="2"/>
        <v>5</v>
      </c>
      <c r="B173" s="1">
        <f t="shared" si="3"/>
        <v>4</v>
      </c>
      <c r="C173" s="1" t="str">
        <f t="array" ref="C173">INDEX(Countries!$A$2:$A$43,A173)</f>
        <v>China</v>
      </c>
      <c r="D173" s="1" t="str">
        <f t="array" ref="D173">INDEX(Countries!$A$2:$A$43,B173)</f>
        <v>Macau SAR</v>
      </c>
      <c r="E173" s="5">
        <f t="array" ref="E173">INDEX('ML_flows 2011'!$B$2:$AQ$43,A173,B173)+INDEX('ML_flows 2011'!$B$2:$AQ$43,B173,A173)</f>
        <v>0</v>
      </c>
      <c r="F173" s="4">
        <f t="array" ref="F173">INDEX(Countries!$B$2:$B$43,A173)</f>
        <v>0</v>
      </c>
      <c r="G173" s="4">
        <f t="array" ref="G173">INDEX(Countries!$B$2:$B$43,B173)</f>
        <v>0</v>
      </c>
      <c r="H173" s="6">
        <f t="shared" si="0"/>
        <v>0</v>
      </c>
      <c r="I173" s="4">
        <f t="array" ref="I173">INDEX(Countries!$D$2:$D$43,A173)</f>
        <v>0</v>
      </c>
      <c r="J173" s="4">
        <f t="array" ref="J173">INDEX(Countries!$D$2:$D$43,B173)</f>
        <v>0</v>
      </c>
      <c r="K173" s="4">
        <f t="array" ref="K173">INDEX(Countries!$E$2:$E$43,A173)</f>
        <v>0</v>
      </c>
      <c r="L173" s="4">
        <f t="array" ref="L173">INDEX(Countries!$E$2:$E$43,B173)</f>
        <v>0</v>
      </c>
      <c r="M173" s="1">
        <f t="shared" si="1"/>
        <v>0</v>
      </c>
      <c r="N173" s="1"/>
    </row>
    <row r="174" spans="1:14" ht="15.75" customHeight="1" x14ac:dyDescent="0.2">
      <c r="A174" s="1">
        <f t="shared" si="2"/>
        <v>5</v>
      </c>
      <c r="B174" s="1">
        <f t="shared" si="3"/>
        <v>5</v>
      </c>
      <c r="C174" s="1" t="str">
        <f t="array" ref="C174">INDEX(Countries!$A$2:$A$43,A174)</f>
        <v>China</v>
      </c>
      <c r="D174" s="1" t="str">
        <f t="array" ref="D174">INDEX(Countries!$A$2:$A$43,B174)</f>
        <v>China</v>
      </c>
      <c r="E174" s="5">
        <f t="array" ref="E174">INDEX('ML_flows 2011'!$B$2:$AQ$43,A174,B174)+INDEX('ML_flows 2011'!$B$2:$AQ$43,B174,A174)</f>
        <v>0</v>
      </c>
      <c r="F174" s="4">
        <f t="array" ref="F174">INDEX(Countries!$B$2:$B$43,A174)</f>
        <v>0</v>
      </c>
      <c r="G174" s="4">
        <f t="array" ref="G174">INDEX(Countries!$B$2:$B$43,B174)</f>
        <v>0</v>
      </c>
      <c r="H174" s="6">
        <f t="shared" si="0"/>
        <v>0</v>
      </c>
      <c r="I174" s="4">
        <f t="array" ref="I174">INDEX(Countries!$D$2:$D$43,A174)</f>
        <v>0</v>
      </c>
      <c r="J174" s="4">
        <f t="array" ref="J174">INDEX(Countries!$D$2:$D$43,B174)</f>
        <v>0</v>
      </c>
      <c r="K174" s="4">
        <f t="array" ref="K174">INDEX(Countries!$E$2:$E$43,A174)</f>
        <v>0</v>
      </c>
      <c r="L174" s="4">
        <f t="array" ref="L174">INDEX(Countries!$E$2:$E$43,B174)</f>
        <v>0</v>
      </c>
      <c r="M174" s="1">
        <f t="shared" si="1"/>
        <v>0</v>
      </c>
      <c r="N174" s="1"/>
    </row>
    <row r="175" spans="1:14" ht="15.75" customHeight="1" x14ac:dyDescent="0.2">
      <c r="A175" s="1">
        <f t="shared" si="2"/>
        <v>5</v>
      </c>
      <c r="B175" s="1">
        <f t="shared" si="3"/>
        <v>6</v>
      </c>
      <c r="C175" s="1" t="str">
        <f t="array" ref="C175">INDEX(Countries!$A$2:$A$43,A175)</f>
        <v>China</v>
      </c>
      <c r="D175" s="1">
        <f t="array" ref="D175">INDEX(Countries!$A$2:$A$43,B175)</f>
        <v>0</v>
      </c>
      <c r="E175" s="5">
        <f t="array" ref="E175">INDEX('ML_flows 2011'!$B$2:$AQ$43,A175,B175)+INDEX('ML_flows 2011'!$B$2:$AQ$43,B175,A175)</f>
        <v>0</v>
      </c>
      <c r="F175" s="4">
        <f t="array" ref="F175">INDEX(Countries!$B$2:$B$43,A175)</f>
        <v>0</v>
      </c>
      <c r="G175" s="4">
        <f t="array" ref="G175">INDEX(Countries!$B$2:$B$43,B175)</f>
        <v>0</v>
      </c>
      <c r="H175" s="6">
        <f t="shared" si="0"/>
        <v>0</v>
      </c>
      <c r="I175" s="4">
        <f t="array" ref="I175">INDEX(Countries!$D$2:$D$43,A175)</f>
        <v>0</v>
      </c>
      <c r="J175" s="4">
        <f t="array" ref="J175">INDEX(Countries!$D$2:$D$43,B175)</f>
        <v>0</v>
      </c>
      <c r="K175" s="4">
        <f t="array" ref="K175">INDEX(Countries!$E$2:$E$43,A175)</f>
        <v>0</v>
      </c>
      <c r="L175" s="4">
        <f t="array" ref="L175">INDEX(Countries!$E$2:$E$43,B175)</f>
        <v>0</v>
      </c>
      <c r="M175" s="1">
        <f t="shared" si="1"/>
        <v>0</v>
      </c>
      <c r="N175" s="1"/>
    </row>
    <row r="176" spans="1:14" ht="15.75" customHeight="1" x14ac:dyDescent="0.2">
      <c r="A176" s="1">
        <f t="shared" si="2"/>
        <v>5</v>
      </c>
      <c r="B176" s="1">
        <f t="shared" si="3"/>
        <v>7</v>
      </c>
      <c r="C176" s="1" t="str">
        <f t="array" ref="C176">INDEX(Countries!$A$2:$A$43,A176)</f>
        <v>China</v>
      </c>
      <c r="D176" s="1">
        <f t="array" ref="D176">INDEX(Countries!$A$2:$A$43,B176)</f>
        <v>0</v>
      </c>
      <c r="E176" s="5">
        <f t="array" ref="E176">INDEX('ML_flows 2011'!$B$2:$AQ$43,A176,B176)+INDEX('ML_flows 2011'!$B$2:$AQ$43,B176,A176)</f>
        <v>0</v>
      </c>
      <c r="F176" s="4">
        <f t="array" ref="F176">INDEX(Countries!$B$2:$B$43,A176)</f>
        <v>0</v>
      </c>
      <c r="G176" s="4">
        <f t="array" ref="G176">INDEX(Countries!$B$2:$B$43,B176)</f>
        <v>0</v>
      </c>
      <c r="H176" s="6">
        <f t="shared" si="0"/>
        <v>0</v>
      </c>
      <c r="I176" s="4">
        <f t="array" ref="I176">INDEX(Countries!$D$2:$D$43,A176)</f>
        <v>0</v>
      </c>
      <c r="J176" s="4">
        <f t="array" ref="J176">INDEX(Countries!$D$2:$D$43,B176)</f>
        <v>0</v>
      </c>
      <c r="K176" s="4">
        <f t="array" ref="K176">INDEX(Countries!$E$2:$E$43,A176)</f>
        <v>0</v>
      </c>
      <c r="L176" s="4">
        <f t="array" ref="L176">INDEX(Countries!$E$2:$E$43,B176)</f>
        <v>0</v>
      </c>
      <c r="M176" s="1">
        <f t="shared" si="1"/>
        <v>0</v>
      </c>
      <c r="N176" s="1"/>
    </row>
    <row r="177" spans="1:14" ht="15.75" customHeight="1" x14ac:dyDescent="0.2">
      <c r="A177" s="1">
        <f t="shared" si="2"/>
        <v>5</v>
      </c>
      <c r="B177" s="1">
        <f t="shared" si="3"/>
        <v>8</v>
      </c>
      <c r="C177" s="1" t="str">
        <f t="array" ref="C177">INDEX(Countries!$A$2:$A$43,A177)</f>
        <v>China</v>
      </c>
      <c r="D177" s="1">
        <f t="array" ref="D177">INDEX(Countries!$A$2:$A$43,B177)</f>
        <v>0</v>
      </c>
      <c r="E177" s="5">
        <f t="array" ref="E177">INDEX('ML_flows 2011'!$B$2:$AQ$43,A177,B177)+INDEX('ML_flows 2011'!$B$2:$AQ$43,B177,A177)</f>
        <v>0</v>
      </c>
      <c r="F177" s="4">
        <f t="array" ref="F177">INDEX(Countries!$B$2:$B$43,A177)</f>
        <v>0</v>
      </c>
      <c r="G177" s="4">
        <f t="array" ref="G177">INDEX(Countries!$B$2:$B$43,B177)</f>
        <v>0</v>
      </c>
      <c r="H177" s="6">
        <f t="shared" si="0"/>
        <v>0</v>
      </c>
      <c r="I177" s="4">
        <f t="array" ref="I177">INDEX(Countries!$D$2:$D$43,A177)</f>
        <v>0</v>
      </c>
      <c r="J177" s="4">
        <f t="array" ref="J177">INDEX(Countries!$D$2:$D$43,B177)</f>
        <v>0</v>
      </c>
      <c r="K177" s="4">
        <f t="array" ref="K177">INDEX(Countries!$E$2:$E$43,A177)</f>
        <v>0</v>
      </c>
      <c r="L177" s="4">
        <f t="array" ref="L177">INDEX(Countries!$E$2:$E$43,B177)</f>
        <v>0</v>
      </c>
      <c r="M177" s="1">
        <f t="shared" si="1"/>
        <v>0</v>
      </c>
      <c r="N177" s="1"/>
    </row>
    <row r="178" spans="1:14" ht="15.75" customHeight="1" x14ac:dyDescent="0.2">
      <c r="A178" s="1">
        <f t="shared" si="2"/>
        <v>5</v>
      </c>
      <c r="B178" s="1">
        <f t="shared" si="3"/>
        <v>9</v>
      </c>
      <c r="C178" s="1" t="str">
        <f t="array" ref="C178">INDEX(Countries!$A$2:$A$43,A178)</f>
        <v>China</v>
      </c>
      <c r="D178" s="1">
        <f t="array" ref="D178">INDEX(Countries!$A$2:$A$43,B178)</f>
        <v>0</v>
      </c>
      <c r="E178" s="5">
        <f t="array" ref="E178">INDEX('ML_flows 2011'!$B$2:$AQ$43,A178,B178)+INDEX('ML_flows 2011'!$B$2:$AQ$43,B178,A178)</f>
        <v>0</v>
      </c>
      <c r="F178" s="4">
        <f t="array" ref="F178">INDEX(Countries!$B$2:$B$43,A178)</f>
        <v>0</v>
      </c>
      <c r="G178" s="4">
        <f t="array" ref="G178">INDEX(Countries!$B$2:$B$43,B178)</f>
        <v>0</v>
      </c>
      <c r="H178" s="6">
        <f t="shared" si="0"/>
        <v>0</v>
      </c>
      <c r="I178" s="4">
        <f t="array" ref="I178">INDEX(Countries!$D$2:$D$43,A178)</f>
        <v>0</v>
      </c>
      <c r="J178" s="1">
        <f t="array" ref="J178">INDEX(Countries!$D$2:$D$43,B178)</f>
        <v>0</v>
      </c>
      <c r="K178" s="4">
        <f t="array" ref="K178">INDEX(Countries!$E$2:$E$43,A178)</f>
        <v>0</v>
      </c>
      <c r="L178" s="1">
        <f t="array" ref="L178">INDEX(Countries!$E$2:$E$43,B178)</f>
        <v>0</v>
      </c>
      <c r="M178" s="1">
        <f t="shared" si="1"/>
        <v>0</v>
      </c>
      <c r="N178" s="1"/>
    </row>
    <row r="179" spans="1:14" ht="15.75" customHeight="1" x14ac:dyDescent="0.2">
      <c r="A179" s="1">
        <f t="shared" si="2"/>
        <v>5</v>
      </c>
      <c r="B179" s="1">
        <f t="shared" si="3"/>
        <v>10</v>
      </c>
      <c r="C179" s="1" t="str">
        <f t="array" ref="C179">INDEX(Countries!$A$2:$A$43,A179)</f>
        <v>China</v>
      </c>
      <c r="D179" s="1">
        <f t="array" ref="D179">INDEX(Countries!$A$2:$A$43,B179)</f>
        <v>0</v>
      </c>
      <c r="E179" s="5">
        <f t="array" ref="E179">INDEX('ML_flows 2011'!$B$2:$AQ$43,A179,B179)+INDEX('ML_flows 2011'!$B$2:$AQ$43,B179,A179)</f>
        <v>0</v>
      </c>
      <c r="F179" s="4">
        <f t="array" ref="F179">INDEX(Countries!$B$2:$B$43,A179)</f>
        <v>0</v>
      </c>
      <c r="G179" s="4">
        <f t="array" ref="G179">INDEX(Countries!$B$2:$B$43,B179)</f>
        <v>0</v>
      </c>
      <c r="H179" s="6">
        <f t="shared" si="0"/>
        <v>0</v>
      </c>
      <c r="I179" s="4">
        <f t="array" ref="I179">INDEX(Countries!$D$2:$D$43,A179)</f>
        <v>0</v>
      </c>
      <c r="J179" s="1">
        <f t="array" ref="J179">INDEX(Countries!$D$2:$D$43,B179)</f>
        <v>0</v>
      </c>
      <c r="K179" s="4">
        <f t="array" ref="K179">INDEX(Countries!$E$2:$E$43,A179)</f>
        <v>0</v>
      </c>
      <c r="L179" s="1">
        <f t="array" ref="L179">INDEX(Countries!$E$2:$E$43,B179)</f>
        <v>0</v>
      </c>
      <c r="M179" s="1">
        <f t="shared" si="1"/>
        <v>0</v>
      </c>
      <c r="N179" s="1"/>
    </row>
    <row r="180" spans="1:14" ht="15.75" customHeight="1" x14ac:dyDescent="0.2">
      <c r="A180" s="1">
        <f t="shared" si="2"/>
        <v>5</v>
      </c>
      <c r="B180" s="1">
        <f t="shared" si="3"/>
        <v>11</v>
      </c>
      <c r="C180" s="1" t="str">
        <f t="array" ref="C180">INDEX(Countries!$A$2:$A$43,A180)</f>
        <v>China</v>
      </c>
      <c r="D180" s="1">
        <f t="array" ref="D180">INDEX(Countries!$A$2:$A$43,B180)</f>
        <v>0</v>
      </c>
      <c r="E180" s="5">
        <f t="array" ref="E180">INDEX('ML_flows 2011'!$B$2:$AQ$43,A180,B180)+INDEX('ML_flows 2011'!$B$2:$AQ$43,B180,A180)</f>
        <v>0</v>
      </c>
      <c r="F180" s="4">
        <f t="array" ref="F180">INDEX(Countries!$B$2:$B$43,A180)</f>
        <v>0</v>
      </c>
      <c r="G180" s="4">
        <f t="array" ref="G180">INDEX(Countries!$B$2:$B$43,B180)</f>
        <v>0</v>
      </c>
      <c r="H180" s="6">
        <f t="shared" si="0"/>
        <v>0</v>
      </c>
      <c r="I180" s="4">
        <f t="array" ref="I180">INDEX(Countries!$D$2:$D$43,A180)</f>
        <v>0</v>
      </c>
      <c r="J180" s="1">
        <f t="array" ref="J180">INDEX(Countries!$D$2:$D$43,B180)</f>
        <v>0</v>
      </c>
      <c r="K180" s="4">
        <f t="array" ref="K180">INDEX(Countries!$E$2:$E$43,A180)</f>
        <v>0</v>
      </c>
      <c r="L180" s="1">
        <f t="array" ref="L180">INDEX(Countries!$E$2:$E$43,B180)</f>
        <v>0</v>
      </c>
      <c r="M180" s="1">
        <f t="shared" si="1"/>
        <v>0</v>
      </c>
      <c r="N180" s="1"/>
    </row>
    <row r="181" spans="1:14" ht="15.75" customHeight="1" x14ac:dyDescent="0.2">
      <c r="A181" s="1">
        <f t="shared" si="2"/>
        <v>5</v>
      </c>
      <c r="B181" s="1">
        <f t="shared" si="3"/>
        <v>12</v>
      </c>
      <c r="C181" s="1" t="str">
        <f t="array" ref="C181">INDEX(Countries!$A$2:$A$43,A181)</f>
        <v>China</v>
      </c>
      <c r="D181" s="1">
        <f t="array" ref="D181">INDEX(Countries!$A$2:$A$43,B181)</f>
        <v>0</v>
      </c>
      <c r="E181" s="5">
        <f t="array" ref="E181">INDEX('ML_flows 2011'!$B$2:$AQ$43,A181,B181)+INDEX('ML_flows 2011'!$B$2:$AQ$43,B181,A181)</f>
        <v>0</v>
      </c>
      <c r="F181" s="4">
        <f t="array" ref="F181">INDEX(Countries!$B$2:$B$43,A181)</f>
        <v>0</v>
      </c>
      <c r="G181" s="4">
        <f t="array" ref="G181">INDEX(Countries!$B$2:$B$43,B181)</f>
        <v>0</v>
      </c>
      <c r="H181" s="6">
        <f t="shared" si="0"/>
        <v>0</v>
      </c>
      <c r="I181" s="4">
        <f t="array" ref="I181">INDEX(Countries!$D$2:$D$43,A181)</f>
        <v>0</v>
      </c>
      <c r="J181" s="1">
        <f t="array" ref="J181">INDEX(Countries!$D$2:$D$43,B181)</f>
        <v>0</v>
      </c>
      <c r="K181" s="4">
        <f t="array" ref="K181">INDEX(Countries!$E$2:$E$43,A181)</f>
        <v>0</v>
      </c>
      <c r="L181" s="1">
        <f t="array" ref="L181">INDEX(Countries!$E$2:$E$43,B181)</f>
        <v>0</v>
      </c>
      <c r="M181" s="1">
        <f t="shared" si="1"/>
        <v>0</v>
      </c>
      <c r="N181" s="1"/>
    </row>
    <row r="182" spans="1:14" ht="15.75" customHeight="1" x14ac:dyDescent="0.2">
      <c r="A182" s="1">
        <f t="shared" si="2"/>
        <v>5</v>
      </c>
      <c r="B182" s="1">
        <f t="shared" si="3"/>
        <v>13</v>
      </c>
      <c r="C182" s="1" t="str">
        <f t="array" ref="C182">INDEX(Countries!$A$2:$A$43,A182)</f>
        <v>China</v>
      </c>
      <c r="D182" s="1">
        <f t="array" ref="D182">INDEX(Countries!$A$2:$A$43,B182)</f>
        <v>0</v>
      </c>
      <c r="E182" s="5">
        <f t="array" ref="E182">INDEX('ML_flows 2011'!$B$2:$AQ$43,A182,B182)+INDEX('ML_flows 2011'!$B$2:$AQ$43,B182,A182)</f>
        <v>0</v>
      </c>
      <c r="F182" s="4">
        <f t="array" ref="F182">INDEX(Countries!$B$2:$B$43,A182)</f>
        <v>0</v>
      </c>
      <c r="G182" s="4">
        <f t="array" ref="G182">INDEX(Countries!$B$2:$B$43,B182)</f>
        <v>0</v>
      </c>
      <c r="H182" s="6">
        <f t="shared" si="0"/>
        <v>0</v>
      </c>
      <c r="I182" s="4">
        <f t="array" ref="I182">INDEX(Countries!$D$2:$D$43,A182)</f>
        <v>0</v>
      </c>
      <c r="J182" s="1">
        <f t="array" ref="J182">INDEX(Countries!$D$2:$D$43,B182)</f>
        <v>0</v>
      </c>
      <c r="K182" s="4">
        <f t="array" ref="K182">INDEX(Countries!$E$2:$E$43,A182)</f>
        <v>0</v>
      </c>
      <c r="L182" s="1">
        <f t="array" ref="L182">INDEX(Countries!$E$2:$E$43,B182)</f>
        <v>0</v>
      </c>
      <c r="M182" s="1">
        <f t="shared" si="1"/>
        <v>0</v>
      </c>
      <c r="N182" s="1"/>
    </row>
    <row r="183" spans="1:14" ht="15.75" customHeight="1" x14ac:dyDescent="0.2">
      <c r="A183" s="1">
        <f t="shared" si="2"/>
        <v>5</v>
      </c>
      <c r="B183" s="1">
        <f t="shared" si="3"/>
        <v>14</v>
      </c>
      <c r="C183" s="1" t="str">
        <f t="array" ref="C183">INDEX(Countries!$A$2:$A$43,A183)</f>
        <v>China</v>
      </c>
      <c r="D183" s="1">
        <f t="array" ref="D183">INDEX(Countries!$A$2:$A$43,B183)</f>
        <v>0</v>
      </c>
      <c r="E183" s="5">
        <f t="array" ref="E183">INDEX('ML_flows 2011'!$B$2:$AQ$43,A183,B183)+INDEX('ML_flows 2011'!$B$2:$AQ$43,B183,A183)</f>
        <v>0</v>
      </c>
      <c r="F183" s="4">
        <f t="array" ref="F183">INDEX(Countries!$B$2:$B$43,A183)</f>
        <v>0</v>
      </c>
      <c r="G183" s="4">
        <f t="array" ref="G183">INDEX(Countries!$B$2:$B$43,B183)</f>
        <v>0</v>
      </c>
      <c r="H183" s="6">
        <f t="shared" si="0"/>
        <v>0</v>
      </c>
      <c r="I183" s="4">
        <f t="array" ref="I183">INDEX(Countries!$D$2:$D$43,A183)</f>
        <v>0</v>
      </c>
      <c r="J183" s="1">
        <f t="array" ref="J183">INDEX(Countries!$D$2:$D$43,B183)</f>
        <v>0</v>
      </c>
      <c r="K183" s="4">
        <f t="array" ref="K183">INDEX(Countries!$E$2:$E$43,A183)</f>
        <v>0</v>
      </c>
      <c r="L183" s="1">
        <f t="array" ref="L183">INDEX(Countries!$E$2:$E$43,B183)</f>
        <v>0</v>
      </c>
      <c r="M183" s="1">
        <f t="shared" si="1"/>
        <v>0</v>
      </c>
      <c r="N183" s="1"/>
    </row>
    <row r="184" spans="1:14" ht="15.75" customHeight="1" x14ac:dyDescent="0.2">
      <c r="A184" s="1">
        <f t="shared" si="2"/>
        <v>5</v>
      </c>
      <c r="B184" s="1">
        <f t="shared" si="3"/>
        <v>15</v>
      </c>
      <c r="C184" s="1" t="str">
        <f t="array" ref="C184">INDEX(Countries!$A$2:$A$43,A184)</f>
        <v>China</v>
      </c>
      <c r="D184" s="1">
        <f t="array" ref="D184">INDEX(Countries!$A$2:$A$43,B184)</f>
        <v>0</v>
      </c>
      <c r="E184" s="5">
        <f t="array" ref="E184">INDEX('ML_flows 2011'!$B$2:$AQ$43,A184,B184)+INDEX('ML_flows 2011'!$B$2:$AQ$43,B184,A184)</f>
        <v>0</v>
      </c>
      <c r="F184" s="4">
        <f t="array" ref="F184">INDEX(Countries!$B$2:$B$43,A184)</f>
        <v>0</v>
      </c>
      <c r="G184" s="4">
        <f t="array" ref="G184">INDEX(Countries!$B$2:$B$43,B184)</f>
        <v>0</v>
      </c>
      <c r="H184" s="6">
        <f t="shared" si="0"/>
        <v>0</v>
      </c>
      <c r="I184" s="4">
        <f t="array" ref="I184">INDEX(Countries!$D$2:$D$43,A184)</f>
        <v>0</v>
      </c>
      <c r="J184" s="1">
        <f t="array" ref="J184">INDEX(Countries!$D$2:$D$43,B184)</f>
        <v>0</v>
      </c>
      <c r="K184" s="4">
        <f t="array" ref="K184">INDEX(Countries!$E$2:$E$43,A184)</f>
        <v>0</v>
      </c>
      <c r="L184" s="1">
        <f t="array" ref="L184">INDEX(Countries!$E$2:$E$43,B184)</f>
        <v>0</v>
      </c>
      <c r="M184" s="1">
        <f t="shared" si="1"/>
        <v>0</v>
      </c>
      <c r="N184" s="1"/>
    </row>
    <row r="185" spans="1:14" ht="15.75" customHeight="1" x14ac:dyDescent="0.2">
      <c r="A185" s="1">
        <f t="shared" si="2"/>
        <v>5</v>
      </c>
      <c r="B185" s="1">
        <f t="shared" si="3"/>
        <v>16</v>
      </c>
      <c r="C185" s="1" t="str">
        <f t="array" ref="C185">INDEX(Countries!$A$2:$A$43,A185)</f>
        <v>China</v>
      </c>
      <c r="D185" s="1">
        <f t="array" ref="D185">INDEX(Countries!$A$2:$A$43,B185)</f>
        <v>0</v>
      </c>
      <c r="E185" s="5">
        <f t="array" ref="E185">INDEX('ML_flows 2011'!$B$2:$AQ$43,A185,B185)+INDEX('ML_flows 2011'!$B$2:$AQ$43,B185,A185)</f>
        <v>0</v>
      </c>
      <c r="F185" s="4">
        <f t="array" ref="F185">INDEX(Countries!$B$2:$B$43,A185)</f>
        <v>0</v>
      </c>
      <c r="G185" s="4">
        <f t="array" ref="G185">INDEX(Countries!$B$2:$B$43,B185)</f>
        <v>0</v>
      </c>
      <c r="H185" s="6">
        <f t="shared" si="0"/>
        <v>0</v>
      </c>
      <c r="I185" s="4">
        <f t="array" ref="I185">INDEX(Countries!$D$2:$D$43,A185)</f>
        <v>0</v>
      </c>
      <c r="J185" s="1">
        <f t="array" ref="J185">INDEX(Countries!$D$2:$D$43,B185)</f>
        <v>0</v>
      </c>
      <c r="K185" s="4">
        <f t="array" ref="K185">INDEX(Countries!$E$2:$E$43,A185)</f>
        <v>0</v>
      </c>
      <c r="L185" s="1">
        <f t="array" ref="L185">INDEX(Countries!$E$2:$E$43,B185)</f>
        <v>0</v>
      </c>
      <c r="M185" s="1">
        <f t="shared" si="1"/>
        <v>0</v>
      </c>
      <c r="N185" s="1"/>
    </row>
    <row r="186" spans="1:14" ht="15.75" customHeight="1" x14ac:dyDescent="0.2">
      <c r="A186" s="1">
        <f t="shared" si="2"/>
        <v>5</v>
      </c>
      <c r="B186" s="1">
        <f t="shared" si="3"/>
        <v>17</v>
      </c>
      <c r="C186" s="1" t="str">
        <f t="array" ref="C186">INDEX(Countries!$A$2:$A$43,A186)</f>
        <v>China</v>
      </c>
      <c r="D186" s="1">
        <f t="array" ref="D186">INDEX(Countries!$A$2:$A$43,B186)</f>
        <v>0</v>
      </c>
      <c r="E186" s="5">
        <f t="array" ref="E186">INDEX('ML_flows 2011'!$B$2:$AQ$43,A186,B186)+INDEX('ML_flows 2011'!$B$2:$AQ$43,B186,A186)</f>
        <v>0</v>
      </c>
      <c r="F186" s="4">
        <f t="array" ref="F186">INDEX(Countries!$B$2:$B$43,A186)</f>
        <v>0</v>
      </c>
      <c r="G186" s="4">
        <f t="array" ref="G186">INDEX(Countries!$B$2:$B$43,B186)</f>
        <v>0</v>
      </c>
      <c r="H186" s="6">
        <f t="shared" si="0"/>
        <v>0</v>
      </c>
      <c r="I186" s="4">
        <f t="array" ref="I186">INDEX(Countries!$D$2:$D$43,A186)</f>
        <v>0</v>
      </c>
      <c r="J186" s="1">
        <f t="array" ref="J186">INDEX(Countries!$D$2:$D$43,B186)</f>
        <v>0</v>
      </c>
      <c r="K186" s="4">
        <f t="array" ref="K186">INDEX(Countries!$E$2:$E$43,A186)</f>
        <v>0</v>
      </c>
      <c r="L186" s="1">
        <f t="array" ref="L186">INDEX(Countries!$E$2:$E$43,B186)</f>
        <v>0</v>
      </c>
      <c r="M186" s="1">
        <f t="shared" si="1"/>
        <v>0</v>
      </c>
      <c r="N186" s="1"/>
    </row>
    <row r="187" spans="1:14" ht="15.75" customHeight="1" x14ac:dyDescent="0.2">
      <c r="A187" s="1">
        <f t="shared" si="2"/>
        <v>5</v>
      </c>
      <c r="B187" s="1">
        <f t="shared" si="3"/>
        <v>18</v>
      </c>
      <c r="C187" s="1" t="str">
        <f t="array" ref="C187">INDEX(Countries!$A$2:$A$43,A187)</f>
        <v>China</v>
      </c>
      <c r="D187" s="1">
        <f t="array" ref="D187">INDEX(Countries!$A$2:$A$43,B187)</f>
        <v>0</v>
      </c>
      <c r="E187" s="5">
        <f t="array" ref="E187">INDEX('ML_flows 2011'!$B$2:$AQ$43,A187,B187)+INDEX('ML_flows 2011'!$B$2:$AQ$43,B187,A187)</f>
        <v>0</v>
      </c>
      <c r="F187" s="4">
        <f t="array" ref="F187">INDEX(Countries!$B$2:$B$43,A187)</f>
        <v>0</v>
      </c>
      <c r="G187" s="4">
        <f t="array" ref="G187">INDEX(Countries!$B$2:$B$43,B187)</f>
        <v>0</v>
      </c>
      <c r="H187" s="6">
        <f t="shared" si="0"/>
        <v>0</v>
      </c>
      <c r="I187" s="4">
        <f t="array" ref="I187">INDEX(Countries!$D$2:$D$43,A187)</f>
        <v>0</v>
      </c>
      <c r="J187" s="1">
        <f t="array" ref="J187">INDEX(Countries!$D$2:$D$43,B187)</f>
        <v>0</v>
      </c>
      <c r="K187" s="4">
        <f t="array" ref="K187">INDEX(Countries!$E$2:$E$43,A187)</f>
        <v>0</v>
      </c>
      <c r="L187" s="1">
        <f t="array" ref="L187">INDEX(Countries!$E$2:$E$43,B187)</f>
        <v>0</v>
      </c>
      <c r="M187" s="1">
        <f t="shared" si="1"/>
        <v>0</v>
      </c>
      <c r="N187" s="1"/>
    </row>
    <row r="188" spans="1:14" ht="15.75" customHeight="1" x14ac:dyDescent="0.2">
      <c r="A188" s="1">
        <f t="shared" si="2"/>
        <v>5</v>
      </c>
      <c r="B188" s="1">
        <f t="shared" si="3"/>
        <v>19</v>
      </c>
      <c r="C188" s="1" t="str">
        <f t="array" ref="C188">INDEX(Countries!$A$2:$A$43,A188)</f>
        <v>China</v>
      </c>
      <c r="D188" s="1">
        <f t="array" ref="D188">INDEX(Countries!$A$2:$A$43,B188)</f>
        <v>0</v>
      </c>
      <c r="E188" s="5">
        <f t="array" ref="E188">INDEX('ML_flows 2011'!$B$2:$AQ$43,A188,B188)+INDEX('ML_flows 2011'!$B$2:$AQ$43,B188,A188)</f>
        <v>0</v>
      </c>
      <c r="F188" s="4">
        <f t="array" ref="F188">INDEX(Countries!$B$2:$B$43,A188)</f>
        <v>0</v>
      </c>
      <c r="G188" s="4">
        <f t="array" ref="G188">INDEX(Countries!$B$2:$B$43,B188)</f>
        <v>0</v>
      </c>
      <c r="H188" s="6">
        <f t="shared" si="0"/>
        <v>0</v>
      </c>
      <c r="I188" s="4">
        <f t="array" ref="I188">INDEX(Countries!$D$2:$D$43,A188)</f>
        <v>0</v>
      </c>
      <c r="J188" s="1">
        <f t="array" ref="J188">INDEX(Countries!$D$2:$D$43,B188)</f>
        <v>0</v>
      </c>
      <c r="K188" s="4">
        <f t="array" ref="K188">INDEX(Countries!$E$2:$E$43,A188)</f>
        <v>0</v>
      </c>
      <c r="L188" s="1">
        <f t="array" ref="L188">INDEX(Countries!$E$2:$E$43,B188)</f>
        <v>0</v>
      </c>
      <c r="M188" s="1">
        <f t="shared" si="1"/>
        <v>0</v>
      </c>
      <c r="N188" s="1"/>
    </row>
    <row r="189" spans="1:14" ht="15.75" customHeight="1" x14ac:dyDescent="0.2">
      <c r="A189" s="1">
        <f t="shared" si="2"/>
        <v>5</v>
      </c>
      <c r="B189" s="1">
        <f t="shared" si="3"/>
        <v>20</v>
      </c>
      <c r="C189" s="1" t="str">
        <f t="array" ref="C189">INDEX(Countries!$A$2:$A$43,A189)</f>
        <v>China</v>
      </c>
      <c r="D189" s="1">
        <f t="array" ref="D189">INDEX(Countries!$A$2:$A$43,B189)</f>
        <v>0</v>
      </c>
      <c r="E189" s="5">
        <f t="array" ref="E189">INDEX('ML_flows 2011'!$B$2:$AQ$43,A189,B189)+INDEX('ML_flows 2011'!$B$2:$AQ$43,B189,A189)</f>
        <v>0</v>
      </c>
      <c r="F189" s="4">
        <f t="array" ref="F189">INDEX(Countries!$B$2:$B$43,A189)</f>
        <v>0</v>
      </c>
      <c r="G189" s="4">
        <f t="array" ref="G189">INDEX(Countries!$B$2:$B$43,B189)</f>
        <v>0</v>
      </c>
      <c r="H189" s="6">
        <f t="shared" si="0"/>
        <v>0</v>
      </c>
      <c r="I189" s="4">
        <f t="array" ref="I189">INDEX(Countries!$D$2:$D$43,A189)</f>
        <v>0</v>
      </c>
      <c r="J189" s="1">
        <f t="array" ref="J189">INDEX(Countries!$D$2:$D$43,B189)</f>
        <v>0</v>
      </c>
      <c r="K189" s="4">
        <f t="array" ref="K189">INDEX(Countries!$E$2:$E$43,A189)</f>
        <v>0</v>
      </c>
      <c r="L189" s="1">
        <f t="array" ref="L189">INDEX(Countries!$E$2:$E$43,B189)</f>
        <v>0</v>
      </c>
      <c r="M189" s="1">
        <f t="shared" si="1"/>
        <v>0</v>
      </c>
      <c r="N189" s="1"/>
    </row>
    <row r="190" spans="1:14" ht="15.75" customHeight="1" x14ac:dyDescent="0.2">
      <c r="A190" s="1">
        <f t="shared" si="2"/>
        <v>5</v>
      </c>
      <c r="B190" s="1">
        <f t="shared" si="3"/>
        <v>21</v>
      </c>
      <c r="C190" s="1" t="str">
        <f t="array" ref="C190">INDEX(Countries!$A$2:$A$43,A190)</f>
        <v>China</v>
      </c>
      <c r="D190" s="1">
        <f t="array" ref="D190">INDEX(Countries!$A$2:$A$43,B190)</f>
        <v>0</v>
      </c>
      <c r="E190" s="5">
        <f t="array" ref="E190">INDEX('ML_flows 2011'!$B$2:$AQ$43,A190,B190)+INDEX('ML_flows 2011'!$B$2:$AQ$43,B190,A190)</f>
        <v>0</v>
      </c>
      <c r="F190" s="4">
        <f t="array" ref="F190">INDEX(Countries!$B$2:$B$43,A190)</f>
        <v>0</v>
      </c>
      <c r="G190" s="4">
        <f t="array" ref="G190">INDEX(Countries!$B$2:$B$43,B190)</f>
        <v>0</v>
      </c>
      <c r="H190" s="6">
        <f t="shared" si="0"/>
        <v>0</v>
      </c>
      <c r="I190" s="4">
        <f t="array" ref="I190">INDEX(Countries!$D$2:$D$43,A190)</f>
        <v>0</v>
      </c>
      <c r="J190" s="1">
        <f t="array" ref="J190">INDEX(Countries!$D$2:$D$43,B190)</f>
        <v>0</v>
      </c>
      <c r="K190" s="4">
        <f t="array" ref="K190">INDEX(Countries!$E$2:$E$43,A190)</f>
        <v>0</v>
      </c>
      <c r="L190" s="1">
        <f t="array" ref="L190">INDEX(Countries!$E$2:$E$43,B190)</f>
        <v>0</v>
      </c>
      <c r="M190" s="1">
        <f t="shared" si="1"/>
        <v>0</v>
      </c>
      <c r="N190" s="1"/>
    </row>
    <row r="191" spans="1:14" ht="15.75" customHeight="1" x14ac:dyDescent="0.2">
      <c r="A191" s="1">
        <f t="shared" si="2"/>
        <v>5</v>
      </c>
      <c r="B191" s="1">
        <f t="shared" si="3"/>
        <v>22</v>
      </c>
      <c r="C191" s="1" t="str">
        <f t="array" ref="C191">INDEX(Countries!$A$2:$A$43,A191)</f>
        <v>China</v>
      </c>
      <c r="D191" s="1">
        <f t="array" ref="D191">INDEX(Countries!$A$2:$A$43,B191)</f>
        <v>0</v>
      </c>
      <c r="E191" s="5">
        <f t="array" ref="E191">INDEX('ML_flows 2011'!$B$2:$AQ$43,A191,B191)+INDEX('ML_flows 2011'!$B$2:$AQ$43,B191,A191)</f>
        <v>0</v>
      </c>
      <c r="F191" s="4">
        <f t="array" ref="F191">INDEX(Countries!$B$2:$B$43,A191)</f>
        <v>0</v>
      </c>
      <c r="G191" s="4">
        <f t="array" ref="G191">INDEX(Countries!$B$2:$B$43,B191)</f>
        <v>0</v>
      </c>
      <c r="H191" s="6">
        <f t="shared" si="0"/>
        <v>0</v>
      </c>
      <c r="I191" s="4">
        <f t="array" ref="I191">INDEX(Countries!$D$2:$D$43,A191)</f>
        <v>0</v>
      </c>
      <c r="J191" s="1">
        <f t="array" ref="J191">INDEX(Countries!$D$2:$D$43,B191)</f>
        <v>0</v>
      </c>
      <c r="K191" s="4">
        <f t="array" ref="K191">INDEX(Countries!$E$2:$E$43,A191)</f>
        <v>0</v>
      </c>
      <c r="L191" s="1">
        <f t="array" ref="L191">INDEX(Countries!$E$2:$E$43,B191)</f>
        <v>0</v>
      </c>
      <c r="M191" s="1">
        <f t="shared" si="1"/>
        <v>0</v>
      </c>
      <c r="N191" s="1"/>
    </row>
    <row r="192" spans="1:14" ht="15.75" customHeight="1" x14ac:dyDescent="0.2">
      <c r="A192" s="1">
        <f t="shared" si="2"/>
        <v>5</v>
      </c>
      <c r="B192" s="1">
        <f t="shared" si="3"/>
        <v>23</v>
      </c>
      <c r="C192" s="1" t="str">
        <f t="array" ref="C192">INDEX(Countries!$A$2:$A$43,A192)</f>
        <v>China</v>
      </c>
      <c r="D192" s="1">
        <f t="array" ref="D192">INDEX(Countries!$A$2:$A$43,B192)</f>
        <v>0</v>
      </c>
      <c r="E192" s="5">
        <f t="array" ref="E192">INDEX('ML_flows 2011'!$B$2:$AQ$43,A192,B192)+INDEX('ML_flows 2011'!$B$2:$AQ$43,B192,A192)</f>
        <v>0</v>
      </c>
      <c r="F192" s="4">
        <f t="array" ref="F192">INDEX(Countries!$B$2:$B$43,A192)</f>
        <v>0</v>
      </c>
      <c r="G192" s="4">
        <f t="array" ref="G192">INDEX(Countries!$B$2:$B$43,B192)</f>
        <v>0</v>
      </c>
      <c r="H192" s="6">
        <f t="shared" si="0"/>
        <v>0</v>
      </c>
      <c r="I192" s="4">
        <f t="array" ref="I192">INDEX(Countries!$D$2:$D$43,A192)</f>
        <v>0</v>
      </c>
      <c r="J192" s="1">
        <f t="array" ref="J192">INDEX(Countries!$D$2:$D$43,B192)</f>
        <v>0</v>
      </c>
      <c r="K192" s="4">
        <f t="array" ref="K192">INDEX(Countries!$E$2:$E$43,A192)</f>
        <v>0</v>
      </c>
      <c r="L192" s="1">
        <f t="array" ref="L192">INDEX(Countries!$E$2:$E$43,B192)</f>
        <v>0</v>
      </c>
      <c r="M192" s="1">
        <f t="shared" si="1"/>
        <v>0</v>
      </c>
      <c r="N192" s="1"/>
    </row>
    <row r="193" spans="1:14" ht="15.75" customHeight="1" x14ac:dyDescent="0.2">
      <c r="A193" s="1">
        <f t="shared" si="2"/>
        <v>5</v>
      </c>
      <c r="B193" s="1">
        <f t="shared" si="3"/>
        <v>24</v>
      </c>
      <c r="C193" s="1" t="str">
        <f t="array" ref="C193">INDEX(Countries!$A$2:$A$43,A193)</f>
        <v>China</v>
      </c>
      <c r="D193" s="1">
        <f t="array" ref="D193">INDEX(Countries!$A$2:$A$43,B193)</f>
        <v>0</v>
      </c>
      <c r="E193" s="5">
        <f t="array" ref="E193">INDEX('ML_flows 2011'!$B$2:$AQ$43,A193,B193)+INDEX('ML_flows 2011'!$B$2:$AQ$43,B193,A193)</f>
        <v>0</v>
      </c>
      <c r="F193" s="4">
        <f t="array" ref="F193">INDEX(Countries!$B$2:$B$43,A193)</f>
        <v>0</v>
      </c>
      <c r="G193" s="4">
        <f t="array" ref="G193">INDEX(Countries!$B$2:$B$43,B193)</f>
        <v>0</v>
      </c>
      <c r="H193" s="6">
        <f t="shared" si="0"/>
        <v>0</v>
      </c>
      <c r="I193" s="4">
        <f t="array" ref="I193">INDEX(Countries!$D$2:$D$43,A193)</f>
        <v>0</v>
      </c>
      <c r="J193" s="1">
        <f t="array" ref="J193">INDEX(Countries!$D$2:$D$43,B193)</f>
        <v>0</v>
      </c>
      <c r="K193" s="4">
        <f t="array" ref="K193">INDEX(Countries!$E$2:$E$43,A193)</f>
        <v>0</v>
      </c>
      <c r="L193" s="1">
        <f t="array" ref="L193">INDEX(Countries!$E$2:$E$43,B193)</f>
        <v>0</v>
      </c>
      <c r="M193" s="1">
        <f t="shared" si="1"/>
        <v>0</v>
      </c>
      <c r="N193" s="1"/>
    </row>
    <row r="194" spans="1:14" ht="15.75" customHeight="1" x14ac:dyDescent="0.2">
      <c r="A194" s="1">
        <f t="shared" si="2"/>
        <v>5</v>
      </c>
      <c r="B194" s="1">
        <f t="shared" si="3"/>
        <v>25</v>
      </c>
      <c r="C194" s="1" t="str">
        <f t="array" ref="C194">INDEX(Countries!$A$2:$A$43,A194)</f>
        <v>China</v>
      </c>
      <c r="D194" s="1">
        <f t="array" ref="D194">INDEX(Countries!$A$2:$A$43,B194)</f>
        <v>0</v>
      </c>
      <c r="E194" s="5">
        <f t="array" ref="E194">INDEX('ML_flows 2011'!$B$2:$AQ$43,A194,B194)+INDEX('ML_flows 2011'!$B$2:$AQ$43,B194,A194)</f>
        <v>0</v>
      </c>
      <c r="F194" s="4">
        <f t="array" ref="F194">INDEX(Countries!$B$2:$B$43,A194)</f>
        <v>0</v>
      </c>
      <c r="G194" s="4">
        <f t="array" ref="G194">INDEX(Countries!$B$2:$B$43,B194)</f>
        <v>0</v>
      </c>
      <c r="H194" s="6">
        <f t="shared" si="0"/>
        <v>0</v>
      </c>
      <c r="I194" s="4">
        <f t="array" ref="I194">INDEX(Countries!$D$2:$D$43,A194)</f>
        <v>0</v>
      </c>
      <c r="J194" s="1">
        <f t="array" ref="J194">INDEX(Countries!$D$2:$D$43,B194)</f>
        <v>0</v>
      </c>
      <c r="K194" s="4">
        <f t="array" ref="K194">INDEX(Countries!$E$2:$E$43,A194)</f>
        <v>0</v>
      </c>
      <c r="L194" s="1">
        <f t="array" ref="L194">INDEX(Countries!$E$2:$E$43,B194)</f>
        <v>0</v>
      </c>
      <c r="M194" s="1">
        <f t="shared" si="1"/>
        <v>0</v>
      </c>
      <c r="N194" s="1"/>
    </row>
    <row r="195" spans="1:14" ht="15.75" customHeight="1" x14ac:dyDescent="0.2">
      <c r="A195" s="1">
        <f t="shared" si="2"/>
        <v>5</v>
      </c>
      <c r="B195" s="1">
        <f t="shared" si="3"/>
        <v>26</v>
      </c>
      <c r="C195" s="1" t="str">
        <f t="array" ref="C195">INDEX(Countries!$A$2:$A$43,A195)</f>
        <v>China</v>
      </c>
      <c r="D195" s="1">
        <f t="array" ref="D195">INDEX(Countries!$A$2:$A$43,B195)</f>
        <v>0</v>
      </c>
      <c r="E195" s="5">
        <f t="array" ref="E195">INDEX('ML_flows 2011'!$B$2:$AQ$43,A195,B195)+INDEX('ML_flows 2011'!$B$2:$AQ$43,B195,A195)</f>
        <v>0</v>
      </c>
      <c r="F195" s="4">
        <f t="array" ref="F195">INDEX(Countries!$B$2:$B$43,A195)</f>
        <v>0</v>
      </c>
      <c r="G195" s="4">
        <f t="array" ref="G195">INDEX(Countries!$B$2:$B$43,B195)</f>
        <v>0</v>
      </c>
      <c r="H195" s="6">
        <f t="shared" si="0"/>
        <v>0</v>
      </c>
      <c r="I195" s="4">
        <f t="array" ref="I195">INDEX(Countries!$D$2:$D$43,A195)</f>
        <v>0</v>
      </c>
      <c r="J195" s="1">
        <f t="array" ref="J195">INDEX(Countries!$D$2:$D$43,B195)</f>
        <v>0</v>
      </c>
      <c r="K195" s="4">
        <f t="array" ref="K195">INDEX(Countries!$E$2:$E$43,A195)</f>
        <v>0</v>
      </c>
      <c r="L195" s="1">
        <f t="array" ref="L195">INDEX(Countries!$E$2:$E$43,B195)</f>
        <v>0</v>
      </c>
      <c r="M195" s="1">
        <f t="shared" si="1"/>
        <v>0</v>
      </c>
      <c r="N195" s="1"/>
    </row>
    <row r="196" spans="1:14" ht="15.75" customHeight="1" x14ac:dyDescent="0.2">
      <c r="A196" s="1">
        <f t="shared" si="2"/>
        <v>5</v>
      </c>
      <c r="B196" s="1">
        <f t="shared" si="3"/>
        <v>27</v>
      </c>
      <c r="C196" s="1" t="str">
        <f t="array" ref="C196">INDEX(Countries!$A$2:$A$43,A196)</f>
        <v>China</v>
      </c>
      <c r="D196" s="1">
        <f t="array" ref="D196">INDEX(Countries!$A$2:$A$43,B196)</f>
        <v>0</v>
      </c>
      <c r="E196" s="5">
        <f t="array" ref="E196">INDEX('ML_flows 2011'!$B$2:$AQ$43,A196,B196)+INDEX('ML_flows 2011'!$B$2:$AQ$43,B196,A196)</f>
        <v>0</v>
      </c>
      <c r="F196" s="4">
        <f t="array" ref="F196">INDEX(Countries!$B$2:$B$43,A196)</f>
        <v>0</v>
      </c>
      <c r="G196" s="4">
        <f t="array" ref="G196">INDEX(Countries!$B$2:$B$43,B196)</f>
        <v>0</v>
      </c>
      <c r="H196" s="6">
        <f t="shared" si="0"/>
        <v>0</v>
      </c>
      <c r="I196" s="4">
        <f t="array" ref="I196">INDEX(Countries!$D$2:$D$43,A196)</f>
        <v>0</v>
      </c>
      <c r="J196" s="1">
        <f t="array" ref="J196">INDEX(Countries!$D$2:$D$43,B196)</f>
        <v>0</v>
      </c>
      <c r="K196" s="4">
        <f t="array" ref="K196">INDEX(Countries!$E$2:$E$43,A196)</f>
        <v>0</v>
      </c>
      <c r="L196" s="1">
        <f t="array" ref="L196">INDEX(Countries!$E$2:$E$43,B196)</f>
        <v>0</v>
      </c>
      <c r="M196" s="1">
        <f t="shared" si="1"/>
        <v>0</v>
      </c>
      <c r="N196" s="1"/>
    </row>
    <row r="197" spans="1:14" ht="15.75" customHeight="1" x14ac:dyDescent="0.2">
      <c r="A197" s="1">
        <f t="shared" si="2"/>
        <v>5</v>
      </c>
      <c r="B197" s="1">
        <f t="shared" si="3"/>
        <v>28</v>
      </c>
      <c r="C197" s="1" t="str">
        <f t="array" ref="C197">INDEX(Countries!$A$2:$A$43,A197)</f>
        <v>China</v>
      </c>
      <c r="D197" s="1">
        <f t="array" ref="D197">INDEX(Countries!$A$2:$A$43,B197)</f>
        <v>0</v>
      </c>
      <c r="E197" s="5">
        <f t="array" ref="E197">INDEX('ML_flows 2011'!$B$2:$AQ$43,A197,B197)+INDEX('ML_flows 2011'!$B$2:$AQ$43,B197,A197)</f>
        <v>0</v>
      </c>
      <c r="F197" s="4">
        <f t="array" ref="F197">INDEX(Countries!$B$2:$B$43,A197)</f>
        <v>0</v>
      </c>
      <c r="G197" s="4">
        <f t="array" ref="G197">INDEX(Countries!$B$2:$B$43,B197)</f>
        <v>0</v>
      </c>
      <c r="H197" s="6">
        <f t="shared" si="0"/>
        <v>0</v>
      </c>
      <c r="I197" s="4">
        <f t="array" ref="I197">INDEX(Countries!$D$2:$D$43,A197)</f>
        <v>0</v>
      </c>
      <c r="J197" s="1">
        <f t="array" ref="J197">INDEX(Countries!$D$2:$D$43,B197)</f>
        <v>0</v>
      </c>
      <c r="K197" s="4">
        <f t="array" ref="K197">INDEX(Countries!$E$2:$E$43,A197)</f>
        <v>0</v>
      </c>
      <c r="L197" s="1">
        <f t="array" ref="L197">INDEX(Countries!$E$2:$E$43,B197)</f>
        <v>0</v>
      </c>
      <c r="M197" s="1">
        <f t="shared" si="1"/>
        <v>0</v>
      </c>
      <c r="N197" s="1"/>
    </row>
    <row r="198" spans="1:14" ht="15.75" customHeight="1" x14ac:dyDescent="0.2">
      <c r="A198" s="1">
        <f t="shared" si="2"/>
        <v>5</v>
      </c>
      <c r="B198" s="1">
        <f t="shared" si="3"/>
        <v>29</v>
      </c>
      <c r="C198" s="1" t="str">
        <f t="array" ref="C198">INDEX(Countries!$A$2:$A$43,A198)</f>
        <v>China</v>
      </c>
      <c r="D198" s="1">
        <f t="array" ref="D198">INDEX(Countries!$A$2:$A$43,B198)</f>
        <v>0</v>
      </c>
      <c r="E198" s="5">
        <f t="array" ref="E198">INDEX('ML_flows 2011'!$B$2:$AQ$43,A198,B198)+INDEX('ML_flows 2011'!$B$2:$AQ$43,B198,A198)</f>
        <v>0</v>
      </c>
      <c r="F198" s="4">
        <f t="array" ref="F198">INDEX(Countries!$B$2:$B$43,A198)</f>
        <v>0</v>
      </c>
      <c r="G198" s="4">
        <f t="array" ref="G198">INDEX(Countries!$B$2:$B$43,B198)</f>
        <v>0</v>
      </c>
      <c r="H198" s="6">
        <f t="shared" si="0"/>
        <v>0</v>
      </c>
      <c r="I198" s="4">
        <f t="array" ref="I198">INDEX(Countries!$D$2:$D$43,A198)</f>
        <v>0</v>
      </c>
      <c r="J198" s="1">
        <f t="array" ref="J198">INDEX(Countries!$D$2:$D$43,B198)</f>
        <v>0</v>
      </c>
      <c r="K198" s="4">
        <f t="array" ref="K198">INDEX(Countries!$E$2:$E$43,A198)</f>
        <v>0</v>
      </c>
      <c r="L198" s="1">
        <f t="array" ref="L198">INDEX(Countries!$E$2:$E$43,B198)</f>
        <v>0</v>
      </c>
      <c r="M198" s="1">
        <f t="shared" si="1"/>
        <v>0</v>
      </c>
      <c r="N198" s="1"/>
    </row>
    <row r="199" spans="1:14" ht="15.75" customHeight="1" x14ac:dyDescent="0.2">
      <c r="A199" s="1">
        <f t="shared" si="2"/>
        <v>5</v>
      </c>
      <c r="B199" s="1">
        <f t="shared" si="3"/>
        <v>30</v>
      </c>
      <c r="C199" s="1" t="str">
        <f t="array" ref="C199">INDEX(Countries!$A$2:$A$43,A199)</f>
        <v>China</v>
      </c>
      <c r="D199" s="1">
        <f t="array" ref="D199">INDEX(Countries!$A$2:$A$43,B199)</f>
        <v>0</v>
      </c>
      <c r="E199" s="5">
        <f t="array" ref="E199">INDEX('ML_flows 2011'!$B$2:$AQ$43,A199,B199)+INDEX('ML_flows 2011'!$B$2:$AQ$43,B199,A199)</f>
        <v>0</v>
      </c>
      <c r="F199" s="4">
        <f t="array" ref="F199">INDEX(Countries!$B$2:$B$43,A199)</f>
        <v>0</v>
      </c>
      <c r="G199" s="4">
        <f t="array" ref="G199">INDEX(Countries!$B$2:$B$43,B199)</f>
        <v>0</v>
      </c>
      <c r="H199" s="6">
        <f t="shared" si="0"/>
        <v>0</v>
      </c>
      <c r="I199" s="4">
        <f t="array" ref="I199">INDEX(Countries!$D$2:$D$43,A199)</f>
        <v>0</v>
      </c>
      <c r="J199" s="1">
        <f t="array" ref="J199">INDEX(Countries!$D$2:$D$43,B199)</f>
        <v>0</v>
      </c>
      <c r="K199" s="4">
        <f t="array" ref="K199">INDEX(Countries!$E$2:$E$43,A199)</f>
        <v>0</v>
      </c>
      <c r="L199" s="1">
        <f t="array" ref="L199">INDEX(Countries!$E$2:$E$43,B199)</f>
        <v>0</v>
      </c>
      <c r="M199" s="1">
        <f t="shared" si="1"/>
        <v>0</v>
      </c>
      <c r="N199" s="1"/>
    </row>
    <row r="200" spans="1:14" ht="15.75" customHeight="1" x14ac:dyDescent="0.2">
      <c r="A200" s="1">
        <f t="shared" si="2"/>
        <v>5</v>
      </c>
      <c r="B200" s="1">
        <f t="shared" si="3"/>
        <v>31</v>
      </c>
      <c r="C200" s="1" t="str">
        <f t="array" ref="C200">INDEX(Countries!$A$2:$A$43,A200)</f>
        <v>China</v>
      </c>
      <c r="D200" s="1">
        <f t="array" ref="D200">INDEX(Countries!$A$2:$A$43,B200)</f>
        <v>0</v>
      </c>
      <c r="E200" s="5">
        <f t="array" ref="E200">INDEX('ML_flows 2011'!$B$2:$AQ$43,A200,B200)+INDEX('ML_flows 2011'!$B$2:$AQ$43,B200,A200)</f>
        <v>0</v>
      </c>
      <c r="F200" s="4">
        <f t="array" ref="F200">INDEX(Countries!$B$2:$B$43,A200)</f>
        <v>0</v>
      </c>
      <c r="G200" s="4">
        <f t="array" ref="G200">INDEX(Countries!$B$2:$B$43,B200)</f>
        <v>0</v>
      </c>
      <c r="H200" s="6">
        <f t="shared" si="0"/>
        <v>0</v>
      </c>
      <c r="I200" s="4">
        <f t="array" ref="I200">INDEX(Countries!$D$2:$D$43,A200)</f>
        <v>0</v>
      </c>
      <c r="J200" s="1">
        <f t="array" ref="J200">INDEX(Countries!$D$2:$D$43,B200)</f>
        <v>0</v>
      </c>
      <c r="K200" s="4">
        <f t="array" ref="K200">INDEX(Countries!$E$2:$E$43,A200)</f>
        <v>0</v>
      </c>
      <c r="L200" s="1">
        <f t="array" ref="L200">INDEX(Countries!$E$2:$E$43,B200)</f>
        <v>0</v>
      </c>
      <c r="M200" s="1">
        <f t="shared" si="1"/>
        <v>0</v>
      </c>
      <c r="N200" s="1"/>
    </row>
    <row r="201" spans="1:14" ht="15.75" customHeight="1" x14ac:dyDescent="0.2">
      <c r="A201" s="1">
        <f t="shared" si="2"/>
        <v>5</v>
      </c>
      <c r="B201" s="1">
        <f t="shared" si="3"/>
        <v>32</v>
      </c>
      <c r="C201" s="1" t="str">
        <f t="array" ref="C201">INDEX(Countries!$A$2:$A$43,A201)</f>
        <v>China</v>
      </c>
      <c r="D201" s="1">
        <f t="array" ref="D201">INDEX(Countries!$A$2:$A$43,B201)</f>
        <v>0</v>
      </c>
      <c r="E201" s="5">
        <f t="array" ref="E201">INDEX('ML_flows 2011'!$B$2:$AQ$43,A201,B201)+INDEX('ML_flows 2011'!$B$2:$AQ$43,B201,A201)</f>
        <v>0</v>
      </c>
      <c r="F201" s="4">
        <f t="array" ref="F201">INDEX(Countries!$B$2:$B$43,A201)</f>
        <v>0</v>
      </c>
      <c r="G201" s="4">
        <f t="array" ref="G201">INDEX(Countries!$B$2:$B$43,B201)</f>
        <v>0</v>
      </c>
      <c r="H201" s="6">
        <f t="shared" si="0"/>
        <v>0</v>
      </c>
      <c r="I201" s="4">
        <f t="array" ref="I201">INDEX(Countries!$D$2:$D$43,A201)</f>
        <v>0</v>
      </c>
      <c r="J201" s="1">
        <f t="array" ref="J201">INDEX(Countries!$D$2:$D$43,B201)</f>
        <v>0</v>
      </c>
      <c r="K201" s="4">
        <f t="array" ref="K201">INDEX(Countries!$E$2:$E$43,A201)</f>
        <v>0</v>
      </c>
      <c r="L201" s="1">
        <f t="array" ref="L201">INDEX(Countries!$E$2:$E$43,B201)</f>
        <v>0</v>
      </c>
      <c r="M201" s="1">
        <f t="shared" si="1"/>
        <v>0</v>
      </c>
      <c r="N201" s="1"/>
    </row>
    <row r="202" spans="1:14" ht="15.75" customHeight="1" x14ac:dyDescent="0.2">
      <c r="A202" s="1">
        <f t="shared" si="2"/>
        <v>5</v>
      </c>
      <c r="B202" s="1">
        <f t="shared" si="3"/>
        <v>33</v>
      </c>
      <c r="C202" s="1" t="str">
        <f t="array" ref="C202">INDEX(Countries!$A$2:$A$43,A202)</f>
        <v>China</v>
      </c>
      <c r="D202" s="1">
        <f t="array" ref="D202">INDEX(Countries!$A$2:$A$43,B202)</f>
        <v>0</v>
      </c>
      <c r="E202" s="5">
        <f t="array" ref="E202">INDEX('ML_flows 2011'!$B$2:$AQ$43,A202,B202)+INDEX('ML_flows 2011'!$B$2:$AQ$43,B202,A202)</f>
        <v>0</v>
      </c>
      <c r="F202" s="4">
        <f t="array" ref="F202">INDEX(Countries!$B$2:$B$43,A202)</f>
        <v>0</v>
      </c>
      <c r="G202" s="4">
        <f t="array" ref="G202">INDEX(Countries!$B$2:$B$43,B202)</f>
        <v>0</v>
      </c>
      <c r="H202" s="6">
        <f t="shared" si="0"/>
        <v>0</v>
      </c>
      <c r="I202" s="4">
        <f t="array" ref="I202">INDEX(Countries!$D$2:$D$43,A202)</f>
        <v>0</v>
      </c>
      <c r="J202" s="1">
        <f t="array" ref="J202">INDEX(Countries!$D$2:$D$43,B202)</f>
        <v>0</v>
      </c>
      <c r="K202" s="4">
        <f t="array" ref="K202">INDEX(Countries!$E$2:$E$43,A202)</f>
        <v>0</v>
      </c>
      <c r="L202" s="1">
        <f t="array" ref="L202">INDEX(Countries!$E$2:$E$43,B202)</f>
        <v>0</v>
      </c>
      <c r="M202" s="1">
        <f t="shared" si="1"/>
        <v>0</v>
      </c>
      <c r="N202" s="1"/>
    </row>
    <row r="203" spans="1:14" ht="15.75" customHeight="1" x14ac:dyDescent="0.2">
      <c r="A203" s="1">
        <f t="shared" si="2"/>
        <v>5</v>
      </c>
      <c r="B203" s="1">
        <f t="shared" si="3"/>
        <v>34</v>
      </c>
      <c r="C203" s="1" t="str">
        <f t="array" ref="C203">INDEX(Countries!$A$2:$A$43,A203)</f>
        <v>China</v>
      </c>
      <c r="D203" s="1">
        <f t="array" ref="D203">INDEX(Countries!$A$2:$A$43,B203)</f>
        <v>0</v>
      </c>
      <c r="E203" s="5">
        <f t="array" ref="E203">INDEX('ML_flows 2011'!$B$2:$AQ$43,A203,B203)+INDEX('ML_flows 2011'!$B$2:$AQ$43,B203,A203)</f>
        <v>0</v>
      </c>
      <c r="F203" s="4">
        <f t="array" ref="F203">INDEX(Countries!$B$2:$B$43,A203)</f>
        <v>0</v>
      </c>
      <c r="G203" s="4">
        <f t="array" ref="G203">INDEX(Countries!$B$2:$B$43,B203)</f>
        <v>0</v>
      </c>
      <c r="H203" s="6">
        <f t="shared" si="0"/>
        <v>0</v>
      </c>
      <c r="I203" s="4">
        <f t="array" ref="I203">INDEX(Countries!$D$2:$D$43,A203)</f>
        <v>0</v>
      </c>
      <c r="J203" s="1">
        <f t="array" ref="J203">INDEX(Countries!$D$2:$D$43,B203)</f>
        <v>0</v>
      </c>
      <c r="K203" s="4">
        <f t="array" ref="K203">INDEX(Countries!$E$2:$E$43,A203)</f>
        <v>0</v>
      </c>
      <c r="L203" s="1">
        <f t="array" ref="L203">INDEX(Countries!$E$2:$E$43,B203)</f>
        <v>0</v>
      </c>
      <c r="M203" s="1">
        <f t="shared" si="1"/>
        <v>0</v>
      </c>
      <c r="N203" s="1"/>
    </row>
    <row r="204" spans="1:14" ht="15.75" customHeight="1" x14ac:dyDescent="0.2">
      <c r="A204" s="1">
        <f t="shared" si="2"/>
        <v>5</v>
      </c>
      <c r="B204" s="1">
        <f t="shared" si="3"/>
        <v>35</v>
      </c>
      <c r="C204" s="1" t="str">
        <f t="array" ref="C204">INDEX(Countries!$A$2:$A$43,A204)</f>
        <v>China</v>
      </c>
      <c r="D204" s="1">
        <f t="array" ref="D204">INDEX(Countries!$A$2:$A$43,B204)</f>
        <v>0</v>
      </c>
      <c r="E204" s="5">
        <f t="array" ref="E204">INDEX('ML_flows 2011'!$B$2:$AQ$43,A204,B204)+INDEX('ML_flows 2011'!$B$2:$AQ$43,B204,A204)</f>
        <v>0</v>
      </c>
      <c r="F204" s="4">
        <f t="array" ref="F204">INDEX(Countries!$B$2:$B$43,A204)</f>
        <v>0</v>
      </c>
      <c r="G204" s="4">
        <f t="array" ref="G204">INDEX(Countries!$B$2:$B$43,B204)</f>
        <v>0</v>
      </c>
      <c r="H204" s="6">
        <f t="shared" si="0"/>
        <v>0</v>
      </c>
      <c r="I204" s="4">
        <f t="array" ref="I204">INDEX(Countries!$D$2:$D$43,A204)</f>
        <v>0</v>
      </c>
      <c r="J204" s="1">
        <f t="array" ref="J204">INDEX(Countries!$D$2:$D$43,B204)</f>
        <v>0</v>
      </c>
      <c r="K204" s="4">
        <f t="array" ref="K204">INDEX(Countries!$E$2:$E$43,A204)</f>
        <v>0</v>
      </c>
      <c r="L204" s="1">
        <f t="array" ref="L204">INDEX(Countries!$E$2:$E$43,B204)</f>
        <v>0</v>
      </c>
      <c r="M204" s="1">
        <f t="shared" si="1"/>
        <v>0</v>
      </c>
      <c r="N204" s="1"/>
    </row>
    <row r="205" spans="1:14" ht="15.75" customHeight="1" x14ac:dyDescent="0.2">
      <c r="A205" s="1">
        <f t="shared" si="2"/>
        <v>5</v>
      </c>
      <c r="B205" s="1">
        <f t="shared" si="3"/>
        <v>36</v>
      </c>
      <c r="C205" s="1" t="str">
        <f t="array" ref="C205">INDEX(Countries!$A$2:$A$43,A205)</f>
        <v>China</v>
      </c>
      <c r="D205" s="1">
        <f t="array" ref="D205">INDEX(Countries!$A$2:$A$43,B205)</f>
        <v>0</v>
      </c>
      <c r="E205" s="5">
        <f t="array" ref="E205">INDEX('ML_flows 2011'!$B$2:$AQ$43,A205,B205)+INDEX('ML_flows 2011'!$B$2:$AQ$43,B205,A205)</f>
        <v>0</v>
      </c>
      <c r="F205" s="4">
        <f t="array" ref="F205">INDEX(Countries!$B$2:$B$43,A205)</f>
        <v>0</v>
      </c>
      <c r="G205" s="4">
        <f t="array" ref="G205">INDEX(Countries!$B$2:$B$43,B205)</f>
        <v>0</v>
      </c>
      <c r="H205" s="6">
        <f t="shared" si="0"/>
        <v>0</v>
      </c>
      <c r="I205" s="4">
        <f t="array" ref="I205">INDEX(Countries!$D$2:$D$43,A205)</f>
        <v>0</v>
      </c>
      <c r="J205" s="1">
        <f t="array" ref="J205">INDEX(Countries!$D$2:$D$43,B205)</f>
        <v>0</v>
      </c>
      <c r="K205" s="4">
        <f t="array" ref="K205">INDEX(Countries!$E$2:$E$43,A205)</f>
        <v>0</v>
      </c>
      <c r="L205" s="1">
        <f t="array" ref="L205">INDEX(Countries!$E$2:$E$43,B205)</f>
        <v>0</v>
      </c>
      <c r="M205" s="1">
        <f t="shared" si="1"/>
        <v>0</v>
      </c>
      <c r="N205" s="1"/>
    </row>
    <row r="206" spans="1:14" ht="15.75" customHeight="1" x14ac:dyDescent="0.2">
      <c r="A206" s="1">
        <f t="shared" si="2"/>
        <v>5</v>
      </c>
      <c r="B206" s="1">
        <f t="shared" si="3"/>
        <v>37</v>
      </c>
      <c r="C206" s="1" t="str">
        <f t="array" ref="C206">INDEX(Countries!$A$2:$A$43,A206)</f>
        <v>China</v>
      </c>
      <c r="D206" s="1">
        <f t="array" ref="D206">INDEX(Countries!$A$2:$A$43,B206)</f>
        <v>0</v>
      </c>
      <c r="E206" s="5">
        <f t="array" ref="E206">INDEX('ML_flows 2011'!$B$2:$AQ$43,A206,B206)+INDEX('ML_flows 2011'!$B$2:$AQ$43,B206,A206)</f>
        <v>0</v>
      </c>
      <c r="F206" s="4">
        <f t="array" ref="F206">INDEX(Countries!$B$2:$B$43,A206)</f>
        <v>0</v>
      </c>
      <c r="G206" s="4">
        <f t="array" ref="G206">INDEX(Countries!$B$2:$B$43,B206)</f>
        <v>0</v>
      </c>
      <c r="H206" s="6">
        <f t="shared" si="0"/>
        <v>0</v>
      </c>
      <c r="I206" s="4">
        <f t="array" ref="I206">INDEX(Countries!$D$2:$D$43,A206)</f>
        <v>0</v>
      </c>
      <c r="J206" s="1">
        <f t="array" ref="J206">INDEX(Countries!$D$2:$D$43,B206)</f>
        <v>0</v>
      </c>
      <c r="K206" s="4">
        <f t="array" ref="K206">INDEX(Countries!$E$2:$E$43,A206)</f>
        <v>0</v>
      </c>
      <c r="L206" s="1">
        <f t="array" ref="L206">INDEX(Countries!$E$2:$E$43,B206)</f>
        <v>0</v>
      </c>
      <c r="M206" s="1">
        <f t="shared" si="1"/>
        <v>0</v>
      </c>
      <c r="N206" s="1"/>
    </row>
    <row r="207" spans="1:14" ht="15.75" customHeight="1" x14ac:dyDescent="0.2">
      <c r="A207" s="1">
        <f t="shared" si="2"/>
        <v>5</v>
      </c>
      <c r="B207" s="1">
        <f t="shared" si="3"/>
        <v>38</v>
      </c>
      <c r="C207" s="1" t="str">
        <f t="array" ref="C207">INDEX(Countries!$A$2:$A$43,A207)</f>
        <v>China</v>
      </c>
      <c r="D207" s="1">
        <f t="array" ref="D207">INDEX(Countries!$A$2:$A$43,B207)</f>
        <v>0</v>
      </c>
      <c r="E207" s="5">
        <f t="array" ref="E207">INDEX('ML_flows 2011'!$B$2:$AQ$43,A207,B207)+INDEX('ML_flows 2011'!$B$2:$AQ$43,B207,A207)</f>
        <v>0</v>
      </c>
      <c r="F207" s="4">
        <f t="array" ref="F207">INDEX(Countries!$B$2:$B$43,A207)</f>
        <v>0</v>
      </c>
      <c r="G207" s="4">
        <f t="array" ref="G207">INDEX(Countries!$B$2:$B$43,B207)</f>
        <v>0</v>
      </c>
      <c r="H207" s="6">
        <f t="shared" si="0"/>
        <v>0</v>
      </c>
      <c r="I207" s="4">
        <f t="array" ref="I207">INDEX(Countries!$D$2:$D$43,A207)</f>
        <v>0</v>
      </c>
      <c r="J207" s="1">
        <f t="array" ref="J207">INDEX(Countries!$D$2:$D$43,B207)</f>
        <v>0</v>
      </c>
      <c r="K207" s="4">
        <f t="array" ref="K207">INDEX(Countries!$E$2:$E$43,A207)</f>
        <v>0</v>
      </c>
      <c r="L207" s="1">
        <f t="array" ref="L207">INDEX(Countries!$E$2:$E$43,B207)</f>
        <v>0</v>
      </c>
      <c r="M207" s="1">
        <f t="shared" si="1"/>
        <v>0</v>
      </c>
      <c r="N207" s="1"/>
    </row>
    <row r="208" spans="1:14" ht="15.75" customHeight="1" x14ac:dyDescent="0.2">
      <c r="A208" s="1">
        <f t="shared" si="2"/>
        <v>5</v>
      </c>
      <c r="B208" s="1">
        <f t="shared" si="3"/>
        <v>39</v>
      </c>
      <c r="C208" s="1" t="str">
        <f t="array" ref="C208">INDEX(Countries!$A$2:$A$43,A208)</f>
        <v>China</v>
      </c>
      <c r="D208" s="1">
        <f t="array" ref="D208">INDEX(Countries!$A$2:$A$43,B208)</f>
        <v>0</v>
      </c>
      <c r="E208" s="5">
        <f t="array" ref="E208">INDEX('ML_flows 2011'!$B$2:$AQ$43,A208,B208)+INDEX('ML_flows 2011'!$B$2:$AQ$43,B208,A208)</f>
        <v>0</v>
      </c>
      <c r="F208" s="4">
        <f t="array" ref="F208">INDEX(Countries!$B$2:$B$43,A208)</f>
        <v>0</v>
      </c>
      <c r="G208" s="4">
        <f t="array" ref="G208">INDEX(Countries!$B$2:$B$43,B208)</f>
        <v>0</v>
      </c>
      <c r="H208" s="6">
        <f t="shared" si="0"/>
        <v>0</v>
      </c>
      <c r="I208" s="4">
        <f t="array" ref="I208">INDEX(Countries!$D$2:$D$43,A208)</f>
        <v>0</v>
      </c>
      <c r="J208" s="1">
        <f t="array" ref="J208">INDEX(Countries!$D$2:$D$43,B208)</f>
        <v>0</v>
      </c>
      <c r="K208" s="4">
        <f t="array" ref="K208">INDEX(Countries!$E$2:$E$43,A208)</f>
        <v>0</v>
      </c>
      <c r="L208" s="1">
        <f t="array" ref="L208">INDEX(Countries!$E$2:$E$43,B208)</f>
        <v>0</v>
      </c>
      <c r="M208" s="1">
        <f t="shared" si="1"/>
        <v>0</v>
      </c>
      <c r="N208" s="1"/>
    </row>
    <row r="209" spans="1:14" ht="15.75" customHeight="1" x14ac:dyDescent="0.2">
      <c r="A209" s="1">
        <f t="shared" si="2"/>
        <v>5</v>
      </c>
      <c r="B209" s="1">
        <f t="shared" si="3"/>
        <v>40</v>
      </c>
      <c r="C209" s="1" t="str">
        <f t="array" ref="C209">INDEX(Countries!$A$2:$A$43,A209)</f>
        <v>China</v>
      </c>
      <c r="D209" s="1">
        <f t="array" ref="D209">INDEX(Countries!$A$2:$A$43,B209)</f>
        <v>0</v>
      </c>
      <c r="E209" s="5">
        <f t="array" ref="E209">INDEX('ML_flows 2011'!$B$2:$AQ$43,A209,B209)+INDEX('ML_flows 2011'!$B$2:$AQ$43,B209,A209)</f>
        <v>0</v>
      </c>
      <c r="F209" s="4">
        <f t="array" ref="F209">INDEX(Countries!$B$2:$B$43,A209)</f>
        <v>0</v>
      </c>
      <c r="G209" s="4">
        <f t="array" ref="G209">INDEX(Countries!$B$2:$B$43,B209)</f>
        <v>0</v>
      </c>
      <c r="H209" s="6">
        <f t="shared" si="0"/>
        <v>0</v>
      </c>
      <c r="I209" s="4">
        <f t="array" ref="I209">INDEX(Countries!$D$2:$D$43,A209)</f>
        <v>0</v>
      </c>
      <c r="J209" s="1">
        <f t="array" ref="J209">INDEX(Countries!$D$2:$D$43,B209)</f>
        <v>0</v>
      </c>
      <c r="K209" s="4">
        <f t="array" ref="K209">INDEX(Countries!$E$2:$E$43,A209)</f>
        <v>0</v>
      </c>
      <c r="L209" s="1">
        <f t="array" ref="L209">INDEX(Countries!$E$2:$E$43,B209)</f>
        <v>0</v>
      </c>
      <c r="M209" s="1">
        <f t="shared" si="1"/>
        <v>0</v>
      </c>
      <c r="N209" s="1"/>
    </row>
    <row r="210" spans="1:14" ht="15.75" customHeight="1" x14ac:dyDescent="0.2">
      <c r="A210" s="1">
        <f t="shared" si="2"/>
        <v>5</v>
      </c>
      <c r="B210" s="1">
        <f t="shared" si="3"/>
        <v>41</v>
      </c>
      <c r="C210" s="1" t="str">
        <f t="array" ref="C210">INDEX(Countries!$A$2:$A$43,A210)</f>
        <v>China</v>
      </c>
      <c r="D210" s="1">
        <f t="array" ref="D210">INDEX(Countries!$A$2:$A$43,B210)</f>
        <v>0</v>
      </c>
      <c r="E210" s="5">
        <f t="array" ref="E210">INDEX('ML_flows 2011'!$B$2:$AQ$43,A210,B210)+INDEX('ML_flows 2011'!$B$2:$AQ$43,B210,A210)</f>
        <v>0</v>
      </c>
      <c r="F210" s="4">
        <f t="array" ref="F210">INDEX(Countries!$B$2:$B$43,A210)</f>
        <v>0</v>
      </c>
      <c r="G210" s="4">
        <f t="array" ref="G210">INDEX(Countries!$B$2:$B$43,B210)</f>
        <v>0</v>
      </c>
      <c r="H210" s="6">
        <f t="shared" si="0"/>
        <v>0</v>
      </c>
      <c r="I210" s="4">
        <f t="array" ref="I210">INDEX(Countries!$D$2:$D$43,A210)</f>
        <v>0</v>
      </c>
      <c r="J210" s="1">
        <f t="array" ref="J210">INDEX(Countries!$D$2:$D$43,B210)</f>
        <v>0</v>
      </c>
      <c r="K210" s="4">
        <f t="array" ref="K210">INDEX(Countries!$E$2:$E$43,A210)</f>
        <v>0</v>
      </c>
      <c r="L210" s="1">
        <f t="array" ref="L210">INDEX(Countries!$E$2:$E$43,B210)</f>
        <v>0</v>
      </c>
      <c r="M210" s="1">
        <f t="shared" si="1"/>
        <v>0</v>
      </c>
      <c r="N210" s="1"/>
    </row>
    <row r="211" spans="1:14" ht="15.75" customHeight="1" x14ac:dyDescent="0.2">
      <c r="A211" s="1">
        <f t="shared" si="2"/>
        <v>5</v>
      </c>
      <c r="B211" s="1">
        <f t="shared" si="3"/>
        <v>42</v>
      </c>
      <c r="C211" s="1" t="str">
        <f t="array" ref="C211">INDEX(Countries!$A$2:$A$43,A211)</f>
        <v>China</v>
      </c>
      <c r="D211" s="1">
        <f t="array" ref="D211">INDEX(Countries!$A$2:$A$43,B211)</f>
        <v>0</v>
      </c>
      <c r="E211" s="5">
        <f t="array" ref="E211">INDEX('ML_flows 2011'!$B$2:$AQ$43,A211,B211)+INDEX('ML_flows 2011'!$B$2:$AQ$43,B211,A211)</f>
        <v>0</v>
      </c>
      <c r="F211" s="4">
        <f t="array" ref="F211">INDEX(Countries!$B$2:$B$43,A211)</f>
        <v>0</v>
      </c>
      <c r="G211" s="4">
        <f t="array" ref="G211">INDEX(Countries!$B$2:$B$43,B211)</f>
        <v>0</v>
      </c>
      <c r="H211" s="6">
        <f t="shared" si="0"/>
        <v>0</v>
      </c>
      <c r="I211" s="4">
        <f t="array" ref="I211">INDEX(Countries!$D$2:$D$43,A211)</f>
        <v>0</v>
      </c>
      <c r="J211" s="1">
        <f t="array" ref="J211">INDEX(Countries!$D$2:$D$43,B211)</f>
        <v>0</v>
      </c>
      <c r="K211" s="4">
        <f t="array" ref="K211">INDEX(Countries!$E$2:$E$43,A211)</f>
        <v>0</v>
      </c>
      <c r="L211" s="1">
        <f t="array" ref="L211">INDEX(Countries!$E$2:$E$43,B211)</f>
        <v>0</v>
      </c>
      <c r="M211" s="1">
        <f t="shared" si="1"/>
        <v>0</v>
      </c>
      <c r="N211" s="1"/>
    </row>
    <row r="212" spans="1:14" ht="15.75" customHeight="1" x14ac:dyDescent="0.2">
      <c r="A212" s="1">
        <f t="shared" si="2"/>
        <v>6</v>
      </c>
      <c r="B212" s="1">
        <f t="shared" si="3"/>
        <v>1</v>
      </c>
      <c r="C212" s="1">
        <f t="array" ref="C212">INDEX(Countries!$A$2:$A$43,A212)</f>
        <v>0</v>
      </c>
      <c r="D212" s="1" t="str">
        <f t="array" ref="D212">INDEX(Countries!$A$2:$A$43,B212)</f>
        <v>BC</v>
      </c>
      <c r="E212" s="5">
        <f t="array" ref="E212">INDEX('ML_flows 2011'!$B$2:$AQ$43,A212,B212)+INDEX('ML_flows 2011'!$B$2:$AQ$43,B212,A212)</f>
        <v>0</v>
      </c>
      <c r="F212" s="4">
        <f t="array" ref="F212">INDEX(Countries!$B$2:$B$43,A212)</f>
        <v>0</v>
      </c>
      <c r="G212" s="4">
        <f t="array" ref="G212">INDEX(Countries!$B$2:$B$43,B212)</f>
        <v>2.3763350483997558</v>
      </c>
      <c r="H212" s="6">
        <f t="shared" si="0"/>
        <v>0</v>
      </c>
      <c r="I212" s="4">
        <f t="array" ref="I212">INDEX(Countries!$D$2:$D$43,A212)</f>
        <v>0</v>
      </c>
      <c r="J212" s="4">
        <f t="array" ref="J212">INDEX(Countries!$D$2:$D$43,B212)</f>
        <v>0</v>
      </c>
      <c r="K212" s="4">
        <f t="array" ref="K212">INDEX(Countries!$E$2:$E$43,A212)</f>
        <v>0</v>
      </c>
      <c r="L212" s="4">
        <f t="array" ref="L212">INDEX(Countries!$E$2:$E$43,B212)</f>
        <v>0</v>
      </c>
      <c r="M212" s="1">
        <f t="shared" si="1"/>
        <v>0</v>
      </c>
      <c r="N212" s="1"/>
    </row>
    <row r="213" spans="1:14" ht="15.75" customHeight="1" x14ac:dyDescent="0.2">
      <c r="A213" s="1">
        <f t="shared" si="2"/>
        <v>6</v>
      </c>
      <c r="B213" s="1">
        <f t="shared" si="3"/>
        <v>2</v>
      </c>
      <c r="C213" s="1">
        <f t="array" ref="C213">INDEX(Countries!$A$2:$A$43,A213)</f>
        <v>0</v>
      </c>
      <c r="D213" s="1" t="str">
        <f t="array" ref="D213">INDEX(Countries!$A$2:$A$43,B213)</f>
        <v>Canada</v>
      </c>
      <c r="E213" s="5">
        <f t="array" ref="E213">INDEX('ML_flows 2011'!$B$2:$AQ$43,A213,B213)+INDEX('ML_flows 2011'!$B$2:$AQ$43,B213,A213)</f>
        <v>0</v>
      </c>
      <c r="F213" s="4">
        <f t="array" ref="F213">INDEX(Countries!$B$2:$B$43,A213)</f>
        <v>0</v>
      </c>
      <c r="G213" s="4">
        <f t="array" ref="G213">INDEX(Countries!$B$2:$B$43,B213)</f>
        <v>0</v>
      </c>
      <c r="H213" s="6">
        <f t="shared" si="0"/>
        <v>0</v>
      </c>
      <c r="I213" s="4">
        <f t="array" ref="I213">INDEX(Countries!$D$2:$D$43,A213)</f>
        <v>0</v>
      </c>
      <c r="J213" s="4">
        <f t="array" ref="J213">INDEX(Countries!$D$2:$D$43,B213)</f>
        <v>0</v>
      </c>
      <c r="K213" s="4">
        <f t="array" ref="K213">INDEX(Countries!$E$2:$E$43,A213)</f>
        <v>0</v>
      </c>
      <c r="L213" s="4">
        <f t="array" ref="L213">INDEX(Countries!$E$2:$E$43,B213)</f>
        <v>0</v>
      </c>
      <c r="M213" s="1">
        <f t="shared" si="1"/>
        <v>0</v>
      </c>
      <c r="N213" s="1"/>
    </row>
    <row r="214" spans="1:14" ht="15.75" customHeight="1" x14ac:dyDescent="0.2">
      <c r="A214" s="1">
        <f t="shared" si="2"/>
        <v>6</v>
      </c>
      <c r="B214" s="1">
        <f t="shared" si="3"/>
        <v>3</v>
      </c>
      <c r="C214" s="1">
        <f t="array" ref="C214">INDEX(Countries!$A$2:$A$43,A214)</f>
        <v>0</v>
      </c>
      <c r="D214" s="1" t="str">
        <f t="array" ref="D214">INDEX(Countries!$A$2:$A$43,B214)</f>
        <v>Hong Kong SAR</v>
      </c>
      <c r="E214" s="5">
        <f t="array" ref="E214">INDEX('ML_flows 2011'!$B$2:$AQ$43,A214,B214)+INDEX('ML_flows 2011'!$B$2:$AQ$43,B214,A214)</f>
        <v>0</v>
      </c>
      <c r="F214" s="4">
        <f t="array" ref="F214">INDEX(Countries!$B$2:$B$43,A214)</f>
        <v>0</v>
      </c>
      <c r="G214" s="4">
        <f t="array" ref="G214">INDEX(Countries!$B$2:$B$43,B214)</f>
        <v>0</v>
      </c>
      <c r="H214" s="6">
        <f t="shared" si="0"/>
        <v>0</v>
      </c>
      <c r="I214" s="4">
        <f t="array" ref="I214">INDEX(Countries!$D$2:$D$43,A214)</f>
        <v>0</v>
      </c>
      <c r="J214" s="4">
        <f t="array" ref="J214">INDEX(Countries!$D$2:$D$43,B214)</f>
        <v>0</v>
      </c>
      <c r="K214" s="4">
        <f t="array" ref="K214">INDEX(Countries!$E$2:$E$43,A214)</f>
        <v>0</v>
      </c>
      <c r="L214" s="4">
        <f t="array" ref="L214">INDEX(Countries!$E$2:$E$43,B214)</f>
        <v>0</v>
      </c>
      <c r="M214" s="1">
        <f t="shared" si="1"/>
        <v>0</v>
      </c>
      <c r="N214" s="1"/>
    </row>
    <row r="215" spans="1:14" ht="15.75" customHeight="1" x14ac:dyDescent="0.2">
      <c r="A215" s="1">
        <f t="shared" si="2"/>
        <v>6</v>
      </c>
      <c r="B215" s="1">
        <f t="shared" si="3"/>
        <v>4</v>
      </c>
      <c r="C215" s="1">
        <f t="array" ref="C215">INDEX(Countries!$A$2:$A$43,A215)</f>
        <v>0</v>
      </c>
      <c r="D215" s="1" t="str">
        <f t="array" ref="D215">INDEX(Countries!$A$2:$A$43,B215)</f>
        <v>Macau SAR</v>
      </c>
      <c r="E215" s="5">
        <f t="array" ref="E215">INDEX('ML_flows 2011'!$B$2:$AQ$43,A215,B215)+INDEX('ML_flows 2011'!$B$2:$AQ$43,B215,A215)</f>
        <v>0</v>
      </c>
      <c r="F215" s="4">
        <f t="array" ref="F215">INDEX(Countries!$B$2:$B$43,A215)</f>
        <v>0</v>
      </c>
      <c r="G215" s="4">
        <f t="array" ref="G215">INDEX(Countries!$B$2:$B$43,B215)</f>
        <v>0</v>
      </c>
      <c r="H215" s="6">
        <f t="shared" si="0"/>
        <v>0</v>
      </c>
      <c r="I215" s="4">
        <f t="array" ref="I215">INDEX(Countries!$D$2:$D$43,A215)</f>
        <v>0</v>
      </c>
      <c r="J215" s="4">
        <f t="array" ref="J215">INDEX(Countries!$D$2:$D$43,B215)</f>
        <v>0</v>
      </c>
      <c r="K215" s="4">
        <f t="array" ref="K215">INDEX(Countries!$E$2:$E$43,A215)</f>
        <v>0</v>
      </c>
      <c r="L215" s="4">
        <f t="array" ref="L215">INDEX(Countries!$E$2:$E$43,B215)</f>
        <v>0</v>
      </c>
      <c r="M215" s="1">
        <f t="shared" si="1"/>
        <v>0</v>
      </c>
      <c r="N215" s="1"/>
    </row>
    <row r="216" spans="1:14" ht="15.75" customHeight="1" x14ac:dyDescent="0.2">
      <c r="A216" s="1">
        <f t="shared" si="2"/>
        <v>6</v>
      </c>
      <c r="B216" s="1">
        <f t="shared" si="3"/>
        <v>5</v>
      </c>
      <c r="C216" s="1">
        <f t="array" ref="C216">INDEX(Countries!$A$2:$A$43,A216)</f>
        <v>0</v>
      </c>
      <c r="D216" s="1" t="str">
        <f t="array" ref="D216">INDEX(Countries!$A$2:$A$43,B216)</f>
        <v>China</v>
      </c>
      <c r="E216" s="5">
        <f t="array" ref="E216">INDEX('ML_flows 2011'!$B$2:$AQ$43,A216,B216)+INDEX('ML_flows 2011'!$B$2:$AQ$43,B216,A216)</f>
        <v>0</v>
      </c>
      <c r="F216" s="4">
        <f t="array" ref="F216">INDEX(Countries!$B$2:$B$43,A216)</f>
        <v>0</v>
      </c>
      <c r="G216" s="4">
        <f t="array" ref="G216">INDEX(Countries!$B$2:$B$43,B216)</f>
        <v>0</v>
      </c>
      <c r="H216" s="6">
        <f t="shared" si="0"/>
        <v>0</v>
      </c>
      <c r="I216" s="4">
        <f t="array" ref="I216">INDEX(Countries!$D$2:$D$43,A216)</f>
        <v>0</v>
      </c>
      <c r="J216" s="4">
        <f t="array" ref="J216">INDEX(Countries!$D$2:$D$43,B216)</f>
        <v>0</v>
      </c>
      <c r="K216" s="4">
        <f t="array" ref="K216">INDEX(Countries!$E$2:$E$43,A216)</f>
        <v>0</v>
      </c>
      <c r="L216" s="4">
        <f t="array" ref="L216">INDEX(Countries!$E$2:$E$43,B216)</f>
        <v>0</v>
      </c>
      <c r="M216" s="1">
        <f t="shared" si="1"/>
        <v>0</v>
      </c>
      <c r="N216" s="1"/>
    </row>
    <row r="217" spans="1:14" ht="15.75" customHeight="1" x14ac:dyDescent="0.2">
      <c r="A217" s="1">
        <f t="shared" si="2"/>
        <v>6</v>
      </c>
      <c r="B217" s="1">
        <f t="shared" si="3"/>
        <v>6</v>
      </c>
      <c r="C217" s="1">
        <f t="array" ref="C217">INDEX(Countries!$A$2:$A$43,A217)</f>
        <v>0</v>
      </c>
      <c r="D217" s="1">
        <f t="array" ref="D217">INDEX(Countries!$A$2:$A$43,B217)</f>
        <v>0</v>
      </c>
      <c r="E217" s="5">
        <f t="array" ref="E217">INDEX('ML_flows 2011'!$B$2:$AQ$43,A217,B217)+INDEX('ML_flows 2011'!$B$2:$AQ$43,B217,A217)</f>
        <v>0</v>
      </c>
      <c r="F217" s="4">
        <f t="array" ref="F217">INDEX(Countries!$B$2:$B$43,A217)</f>
        <v>0</v>
      </c>
      <c r="G217" s="4">
        <f t="array" ref="G217">INDEX(Countries!$B$2:$B$43,B217)</f>
        <v>0</v>
      </c>
      <c r="H217" s="6">
        <f t="shared" si="0"/>
        <v>0</v>
      </c>
      <c r="I217" s="4">
        <f t="array" ref="I217">INDEX(Countries!$D$2:$D$43,A217)</f>
        <v>0</v>
      </c>
      <c r="J217" s="4">
        <f t="array" ref="J217">INDEX(Countries!$D$2:$D$43,B217)</f>
        <v>0</v>
      </c>
      <c r="K217" s="4">
        <f t="array" ref="K217">INDEX(Countries!$E$2:$E$43,A217)</f>
        <v>0</v>
      </c>
      <c r="L217" s="4">
        <f t="array" ref="L217">INDEX(Countries!$E$2:$E$43,B217)</f>
        <v>0</v>
      </c>
      <c r="M217" s="1">
        <f t="shared" si="1"/>
        <v>0</v>
      </c>
      <c r="N217" s="1"/>
    </row>
    <row r="218" spans="1:14" ht="15.75" customHeight="1" x14ac:dyDescent="0.2">
      <c r="A218" s="1">
        <f t="shared" si="2"/>
        <v>6</v>
      </c>
      <c r="B218" s="1">
        <f t="shared" si="3"/>
        <v>7</v>
      </c>
      <c r="C218" s="1">
        <f t="array" ref="C218">INDEX(Countries!$A$2:$A$43,A218)</f>
        <v>0</v>
      </c>
      <c r="D218" s="1">
        <f t="array" ref="D218">INDEX(Countries!$A$2:$A$43,B218)</f>
        <v>0</v>
      </c>
      <c r="E218" s="5">
        <f t="array" ref="E218">INDEX('ML_flows 2011'!$B$2:$AQ$43,A218,B218)+INDEX('ML_flows 2011'!$B$2:$AQ$43,B218,A218)</f>
        <v>0</v>
      </c>
      <c r="F218" s="4">
        <f t="array" ref="F218">INDEX(Countries!$B$2:$B$43,A218)</f>
        <v>0</v>
      </c>
      <c r="G218" s="4">
        <f t="array" ref="G218">INDEX(Countries!$B$2:$B$43,B218)</f>
        <v>0</v>
      </c>
      <c r="H218" s="6">
        <f t="shared" si="0"/>
        <v>0</v>
      </c>
      <c r="I218" s="4">
        <f t="array" ref="I218">INDEX(Countries!$D$2:$D$43,A218)</f>
        <v>0</v>
      </c>
      <c r="J218" s="4">
        <f t="array" ref="J218">INDEX(Countries!$D$2:$D$43,B218)</f>
        <v>0</v>
      </c>
      <c r="K218" s="4">
        <f t="array" ref="K218">INDEX(Countries!$E$2:$E$43,A218)</f>
        <v>0</v>
      </c>
      <c r="L218" s="4">
        <f t="array" ref="L218">INDEX(Countries!$E$2:$E$43,B218)</f>
        <v>0</v>
      </c>
      <c r="M218" s="1">
        <f t="shared" si="1"/>
        <v>0</v>
      </c>
      <c r="N218" s="1"/>
    </row>
    <row r="219" spans="1:14" ht="15.75" customHeight="1" x14ac:dyDescent="0.2">
      <c r="A219" s="1">
        <f t="shared" si="2"/>
        <v>6</v>
      </c>
      <c r="B219" s="1">
        <f t="shared" si="3"/>
        <v>8</v>
      </c>
      <c r="C219" s="1">
        <f t="array" ref="C219">INDEX(Countries!$A$2:$A$43,A219)</f>
        <v>0</v>
      </c>
      <c r="D219" s="1">
        <f t="array" ref="D219">INDEX(Countries!$A$2:$A$43,B219)</f>
        <v>0</v>
      </c>
      <c r="E219" s="5">
        <f t="array" ref="E219">INDEX('ML_flows 2011'!$B$2:$AQ$43,A219,B219)+INDEX('ML_flows 2011'!$B$2:$AQ$43,B219,A219)</f>
        <v>0</v>
      </c>
      <c r="F219" s="4">
        <f t="array" ref="F219">INDEX(Countries!$B$2:$B$43,A219)</f>
        <v>0</v>
      </c>
      <c r="G219" s="4">
        <f t="array" ref="G219">INDEX(Countries!$B$2:$B$43,B219)</f>
        <v>0</v>
      </c>
      <c r="H219" s="6">
        <f t="shared" si="0"/>
        <v>0</v>
      </c>
      <c r="I219" s="4">
        <f t="array" ref="I219">INDEX(Countries!$D$2:$D$43,A219)</f>
        <v>0</v>
      </c>
      <c r="J219" s="4">
        <f t="array" ref="J219">INDEX(Countries!$D$2:$D$43,B219)</f>
        <v>0</v>
      </c>
      <c r="K219" s="4">
        <f t="array" ref="K219">INDEX(Countries!$E$2:$E$43,A219)</f>
        <v>0</v>
      </c>
      <c r="L219" s="4">
        <f t="array" ref="L219">INDEX(Countries!$E$2:$E$43,B219)</f>
        <v>0</v>
      </c>
      <c r="M219" s="1">
        <f t="shared" si="1"/>
        <v>0</v>
      </c>
      <c r="N219" s="1"/>
    </row>
    <row r="220" spans="1:14" ht="15.75" customHeight="1" x14ac:dyDescent="0.2">
      <c r="A220" s="1">
        <f t="shared" si="2"/>
        <v>6</v>
      </c>
      <c r="B220" s="1">
        <f t="shared" si="3"/>
        <v>9</v>
      </c>
      <c r="C220" s="1">
        <f t="array" ref="C220">INDEX(Countries!$A$2:$A$43,A220)</f>
        <v>0</v>
      </c>
      <c r="D220" s="1">
        <f t="array" ref="D220">INDEX(Countries!$A$2:$A$43,B220)</f>
        <v>0</v>
      </c>
      <c r="E220" s="5">
        <f t="array" ref="E220">INDEX('ML_flows 2011'!$B$2:$AQ$43,A220,B220)+INDEX('ML_flows 2011'!$B$2:$AQ$43,B220,A220)</f>
        <v>0</v>
      </c>
      <c r="F220" s="4">
        <f t="array" ref="F220">INDEX(Countries!$B$2:$B$43,A220)</f>
        <v>0</v>
      </c>
      <c r="G220" s="4">
        <f t="array" ref="G220">INDEX(Countries!$B$2:$B$43,B220)</f>
        <v>0</v>
      </c>
      <c r="H220" s="6">
        <f t="shared" si="0"/>
        <v>0</v>
      </c>
      <c r="I220" s="4">
        <f t="array" ref="I220">INDEX(Countries!$D$2:$D$43,A220)</f>
        <v>0</v>
      </c>
      <c r="J220" s="1">
        <f t="array" ref="J220">INDEX(Countries!$D$2:$D$43,B220)</f>
        <v>0</v>
      </c>
      <c r="K220" s="4">
        <f t="array" ref="K220">INDEX(Countries!$E$2:$E$43,A220)</f>
        <v>0</v>
      </c>
      <c r="L220" s="1">
        <f t="array" ref="L220">INDEX(Countries!$E$2:$E$43,B220)</f>
        <v>0</v>
      </c>
      <c r="M220" s="1">
        <f t="shared" si="1"/>
        <v>0</v>
      </c>
      <c r="N220" s="1"/>
    </row>
    <row r="221" spans="1:14" ht="15.75" customHeight="1" x14ac:dyDescent="0.2">
      <c r="A221" s="1">
        <f t="shared" si="2"/>
        <v>6</v>
      </c>
      <c r="B221" s="1">
        <f t="shared" si="3"/>
        <v>10</v>
      </c>
      <c r="C221" s="1">
        <f t="array" ref="C221">INDEX(Countries!$A$2:$A$43,A221)</f>
        <v>0</v>
      </c>
      <c r="D221" s="1">
        <f t="array" ref="D221">INDEX(Countries!$A$2:$A$43,B221)</f>
        <v>0</v>
      </c>
      <c r="E221" s="5">
        <f t="array" ref="E221">INDEX('ML_flows 2011'!$B$2:$AQ$43,A221,B221)+INDEX('ML_flows 2011'!$B$2:$AQ$43,B221,A221)</f>
        <v>0</v>
      </c>
      <c r="F221" s="4">
        <f t="array" ref="F221">INDEX(Countries!$B$2:$B$43,A221)</f>
        <v>0</v>
      </c>
      <c r="G221" s="4">
        <f t="array" ref="G221">INDEX(Countries!$B$2:$B$43,B221)</f>
        <v>0</v>
      </c>
      <c r="H221" s="6">
        <f t="shared" si="0"/>
        <v>0</v>
      </c>
      <c r="I221" s="4">
        <f t="array" ref="I221">INDEX(Countries!$D$2:$D$43,A221)</f>
        <v>0</v>
      </c>
      <c r="J221" s="1">
        <f t="array" ref="J221">INDEX(Countries!$D$2:$D$43,B221)</f>
        <v>0</v>
      </c>
      <c r="K221" s="4">
        <f t="array" ref="K221">INDEX(Countries!$E$2:$E$43,A221)</f>
        <v>0</v>
      </c>
      <c r="L221" s="1">
        <f t="array" ref="L221">INDEX(Countries!$E$2:$E$43,B221)</f>
        <v>0</v>
      </c>
      <c r="M221" s="1">
        <f t="shared" si="1"/>
        <v>0</v>
      </c>
      <c r="N221" s="1"/>
    </row>
    <row r="222" spans="1:14" ht="15.75" customHeight="1" x14ac:dyDescent="0.2">
      <c r="A222" s="1">
        <f t="shared" si="2"/>
        <v>6</v>
      </c>
      <c r="B222" s="1">
        <f t="shared" si="3"/>
        <v>11</v>
      </c>
      <c r="C222" s="1">
        <f t="array" ref="C222">INDEX(Countries!$A$2:$A$43,A222)</f>
        <v>0</v>
      </c>
      <c r="D222" s="1">
        <f t="array" ref="D222">INDEX(Countries!$A$2:$A$43,B222)</f>
        <v>0</v>
      </c>
      <c r="E222" s="5">
        <f t="array" ref="E222">INDEX('ML_flows 2011'!$B$2:$AQ$43,A222,B222)+INDEX('ML_flows 2011'!$B$2:$AQ$43,B222,A222)</f>
        <v>0</v>
      </c>
      <c r="F222" s="4">
        <f t="array" ref="F222">INDEX(Countries!$B$2:$B$43,A222)</f>
        <v>0</v>
      </c>
      <c r="G222" s="4">
        <f t="array" ref="G222">INDEX(Countries!$B$2:$B$43,B222)</f>
        <v>0</v>
      </c>
      <c r="H222" s="6">
        <f t="shared" si="0"/>
        <v>0</v>
      </c>
      <c r="I222" s="4">
        <f t="array" ref="I222">INDEX(Countries!$D$2:$D$43,A222)</f>
        <v>0</v>
      </c>
      <c r="J222" s="1">
        <f t="array" ref="J222">INDEX(Countries!$D$2:$D$43,B222)</f>
        <v>0</v>
      </c>
      <c r="K222" s="4">
        <f t="array" ref="K222">INDEX(Countries!$E$2:$E$43,A222)</f>
        <v>0</v>
      </c>
      <c r="L222" s="1">
        <f t="array" ref="L222">INDEX(Countries!$E$2:$E$43,B222)</f>
        <v>0</v>
      </c>
      <c r="M222" s="1">
        <f t="shared" si="1"/>
        <v>0</v>
      </c>
      <c r="N222" s="1"/>
    </row>
    <row r="223" spans="1:14" ht="15.75" customHeight="1" x14ac:dyDescent="0.2">
      <c r="A223" s="1">
        <f t="shared" si="2"/>
        <v>6</v>
      </c>
      <c r="B223" s="1">
        <f t="shared" si="3"/>
        <v>12</v>
      </c>
      <c r="C223" s="1">
        <f t="array" ref="C223">INDEX(Countries!$A$2:$A$43,A223)</f>
        <v>0</v>
      </c>
      <c r="D223" s="1">
        <f t="array" ref="D223">INDEX(Countries!$A$2:$A$43,B223)</f>
        <v>0</v>
      </c>
      <c r="E223" s="5">
        <f t="array" ref="E223">INDEX('ML_flows 2011'!$B$2:$AQ$43,A223,B223)+INDEX('ML_flows 2011'!$B$2:$AQ$43,B223,A223)</f>
        <v>0</v>
      </c>
      <c r="F223" s="4">
        <f t="array" ref="F223">INDEX(Countries!$B$2:$B$43,A223)</f>
        <v>0</v>
      </c>
      <c r="G223" s="4">
        <f t="array" ref="G223">INDEX(Countries!$B$2:$B$43,B223)</f>
        <v>0</v>
      </c>
      <c r="H223" s="6">
        <f t="shared" si="0"/>
        <v>0</v>
      </c>
      <c r="I223" s="4">
        <f t="array" ref="I223">INDEX(Countries!$D$2:$D$43,A223)</f>
        <v>0</v>
      </c>
      <c r="J223" s="1">
        <f t="array" ref="J223">INDEX(Countries!$D$2:$D$43,B223)</f>
        <v>0</v>
      </c>
      <c r="K223" s="4">
        <f t="array" ref="K223">INDEX(Countries!$E$2:$E$43,A223)</f>
        <v>0</v>
      </c>
      <c r="L223" s="1">
        <f t="array" ref="L223">INDEX(Countries!$E$2:$E$43,B223)</f>
        <v>0</v>
      </c>
      <c r="M223" s="1">
        <f t="shared" si="1"/>
        <v>0</v>
      </c>
      <c r="N223" s="1"/>
    </row>
    <row r="224" spans="1:14" ht="15.75" customHeight="1" x14ac:dyDescent="0.2">
      <c r="A224" s="1">
        <f t="shared" si="2"/>
        <v>6</v>
      </c>
      <c r="B224" s="1">
        <f t="shared" si="3"/>
        <v>13</v>
      </c>
      <c r="C224" s="1">
        <f t="array" ref="C224">INDEX(Countries!$A$2:$A$43,A224)</f>
        <v>0</v>
      </c>
      <c r="D224" s="1">
        <f t="array" ref="D224">INDEX(Countries!$A$2:$A$43,B224)</f>
        <v>0</v>
      </c>
      <c r="E224" s="5">
        <f t="array" ref="E224">INDEX('ML_flows 2011'!$B$2:$AQ$43,A224,B224)+INDEX('ML_flows 2011'!$B$2:$AQ$43,B224,A224)</f>
        <v>0</v>
      </c>
      <c r="F224" s="4">
        <f t="array" ref="F224">INDEX(Countries!$B$2:$B$43,A224)</f>
        <v>0</v>
      </c>
      <c r="G224" s="4">
        <f t="array" ref="G224">INDEX(Countries!$B$2:$B$43,B224)</f>
        <v>0</v>
      </c>
      <c r="H224" s="6">
        <f t="shared" si="0"/>
        <v>0</v>
      </c>
      <c r="I224" s="4">
        <f t="array" ref="I224">INDEX(Countries!$D$2:$D$43,A224)</f>
        <v>0</v>
      </c>
      <c r="J224" s="1">
        <f t="array" ref="J224">INDEX(Countries!$D$2:$D$43,B224)</f>
        <v>0</v>
      </c>
      <c r="K224" s="4">
        <f t="array" ref="K224">INDEX(Countries!$E$2:$E$43,A224)</f>
        <v>0</v>
      </c>
      <c r="L224" s="1">
        <f t="array" ref="L224">INDEX(Countries!$E$2:$E$43,B224)</f>
        <v>0</v>
      </c>
      <c r="M224" s="1">
        <f t="shared" si="1"/>
        <v>0</v>
      </c>
      <c r="N224" s="1"/>
    </row>
    <row r="225" spans="1:14" ht="15.75" customHeight="1" x14ac:dyDescent="0.2">
      <c r="A225" s="1">
        <f t="shared" si="2"/>
        <v>6</v>
      </c>
      <c r="B225" s="1">
        <f t="shared" si="3"/>
        <v>14</v>
      </c>
      <c r="C225" s="1">
        <f t="array" ref="C225">INDEX(Countries!$A$2:$A$43,A225)</f>
        <v>0</v>
      </c>
      <c r="D225" s="1">
        <f t="array" ref="D225">INDEX(Countries!$A$2:$A$43,B225)</f>
        <v>0</v>
      </c>
      <c r="E225" s="5">
        <f t="array" ref="E225">INDEX('ML_flows 2011'!$B$2:$AQ$43,A225,B225)+INDEX('ML_flows 2011'!$B$2:$AQ$43,B225,A225)</f>
        <v>0</v>
      </c>
      <c r="F225" s="4">
        <f t="array" ref="F225">INDEX(Countries!$B$2:$B$43,A225)</f>
        <v>0</v>
      </c>
      <c r="G225" s="4">
        <f t="array" ref="G225">INDEX(Countries!$B$2:$B$43,B225)</f>
        <v>0</v>
      </c>
      <c r="H225" s="6">
        <f t="shared" si="0"/>
        <v>0</v>
      </c>
      <c r="I225" s="4">
        <f t="array" ref="I225">INDEX(Countries!$D$2:$D$43,A225)</f>
        <v>0</v>
      </c>
      <c r="J225" s="1">
        <f t="array" ref="J225">INDEX(Countries!$D$2:$D$43,B225)</f>
        <v>0</v>
      </c>
      <c r="K225" s="4">
        <f t="array" ref="K225">INDEX(Countries!$E$2:$E$43,A225)</f>
        <v>0</v>
      </c>
      <c r="L225" s="1">
        <f t="array" ref="L225">INDEX(Countries!$E$2:$E$43,B225)</f>
        <v>0</v>
      </c>
      <c r="M225" s="1">
        <f t="shared" si="1"/>
        <v>0</v>
      </c>
      <c r="N225" s="1"/>
    </row>
    <row r="226" spans="1:14" ht="15.75" customHeight="1" x14ac:dyDescent="0.2">
      <c r="A226" s="1">
        <f t="shared" si="2"/>
        <v>6</v>
      </c>
      <c r="B226" s="1">
        <f t="shared" si="3"/>
        <v>15</v>
      </c>
      <c r="C226" s="1">
        <f t="array" ref="C226">INDEX(Countries!$A$2:$A$43,A226)</f>
        <v>0</v>
      </c>
      <c r="D226" s="1">
        <f t="array" ref="D226">INDEX(Countries!$A$2:$A$43,B226)</f>
        <v>0</v>
      </c>
      <c r="E226" s="5">
        <f t="array" ref="E226">INDEX('ML_flows 2011'!$B$2:$AQ$43,A226,B226)+INDEX('ML_flows 2011'!$B$2:$AQ$43,B226,A226)</f>
        <v>0</v>
      </c>
      <c r="F226" s="4">
        <f t="array" ref="F226">INDEX(Countries!$B$2:$B$43,A226)</f>
        <v>0</v>
      </c>
      <c r="G226" s="4">
        <f t="array" ref="G226">INDEX(Countries!$B$2:$B$43,B226)</f>
        <v>0</v>
      </c>
      <c r="H226" s="6">
        <f t="shared" si="0"/>
        <v>0</v>
      </c>
      <c r="I226" s="4">
        <f t="array" ref="I226">INDEX(Countries!$D$2:$D$43,A226)</f>
        <v>0</v>
      </c>
      <c r="J226" s="1">
        <f t="array" ref="J226">INDEX(Countries!$D$2:$D$43,B226)</f>
        <v>0</v>
      </c>
      <c r="K226" s="4">
        <f t="array" ref="K226">INDEX(Countries!$E$2:$E$43,A226)</f>
        <v>0</v>
      </c>
      <c r="L226" s="1">
        <f t="array" ref="L226">INDEX(Countries!$E$2:$E$43,B226)</f>
        <v>0</v>
      </c>
      <c r="M226" s="1">
        <f t="shared" si="1"/>
        <v>0</v>
      </c>
      <c r="N226" s="1"/>
    </row>
    <row r="227" spans="1:14" ht="15.75" customHeight="1" x14ac:dyDescent="0.2">
      <c r="A227" s="1">
        <f t="shared" si="2"/>
        <v>6</v>
      </c>
      <c r="B227" s="1">
        <f t="shared" si="3"/>
        <v>16</v>
      </c>
      <c r="C227" s="1">
        <f t="array" ref="C227">INDEX(Countries!$A$2:$A$43,A227)</f>
        <v>0</v>
      </c>
      <c r="D227" s="1">
        <f t="array" ref="D227">INDEX(Countries!$A$2:$A$43,B227)</f>
        <v>0</v>
      </c>
      <c r="E227" s="5">
        <f t="array" ref="E227">INDEX('ML_flows 2011'!$B$2:$AQ$43,A227,B227)+INDEX('ML_flows 2011'!$B$2:$AQ$43,B227,A227)</f>
        <v>0</v>
      </c>
      <c r="F227" s="4">
        <f t="array" ref="F227">INDEX(Countries!$B$2:$B$43,A227)</f>
        <v>0</v>
      </c>
      <c r="G227" s="4">
        <f t="array" ref="G227">INDEX(Countries!$B$2:$B$43,B227)</f>
        <v>0</v>
      </c>
      <c r="H227" s="6">
        <f t="shared" si="0"/>
        <v>0</v>
      </c>
      <c r="I227" s="4">
        <f t="array" ref="I227">INDEX(Countries!$D$2:$D$43,A227)</f>
        <v>0</v>
      </c>
      <c r="J227" s="1">
        <f t="array" ref="J227">INDEX(Countries!$D$2:$D$43,B227)</f>
        <v>0</v>
      </c>
      <c r="K227" s="4">
        <f t="array" ref="K227">INDEX(Countries!$E$2:$E$43,A227)</f>
        <v>0</v>
      </c>
      <c r="L227" s="1">
        <f t="array" ref="L227">INDEX(Countries!$E$2:$E$43,B227)</f>
        <v>0</v>
      </c>
      <c r="M227" s="1">
        <f t="shared" si="1"/>
        <v>0</v>
      </c>
      <c r="N227" s="1"/>
    </row>
    <row r="228" spans="1:14" ht="15.75" customHeight="1" x14ac:dyDescent="0.2">
      <c r="A228" s="1">
        <f t="shared" si="2"/>
        <v>6</v>
      </c>
      <c r="B228" s="1">
        <f t="shared" si="3"/>
        <v>17</v>
      </c>
      <c r="C228" s="1">
        <f t="array" ref="C228">INDEX(Countries!$A$2:$A$43,A228)</f>
        <v>0</v>
      </c>
      <c r="D228" s="1">
        <f t="array" ref="D228">INDEX(Countries!$A$2:$A$43,B228)</f>
        <v>0</v>
      </c>
      <c r="E228" s="5">
        <f t="array" ref="E228">INDEX('ML_flows 2011'!$B$2:$AQ$43,A228,B228)+INDEX('ML_flows 2011'!$B$2:$AQ$43,B228,A228)</f>
        <v>0</v>
      </c>
      <c r="F228" s="4">
        <f t="array" ref="F228">INDEX(Countries!$B$2:$B$43,A228)</f>
        <v>0</v>
      </c>
      <c r="G228" s="4">
        <f t="array" ref="G228">INDEX(Countries!$B$2:$B$43,B228)</f>
        <v>0</v>
      </c>
      <c r="H228" s="6">
        <f t="shared" si="0"/>
        <v>0</v>
      </c>
      <c r="I228" s="4">
        <f t="array" ref="I228">INDEX(Countries!$D$2:$D$43,A228)</f>
        <v>0</v>
      </c>
      <c r="J228" s="1">
        <f t="array" ref="J228">INDEX(Countries!$D$2:$D$43,B228)</f>
        <v>0</v>
      </c>
      <c r="K228" s="4">
        <f t="array" ref="K228">INDEX(Countries!$E$2:$E$43,A228)</f>
        <v>0</v>
      </c>
      <c r="L228" s="1">
        <f t="array" ref="L228">INDEX(Countries!$E$2:$E$43,B228)</f>
        <v>0</v>
      </c>
      <c r="M228" s="1">
        <f t="shared" si="1"/>
        <v>0</v>
      </c>
      <c r="N228" s="1"/>
    </row>
    <row r="229" spans="1:14" ht="15.75" customHeight="1" x14ac:dyDescent="0.2">
      <c r="A229" s="1">
        <f t="shared" si="2"/>
        <v>6</v>
      </c>
      <c r="B229" s="1">
        <f t="shared" si="3"/>
        <v>18</v>
      </c>
      <c r="C229" s="1">
        <f t="array" ref="C229">INDEX(Countries!$A$2:$A$43,A229)</f>
        <v>0</v>
      </c>
      <c r="D229" s="1">
        <f t="array" ref="D229">INDEX(Countries!$A$2:$A$43,B229)</f>
        <v>0</v>
      </c>
      <c r="E229" s="5">
        <f t="array" ref="E229">INDEX('ML_flows 2011'!$B$2:$AQ$43,A229,B229)+INDEX('ML_flows 2011'!$B$2:$AQ$43,B229,A229)</f>
        <v>0</v>
      </c>
      <c r="F229" s="4">
        <f t="array" ref="F229">INDEX(Countries!$B$2:$B$43,A229)</f>
        <v>0</v>
      </c>
      <c r="G229" s="4">
        <f t="array" ref="G229">INDEX(Countries!$B$2:$B$43,B229)</f>
        <v>0</v>
      </c>
      <c r="H229" s="6">
        <f t="shared" si="0"/>
        <v>0</v>
      </c>
      <c r="I229" s="4">
        <f t="array" ref="I229">INDEX(Countries!$D$2:$D$43,A229)</f>
        <v>0</v>
      </c>
      <c r="J229" s="1">
        <f t="array" ref="J229">INDEX(Countries!$D$2:$D$43,B229)</f>
        <v>0</v>
      </c>
      <c r="K229" s="4">
        <f t="array" ref="K229">INDEX(Countries!$E$2:$E$43,A229)</f>
        <v>0</v>
      </c>
      <c r="L229" s="1">
        <f t="array" ref="L229">INDEX(Countries!$E$2:$E$43,B229)</f>
        <v>0</v>
      </c>
      <c r="M229" s="1">
        <f t="shared" si="1"/>
        <v>0</v>
      </c>
      <c r="N229" s="1"/>
    </row>
    <row r="230" spans="1:14" ht="15.75" customHeight="1" x14ac:dyDescent="0.2">
      <c r="A230" s="1">
        <f t="shared" si="2"/>
        <v>6</v>
      </c>
      <c r="B230" s="1">
        <f t="shared" si="3"/>
        <v>19</v>
      </c>
      <c r="C230" s="1">
        <f t="array" ref="C230">INDEX(Countries!$A$2:$A$43,A230)</f>
        <v>0</v>
      </c>
      <c r="D230" s="1">
        <f t="array" ref="D230">INDEX(Countries!$A$2:$A$43,B230)</f>
        <v>0</v>
      </c>
      <c r="E230" s="5">
        <f t="array" ref="E230">INDEX('ML_flows 2011'!$B$2:$AQ$43,A230,B230)+INDEX('ML_flows 2011'!$B$2:$AQ$43,B230,A230)</f>
        <v>0</v>
      </c>
      <c r="F230" s="4">
        <f t="array" ref="F230">INDEX(Countries!$B$2:$B$43,A230)</f>
        <v>0</v>
      </c>
      <c r="G230" s="4">
        <f t="array" ref="G230">INDEX(Countries!$B$2:$B$43,B230)</f>
        <v>0</v>
      </c>
      <c r="H230" s="6">
        <f t="shared" si="0"/>
        <v>0</v>
      </c>
      <c r="I230" s="4">
        <f t="array" ref="I230">INDEX(Countries!$D$2:$D$43,A230)</f>
        <v>0</v>
      </c>
      <c r="J230" s="1">
        <f t="array" ref="J230">INDEX(Countries!$D$2:$D$43,B230)</f>
        <v>0</v>
      </c>
      <c r="K230" s="4">
        <f t="array" ref="K230">INDEX(Countries!$E$2:$E$43,A230)</f>
        <v>0</v>
      </c>
      <c r="L230" s="1">
        <f t="array" ref="L230">INDEX(Countries!$E$2:$E$43,B230)</f>
        <v>0</v>
      </c>
      <c r="M230" s="1">
        <f t="shared" si="1"/>
        <v>0</v>
      </c>
      <c r="N230" s="1"/>
    </row>
    <row r="231" spans="1:14" ht="15.75" customHeight="1" x14ac:dyDescent="0.2">
      <c r="A231" s="1">
        <f t="shared" si="2"/>
        <v>6</v>
      </c>
      <c r="B231" s="1">
        <f t="shared" si="3"/>
        <v>20</v>
      </c>
      <c r="C231" s="1">
        <f t="array" ref="C231">INDEX(Countries!$A$2:$A$43,A231)</f>
        <v>0</v>
      </c>
      <c r="D231" s="1">
        <f t="array" ref="D231">INDEX(Countries!$A$2:$A$43,B231)</f>
        <v>0</v>
      </c>
      <c r="E231" s="5">
        <f t="array" ref="E231">INDEX('ML_flows 2011'!$B$2:$AQ$43,A231,B231)+INDEX('ML_flows 2011'!$B$2:$AQ$43,B231,A231)</f>
        <v>0</v>
      </c>
      <c r="F231" s="4">
        <f t="array" ref="F231">INDEX(Countries!$B$2:$B$43,A231)</f>
        <v>0</v>
      </c>
      <c r="G231" s="4">
        <f t="array" ref="G231">INDEX(Countries!$B$2:$B$43,B231)</f>
        <v>0</v>
      </c>
      <c r="H231" s="6">
        <f t="shared" si="0"/>
        <v>0</v>
      </c>
      <c r="I231" s="4">
        <f t="array" ref="I231">INDEX(Countries!$D$2:$D$43,A231)</f>
        <v>0</v>
      </c>
      <c r="J231" s="1">
        <f t="array" ref="J231">INDEX(Countries!$D$2:$D$43,B231)</f>
        <v>0</v>
      </c>
      <c r="K231" s="4">
        <f t="array" ref="K231">INDEX(Countries!$E$2:$E$43,A231)</f>
        <v>0</v>
      </c>
      <c r="L231" s="1">
        <f t="array" ref="L231">INDEX(Countries!$E$2:$E$43,B231)</f>
        <v>0</v>
      </c>
      <c r="M231" s="1">
        <f t="shared" si="1"/>
        <v>0</v>
      </c>
      <c r="N231" s="1"/>
    </row>
    <row r="232" spans="1:14" ht="15.75" customHeight="1" x14ac:dyDescent="0.2">
      <c r="A232" s="1">
        <f t="shared" si="2"/>
        <v>6</v>
      </c>
      <c r="B232" s="1">
        <f t="shared" si="3"/>
        <v>21</v>
      </c>
      <c r="C232" s="1">
        <f t="array" ref="C232">INDEX(Countries!$A$2:$A$43,A232)</f>
        <v>0</v>
      </c>
      <c r="D232" s="1">
        <f t="array" ref="D232">INDEX(Countries!$A$2:$A$43,B232)</f>
        <v>0</v>
      </c>
      <c r="E232" s="5">
        <f t="array" ref="E232">INDEX('ML_flows 2011'!$B$2:$AQ$43,A232,B232)+INDEX('ML_flows 2011'!$B$2:$AQ$43,B232,A232)</f>
        <v>0</v>
      </c>
      <c r="F232" s="4">
        <f t="array" ref="F232">INDEX(Countries!$B$2:$B$43,A232)</f>
        <v>0</v>
      </c>
      <c r="G232" s="4">
        <f t="array" ref="G232">INDEX(Countries!$B$2:$B$43,B232)</f>
        <v>0</v>
      </c>
      <c r="H232" s="6">
        <f t="shared" si="0"/>
        <v>0</v>
      </c>
      <c r="I232" s="4">
        <f t="array" ref="I232">INDEX(Countries!$D$2:$D$43,A232)</f>
        <v>0</v>
      </c>
      <c r="J232" s="1">
        <f t="array" ref="J232">INDEX(Countries!$D$2:$D$43,B232)</f>
        <v>0</v>
      </c>
      <c r="K232" s="4">
        <f t="array" ref="K232">INDEX(Countries!$E$2:$E$43,A232)</f>
        <v>0</v>
      </c>
      <c r="L232" s="1">
        <f t="array" ref="L232">INDEX(Countries!$E$2:$E$43,B232)</f>
        <v>0</v>
      </c>
      <c r="M232" s="1">
        <f t="shared" si="1"/>
        <v>0</v>
      </c>
      <c r="N232" s="1"/>
    </row>
    <row r="233" spans="1:14" ht="15.75" customHeight="1" x14ac:dyDescent="0.2">
      <c r="A233" s="1">
        <f t="shared" si="2"/>
        <v>6</v>
      </c>
      <c r="B233" s="1">
        <f t="shared" si="3"/>
        <v>22</v>
      </c>
      <c r="C233" s="1">
        <f t="array" ref="C233">INDEX(Countries!$A$2:$A$43,A233)</f>
        <v>0</v>
      </c>
      <c r="D233" s="1">
        <f t="array" ref="D233">INDEX(Countries!$A$2:$A$43,B233)</f>
        <v>0</v>
      </c>
      <c r="E233" s="5">
        <f t="array" ref="E233">INDEX('ML_flows 2011'!$B$2:$AQ$43,A233,B233)+INDEX('ML_flows 2011'!$B$2:$AQ$43,B233,A233)</f>
        <v>0</v>
      </c>
      <c r="F233" s="4">
        <f t="array" ref="F233">INDEX(Countries!$B$2:$B$43,A233)</f>
        <v>0</v>
      </c>
      <c r="G233" s="4">
        <f t="array" ref="G233">INDEX(Countries!$B$2:$B$43,B233)</f>
        <v>0</v>
      </c>
      <c r="H233" s="6">
        <f t="shared" si="0"/>
        <v>0</v>
      </c>
      <c r="I233" s="4">
        <f t="array" ref="I233">INDEX(Countries!$D$2:$D$43,A233)</f>
        <v>0</v>
      </c>
      <c r="J233" s="1">
        <f t="array" ref="J233">INDEX(Countries!$D$2:$D$43,B233)</f>
        <v>0</v>
      </c>
      <c r="K233" s="4">
        <f t="array" ref="K233">INDEX(Countries!$E$2:$E$43,A233)</f>
        <v>0</v>
      </c>
      <c r="L233" s="1">
        <f t="array" ref="L233">INDEX(Countries!$E$2:$E$43,B233)</f>
        <v>0</v>
      </c>
      <c r="M233" s="1">
        <f t="shared" si="1"/>
        <v>0</v>
      </c>
      <c r="N233" s="1"/>
    </row>
    <row r="234" spans="1:14" ht="15.75" customHeight="1" x14ac:dyDescent="0.2">
      <c r="A234" s="1">
        <f t="shared" si="2"/>
        <v>6</v>
      </c>
      <c r="B234" s="1">
        <f t="shared" si="3"/>
        <v>23</v>
      </c>
      <c r="C234" s="1">
        <f t="array" ref="C234">INDEX(Countries!$A$2:$A$43,A234)</f>
        <v>0</v>
      </c>
      <c r="D234" s="1">
        <f t="array" ref="D234">INDEX(Countries!$A$2:$A$43,B234)</f>
        <v>0</v>
      </c>
      <c r="E234" s="5">
        <f t="array" ref="E234">INDEX('ML_flows 2011'!$B$2:$AQ$43,A234,B234)+INDEX('ML_flows 2011'!$B$2:$AQ$43,B234,A234)</f>
        <v>0</v>
      </c>
      <c r="F234" s="4">
        <f t="array" ref="F234">INDEX(Countries!$B$2:$B$43,A234)</f>
        <v>0</v>
      </c>
      <c r="G234" s="4">
        <f t="array" ref="G234">INDEX(Countries!$B$2:$B$43,B234)</f>
        <v>0</v>
      </c>
      <c r="H234" s="6">
        <f t="shared" si="0"/>
        <v>0</v>
      </c>
      <c r="I234" s="4">
        <f t="array" ref="I234">INDEX(Countries!$D$2:$D$43,A234)</f>
        <v>0</v>
      </c>
      <c r="J234" s="1">
        <f t="array" ref="J234">INDEX(Countries!$D$2:$D$43,B234)</f>
        <v>0</v>
      </c>
      <c r="K234" s="4">
        <f t="array" ref="K234">INDEX(Countries!$E$2:$E$43,A234)</f>
        <v>0</v>
      </c>
      <c r="L234" s="1">
        <f t="array" ref="L234">INDEX(Countries!$E$2:$E$43,B234)</f>
        <v>0</v>
      </c>
      <c r="M234" s="1">
        <f t="shared" si="1"/>
        <v>0</v>
      </c>
      <c r="N234" s="1"/>
    </row>
    <row r="235" spans="1:14" ht="15.75" customHeight="1" x14ac:dyDescent="0.2">
      <c r="A235" s="1">
        <f t="shared" si="2"/>
        <v>6</v>
      </c>
      <c r="B235" s="1">
        <f t="shared" si="3"/>
        <v>24</v>
      </c>
      <c r="C235" s="1">
        <f t="array" ref="C235">INDEX(Countries!$A$2:$A$43,A235)</f>
        <v>0</v>
      </c>
      <c r="D235" s="1">
        <f t="array" ref="D235">INDEX(Countries!$A$2:$A$43,B235)</f>
        <v>0</v>
      </c>
      <c r="E235" s="5">
        <f t="array" ref="E235">INDEX('ML_flows 2011'!$B$2:$AQ$43,A235,B235)+INDEX('ML_flows 2011'!$B$2:$AQ$43,B235,A235)</f>
        <v>0</v>
      </c>
      <c r="F235" s="4">
        <f t="array" ref="F235">INDEX(Countries!$B$2:$B$43,A235)</f>
        <v>0</v>
      </c>
      <c r="G235" s="4">
        <f t="array" ref="G235">INDEX(Countries!$B$2:$B$43,B235)</f>
        <v>0</v>
      </c>
      <c r="H235" s="6">
        <f t="shared" si="0"/>
        <v>0</v>
      </c>
      <c r="I235" s="4">
        <f t="array" ref="I235">INDEX(Countries!$D$2:$D$43,A235)</f>
        <v>0</v>
      </c>
      <c r="J235" s="1">
        <f t="array" ref="J235">INDEX(Countries!$D$2:$D$43,B235)</f>
        <v>0</v>
      </c>
      <c r="K235" s="4">
        <f t="array" ref="K235">INDEX(Countries!$E$2:$E$43,A235)</f>
        <v>0</v>
      </c>
      <c r="L235" s="1">
        <f t="array" ref="L235">INDEX(Countries!$E$2:$E$43,B235)</f>
        <v>0</v>
      </c>
      <c r="M235" s="1">
        <f t="shared" si="1"/>
        <v>0</v>
      </c>
      <c r="N235" s="1"/>
    </row>
    <row r="236" spans="1:14" ht="15.75" customHeight="1" x14ac:dyDescent="0.2">
      <c r="A236" s="1">
        <f t="shared" si="2"/>
        <v>6</v>
      </c>
      <c r="B236" s="1">
        <f t="shared" si="3"/>
        <v>25</v>
      </c>
      <c r="C236" s="1">
        <f t="array" ref="C236">INDEX(Countries!$A$2:$A$43,A236)</f>
        <v>0</v>
      </c>
      <c r="D236" s="1">
        <f t="array" ref="D236">INDEX(Countries!$A$2:$A$43,B236)</f>
        <v>0</v>
      </c>
      <c r="E236" s="5">
        <f t="array" ref="E236">INDEX('ML_flows 2011'!$B$2:$AQ$43,A236,B236)+INDEX('ML_flows 2011'!$B$2:$AQ$43,B236,A236)</f>
        <v>0</v>
      </c>
      <c r="F236" s="4">
        <f t="array" ref="F236">INDEX(Countries!$B$2:$B$43,A236)</f>
        <v>0</v>
      </c>
      <c r="G236" s="4">
        <f t="array" ref="G236">INDEX(Countries!$B$2:$B$43,B236)</f>
        <v>0</v>
      </c>
      <c r="H236" s="6">
        <f t="shared" si="0"/>
        <v>0</v>
      </c>
      <c r="I236" s="4">
        <f t="array" ref="I236">INDEX(Countries!$D$2:$D$43,A236)</f>
        <v>0</v>
      </c>
      <c r="J236" s="1">
        <f t="array" ref="J236">INDEX(Countries!$D$2:$D$43,B236)</f>
        <v>0</v>
      </c>
      <c r="K236" s="4">
        <f t="array" ref="K236">INDEX(Countries!$E$2:$E$43,A236)</f>
        <v>0</v>
      </c>
      <c r="L236" s="1">
        <f t="array" ref="L236">INDEX(Countries!$E$2:$E$43,B236)</f>
        <v>0</v>
      </c>
      <c r="M236" s="1">
        <f t="shared" si="1"/>
        <v>0</v>
      </c>
      <c r="N236" s="1"/>
    </row>
    <row r="237" spans="1:14" ht="15.75" customHeight="1" x14ac:dyDescent="0.2">
      <c r="A237" s="1">
        <f t="shared" si="2"/>
        <v>6</v>
      </c>
      <c r="B237" s="1">
        <f t="shared" si="3"/>
        <v>26</v>
      </c>
      <c r="C237" s="1">
        <f t="array" ref="C237">INDEX(Countries!$A$2:$A$43,A237)</f>
        <v>0</v>
      </c>
      <c r="D237" s="1">
        <f t="array" ref="D237">INDEX(Countries!$A$2:$A$43,B237)</f>
        <v>0</v>
      </c>
      <c r="E237" s="5">
        <f t="array" ref="E237">INDEX('ML_flows 2011'!$B$2:$AQ$43,A237,B237)+INDEX('ML_flows 2011'!$B$2:$AQ$43,B237,A237)</f>
        <v>0</v>
      </c>
      <c r="F237" s="4">
        <f t="array" ref="F237">INDEX(Countries!$B$2:$B$43,A237)</f>
        <v>0</v>
      </c>
      <c r="G237" s="4">
        <f t="array" ref="G237">INDEX(Countries!$B$2:$B$43,B237)</f>
        <v>0</v>
      </c>
      <c r="H237" s="6">
        <f t="shared" si="0"/>
        <v>0</v>
      </c>
      <c r="I237" s="4">
        <f t="array" ref="I237">INDEX(Countries!$D$2:$D$43,A237)</f>
        <v>0</v>
      </c>
      <c r="J237" s="1">
        <f t="array" ref="J237">INDEX(Countries!$D$2:$D$43,B237)</f>
        <v>0</v>
      </c>
      <c r="K237" s="4">
        <f t="array" ref="K237">INDEX(Countries!$E$2:$E$43,A237)</f>
        <v>0</v>
      </c>
      <c r="L237" s="1">
        <f t="array" ref="L237">INDEX(Countries!$E$2:$E$43,B237)</f>
        <v>0</v>
      </c>
      <c r="M237" s="1">
        <f t="shared" si="1"/>
        <v>0</v>
      </c>
      <c r="N237" s="1"/>
    </row>
    <row r="238" spans="1:14" ht="15.75" customHeight="1" x14ac:dyDescent="0.2">
      <c r="A238" s="1">
        <f t="shared" si="2"/>
        <v>6</v>
      </c>
      <c r="B238" s="1">
        <f t="shared" si="3"/>
        <v>27</v>
      </c>
      <c r="C238" s="1">
        <f t="array" ref="C238">INDEX(Countries!$A$2:$A$43,A238)</f>
        <v>0</v>
      </c>
      <c r="D238" s="1">
        <f t="array" ref="D238">INDEX(Countries!$A$2:$A$43,B238)</f>
        <v>0</v>
      </c>
      <c r="E238" s="5">
        <f t="array" ref="E238">INDEX('ML_flows 2011'!$B$2:$AQ$43,A238,B238)+INDEX('ML_flows 2011'!$B$2:$AQ$43,B238,A238)</f>
        <v>0</v>
      </c>
      <c r="F238" s="4">
        <f t="array" ref="F238">INDEX(Countries!$B$2:$B$43,A238)</f>
        <v>0</v>
      </c>
      <c r="G238" s="4">
        <f t="array" ref="G238">INDEX(Countries!$B$2:$B$43,B238)</f>
        <v>0</v>
      </c>
      <c r="H238" s="6">
        <f t="shared" si="0"/>
        <v>0</v>
      </c>
      <c r="I238" s="4">
        <f t="array" ref="I238">INDEX(Countries!$D$2:$D$43,A238)</f>
        <v>0</v>
      </c>
      <c r="J238" s="1">
        <f t="array" ref="J238">INDEX(Countries!$D$2:$D$43,B238)</f>
        <v>0</v>
      </c>
      <c r="K238" s="4">
        <f t="array" ref="K238">INDEX(Countries!$E$2:$E$43,A238)</f>
        <v>0</v>
      </c>
      <c r="L238" s="1">
        <f t="array" ref="L238">INDEX(Countries!$E$2:$E$43,B238)</f>
        <v>0</v>
      </c>
      <c r="M238" s="1">
        <f t="shared" si="1"/>
        <v>0</v>
      </c>
      <c r="N238" s="1"/>
    </row>
    <row r="239" spans="1:14" ht="15.75" customHeight="1" x14ac:dyDescent="0.2">
      <c r="A239" s="1">
        <f t="shared" si="2"/>
        <v>6</v>
      </c>
      <c r="B239" s="1">
        <f t="shared" si="3"/>
        <v>28</v>
      </c>
      <c r="C239" s="1">
        <f t="array" ref="C239">INDEX(Countries!$A$2:$A$43,A239)</f>
        <v>0</v>
      </c>
      <c r="D239" s="1">
        <f t="array" ref="D239">INDEX(Countries!$A$2:$A$43,B239)</f>
        <v>0</v>
      </c>
      <c r="E239" s="5">
        <f t="array" ref="E239">INDEX('ML_flows 2011'!$B$2:$AQ$43,A239,B239)+INDEX('ML_flows 2011'!$B$2:$AQ$43,B239,A239)</f>
        <v>0</v>
      </c>
      <c r="F239" s="4">
        <f t="array" ref="F239">INDEX(Countries!$B$2:$B$43,A239)</f>
        <v>0</v>
      </c>
      <c r="G239" s="4">
        <f t="array" ref="G239">INDEX(Countries!$B$2:$B$43,B239)</f>
        <v>0</v>
      </c>
      <c r="H239" s="6">
        <f t="shared" si="0"/>
        <v>0</v>
      </c>
      <c r="I239" s="4">
        <f t="array" ref="I239">INDEX(Countries!$D$2:$D$43,A239)</f>
        <v>0</v>
      </c>
      <c r="J239" s="1">
        <f t="array" ref="J239">INDEX(Countries!$D$2:$D$43,B239)</f>
        <v>0</v>
      </c>
      <c r="K239" s="4">
        <f t="array" ref="K239">INDEX(Countries!$E$2:$E$43,A239)</f>
        <v>0</v>
      </c>
      <c r="L239" s="1">
        <f t="array" ref="L239">INDEX(Countries!$E$2:$E$43,B239)</f>
        <v>0</v>
      </c>
      <c r="M239" s="1">
        <f t="shared" si="1"/>
        <v>0</v>
      </c>
      <c r="N239" s="1"/>
    </row>
    <row r="240" spans="1:14" ht="15.75" customHeight="1" x14ac:dyDescent="0.2">
      <c r="A240" s="1">
        <f t="shared" si="2"/>
        <v>6</v>
      </c>
      <c r="B240" s="1">
        <f t="shared" si="3"/>
        <v>29</v>
      </c>
      <c r="C240" s="1">
        <f t="array" ref="C240">INDEX(Countries!$A$2:$A$43,A240)</f>
        <v>0</v>
      </c>
      <c r="D240" s="1">
        <f t="array" ref="D240">INDEX(Countries!$A$2:$A$43,B240)</f>
        <v>0</v>
      </c>
      <c r="E240" s="5">
        <f t="array" ref="E240">INDEX('ML_flows 2011'!$B$2:$AQ$43,A240,B240)+INDEX('ML_flows 2011'!$B$2:$AQ$43,B240,A240)</f>
        <v>0</v>
      </c>
      <c r="F240" s="4">
        <f t="array" ref="F240">INDEX(Countries!$B$2:$B$43,A240)</f>
        <v>0</v>
      </c>
      <c r="G240" s="4">
        <f t="array" ref="G240">INDEX(Countries!$B$2:$B$43,B240)</f>
        <v>0</v>
      </c>
      <c r="H240" s="6">
        <f t="shared" si="0"/>
        <v>0</v>
      </c>
      <c r="I240" s="4">
        <f t="array" ref="I240">INDEX(Countries!$D$2:$D$43,A240)</f>
        <v>0</v>
      </c>
      <c r="J240" s="1">
        <f t="array" ref="J240">INDEX(Countries!$D$2:$D$43,B240)</f>
        <v>0</v>
      </c>
      <c r="K240" s="4">
        <f t="array" ref="K240">INDEX(Countries!$E$2:$E$43,A240)</f>
        <v>0</v>
      </c>
      <c r="L240" s="1">
        <f t="array" ref="L240">INDEX(Countries!$E$2:$E$43,B240)</f>
        <v>0</v>
      </c>
      <c r="M240" s="1">
        <f t="shared" si="1"/>
        <v>0</v>
      </c>
      <c r="N240" s="1"/>
    </row>
    <row r="241" spans="1:14" ht="15.75" customHeight="1" x14ac:dyDescent="0.2">
      <c r="A241" s="1">
        <f t="shared" si="2"/>
        <v>6</v>
      </c>
      <c r="B241" s="1">
        <f t="shared" si="3"/>
        <v>30</v>
      </c>
      <c r="C241" s="1">
        <f t="array" ref="C241">INDEX(Countries!$A$2:$A$43,A241)</f>
        <v>0</v>
      </c>
      <c r="D241" s="1">
        <f t="array" ref="D241">INDEX(Countries!$A$2:$A$43,B241)</f>
        <v>0</v>
      </c>
      <c r="E241" s="5">
        <f t="array" ref="E241">INDEX('ML_flows 2011'!$B$2:$AQ$43,A241,B241)+INDEX('ML_flows 2011'!$B$2:$AQ$43,B241,A241)</f>
        <v>0</v>
      </c>
      <c r="F241" s="4">
        <f t="array" ref="F241">INDEX(Countries!$B$2:$B$43,A241)</f>
        <v>0</v>
      </c>
      <c r="G241" s="4">
        <f t="array" ref="G241">INDEX(Countries!$B$2:$B$43,B241)</f>
        <v>0</v>
      </c>
      <c r="H241" s="6">
        <f t="shared" si="0"/>
        <v>0</v>
      </c>
      <c r="I241" s="4">
        <f t="array" ref="I241">INDEX(Countries!$D$2:$D$43,A241)</f>
        <v>0</v>
      </c>
      <c r="J241" s="1">
        <f t="array" ref="J241">INDEX(Countries!$D$2:$D$43,B241)</f>
        <v>0</v>
      </c>
      <c r="K241" s="4">
        <f t="array" ref="K241">INDEX(Countries!$E$2:$E$43,A241)</f>
        <v>0</v>
      </c>
      <c r="L241" s="1">
        <f t="array" ref="L241">INDEX(Countries!$E$2:$E$43,B241)</f>
        <v>0</v>
      </c>
      <c r="M241" s="1">
        <f t="shared" si="1"/>
        <v>0</v>
      </c>
      <c r="N241" s="1"/>
    </row>
    <row r="242" spans="1:14" ht="15.75" customHeight="1" x14ac:dyDescent="0.2">
      <c r="A242" s="1">
        <f t="shared" si="2"/>
        <v>6</v>
      </c>
      <c r="B242" s="1">
        <f t="shared" si="3"/>
        <v>31</v>
      </c>
      <c r="C242" s="1">
        <f t="array" ref="C242">INDEX(Countries!$A$2:$A$43,A242)</f>
        <v>0</v>
      </c>
      <c r="D242" s="1">
        <f t="array" ref="D242">INDEX(Countries!$A$2:$A$43,B242)</f>
        <v>0</v>
      </c>
      <c r="E242" s="5">
        <f t="array" ref="E242">INDEX('ML_flows 2011'!$B$2:$AQ$43,A242,B242)+INDEX('ML_flows 2011'!$B$2:$AQ$43,B242,A242)</f>
        <v>0</v>
      </c>
      <c r="F242" s="4">
        <f t="array" ref="F242">INDEX(Countries!$B$2:$B$43,A242)</f>
        <v>0</v>
      </c>
      <c r="G242" s="4">
        <f t="array" ref="G242">INDEX(Countries!$B$2:$B$43,B242)</f>
        <v>0</v>
      </c>
      <c r="H242" s="6">
        <f t="shared" si="0"/>
        <v>0</v>
      </c>
      <c r="I242" s="4">
        <f t="array" ref="I242">INDEX(Countries!$D$2:$D$43,A242)</f>
        <v>0</v>
      </c>
      <c r="J242" s="1">
        <f t="array" ref="J242">INDEX(Countries!$D$2:$D$43,B242)</f>
        <v>0</v>
      </c>
      <c r="K242" s="4">
        <f t="array" ref="K242">INDEX(Countries!$E$2:$E$43,A242)</f>
        <v>0</v>
      </c>
      <c r="L242" s="1">
        <f t="array" ref="L242">INDEX(Countries!$E$2:$E$43,B242)</f>
        <v>0</v>
      </c>
      <c r="M242" s="1">
        <f t="shared" si="1"/>
        <v>0</v>
      </c>
      <c r="N242" s="1"/>
    </row>
    <row r="243" spans="1:14" ht="15.75" customHeight="1" x14ac:dyDescent="0.2">
      <c r="A243" s="1">
        <f t="shared" si="2"/>
        <v>6</v>
      </c>
      <c r="B243" s="1">
        <f t="shared" si="3"/>
        <v>32</v>
      </c>
      <c r="C243" s="1">
        <f t="array" ref="C243">INDEX(Countries!$A$2:$A$43,A243)</f>
        <v>0</v>
      </c>
      <c r="D243" s="1">
        <f t="array" ref="D243">INDEX(Countries!$A$2:$A$43,B243)</f>
        <v>0</v>
      </c>
      <c r="E243" s="5">
        <f t="array" ref="E243">INDEX('ML_flows 2011'!$B$2:$AQ$43,A243,B243)+INDEX('ML_flows 2011'!$B$2:$AQ$43,B243,A243)</f>
        <v>0</v>
      </c>
      <c r="F243" s="4">
        <f t="array" ref="F243">INDEX(Countries!$B$2:$B$43,A243)</f>
        <v>0</v>
      </c>
      <c r="G243" s="4">
        <f t="array" ref="G243">INDEX(Countries!$B$2:$B$43,B243)</f>
        <v>0</v>
      </c>
      <c r="H243" s="6">
        <f t="shared" si="0"/>
        <v>0</v>
      </c>
      <c r="I243" s="4">
        <f t="array" ref="I243">INDEX(Countries!$D$2:$D$43,A243)</f>
        <v>0</v>
      </c>
      <c r="J243" s="1">
        <f t="array" ref="J243">INDEX(Countries!$D$2:$D$43,B243)</f>
        <v>0</v>
      </c>
      <c r="K243" s="4">
        <f t="array" ref="K243">INDEX(Countries!$E$2:$E$43,A243)</f>
        <v>0</v>
      </c>
      <c r="L243" s="1">
        <f t="array" ref="L243">INDEX(Countries!$E$2:$E$43,B243)</f>
        <v>0</v>
      </c>
      <c r="M243" s="1">
        <f t="shared" si="1"/>
        <v>0</v>
      </c>
      <c r="N243" s="1"/>
    </row>
    <row r="244" spans="1:14" ht="15.75" customHeight="1" x14ac:dyDescent="0.2">
      <c r="A244" s="1">
        <f t="shared" si="2"/>
        <v>6</v>
      </c>
      <c r="B244" s="1">
        <f t="shared" si="3"/>
        <v>33</v>
      </c>
      <c r="C244" s="1">
        <f t="array" ref="C244">INDEX(Countries!$A$2:$A$43,A244)</f>
        <v>0</v>
      </c>
      <c r="D244" s="1">
        <f t="array" ref="D244">INDEX(Countries!$A$2:$A$43,B244)</f>
        <v>0</v>
      </c>
      <c r="E244" s="5">
        <f t="array" ref="E244">INDEX('ML_flows 2011'!$B$2:$AQ$43,A244,B244)+INDEX('ML_flows 2011'!$B$2:$AQ$43,B244,A244)</f>
        <v>0</v>
      </c>
      <c r="F244" s="4">
        <f t="array" ref="F244">INDEX(Countries!$B$2:$B$43,A244)</f>
        <v>0</v>
      </c>
      <c r="G244" s="4">
        <f t="array" ref="G244">INDEX(Countries!$B$2:$B$43,B244)</f>
        <v>0</v>
      </c>
      <c r="H244" s="6">
        <f t="shared" si="0"/>
        <v>0</v>
      </c>
      <c r="I244" s="4">
        <f t="array" ref="I244">INDEX(Countries!$D$2:$D$43,A244)</f>
        <v>0</v>
      </c>
      <c r="J244" s="1">
        <f t="array" ref="J244">INDEX(Countries!$D$2:$D$43,B244)</f>
        <v>0</v>
      </c>
      <c r="K244" s="4">
        <f t="array" ref="K244">INDEX(Countries!$E$2:$E$43,A244)</f>
        <v>0</v>
      </c>
      <c r="L244" s="1">
        <f t="array" ref="L244">INDEX(Countries!$E$2:$E$43,B244)</f>
        <v>0</v>
      </c>
      <c r="M244" s="1">
        <f t="shared" si="1"/>
        <v>0</v>
      </c>
      <c r="N244" s="1"/>
    </row>
    <row r="245" spans="1:14" ht="15.75" customHeight="1" x14ac:dyDescent="0.2">
      <c r="A245" s="1">
        <f t="shared" si="2"/>
        <v>6</v>
      </c>
      <c r="B245" s="1">
        <f t="shared" si="3"/>
        <v>34</v>
      </c>
      <c r="C245" s="1">
        <f t="array" ref="C245">INDEX(Countries!$A$2:$A$43,A245)</f>
        <v>0</v>
      </c>
      <c r="D245" s="1">
        <f t="array" ref="D245">INDEX(Countries!$A$2:$A$43,B245)</f>
        <v>0</v>
      </c>
      <c r="E245" s="5">
        <f t="array" ref="E245">INDEX('ML_flows 2011'!$B$2:$AQ$43,A245,B245)+INDEX('ML_flows 2011'!$B$2:$AQ$43,B245,A245)</f>
        <v>0</v>
      </c>
      <c r="F245" s="4">
        <f t="array" ref="F245">INDEX(Countries!$B$2:$B$43,A245)</f>
        <v>0</v>
      </c>
      <c r="G245" s="4">
        <f t="array" ref="G245">INDEX(Countries!$B$2:$B$43,B245)</f>
        <v>0</v>
      </c>
      <c r="H245" s="6">
        <f t="shared" si="0"/>
        <v>0</v>
      </c>
      <c r="I245" s="4">
        <f t="array" ref="I245">INDEX(Countries!$D$2:$D$43,A245)</f>
        <v>0</v>
      </c>
      <c r="J245" s="1">
        <f t="array" ref="J245">INDEX(Countries!$D$2:$D$43,B245)</f>
        <v>0</v>
      </c>
      <c r="K245" s="4">
        <f t="array" ref="K245">INDEX(Countries!$E$2:$E$43,A245)</f>
        <v>0</v>
      </c>
      <c r="L245" s="1">
        <f t="array" ref="L245">INDEX(Countries!$E$2:$E$43,B245)</f>
        <v>0</v>
      </c>
      <c r="M245" s="1">
        <f t="shared" si="1"/>
        <v>0</v>
      </c>
      <c r="N245" s="1"/>
    </row>
    <row r="246" spans="1:14" ht="15.75" customHeight="1" x14ac:dyDescent="0.2">
      <c r="A246" s="1">
        <f t="shared" si="2"/>
        <v>6</v>
      </c>
      <c r="B246" s="1">
        <f t="shared" si="3"/>
        <v>35</v>
      </c>
      <c r="C246" s="1">
        <f t="array" ref="C246">INDEX(Countries!$A$2:$A$43,A246)</f>
        <v>0</v>
      </c>
      <c r="D246" s="1">
        <f t="array" ref="D246">INDEX(Countries!$A$2:$A$43,B246)</f>
        <v>0</v>
      </c>
      <c r="E246" s="5">
        <f t="array" ref="E246">INDEX('ML_flows 2011'!$B$2:$AQ$43,A246,B246)+INDEX('ML_flows 2011'!$B$2:$AQ$43,B246,A246)</f>
        <v>0</v>
      </c>
      <c r="F246" s="4">
        <f t="array" ref="F246">INDEX(Countries!$B$2:$B$43,A246)</f>
        <v>0</v>
      </c>
      <c r="G246" s="4">
        <f t="array" ref="G246">INDEX(Countries!$B$2:$B$43,B246)</f>
        <v>0</v>
      </c>
      <c r="H246" s="6">
        <f t="shared" si="0"/>
        <v>0</v>
      </c>
      <c r="I246" s="4">
        <f t="array" ref="I246">INDEX(Countries!$D$2:$D$43,A246)</f>
        <v>0</v>
      </c>
      <c r="J246" s="1">
        <f t="array" ref="J246">INDEX(Countries!$D$2:$D$43,B246)</f>
        <v>0</v>
      </c>
      <c r="K246" s="4">
        <f t="array" ref="K246">INDEX(Countries!$E$2:$E$43,A246)</f>
        <v>0</v>
      </c>
      <c r="L246" s="1">
        <f t="array" ref="L246">INDEX(Countries!$E$2:$E$43,B246)</f>
        <v>0</v>
      </c>
      <c r="M246" s="1">
        <f t="shared" si="1"/>
        <v>0</v>
      </c>
      <c r="N246" s="1"/>
    </row>
    <row r="247" spans="1:14" ht="15.75" customHeight="1" x14ac:dyDescent="0.2">
      <c r="A247" s="1">
        <f t="shared" si="2"/>
        <v>6</v>
      </c>
      <c r="B247" s="1">
        <f t="shared" si="3"/>
        <v>36</v>
      </c>
      <c r="C247" s="1">
        <f t="array" ref="C247">INDEX(Countries!$A$2:$A$43,A247)</f>
        <v>0</v>
      </c>
      <c r="D247" s="1">
        <f t="array" ref="D247">INDEX(Countries!$A$2:$A$43,B247)</f>
        <v>0</v>
      </c>
      <c r="E247" s="5">
        <f t="array" ref="E247">INDEX('ML_flows 2011'!$B$2:$AQ$43,A247,B247)+INDEX('ML_flows 2011'!$B$2:$AQ$43,B247,A247)</f>
        <v>0</v>
      </c>
      <c r="F247" s="4">
        <f t="array" ref="F247">INDEX(Countries!$B$2:$B$43,A247)</f>
        <v>0</v>
      </c>
      <c r="G247" s="4">
        <f t="array" ref="G247">INDEX(Countries!$B$2:$B$43,B247)</f>
        <v>0</v>
      </c>
      <c r="H247" s="6">
        <f t="shared" si="0"/>
        <v>0</v>
      </c>
      <c r="I247" s="4">
        <f t="array" ref="I247">INDEX(Countries!$D$2:$D$43,A247)</f>
        <v>0</v>
      </c>
      <c r="J247" s="1">
        <f t="array" ref="J247">INDEX(Countries!$D$2:$D$43,B247)</f>
        <v>0</v>
      </c>
      <c r="K247" s="4">
        <f t="array" ref="K247">INDEX(Countries!$E$2:$E$43,A247)</f>
        <v>0</v>
      </c>
      <c r="L247" s="1">
        <f t="array" ref="L247">INDEX(Countries!$E$2:$E$43,B247)</f>
        <v>0</v>
      </c>
      <c r="M247" s="1">
        <f t="shared" si="1"/>
        <v>0</v>
      </c>
      <c r="N247" s="1"/>
    </row>
    <row r="248" spans="1:14" ht="15.75" customHeight="1" x14ac:dyDescent="0.2">
      <c r="A248" s="1">
        <f t="shared" si="2"/>
        <v>6</v>
      </c>
      <c r="B248" s="1">
        <f t="shared" si="3"/>
        <v>37</v>
      </c>
      <c r="C248" s="1">
        <f t="array" ref="C248">INDEX(Countries!$A$2:$A$43,A248)</f>
        <v>0</v>
      </c>
      <c r="D248" s="1">
        <f t="array" ref="D248">INDEX(Countries!$A$2:$A$43,B248)</f>
        <v>0</v>
      </c>
      <c r="E248" s="5">
        <f t="array" ref="E248">INDEX('ML_flows 2011'!$B$2:$AQ$43,A248,B248)+INDEX('ML_flows 2011'!$B$2:$AQ$43,B248,A248)</f>
        <v>0</v>
      </c>
      <c r="F248" s="4">
        <f t="array" ref="F248">INDEX(Countries!$B$2:$B$43,A248)</f>
        <v>0</v>
      </c>
      <c r="G248" s="4">
        <f t="array" ref="G248">INDEX(Countries!$B$2:$B$43,B248)</f>
        <v>0</v>
      </c>
      <c r="H248" s="6">
        <f t="shared" si="0"/>
        <v>0</v>
      </c>
      <c r="I248" s="4">
        <f t="array" ref="I248">INDEX(Countries!$D$2:$D$43,A248)</f>
        <v>0</v>
      </c>
      <c r="J248" s="1">
        <f t="array" ref="J248">INDEX(Countries!$D$2:$D$43,B248)</f>
        <v>0</v>
      </c>
      <c r="K248" s="4">
        <f t="array" ref="K248">INDEX(Countries!$E$2:$E$43,A248)</f>
        <v>0</v>
      </c>
      <c r="L248" s="1">
        <f t="array" ref="L248">INDEX(Countries!$E$2:$E$43,B248)</f>
        <v>0</v>
      </c>
      <c r="M248" s="1">
        <f t="shared" si="1"/>
        <v>0</v>
      </c>
      <c r="N248" s="1"/>
    </row>
    <row r="249" spans="1:14" ht="15.75" customHeight="1" x14ac:dyDescent="0.2">
      <c r="A249" s="1">
        <f t="shared" si="2"/>
        <v>6</v>
      </c>
      <c r="B249" s="1">
        <f t="shared" si="3"/>
        <v>38</v>
      </c>
      <c r="C249" s="1">
        <f t="array" ref="C249">INDEX(Countries!$A$2:$A$43,A249)</f>
        <v>0</v>
      </c>
      <c r="D249" s="1">
        <f t="array" ref="D249">INDEX(Countries!$A$2:$A$43,B249)</f>
        <v>0</v>
      </c>
      <c r="E249" s="5">
        <f t="array" ref="E249">INDEX('ML_flows 2011'!$B$2:$AQ$43,A249,B249)+INDEX('ML_flows 2011'!$B$2:$AQ$43,B249,A249)</f>
        <v>0</v>
      </c>
      <c r="F249" s="4">
        <f t="array" ref="F249">INDEX(Countries!$B$2:$B$43,A249)</f>
        <v>0</v>
      </c>
      <c r="G249" s="4">
        <f t="array" ref="G249">INDEX(Countries!$B$2:$B$43,B249)</f>
        <v>0</v>
      </c>
      <c r="H249" s="6">
        <f t="shared" si="0"/>
        <v>0</v>
      </c>
      <c r="I249" s="4">
        <f t="array" ref="I249">INDEX(Countries!$D$2:$D$43,A249)</f>
        <v>0</v>
      </c>
      <c r="J249" s="1">
        <f t="array" ref="J249">INDEX(Countries!$D$2:$D$43,B249)</f>
        <v>0</v>
      </c>
      <c r="K249" s="4">
        <f t="array" ref="K249">INDEX(Countries!$E$2:$E$43,A249)</f>
        <v>0</v>
      </c>
      <c r="L249" s="1">
        <f t="array" ref="L249">INDEX(Countries!$E$2:$E$43,B249)</f>
        <v>0</v>
      </c>
      <c r="M249" s="1">
        <f t="shared" si="1"/>
        <v>0</v>
      </c>
      <c r="N249" s="1"/>
    </row>
    <row r="250" spans="1:14" ht="15.75" customHeight="1" x14ac:dyDescent="0.2">
      <c r="A250" s="1">
        <f t="shared" si="2"/>
        <v>6</v>
      </c>
      <c r="B250" s="1">
        <f t="shared" si="3"/>
        <v>39</v>
      </c>
      <c r="C250" s="1">
        <f t="array" ref="C250">INDEX(Countries!$A$2:$A$43,A250)</f>
        <v>0</v>
      </c>
      <c r="D250" s="1">
        <f t="array" ref="D250">INDEX(Countries!$A$2:$A$43,B250)</f>
        <v>0</v>
      </c>
      <c r="E250" s="5">
        <f t="array" ref="E250">INDEX('ML_flows 2011'!$B$2:$AQ$43,A250,B250)+INDEX('ML_flows 2011'!$B$2:$AQ$43,B250,A250)</f>
        <v>0</v>
      </c>
      <c r="F250" s="4">
        <f t="array" ref="F250">INDEX(Countries!$B$2:$B$43,A250)</f>
        <v>0</v>
      </c>
      <c r="G250" s="4">
        <f t="array" ref="G250">INDEX(Countries!$B$2:$B$43,B250)</f>
        <v>0</v>
      </c>
      <c r="H250" s="6">
        <f t="shared" si="0"/>
        <v>0</v>
      </c>
      <c r="I250" s="4">
        <f t="array" ref="I250">INDEX(Countries!$D$2:$D$43,A250)</f>
        <v>0</v>
      </c>
      <c r="J250" s="1">
        <f t="array" ref="J250">INDEX(Countries!$D$2:$D$43,B250)</f>
        <v>0</v>
      </c>
      <c r="K250" s="4">
        <f t="array" ref="K250">INDEX(Countries!$E$2:$E$43,A250)</f>
        <v>0</v>
      </c>
      <c r="L250" s="1">
        <f t="array" ref="L250">INDEX(Countries!$E$2:$E$43,B250)</f>
        <v>0</v>
      </c>
      <c r="M250" s="1">
        <f t="shared" si="1"/>
        <v>0</v>
      </c>
      <c r="N250" s="1"/>
    </row>
    <row r="251" spans="1:14" ht="15.75" customHeight="1" x14ac:dyDescent="0.2">
      <c r="A251" s="1">
        <f t="shared" si="2"/>
        <v>6</v>
      </c>
      <c r="B251" s="1">
        <f t="shared" si="3"/>
        <v>40</v>
      </c>
      <c r="C251" s="1">
        <f t="array" ref="C251">INDEX(Countries!$A$2:$A$43,A251)</f>
        <v>0</v>
      </c>
      <c r="D251" s="1">
        <f t="array" ref="D251">INDEX(Countries!$A$2:$A$43,B251)</f>
        <v>0</v>
      </c>
      <c r="E251" s="5">
        <f t="array" ref="E251">INDEX('ML_flows 2011'!$B$2:$AQ$43,A251,B251)+INDEX('ML_flows 2011'!$B$2:$AQ$43,B251,A251)</f>
        <v>0</v>
      </c>
      <c r="F251" s="4">
        <f t="array" ref="F251">INDEX(Countries!$B$2:$B$43,A251)</f>
        <v>0</v>
      </c>
      <c r="G251" s="4">
        <f t="array" ref="G251">INDEX(Countries!$B$2:$B$43,B251)</f>
        <v>0</v>
      </c>
      <c r="H251" s="6">
        <f t="shared" si="0"/>
        <v>0</v>
      </c>
      <c r="I251" s="4">
        <f t="array" ref="I251">INDEX(Countries!$D$2:$D$43,A251)</f>
        <v>0</v>
      </c>
      <c r="J251" s="1">
        <f t="array" ref="J251">INDEX(Countries!$D$2:$D$43,B251)</f>
        <v>0</v>
      </c>
      <c r="K251" s="4">
        <f t="array" ref="K251">INDEX(Countries!$E$2:$E$43,A251)</f>
        <v>0</v>
      </c>
      <c r="L251" s="1">
        <f t="array" ref="L251">INDEX(Countries!$E$2:$E$43,B251)</f>
        <v>0</v>
      </c>
      <c r="M251" s="1">
        <f t="shared" si="1"/>
        <v>0</v>
      </c>
      <c r="N251" s="1"/>
    </row>
    <row r="252" spans="1:14" ht="15.75" customHeight="1" x14ac:dyDescent="0.2">
      <c r="A252" s="1">
        <f t="shared" si="2"/>
        <v>6</v>
      </c>
      <c r="B252" s="1">
        <f t="shared" si="3"/>
        <v>41</v>
      </c>
      <c r="C252" s="1">
        <f t="array" ref="C252">INDEX(Countries!$A$2:$A$43,A252)</f>
        <v>0</v>
      </c>
      <c r="D252" s="1">
        <f t="array" ref="D252">INDEX(Countries!$A$2:$A$43,B252)</f>
        <v>0</v>
      </c>
      <c r="E252" s="5">
        <f t="array" ref="E252">INDEX('ML_flows 2011'!$B$2:$AQ$43,A252,B252)+INDEX('ML_flows 2011'!$B$2:$AQ$43,B252,A252)</f>
        <v>0</v>
      </c>
      <c r="F252" s="4">
        <f t="array" ref="F252">INDEX(Countries!$B$2:$B$43,A252)</f>
        <v>0</v>
      </c>
      <c r="G252" s="4">
        <f t="array" ref="G252">INDEX(Countries!$B$2:$B$43,B252)</f>
        <v>0</v>
      </c>
      <c r="H252" s="6">
        <f t="shared" si="0"/>
        <v>0</v>
      </c>
      <c r="I252" s="4">
        <f t="array" ref="I252">INDEX(Countries!$D$2:$D$43,A252)</f>
        <v>0</v>
      </c>
      <c r="J252" s="1">
        <f t="array" ref="J252">INDEX(Countries!$D$2:$D$43,B252)</f>
        <v>0</v>
      </c>
      <c r="K252" s="4">
        <f t="array" ref="K252">INDEX(Countries!$E$2:$E$43,A252)</f>
        <v>0</v>
      </c>
      <c r="L252" s="1">
        <f t="array" ref="L252">INDEX(Countries!$E$2:$E$43,B252)</f>
        <v>0</v>
      </c>
      <c r="M252" s="1">
        <f t="shared" si="1"/>
        <v>0</v>
      </c>
      <c r="N252" s="1"/>
    </row>
    <row r="253" spans="1:14" ht="15.75" customHeight="1" x14ac:dyDescent="0.2">
      <c r="A253" s="1">
        <f t="shared" si="2"/>
        <v>6</v>
      </c>
      <c r="B253" s="1">
        <f t="shared" si="3"/>
        <v>42</v>
      </c>
      <c r="C253" s="1">
        <f t="array" ref="C253">INDEX(Countries!$A$2:$A$43,A253)</f>
        <v>0</v>
      </c>
      <c r="D253" s="1">
        <f t="array" ref="D253">INDEX(Countries!$A$2:$A$43,B253)</f>
        <v>0</v>
      </c>
      <c r="E253" s="5">
        <f t="array" ref="E253">INDEX('ML_flows 2011'!$B$2:$AQ$43,A253,B253)+INDEX('ML_flows 2011'!$B$2:$AQ$43,B253,A253)</f>
        <v>0</v>
      </c>
      <c r="F253" s="4">
        <f t="array" ref="F253">INDEX(Countries!$B$2:$B$43,A253)</f>
        <v>0</v>
      </c>
      <c r="G253" s="4">
        <f t="array" ref="G253">INDEX(Countries!$B$2:$B$43,B253)</f>
        <v>0</v>
      </c>
      <c r="H253" s="6">
        <f t="shared" si="0"/>
        <v>0</v>
      </c>
      <c r="I253" s="4">
        <f t="array" ref="I253">INDEX(Countries!$D$2:$D$43,A253)</f>
        <v>0</v>
      </c>
      <c r="J253" s="1">
        <f t="array" ref="J253">INDEX(Countries!$D$2:$D$43,B253)</f>
        <v>0</v>
      </c>
      <c r="K253" s="4">
        <f t="array" ref="K253">INDEX(Countries!$E$2:$E$43,A253)</f>
        <v>0</v>
      </c>
      <c r="L253" s="1">
        <f t="array" ref="L253">INDEX(Countries!$E$2:$E$43,B253)</f>
        <v>0</v>
      </c>
      <c r="M253" s="1">
        <f t="shared" si="1"/>
        <v>0</v>
      </c>
      <c r="N253" s="1"/>
    </row>
    <row r="254" spans="1:14" ht="15.75" customHeight="1" x14ac:dyDescent="0.2">
      <c r="A254" s="1">
        <f t="shared" si="2"/>
        <v>7</v>
      </c>
      <c r="B254" s="1">
        <f t="shared" si="3"/>
        <v>1</v>
      </c>
      <c r="C254" s="1">
        <f t="array" ref="C254">INDEX(Countries!$A$2:$A$43,A254)</f>
        <v>0</v>
      </c>
      <c r="D254" s="1" t="str">
        <f t="array" ref="D254">INDEX(Countries!$A$2:$A$43,B254)</f>
        <v>BC</v>
      </c>
      <c r="E254" s="5">
        <f t="array" ref="E254">INDEX('ML_flows 2011'!$B$2:$AQ$43,A254,B254)+INDEX('ML_flows 2011'!$B$2:$AQ$43,B254,A254)</f>
        <v>0</v>
      </c>
      <c r="F254" s="4">
        <f t="array" ref="F254">INDEX(Countries!$B$2:$B$43,A254)</f>
        <v>0</v>
      </c>
      <c r="G254" s="4">
        <f t="array" ref="G254">INDEX(Countries!$B$2:$B$43,B254)</f>
        <v>2.3763350483997558</v>
      </c>
      <c r="H254" s="6">
        <f t="shared" si="0"/>
        <v>0</v>
      </c>
      <c r="I254" s="4">
        <f t="array" ref="I254">INDEX(Countries!$D$2:$D$43,A254)</f>
        <v>0</v>
      </c>
      <c r="J254" s="4">
        <f t="array" ref="J254">INDEX(Countries!$D$2:$D$43,B254)</f>
        <v>0</v>
      </c>
      <c r="K254" s="4">
        <f t="array" ref="K254">INDEX(Countries!$E$2:$E$43,A254)</f>
        <v>0</v>
      </c>
      <c r="L254" s="4">
        <f t="array" ref="L254">INDEX(Countries!$E$2:$E$43,B254)</f>
        <v>0</v>
      </c>
      <c r="M254" s="1">
        <f t="shared" si="1"/>
        <v>0</v>
      </c>
      <c r="N254" s="1"/>
    </row>
    <row r="255" spans="1:14" ht="15.75" customHeight="1" x14ac:dyDescent="0.2">
      <c r="A255" s="1">
        <f t="shared" si="2"/>
        <v>7</v>
      </c>
      <c r="B255" s="1">
        <f t="shared" si="3"/>
        <v>2</v>
      </c>
      <c r="C255" s="1">
        <f t="array" ref="C255">INDEX(Countries!$A$2:$A$43,A255)</f>
        <v>0</v>
      </c>
      <c r="D255" s="1" t="str">
        <f t="array" ref="D255">INDEX(Countries!$A$2:$A$43,B255)</f>
        <v>Canada</v>
      </c>
      <c r="E255" s="5">
        <f t="array" ref="E255">INDEX('ML_flows 2011'!$B$2:$AQ$43,A255,B255)+INDEX('ML_flows 2011'!$B$2:$AQ$43,B255,A255)</f>
        <v>0</v>
      </c>
      <c r="F255" s="4">
        <f t="array" ref="F255">INDEX(Countries!$B$2:$B$43,A255)</f>
        <v>0</v>
      </c>
      <c r="G255" s="4">
        <f t="array" ref="G255">INDEX(Countries!$B$2:$B$43,B255)</f>
        <v>0</v>
      </c>
      <c r="H255" s="6">
        <f t="shared" si="0"/>
        <v>0</v>
      </c>
      <c r="I255" s="4">
        <f t="array" ref="I255">INDEX(Countries!$D$2:$D$43,A255)</f>
        <v>0</v>
      </c>
      <c r="J255" s="4">
        <f t="array" ref="J255">INDEX(Countries!$D$2:$D$43,B255)</f>
        <v>0</v>
      </c>
      <c r="K255" s="4">
        <f t="array" ref="K255">INDEX(Countries!$E$2:$E$43,A255)</f>
        <v>0</v>
      </c>
      <c r="L255" s="4">
        <f t="array" ref="L255">INDEX(Countries!$E$2:$E$43,B255)</f>
        <v>0</v>
      </c>
      <c r="M255" s="1">
        <f t="shared" si="1"/>
        <v>0</v>
      </c>
      <c r="N255" s="1"/>
    </row>
    <row r="256" spans="1:14" ht="15.75" customHeight="1" x14ac:dyDescent="0.2">
      <c r="A256" s="1">
        <f t="shared" si="2"/>
        <v>7</v>
      </c>
      <c r="B256" s="1">
        <f t="shared" si="3"/>
        <v>3</v>
      </c>
      <c r="C256" s="1">
        <f t="array" ref="C256">INDEX(Countries!$A$2:$A$43,A256)</f>
        <v>0</v>
      </c>
      <c r="D256" s="1" t="str">
        <f t="array" ref="D256">INDEX(Countries!$A$2:$A$43,B256)</f>
        <v>Hong Kong SAR</v>
      </c>
      <c r="E256" s="5">
        <f t="array" ref="E256">INDEX('ML_flows 2011'!$B$2:$AQ$43,A256,B256)+INDEX('ML_flows 2011'!$B$2:$AQ$43,B256,A256)</f>
        <v>0</v>
      </c>
      <c r="F256" s="4">
        <f t="array" ref="F256">INDEX(Countries!$B$2:$B$43,A256)</f>
        <v>0</v>
      </c>
      <c r="G256" s="4">
        <f t="array" ref="G256">INDEX(Countries!$B$2:$B$43,B256)</f>
        <v>0</v>
      </c>
      <c r="H256" s="6">
        <f t="shared" si="0"/>
        <v>0</v>
      </c>
      <c r="I256" s="4">
        <f t="array" ref="I256">INDEX(Countries!$D$2:$D$43,A256)</f>
        <v>0</v>
      </c>
      <c r="J256" s="4">
        <f t="array" ref="J256">INDEX(Countries!$D$2:$D$43,B256)</f>
        <v>0</v>
      </c>
      <c r="K256" s="4">
        <f t="array" ref="K256">INDEX(Countries!$E$2:$E$43,A256)</f>
        <v>0</v>
      </c>
      <c r="L256" s="4">
        <f t="array" ref="L256">INDEX(Countries!$E$2:$E$43,B256)</f>
        <v>0</v>
      </c>
      <c r="M256" s="1">
        <f t="shared" si="1"/>
        <v>0</v>
      </c>
      <c r="N256" s="1"/>
    </row>
    <row r="257" spans="1:14" ht="15.75" customHeight="1" x14ac:dyDescent="0.2">
      <c r="A257" s="1">
        <f t="shared" si="2"/>
        <v>7</v>
      </c>
      <c r="B257" s="1">
        <f t="shared" si="3"/>
        <v>4</v>
      </c>
      <c r="C257" s="1">
        <f t="array" ref="C257">INDEX(Countries!$A$2:$A$43,A257)</f>
        <v>0</v>
      </c>
      <c r="D257" s="1" t="str">
        <f t="array" ref="D257">INDEX(Countries!$A$2:$A$43,B257)</f>
        <v>Macau SAR</v>
      </c>
      <c r="E257" s="5">
        <f t="array" ref="E257">INDEX('ML_flows 2011'!$B$2:$AQ$43,A257,B257)+INDEX('ML_flows 2011'!$B$2:$AQ$43,B257,A257)</f>
        <v>0</v>
      </c>
      <c r="F257" s="4">
        <f t="array" ref="F257">INDEX(Countries!$B$2:$B$43,A257)</f>
        <v>0</v>
      </c>
      <c r="G257" s="4">
        <f t="array" ref="G257">INDEX(Countries!$B$2:$B$43,B257)</f>
        <v>0</v>
      </c>
      <c r="H257" s="6">
        <f t="shared" ref="H257:H511" si="4">2*6371*ASIN(SQRT(SIN(RADIANS(I257-J257)/2)^2 + COS(RADIANS(I257))*COS(RADIANS(J257))*SIN(RADIANS(K257-L257)/2)^2))</f>
        <v>0</v>
      </c>
      <c r="I257" s="4">
        <f t="array" ref="I257">INDEX(Countries!$D$2:$D$43,A257)</f>
        <v>0</v>
      </c>
      <c r="J257" s="4">
        <f t="array" ref="J257">INDEX(Countries!$D$2:$D$43,B257)</f>
        <v>0</v>
      </c>
      <c r="K257" s="4">
        <f t="array" ref="K257">INDEX(Countries!$E$2:$E$43,A257)</f>
        <v>0</v>
      </c>
      <c r="L257" s="4">
        <f t="array" ref="L257">INDEX(Countries!$E$2:$E$43,B257)</f>
        <v>0</v>
      </c>
      <c r="M257" s="1">
        <f t="shared" ref="M257:M511" si="5">IF(E257=0,0,IF(B257&gt;=A257,0,1))</f>
        <v>0</v>
      </c>
      <c r="N257" s="1"/>
    </row>
    <row r="258" spans="1:14" ht="15.75" customHeight="1" x14ac:dyDescent="0.2">
      <c r="A258" s="1">
        <f t="shared" ref="A258:A512" si="6">IF(B257=42,A257+1,A257)</f>
        <v>7</v>
      </c>
      <c r="B258" s="1">
        <f t="shared" ref="B258:B512" si="7">IF(B257=42,1,B257+1)</f>
        <v>5</v>
      </c>
      <c r="C258" s="1">
        <f t="array" ref="C258">INDEX(Countries!$A$2:$A$43,A258)</f>
        <v>0</v>
      </c>
      <c r="D258" s="1" t="str">
        <f t="array" ref="D258">INDEX(Countries!$A$2:$A$43,B258)</f>
        <v>China</v>
      </c>
      <c r="E258" s="5">
        <f t="array" ref="E258">INDEX('ML_flows 2011'!$B$2:$AQ$43,A258,B258)+INDEX('ML_flows 2011'!$B$2:$AQ$43,B258,A258)</f>
        <v>0</v>
      </c>
      <c r="F258" s="4">
        <f t="array" ref="F258">INDEX(Countries!$B$2:$B$43,A258)</f>
        <v>0</v>
      </c>
      <c r="G258" s="4">
        <f t="array" ref="G258">INDEX(Countries!$B$2:$B$43,B258)</f>
        <v>0</v>
      </c>
      <c r="H258" s="6">
        <f t="shared" si="4"/>
        <v>0</v>
      </c>
      <c r="I258" s="4">
        <f t="array" ref="I258">INDEX(Countries!$D$2:$D$43,A258)</f>
        <v>0</v>
      </c>
      <c r="J258" s="4">
        <f t="array" ref="J258">INDEX(Countries!$D$2:$D$43,B258)</f>
        <v>0</v>
      </c>
      <c r="K258" s="4">
        <f t="array" ref="K258">INDEX(Countries!$E$2:$E$43,A258)</f>
        <v>0</v>
      </c>
      <c r="L258" s="4">
        <f t="array" ref="L258">INDEX(Countries!$E$2:$E$43,B258)</f>
        <v>0</v>
      </c>
      <c r="M258" s="1">
        <f t="shared" si="5"/>
        <v>0</v>
      </c>
      <c r="N258" s="1"/>
    </row>
    <row r="259" spans="1:14" ht="15.75" customHeight="1" x14ac:dyDescent="0.2">
      <c r="A259" s="1">
        <f t="shared" si="6"/>
        <v>7</v>
      </c>
      <c r="B259" s="1">
        <f t="shared" si="7"/>
        <v>6</v>
      </c>
      <c r="C259" s="1">
        <f t="array" ref="C259">INDEX(Countries!$A$2:$A$43,A259)</f>
        <v>0</v>
      </c>
      <c r="D259" s="1">
        <f t="array" ref="D259">INDEX(Countries!$A$2:$A$43,B259)</f>
        <v>0</v>
      </c>
      <c r="E259" s="5">
        <f t="array" ref="E259">INDEX('ML_flows 2011'!$B$2:$AQ$43,A259,B259)+INDEX('ML_flows 2011'!$B$2:$AQ$43,B259,A259)</f>
        <v>0</v>
      </c>
      <c r="F259" s="4">
        <f t="array" ref="F259">INDEX(Countries!$B$2:$B$43,A259)</f>
        <v>0</v>
      </c>
      <c r="G259" s="4">
        <f t="array" ref="G259">INDEX(Countries!$B$2:$B$43,B259)</f>
        <v>0</v>
      </c>
      <c r="H259" s="6">
        <f t="shared" si="4"/>
        <v>0</v>
      </c>
      <c r="I259" s="4">
        <f t="array" ref="I259">INDEX(Countries!$D$2:$D$43,A259)</f>
        <v>0</v>
      </c>
      <c r="J259" s="4">
        <f t="array" ref="J259">INDEX(Countries!$D$2:$D$43,B259)</f>
        <v>0</v>
      </c>
      <c r="K259" s="4">
        <f t="array" ref="K259">INDEX(Countries!$E$2:$E$43,A259)</f>
        <v>0</v>
      </c>
      <c r="L259" s="4">
        <f t="array" ref="L259">INDEX(Countries!$E$2:$E$43,B259)</f>
        <v>0</v>
      </c>
      <c r="M259" s="1">
        <f t="shared" si="5"/>
        <v>0</v>
      </c>
      <c r="N259" s="1"/>
    </row>
    <row r="260" spans="1:14" ht="15.75" customHeight="1" x14ac:dyDescent="0.2">
      <c r="A260" s="1">
        <f t="shared" si="6"/>
        <v>7</v>
      </c>
      <c r="B260" s="1">
        <f t="shared" si="7"/>
        <v>7</v>
      </c>
      <c r="C260" s="1">
        <f t="array" ref="C260">INDEX(Countries!$A$2:$A$43,A260)</f>
        <v>0</v>
      </c>
      <c r="D260" s="1">
        <f t="array" ref="D260">INDEX(Countries!$A$2:$A$43,B260)</f>
        <v>0</v>
      </c>
      <c r="E260" s="5">
        <f t="array" ref="E260">INDEX('ML_flows 2011'!$B$2:$AQ$43,A260,B260)+INDEX('ML_flows 2011'!$B$2:$AQ$43,B260,A260)</f>
        <v>0</v>
      </c>
      <c r="F260" s="4">
        <f t="array" ref="F260">INDEX(Countries!$B$2:$B$43,A260)</f>
        <v>0</v>
      </c>
      <c r="G260" s="4">
        <f t="array" ref="G260">INDEX(Countries!$B$2:$B$43,B260)</f>
        <v>0</v>
      </c>
      <c r="H260" s="6">
        <f t="shared" si="4"/>
        <v>0</v>
      </c>
      <c r="I260" s="4">
        <f t="array" ref="I260">INDEX(Countries!$D$2:$D$43,A260)</f>
        <v>0</v>
      </c>
      <c r="J260" s="4">
        <f t="array" ref="J260">INDEX(Countries!$D$2:$D$43,B260)</f>
        <v>0</v>
      </c>
      <c r="K260" s="4">
        <f t="array" ref="K260">INDEX(Countries!$E$2:$E$43,A260)</f>
        <v>0</v>
      </c>
      <c r="L260" s="4">
        <f t="array" ref="L260">INDEX(Countries!$E$2:$E$43,B260)</f>
        <v>0</v>
      </c>
      <c r="M260" s="1">
        <f t="shared" si="5"/>
        <v>0</v>
      </c>
      <c r="N260" s="1"/>
    </row>
    <row r="261" spans="1:14" ht="15.75" customHeight="1" x14ac:dyDescent="0.2">
      <c r="A261" s="1">
        <f t="shared" si="6"/>
        <v>7</v>
      </c>
      <c r="B261" s="1">
        <f t="shared" si="7"/>
        <v>8</v>
      </c>
      <c r="C261" s="1">
        <f t="array" ref="C261">INDEX(Countries!$A$2:$A$43,A261)</f>
        <v>0</v>
      </c>
      <c r="D261" s="1">
        <f t="array" ref="D261">INDEX(Countries!$A$2:$A$43,B261)</f>
        <v>0</v>
      </c>
      <c r="E261" s="5">
        <f t="array" ref="E261">INDEX('ML_flows 2011'!$B$2:$AQ$43,A261,B261)+INDEX('ML_flows 2011'!$B$2:$AQ$43,B261,A261)</f>
        <v>0</v>
      </c>
      <c r="F261" s="4">
        <f t="array" ref="F261">INDEX(Countries!$B$2:$B$43,A261)</f>
        <v>0</v>
      </c>
      <c r="G261" s="4">
        <f t="array" ref="G261">INDEX(Countries!$B$2:$B$43,B261)</f>
        <v>0</v>
      </c>
      <c r="H261" s="6">
        <f t="shared" si="4"/>
        <v>0</v>
      </c>
      <c r="I261" s="4">
        <f t="array" ref="I261">INDEX(Countries!$D$2:$D$43,A261)</f>
        <v>0</v>
      </c>
      <c r="J261" s="4">
        <f t="array" ref="J261">INDEX(Countries!$D$2:$D$43,B261)</f>
        <v>0</v>
      </c>
      <c r="K261" s="4">
        <f t="array" ref="K261">INDEX(Countries!$E$2:$E$43,A261)</f>
        <v>0</v>
      </c>
      <c r="L261" s="4">
        <f t="array" ref="L261">INDEX(Countries!$E$2:$E$43,B261)</f>
        <v>0</v>
      </c>
      <c r="M261" s="1">
        <f t="shared" si="5"/>
        <v>0</v>
      </c>
      <c r="N261" s="1"/>
    </row>
    <row r="262" spans="1:14" ht="15.75" customHeight="1" x14ac:dyDescent="0.2">
      <c r="A262" s="1">
        <f t="shared" si="6"/>
        <v>7</v>
      </c>
      <c r="B262" s="1">
        <f t="shared" si="7"/>
        <v>9</v>
      </c>
      <c r="C262" s="1">
        <f t="array" ref="C262">INDEX(Countries!$A$2:$A$43,A262)</f>
        <v>0</v>
      </c>
      <c r="D262" s="1">
        <f t="array" ref="D262">INDEX(Countries!$A$2:$A$43,B262)</f>
        <v>0</v>
      </c>
      <c r="E262" s="5">
        <f t="array" ref="E262">INDEX('ML_flows 2011'!$B$2:$AQ$43,A262,B262)+INDEX('ML_flows 2011'!$B$2:$AQ$43,B262,A262)</f>
        <v>0</v>
      </c>
      <c r="F262" s="4">
        <f t="array" ref="F262">INDEX(Countries!$B$2:$B$43,A262)</f>
        <v>0</v>
      </c>
      <c r="G262" s="4">
        <f t="array" ref="G262">INDEX(Countries!$B$2:$B$43,B262)</f>
        <v>0</v>
      </c>
      <c r="H262" s="6">
        <f t="shared" si="4"/>
        <v>0</v>
      </c>
      <c r="I262" s="4">
        <f t="array" ref="I262">INDEX(Countries!$D$2:$D$43,A262)</f>
        <v>0</v>
      </c>
      <c r="J262" s="1">
        <f t="array" ref="J262">INDEX(Countries!$D$2:$D$43,B262)</f>
        <v>0</v>
      </c>
      <c r="K262" s="4">
        <f t="array" ref="K262">INDEX(Countries!$E$2:$E$43,A262)</f>
        <v>0</v>
      </c>
      <c r="L262" s="1">
        <f t="array" ref="L262">INDEX(Countries!$E$2:$E$43,B262)</f>
        <v>0</v>
      </c>
      <c r="M262" s="1">
        <f t="shared" si="5"/>
        <v>0</v>
      </c>
      <c r="N262" s="1"/>
    </row>
    <row r="263" spans="1:14" ht="15.75" customHeight="1" x14ac:dyDescent="0.2">
      <c r="A263" s="1">
        <f t="shared" si="6"/>
        <v>7</v>
      </c>
      <c r="B263" s="1">
        <f t="shared" si="7"/>
        <v>10</v>
      </c>
      <c r="C263" s="1">
        <f t="array" ref="C263">INDEX(Countries!$A$2:$A$43,A263)</f>
        <v>0</v>
      </c>
      <c r="D263" s="1">
        <f t="array" ref="D263">INDEX(Countries!$A$2:$A$43,B263)</f>
        <v>0</v>
      </c>
      <c r="E263" s="5">
        <f t="array" ref="E263">INDEX('ML_flows 2011'!$B$2:$AQ$43,A263,B263)+INDEX('ML_flows 2011'!$B$2:$AQ$43,B263,A263)</f>
        <v>0</v>
      </c>
      <c r="F263" s="4">
        <f t="array" ref="F263">INDEX(Countries!$B$2:$B$43,A263)</f>
        <v>0</v>
      </c>
      <c r="G263" s="4">
        <f t="array" ref="G263">INDEX(Countries!$B$2:$B$43,B263)</f>
        <v>0</v>
      </c>
      <c r="H263" s="6">
        <f t="shared" si="4"/>
        <v>0</v>
      </c>
      <c r="I263" s="4">
        <f t="array" ref="I263">INDEX(Countries!$D$2:$D$43,A263)</f>
        <v>0</v>
      </c>
      <c r="J263" s="1">
        <f t="array" ref="J263">INDEX(Countries!$D$2:$D$43,B263)</f>
        <v>0</v>
      </c>
      <c r="K263" s="4">
        <f t="array" ref="K263">INDEX(Countries!$E$2:$E$43,A263)</f>
        <v>0</v>
      </c>
      <c r="L263" s="1">
        <f t="array" ref="L263">INDEX(Countries!$E$2:$E$43,B263)</f>
        <v>0</v>
      </c>
      <c r="M263" s="1">
        <f t="shared" si="5"/>
        <v>0</v>
      </c>
      <c r="N263" s="1"/>
    </row>
    <row r="264" spans="1:14" ht="15.75" customHeight="1" x14ac:dyDescent="0.2">
      <c r="A264" s="1">
        <f t="shared" si="6"/>
        <v>7</v>
      </c>
      <c r="B264" s="1">
        <f t="shared" si="7"/>
        <v>11</v>
      </c>
      <c r="C264" s="1">
        <f t="array" ref="C264">INDEX(Countries!$A$2:$A$43,A264)</f>
        <v>0</v>
      </c>
      <c r="D264" s="1">
        <f t="array" ref="D264">INDEX(Countries!$A$2:$A$43,B264)</f>
        <v>0</v>
      </c>
      <c r="E264" s="5">
        <f t="array" ref="E264">INDEX('ML_flows 2011'!$B$2:$AQ$43,A264,B264)+INDEX('ML_flows 2011'!$B$2:$AQ$43,B264,A264)</f>
        <v>0</v>
      </c>
      <c r="F264" s="4">
        <f t="array" ref="F264">INDEX(Countries!$B$2:$B$43,A264)</f>
        <v>0</v>
      </c>
      <c r="G264" s="4">
        <f t="array" ref="G264">INDEX(Countries!$B$2:$B$43,B264)</f>
        <v>0</v>
      </c>
      <c r="H264" s="6">
        <f t="shared" si="4"/>
        <v>0</v>
      </c>
      <c r="I264" s="4">
        <f t="array" ref="I264">INDEX(Countries!$D$2:$D$43,A264)</f>
        <v>0</v>
      </c>
      <c r="J264" s="1">
        <f t="array" ref="J264">INDEX(Countries!$D$2:$D$43,B264)</f>
        <v>0</v>
      </c>
      <c r="K264" s="4">
        <f t="array" ref="K264">INDEX(Countries!$E$2:$E$43,A264)</f>
        <v>0</v>
      </c>
      <c r="L264" s="1">
        <f t="array" ref="L264">INDEX(Countries!$E$2:$E$43,B264)</f>
        <v>0</v>
      </c>
      <c r="M264" s="1">
        <f t="shared" si="5"/>
        <v>0</v>
      </c>
      <c r="N264" s="1"/>
    </row>
    <row r="265" spans="1:14" ht="15.75" customHeight="1" x14ac:dyDescent="0.2">
      <c r="A265" s="1">
        <f t="shared" si="6"/>
        <v>7</v>
      </c>
      <c r="B265" s="1">
        <f t="shared" si="7"/>
        <v>12</v>
      </c>
      <c r="C265" s="1">
        <f t="array" ref="C265">INDEX(Countries!$A$2:$A$43,A265)</f>
        <v>0</v>
      </c>
      <c r="D265" s="1">
        <f t="array" ref="D265">INDEX(Countries!$A$2:$A$43,B265)</f>
        <v>0</v>
      </c>
      <c r="E265" s="5">
        <f t="array" ref="E265">INDEX('ML_flows 2011'!$B$2:$AQ$43,A265,B265)+INDEX('ML_flows 2011'!$B$2:$AQ$43,B265,A265)</f>
        <v>0</v>
      </c>
      <c r="F265" s="4">
        <f t="array" ref="F265">INDEX(Countries!$B$2:$B$43,A265)</f>
        <v>0</v>
      </c>
      <c r="G265" s="4">
        <f t="array" ref="G265">INDEX(Countries!$B$2:$B$43,B265)</f>
        <v>0</v>
      </c>
      <c r="H265" s="6">
        <f t="shared" si="4"/>
        <v>0</v>
      </c>
      <c r="I265" s="4">
        <f t="array" ref="I265">INDEX(Countries!$D$2:$D$43,A265)</f>
        <v>0</v>
      </c>
      <c r="J265" s="1">
        <f t="array" ref="J265">INDEX(Countries!$D$2:$D$43,B265)</f>
        <v>0</v>
      </c>
      <c r="K265" s="4">
        <f t="array" ref="K265">INDEX(Countries!$E$2:$E$43,A265)</f>
        <v>0</v>
      </c>
      <c r="L265" s="1">
        <f t="array" ref="L265">INDEX(Countries!$E$2:$E$43,B265)</f>
        <v>0</v>
      </c>
      <c r="M265" s="1">
        <f t="shared" si="5"/>
        <v>0</v>
      </c>
      <c r="N265" s="1"/>
    </row>
    <row r="266" spans="1:14" ht="15.75" customHeight="1" x14ac:dyDescent="0.2">
      <c r="A266" s="1">
        <f t="shared" si="6"/>
        <v>7</v>
      </c>
      <c r="B266" s="1">
        <f t="shared" si="7"/>
        <v>13</v>
      </c>
      <c r="C266" s="1">
        <f t="array" ref="C266">INDEX(Countries!$A$2:$A$43,A266)</f>
        <v>0</v>
      </c>
      <c r="D266" s="1">
        <f t="array" ref="D266">INDEX(Countries!$A$2:$A$43,B266)</f>
        <v>0</v>
      </c>
      <c r="E266" s="5">
        <f t="array" ref="E266">INDEX('ML_flows 2011'!$B$2:$AQ$43,A266,B266)+INDEX('ML_flows 2011'!$B$2:$AQ$43,B266,A266)</f>
        <v>0</v>
      </c>
      <c r="F266" s="4">
        <f t="array" ref="F266">INDEX(Countries!$B$2:$B$43,A266)</f>
        <v>0</v>
      </c>
      <c r="G266" s="4">
        <f t="array" ref="G266">INDEX(Countries!$B$2:$B$43,B266)</f>
        <v>0</v>
      </c>
      <c r="H266" s="6">
        <f t="shared" si="4"/>
        <v>0</v>
      </c>
      <c r="I266" s="4">
        <f t="array" ref="I266">INDEX(Countries!$D$2:$D$43,A266)</f>
        <v>0</v>
      </c>
      <c r="J266" s="1">
        <f t="array" ref="J266">INDEX(Countries!$D$2:$D$43,B266)</f>
        <v>0</v>
      </c>
      <c r="K266" s="4">
        <f t="array" ref="K266">INDEX(Countries!$E$2:$E$43,A266)</f>
        <v>0</v>
      </c>
      <c r="L266" s="1">
        <f t="array" ref="L266">INDEX(Countries!$E$2:$E$43,B266)</f>
        <v>0</v>
      </c>
      <c r="M266" s="1">
        <f t="shared" si="5"/>
        <v>0</v>
      </c>
      <c r="N266" s="1"/>
    </row>
    <row r="267" spans="1:14" ht="15.75" customHeight="1" x14ac:dyDescent="0.2">
      <c r="A267" s="1">
        <f t="shared" si="6"/>
        <v>7</v>
      </c>
      <c r="B267" s="1">
        <f t="shared" si="7"/>
        <v>14</v>
      </c>
      <c r="C267" s="1">
        <f t="array" ref="C267">INDEX(Countries!$A$2:$A$43,A267)</f>
        <v>0</v>
      </c>
      <c r="D267" s="1">
        <f t="array" ref="D267">INDEX(Countries!$A$2:$A$43,B267)</f>
        <v>0</v>
      </c>
      <c r="E267" s="5">
        <f t="array" ref="E267">INDEX('ML_flows 2011'!$B$2:$AQ$43,A267,B267)+INDEX('ML_flows 2011'!$B$2:$AQ$43,B267,A267)</f>
        <v>0</v>
      </c>
      <c r="F267" s="4">
        <f t="array" ref="F267">INDEX(Countries!$B$2:$B$43,A267)</f>
        <v>0</v>
      </c>
      <c r="G267" s="4">
        <f t="array" ref="G267">INDEX(Countries!$B$2:$B$43,B267)</f>
        <v>0</v>
      </c>
      <c r="H267" s="6">
        <f t="shared" si="4"/>
        <v>0</v>
      </c>
      <c r="I267" s="4">
        <f t="array" ref="I267">INDEX(Countries!$D$2:$D$43,A267)</f>
        <v>0</v>
      </c>
      <c r="J267" s="1">
        <f t="array" ref="J267">INDEX(Countries!$D$2:$D$43,B267)</f>
        <v>0</v>
      </c>
      <c r="K267" s="4">
        <f t="array" ref="K267">INDEX(Countries!$E$2:$E$43,A267)</f>
        <v>0</v>
      </c>
      <c r="L267" s="1">
        <f t="array" ref="L267">INDEX(Countries!$E$2:$E$43,B267)</f>
        <v>0</v>
      </c>
      <c r="M267" s="1">
        <f t="shared" si="5"/>
        <v>0</v>
      </c>
      <c r="N267" s="1"/>
    </row>
    <row r="268" spans="1:14" ht="15.75" customHeight="1" x14ac:dyDescent="0.2">
      <c r="A268" s="1">
        <f t="shared" si="6"/>
        <v>7</v>
      </c>
      <c r="B268" s="1">
        <f t="shared" si="7"/>
        <v>15</v>
      </c>
      <c r="C268" s="1">
        <f t="array" ref="C268">INDEX(Countries!$A$2:$A$43,A268)</f>
        <v>0</v>
      </c>
      <c r="D268" s="1">
        <f t="array" ref="D268">INDEX(Countries!$A$2:$A$43,B268)</f>
        <v>0</v>
      </c>
      <c r="E268" s="5">
        <f t="array" ref="E268">INDEX('ML_flows 2011'!$B$2:$AQ$43,A268,B268)+INDEX('ML_flows 2011'!$B$2:$AQ$43,B268,A268)</f>
        <v>0</v>
      </c>
      <c r="F268" s="4">
        <f t="array" ref="F268">INDEX(Countries!$B$2:$B$43,A268)</f>
        <v>0</v>
      </c>
      <c r="G268" s="4">
        <f t="array" ref="G268">INDEX(Countries!$B$2:$B$43,B268)</f>
        <v>0</v>
      </c>
      <c r="H268" s="6">
        <f t="shared" si="4"/>
        <v>0</v>
      </c>
      <c r="I268" s="4">
        <f t="array" ref="I268">INDEX(Countries!$D$2:$D$43,A268)</f>
        <v>0</v>
      </c>
      <c r="J268" s="1">
        <f t="array" ref="J268">INDEX(Countries!$D$2:$D$43,B268)</f>
        <v>0</v>
      </c>
      <c r="K268" s="4">
        <f t="array" ref="K268">INDEX(Countries!$E$2:$E$43,A268)</f>
        <v>0</v>
      </c>
      <c r="L268" s="1">
        <f t="array" ref="L268">INDEX(Countries!$E$2:$E$43,B268)</f>
        <v>0</v>
      </c>
      <c r="M268" s="1">
        <f t="shared" si="5"/>
        <v>0</v>
      </c>
      <c r="N268" s="1"/>
    </row>
    <row r="269" spans="1:14" ht="15.75" customHeight="1" x14ac:dyDescent="0.2">
      <c r="A269" s="1">
        <f t="shared" si="6"/>
        <v>7</v>
      </c>
      <c r="B269" s="1">
        <f t="shared" si="7"/>
        <v>16</v>
      </c>
      <c r="C269" s="1">
        <f t="array" ref="C269">INDEX(Countries!$A$2:$A$43,A269)</f>
        <v>0</v>
      </c>
      <c r="D269" s="1">
        <f t="array" ref="D269">INDEX(Countries!$A$2:$A$43,B269)</f>
        <v>0</v>
      </c>
      <c r="E269" s="5">
        <f t="array" ref="E269">INDEX('ML_flows 2011'!$B$2:$AQ$43,A269,B269)+INDEX('ML_flows 2011'!$B$2:$AQ$43,B269,A269)</f>
        <v>0</v>
      </c>
      <c r="F269" s="4">
        <f t="array" ref="F269">INDEX(Countries!$B$2:$B$43,A269)</f>
        <v>0</v>
      </c>
      <c r="G269" s="4">
        <f t="array" ref="G269">INDEX(Countries!$B$2:$B$43,B269)</f>
        <v>0</v>
      </c>
      <c r="H269" s="6">
        <f t="shared" si="4"/>
        <v>0</v>
      </c>
      <c r="I269" s="4">
        <f t="array" ref="I269">INDEX(Countries!$D$2:$D$43,A269)</f>
        <v>0</v>
      </c>
      <c r="J269" s="1">
        <f t="array" ref="J269">INDEX(Countries!$D$2:$D$43,B269)</f>
        <v>0</v>
      </c>
      <c r="K269" s="4">
        <f t="array" ref="K269">INDEX(Countries!$E$2:$E$43,A269)</f>
        <v>0</v>
      </c>
      <c r="L269" s="1">
        <f t="array" ref="L269">INDEX(Countries!$E$2:$E$43,B269)</f>
        <v>0</v>
      </c>
      <c r="M269" s="1">
        <f t="shared" si="5"/>
        <v>0</v>
      </c>
      <c r="N269" s="1"/>
    </row>
    <row r="270" spans="1:14" ht="15.75" customHeight="1" x14ac:dyDescent="0.2">
      <c r="A270" s="1">
        <f t="shared" si="6"/>
        <v>7</v>
      </c>
      <c r="B270" s="1">
        <f t="shared" si="7"/>
        <v>17</v>
      </c>
      <c r="C270" s="1">
        <f t="array" ref="C270">INDEX(Countries!$A$2:$A$43,A270)</f>
        <v>0</v>
      </c>
      <c r="D270" s="1">
        <f t="array" ref="D270">INDEX(Countries!$A$2:$A$43,B270)</f>
        <v>0</v>
      </c>
      <c r="E270" s="5">
        <f t="array" ref="E270">INDEX('ML_flows 2011'!$B$2:$AQ$43,A270,B270)+INDEX('ML_flows 2011'!$B$2:$AQ$43,B270,A270)</f>
        <v>0</v>
      </c>
      <c r="F270" s="4">
        <f t="array" ref="F270">INDEX(Countries!$B$2:$B$43,A270)</f>
        <v>0</v>
      </c>
      <c r="G270" s="4">
        <f t="array" ref="G270">INDEX(Countries!$B$2:$B$43,B270)</f>
        <v>0</v>
      </c>
      <c r="H270" s="6">
        <f t="shared" si="4"/>
        <v>0</v>
      </c>
      <c r="I270" s="4">
        <f t="array" ref="I270">INDEX(Countries!$D$2:$D$43,A270)</f>
        <v>0</v>
      </c>
      <c r="J270" s="1">
        <f t="array" ref="J270">INDEX(Countries!$D$2:$D$43,B270)</f>
        <v>0</v>
      </c>
      <c r="K270" s="4">
        <f t="array" ref="K270">INDEX(Countries!$E$2:$E$43,A270)</f>
        <v>0</v>
      </c>
      <c r="L270" s="1">
        <f t="array" ref="L270">INDEX(Countries!$E$2:$E$43,B270)</f>
        <v>0</v>
      </c>
      <c r="M270" s="1">
        <f t="shared" si="5"/>
        <v>0</v>
      </c>
      <c r="N270" s="1"/>
    </row>
    <row r="271" spans="1:14" ht="15.75" customHeight="1" x14ac:dyDescent="0.2">
      <c r="A271" s="1">
        <f t="shared" si="6"/>
        <v>7</v>
      </c>
      <c r="B271" s="1">
        <f t="shared" si="7"/>
        <v>18</v>
      </c>
      <c r="C271" s="1">
        <f t="array" ref="C271">INDEX(Countries!$A$2:$A$43,A271)</f>
        <v>0</v>
      </c>
      <c r="D271" s="1">
        <f t="array" ref="D271">INDEX(Countries!$A$2:$A$43,B271)</f>
        <v>0</v>
      </c>
      <c r="E271" s="5">
        <f t="array" ref="E271">INDEX('ML_flows 2011'!$B$2:$AQ$43,A271,B271)+INDEX('ML_flows 2011'!$B$2:$AQ$43,B271,A271)</f>
        <v>0</v>
      </c>
      <c r="F271" s="4">
        <f t="array" ref="F271">INDEX(Countries!$B$2:$B$43,A271)</f>
        <v>0</v>
      </c>
      <c r="G271" s="4">
        <f t="array" ref="G271">INDEX(Countries!$B$2:$B$43,B271)</f>
        <v>0</v>
      </c>
      <c r="H271" s="6">
        <f t="shared" si="4"/>
        <v>0</v>
      </c>
      <c r="I271" s="4">
        <f t="array" ref="I271">INDEX(Countries!$D$2:$D$43,A271)</f>
        <v>0</v>
      </c>
      <c r="J271" s="1">
        <f t="array" ref="J271">INDEX(Countries!$D$2:$D$43,B271)</f>
        <v>0</v>
      </c>
      <c r="K271" s="4">
        <f t="array" ref="K271">INDEX(Countries!$E$2:$E$43,A271)</f>
        <v>0</v>
      </c>
      <c r="L271" s="1">
        <f t="array" ref="L271">INDEX(Countries!$E$2:$E$43,B271)</f>
        <v>0</v>
      </c>
      <c r="M271" s="1">
        <f t="shared" si="5"/>
        <v>0</v>
      </c>
      <c r="N271" s="1"/>
    </row>
    <row r="272" spans="1:14" ht="15.75" customHeight="1" x14ac:dyDescent="0.2">
      <c r="A272" s="1">
        <f t="shared" si="6"/>
        <v>7</v>
      </c>
      <c r="B272" s="1">
        <f t="shared" si="7"/>
        <v>19</v>
      </c>
      <c r="C272" s="1">
        <f t="array" ref="C272">INDEX(Countries!$A$2:$A$43,A272)</f>
        <v>0</v>
      </c>
      <c r="D272" s="1">
        <f t="array" ref="D272">INDEX(Countries!$A$2:$A$43,B272)</f>
        <v>0</v>
      </c>
      <c r="E272" s="5">
        <f t="array" ref="E272">INDEX('ML_flows 2011'!$B$2:$AQ$43,A272,B272)+INDEX('ML_flows 2011'!$B$2:$AQ$43,B272,A272)</f>
        <v>0</v>
      </c>
      <c r="F272" s="4">
        <f t="array" ref="F272">INDEX(Countries!$B$2:$B$43,A272)</f>
        <v>0</v>
      </c>
      <c r="G272" s="4">
        <f t="array" ref="G272">INDEX(Countries!$B$2:$B$43,B272)</f>
        <v>0</v>
      </c>
      <c r="H272" s="6">
        <f t="shared" si="4"/>
        <v>0</v>
      </c>
      <c r="I272" s="4">
        <f t="array" ref="I272">INDEX(Countries!$D$2:$D$43,A272)</f>
        <v>0</v>
      </c>
      <c r="J272" s="1">
        <f t="array" ref="J272">INDEX(Countries!$D$2:$D$43,B272)</f>
        <v>0</v>
      </c>
      <c r="K272" s="4">
        <f t="array" ref="K272">INDEX(Countries!$E$2:$E$43,A272)</f>
        <v>0</v>
      </c>
      <c r="L272" s="1">
        <f t="array" ref="L272">INDEX(Countries!$E$2:$E$43,B272)</f>
        <v>0</v>
      </c>
      <c r="M272" s="1">
        <f t="shared" si="5"/>
        <v>0</v>
      </c>
      <c r="N272" s="1"/>
    </row>
    <row r="273" spans="1:14" ht="15.75" customHeight="1" x14ac:dyDescent="0.2">
      <c r="A273" s="1">
        <f t="shared" si="6"/>
        <v>7</v>
      </c>
      <c r="B273" s="1">
        <f t="shared" si="7"/>
        <v>20</v>
      </c>
      <c r="C273" s="1">
        <f t="array" ref="C273">INDEX(Countries!$A$2:$A$43,A273)</f>
        <v>0</v>
      </c>
      <c r="D273" s="1">
        <f t="array" ref="D273">INDEX(Countries!$A$2:$A$43,B273)</f>
        <v>0</v>
      </c>
      <c r="E273" s="5">
        <f t="array" ref="E273">INDEX('ML_flows 2011'!$B$2:$AQ$43,A273,B273)+INDEX('ML_flows 2011'!$B$2:$AQ$43,B273,A273)</f>
        <v>0</v>
      </c>
      <c r="F273" s="4">
        <f t="array" ref="F273">INDEX(Countries!$B$2:$B$43,A273)</f>
        <v>0</v>
      </c>
      <c r="G273" s="4">
        <f t="array" ref="G273">INDEX(Countries!$B$2:$B$43,B273)</f>
        <v>0</v>
      </c>
      <c r="H273" s="6">
        <f t="shared" si="4"/>
        <v>0</v>
      </c>
      <c r="I273" s="4">
        <f t="array" ref="I273">INDEX(Countries!$D$2:$D$43,A273)</f>
        <v>0</v>
      </c>
      <c r="J273" s="1">
        <f t="array" ref="J273">INDEX(Countries!$D$2:$D$43,B273)</f>
        <v>0</v>
      </c>
      <c r="K273" s="4">
        <f t="array" ref="K273">INDEX(Countries!$E$2:$E$43,A273)</f>
        <v>0</v>
      </c>
      <c r="L273" s="1">
        <f t="array" ref="L273">INDEX(Countries!$E$2:$E$43,B273)</f>
        <v>0</v>
      </c>
      <c r="M273" s="1">
        <f t="shared" si="5"/>
        <v>0</v>
      </c>
      <c r="N273" s="1"/>
    </row>
    <row r="274" spans="1:14" ht="15.75" customHeight="1" x14ac:dyDescent="0.2">
      <c r="A274" s="1">
        <f t="shared" si="6"/>
        <v>7</v>
      </c>
      <c r="B274" s="1">
        <f t="shared" si="7"/>
        <v>21</v>
      </c>
      <c r="C274" s="1">
        <f t="array" ref="C274">INDEX(Countries!$A$2:$A$43,A274)</f>
        <v>0</v>
      </c>
      <c r="D274" s="1">
        <f t="array" ref="D274">INDEX(Countries!$A$2:$A$43,B274)</f>
        <v>0</v>
      </c>
      <c r="E274" s="5">
        <f t="array" ref="E274">INDEX('ML_flows 2011'!$B$2:$AQ$43,A274,B274)+INDEX('ML_flows 2011'!$B$2:$AQ$43,B274,A274)</f>
        <v>0</v>
      </c>
      <c r="F274" s="4">
        <f t="array" ref="F274">INDEX(Countries!$B$2:$B$43,A274)</f>
        <v>0</v>
      </c>
      <c r="G274" s="4">
        <f t="array" ref="G274">INDEX(Countries!$B$2:$B$43,B274)</f>
        <v>0</v>
      </c>
      <c r="H274" s="6">
        <f t="shared" si="4"/>
        <v>0</v>
      </c>
      <c r="I274" s="4">
        <f t="array" ref="I274">INDEX(Countries!$D$2:$D$43,A274)</f>
        <v>0</v>
      </c>
      <c r="J274" s="1">
        <f t="array" ref="J274">INDEX(Countries!$D$2:$D$43,B274)</f>
        <v>0</v>
      </c>
      <c r="K274" s="4">
        <f t="array" ref="K274">INDEX(Countries!$E$2:$E$43,A274)</f>
        <v>0</v>
      </c>
      <c r="L274" s="1">
        <f t="array" ref="L274">INDEX(Countries!$E$2:$E$43,B274)</f>
        <v>0</v>
      </c>
      <c r="M274" s="1">
        <f t="shared" si="5"/>
        <v>0</v>
      </c>
      <c r="N274" s="1"/>
    </row>
    <row r="275" spans="1:14" ht="15.75" customHeight="1" x14ac:dyDescent="0.2">
      <c r="A275" s="1">
        <f t="shared" si="6"/>
        <v>7</v>
      </c>
      <c r="B275" s="1">
        <f t="shared" si="7"/>
        <v>22</v>
      </c>
      <c r="C275" s="1">
        <f t="array" ref="C275">INDEX(Countries!$A$2:$A$43,A275)</f>
        <v>0</v>
      </c>
      <c r="D275" s="1">
        <f t="array" ref="D275">INDEX(Countries!$A$2:$A$43,B275)</f>
        <v>0</v>
      </c>
      <c r="E275" s="5">
        <f t="array" ref="E275">INDEX('ML_flows 2011'!$B$2:$AQ$43,A275,B275)+INDEX('ML_flows 2011'!$B$2:$AQ$43,B275,A275)</f>
        <v>0</v>
      </c>
      <c r="F275" s="4">
        <f t="array" ref="F275">INDEX(Countries!$B$2:$B$43,A275)</f>
        <v>0</v>
      </c>
      <c r="G275" s="4">
        <f t="array" ref="G275">INDEX(Countries!$B$2:$B$43,B275)</f>
        <v>0</v>
      </c>
      <c r="H275" s="6">
        <f t="shared" si="4"/>
        <v>0</v>
      </c>
      <c r="I275" s="4">
        <f t="array" ref="I275">INDEX(Countries!$D$2:$D$43,A275)</f>
        <v>0</v>
      </c>
      <c r="J275" s="1">
        <f t="array" ref="J275">INDEX(Countries!$D$2:$D$43,B275)</f>
        <v>0</v>
      </c>
      <c r="K275" s="4">
        <f t="array" ref="K275">INDEX(Countries!$E$2:$E$43,A275)</f>
        <v>0</v>
      </c>
      <c r="L275" s="1">
        <f t="array" ref="L275">INDEX(Countries!$E$2:$E$43,B275)</f>
        <v>0</v>
      </c>
      <c r="M275" s="1">
        <f t="shared" si="5"/>
        <v>0</v>
      </c>
      <c r="N275" s="1"/>
    </row>
    <row r="276" spans="1:14" ht="15.75" customHeight="1" x14ac:dyDescent="0.2">
      <c r="A276" s="1">
        <f t="shared" si="6"/>
        <v>7</v>
      </c>
      <c r="B276" s="1">
        <f t="shared" si="7"/>
        <v>23</v>
      </c>
      <c r="C276" s="1">
        <f t="array" ref="C276">INDEX(Countries!$A$2:$A$43,A276)</f>
        <v>0</v>
      </c>
      <c r="D276" s="1">
        <f t="array" ref="D276">INDEX(Countries!$A$2:$A$43,B276)</f>
        <v>0</v>
      </c>
      <c r="E276" s="5">
        <f t="array" ref="E276">INDEX('ML_flows 2011'!$B$2:$AQ$43,A276,B276)+INDEX('ML_flows 2011'!$B$2:$AQ$43,B276,A276)</f>
        <v>0</v>
      </c>
      <c r="F276" s="4">
        <f t="array" ref="F276">INDEX(Countries!$B$2:$B$43,A276)</f>
        <v>0</v>
      </c>
      <c r="G276" s="4">
        <f t="array" ref="G276">INDEX(Countries!$B$2:$B$43,B276)</f>
        <v>0</v>
      </c>
      <c r="H276" s="6">
        <f t="shared" si="4"/>
        <v>0</v>
      </c>
      <c r="I276" s="4">
        <f t="array" ref="I276">INDEX(Countries!$D$2:$D$43,A276)</f>
        <v>0</v>
      </c>
      <c r="J276" s="1">
        <f t="array" ref="J276">INDEX(Countries!$D$2:$D$43,B276)</f>
        <v>0</v>
      </c>
      <c r="K276" s="4">
        <f t="array" ref="K276">INDEX(Countries!$E$2:$E$43,A276)</f>
        <v>0</v>
      </c>
      <c r="L276" s="1">
        <f t="array" ref="L276">INDEX(Countries!$E$2:$E$43,B276)</f>
        <v>0</v>
      </c>
      <c r="M276" s="1">
        <f t="shared" si="5"/>
        <v>0</v>
      </c>
      <c r="N276" s="1"/>
    </row>
    <row r="277" spans="1:14" ht="15.75" customHeight="1" x14ac:dyDescent="0.2">
      <c r="A277" s="1">
        <f t="shared" si="6"/>
        <v>7</v>
      </c>
      <c r="B277" s="1">
        <f t="shared" si="7"/>
        <v>24</v>
      </c>
      <c r="C277" s="1">
        <f t="array" ref="C277">INDEX(Countries!$A$2:$A$43,A277)</f>
        <v>0</v>
      </c>
      <c r="D277" s="1">
        <f t="array" ref="D277">INDEX(Countries!$A$2:$A$43,B277)</f>
        <v>0</v>
      </c>
      <c r="E277" s="5">
        <f t="array" ref="E277">INDEX('ML_flows 2011'!$B$2:$AQ$43,A277,B277)+INDEX('ML_flows 2011'!$B$2:$AQ$43,B277,A277)</f>
        <v>0</v>
      </c>
      <c r="F277" s="4">
        <f t="array" ref="F277">INDEX(Countries!$B$2:$B$43,A277)</f>
        <v>0</v>
      </c>
      <c r="G277" s="4">
        <f t="array" ref="G277">INDEX(Countries!$B$2:$B$43,B277)</f>
        <v>0</v>
      </c>
      <c r="H277" s="6">
        <f t="shared" si="4"/>
        <v>0</v>
      </c>
      <c r="I277" s="4">
        <f t="array" ref="I277">INDEX(Countries!$D$2:$D$43,A277)</f>
        <v>0</v>
      </c>
      <c r="J277" s="1">
        <f t="array" ref="J277">INDEX(Countries!$D$2:$D$43,B277)</f>
        <v>0</v>
      </c>
      <c r="K277" s="4">
        <f t="array" ref="K277">INDEX(Countries!$E$2:$E$43,A277)</f>
        <v>0</v>
      </c>
      <c r="L277" s="1">
        <f t="array" ref="L277">INDEX(Countries!$E$2:$E$43,B277)</f>
        <v>0</v>
      </c>
      <c r="M277" s="1">
        <f t="shared" si="5"/>
        <v>0</v>
      </c>
      <c r="N277" s="1"/>
    </row>
    <row r="278" spans="1:14" ht="15.75" customHeight="1" x14ac:dyDescent="0.2">
      <c r="A278" s="1">
        <f t="shared" si="6"/>
        <v>7</v>
      </c>
      <c r="B278" s="1">
        <f t="shared" si="7"/>
        <v>25</v>
      </c>
      <c r="C278" s="1">
        <f t="array" ref="C278">INDEX(Countries!$A$2:$A$43,A278)</f>
        <v>0</v>
      </c>
      <c r="D278" s="1">
        <f t="array" ref="D278">INDEX(Countries!$A$2:$A$43,B278)</f>
        <v>0</v>
      </c>
      <c r="E278" s="5">
        <f t="array" ref="E278">INDEX('ML_flows 2011'!$B$2:$AQ$43,A278,B278)+INDEX('ML_flows 2011'!$B$2:$AQ$43,B278,A278)</f>
        <v>0</v>
      </c>
      <c r="F278" s="4">
        <f t="array" ref="F278">INDEX(Countries!$B$2:$B$43,A278)</f>
        <v>0</v>
      </c>
      <c r="G278" s="4">
        <f t="array" ref="G278">INDEX(Countries!$B$2:$B$43,B278)</f>
        <v>0</v>
      </c>
      <c r="H278" s="6">
        <f t="shared" si="4"/>
        <v>0</v>
      </c>
      <c r="I278" s="4">
        <f t="array" ref="I278">INDEX(Countries!$D$2:$D$43,A278)</f>
        <v>0</v>
      </c>
      <c r="J278" s="1">
        <f t="array" ref="J278">INDEX(Countries!$D$2:$D$43,B278)</f>
        <v>0</v>
      </c>
      <c r="K278" s="4">
        <f t="array" ref="K278">INDEX(Countries!$E$2:$E$43,A278)</f>
        <v>0</v>
      </c>
      <c r="L278" s="1">
        <f t="array" ref="L278">INDEX(Countries!$E$2:$E$43,B278)</f>
        <v>0</v>
      </c>
      <c r="M278" s="1">
        <f t="shared" si="5"/>
        <v>0</v>
      </c>
      <c r="N278" s="1"/>
    </row>
    <row r="279" spans="1:14" ht="15.75" customHeight="1" x14ac:dyDescent="0.2">
      <c r="A279" s="1">
        <f t="shared" si="6"/>
        <v>7</v>
      </c>
      <c r="B279" s="1">
        <f t="shared" si="7"/>
        <v>26</v>
      </c>
      <c r="C279" s="1">
        <f t="array" ref="C279">INDEX(Countries!$A$2:$A$43,A279)</f>
        <v>0</v>
      </c>
      <c r="D279" s="1">
        <f t="array" ref="D279">INDEX(Countries!$A$2:$A$43,B279)</f>
        <v>0</v>
      </c>
      <c r="E279" s="5">
        <f t="array" ref="E279">INDEX('ML_flows 2011'!$B$2:$AQ$43,A279,B279)+INDEX('ML_flows 2011'!$B$2:$AQ$43,B279,A279)</f>
        <v>0</v>
      </c>
      <c r="F279" s="4">
        <f t="array" ref="F279">INDEX(Countries!$B$2:$B$43,A279)</f>
        <v>0</v>
      </c>
      <c r="G279" s="4">
        <f t="array" ref="G279">INDEX(Countries!$B$2:$B$43,B279)</f>
        <v>0</v>
      </c>
      <c r="H279" s="6">
        <f t="shared" si="4"/>
        <v>0</v>
      </c>
      <c r="I279" s="4">
        <f t="array" ref="I279">INDEX(Countries!$D$2:$D$43,A279)</f>
        <v>0</v>
      </c>
      <c r="J279" s="1">
        <f t="array" ref="J279">INDEX(Countries!$D$2:$D$43,B279)</f>
        <v>0</v>
      </c>
      <c r="K279" s="4">
        <f t="array" ref="K279">INDEX(Countries!$E$2:$E$43,A279)</f>
        <v>0</v>
      </c>
      <c r="L279" s="1">
        <f t="array" ref="L279">INDEX(Countries!$E$2:$E$43,B279)</f>
        <v>0</v>
      </c>
      <c r="M279" s="1">
        <f t="shared" si="5"/>
        <v>0</v>
      </c>
      <c r="N279" s="1"/>
    </row>
    <row r="280" spans="1:14" ht="15.75" customHeight="1" x14ac:dyDescent="0.2">
      <c r="A280" s="1">
        <f t="shared" si="6"/>
        <v>7</v>
      </c>
      <c r="B280" s="1">
        <f t="shared" si="7"/>
        <v>27</v>
      </c>
      <c r="C280" s="1">
        <f t="array" ref="C280">INDEX(Countries!$A$2:$A$43,A280)</f>
        <v>0</v>
      </c>
      <c r="D280" s="1">
        <f t="array" ref="D280">INDEX(Countries!$A$2:$A$43,B280)</f>
        <v>0</v>
      </c>
      <c r="E280" s="5">
        <f t="array" ref="E280">INDEX('ML_flows 2011'!$B$2:$AQ$43,A280,B280)+INDEX('ML_flows 2011'!$B$2:$AQ$43,B280,A280)</f>
        <v>0</v>
      </c>
      <c r="F280" s="4">
        <f t="array" ref="F280">INDEX(Countries!$B$2:$B$43,A280)</f>
        <v>0</v>
      </c>
      <c r="G280" s="4">
        <f t="array" ref="G280">INDEX(Countries!$B$2:$B$43,B280)</f>
        <v>0</v>
      </c>
      <c r="H280" s="6">
        <f t="shared" si="4"/>
        <v>0</v>
      </c>
      <c r="I280" s="4">
        <f t="array" ref="I280">INDEX(Countries!$D$2:$D$43,A280)</f>
        <v>0</v>
      </c>
      <c r="J280" s="1">
        <f t="array" ref="J280">INDEX(Countries!$D$2:$D$43,B280)</f>
        <v>0</v>
      </c>
      <c r="K280" s="4">
        <f t="array" ref="K280">INDEX(Countries!$E$2:$E$43,A280)</f>
        <v>0</v>
      </c>
      <c r="L280" s="1">
        <f t="array" ref="L280">INDEX(Countries!$E$2:$E$43,B280)</f>
        <v>0</v>
      </c>
      <c r="M280" s="1">
        <f t="shared" si="5"/>
        <v>0</v>
      </c>
      <c r="N280" s="1"/>
    </row>
    <row r="281" spans="1:14" ht="15.75" customHeight="1" x14ac:dyDescent="0.2">
      <c r="A281" s="1">
        <f t="shared" si="6"/>
        <v>7</v>
      </c>
      <c r="B281" s="1">
        <f t="shared" si="7"/>
        <v>28</v>
      </c>
      <c r="C281" s="1">
        <f t="array" ref="C281">INDEX(Countries!$A$2:$A$43,A281)</f>
        <v>0</v>
      </c>
      <c r="D281" s="1">
        <f t="array" ref="D281">INDEX(Countries!$A$2:$A$43,B281)</f>
        <v>0</v>
      </c>
      <c r="E281" s="5">
        <f t="array" ref="E281">INDEX('ML_flows 2011'!$B$2:$AQ$43,A281,B281)+INDEX('ML_flows 2011'!$B$2:$AQ$43,B281,A281)</f>
        <v>0</v>
      </c>
      <c r="F281" s="4">
        <f t="array" ref="F281">INDEX(Countries!$B$2:$B$43,A281)</f>
        <v>0</v>
      </c>
      <c r="G281" s="4">
        <f t="array" ref="G281">INDEX(Countries!$B$2:$B$43,B281)</f>
        <v>0</v>
      </c>
      <c r="H281" s="6">
        <f t="shared" si="4"/>
        <v>0</v>
      </c>
      <c r="I281" s="4">
        <f t="array" ref="I281">INDEX(Countries!$D$2:$D$43,A281)</f>
        <v>0</v>
      </c>
      <c r="J281" s="1">
        <f t="array" ref="J281">INDEX(Countries!$D$2:$D$43,B281)</f>
        <v>0</v>
      </c>
      <c r="K281" s="4">
        <f t="array" ref="K281">INDEX(Countries!$E$2:$E$43,A281)</f>
        <v>0</v>
      </c>
      <c r="L281" s="1">
        <f t="array" ref="L281">INDEX(Countries!$E$2:$E$43,B281)</f>
        <v>0</v>
      </c>
      <c r="M281" s="1">
        <f t="shared" si="5"/>
        <v>0</v>
      </c>
      <c r="N281" s="1"/>
    </row>
    <row r="282" spans="1:14" ht="15.75" customHeight="1" x14ac:dyDescent="0.2">
      <c r="A282" s="1">
        <f t="shared" si="6"/>
        <v>7</v>
      </c>
      <c r="B282" s="1">
        <f t="shared" si="7"/>
        <v>29</v>
      </c>
      <c r="C282" s="1">
        <f t="array" ref="C282">INDEX(Countries!$A$2:$A$43,A282)</f>
        <v>0</v>
      </c>
      <c r="D282" s="1">
        <f t="array" ref="D282">INDEX(Countries!$A$2:$A$43,B282)</f>
        <v>0</v>
      </c>
      <c r="E282" s="5">
        <f t="array" ref="E282">INDEX('ML_flows 2011'!$B$2:$AQ$43,A282,B282)+INDEX('ML_flows 2011'!$B$2:$AQ$43,B282,A282)</f>
        <v>0</v>
      </c>
      <c r="F282" s="4">
        <f t="array" ref="F282">INDEX(Countries!$B$2:$B$43,A282)</f>
        <v>0</v>
      </c>
      <c r="G282" s="4">
        <f t="array" ref="G282">INDEX(Countries!$B$2:$B$43,B282)</f>
        <v>0</v>
      </c>
      <c r="H282" s="6">
        <f t="shared" si="4"/>
        <v>0</v>
      </c>
      <c r="I282" s="4">
        <f t="array" ref="I282">INDEX(Countries!$D$2:$D$43,A282)</f>
        <v>0</v>
      </c>
      <c r="J282" s="1">
        <f t="array" ref="J282">INDEX(Countries!$D$2:$D$43,B282)</f>
        <v>0</v>
      </c>
      <c r="K282" s="4">
        <f t="array" ref="K282">INDEX(Countries!$E$2:$E$43,A282)</f>
        <v>0</v>
      </c>
      <c r="L282" s="1">
        <f t="array" ref="L282">INDEX(Countries!$E$2:$E$43,B282)</f>
        <v>0</v>
      </c>
      <c r="M282" s="1">
        <f t="shared" si="5"/>
        <v>0</v>
      </c>
      <c r="N282" s="1"/>
    </row>
    <row r="283" spans="1:14" ht="15.75" customHeight="1" x14ac:dyDescent="0.2">
      <c r="A283" s="1">
        <f t="shared" si="6"/>
        <v>7</v>
      </c>
      <c r="B283" s="1">
        <f t="shared" si="7"/>
        <v>30</v>
      </c>
      <c r="C283" s="1">
        <f t="array" ref="C283">INDEX(Countries!$A$2:$A$43,A283)</f>
        <v>0</v>
      </c>
      <c r="D283" s="1">
        <f t="array" ref="D283">INDEX(Countries!$A$2:$A$43,B283)</f>
        <v>0</v>
      </c>
      <c r="E283" s="5">
        <f t="array" ref="E283">INDEX('ML_flows 2011'!$B$2:$AQ$43,A283,B283)+INDEX('ML_flows 2011'!$B$2:$AQ$43,B283,A283)</f>
        <v>0</v>
      </c>
      <c r="F283" s="4">
        <f t="array" ref="F283">INDEX(Countries!$B$2:$B$43,A283)</f>
        <v>0</v>
      </c>
      <c r="G283" s="4">
        <f t="array" ref="G283">INDEX(Countries!$B$2:$B$43,B283)</f>
        <v>0</v>
      </c>
      <c r="H283" s="6">
        <f t="shared" si="4"/>
        <v>0</v>
      </c>
      <c r="I283" s="4">
        <f t="array" ref="I283">INDEX(Countries!$D$2:$D$43,A283)</f>
        <v>0</v>
      </c>
      <c r="J283" s="1">
        <f t="array" ref="J283">INDEX(Countries!$D$2:$D$43,B283)</f>
        <v>0</v>
      </c>
      <c r="K283" s="4">
        <f t="array" ref="K283">INDEX(Countries!$E$2:$E$43,A283)</f>
        <v>0</v>
      </c>
      <c r="L283" s="1">
        <f t="array" ref="L283">INDEX(Countries!$E$2:$E$43,B283)</f>
        <v>0</v>
      </c>
      <c r="M283" s="1">
        <f t="shared" si="5"/>
        <v>0</v>
      </c>
      <c r="N283" s="1"/>
    </row>
    <row r="284" spans="1:14" ht="15.75" customHeight="1" x14ac:dyDescent="0.2">
      <c r="A284" s="1">
        <f t="shared" si="6"/>
        <v>7</v>
      </c>
      <c r="B284" s="1">
        <f t="shared" si="7"/>
        <v>31</v>
      </c>
      <c r="C284" s="1">
        <f t="array" ref="C284">INDEX(Countries!$A$2:$A$43,A284)</f>
        <v>0</v>
      </c>
      <c r="D284" s="1">
        <f t="array" ref="D284">INDEX(Countries!$A$2:$A$43,B284)</f>
        <v>0</v>
      </c>
      <c r="E284" s="5">
        <f t="array" ref="E284">INDEX('ML_flows 2011'!$B$2:$AQ$43,A284,B284)+INDEX('ML_flows 2011'!$B$2:$AQ$43,B284,A284)</f>
        <v>0</v>
      </c>
      <c r="F284" s="4">
        <f t="array" ref="F284">INDEX(Countries!$B$2:$B$43,A284)</f>
        <v>0</v>
      </c>
      <c r="G284" s="4">
        <f t="array" ref="G284">INDEX(Countries!$B$2:$B$43,B284)</f>
        <v>0</v>
      </c>
      <c r="H284" s="6">
        <f t="shared" si="4"/>
        <v>0</v>
      </c>
      <c r="I284" s="4">
        <f t="array" ref="I284">INDEX(Countries!$D$2:$D$43,A284)</f>
        <v>0</v>
      </c>
      <c r="J284" s="1">
        <f t="array" ref="J284">INDEX(Countries!$D$2:$D$43,B284)</f>
        <v>0</v>
      </c>
      <c r="K284" s="4">
        <f t="array" ref="K284">INDEX(Countries!$E$2:$E$43,A284)</f>
        <v>0</v>
      </c>
      <c r="L284" s="1">
        <f t="array" ref="L284">INDEX(Countries!$E$2:$E$43,B284)</f>
        <v>0</v>
      </c>
      <c r="M284" s="1">
        <f t="shared" si="5"/>
        <v>0</v>
      </c>
      <c r="N284" s="1"/>
    </row>
    <row r="285" spans="1:14" ht="15.75" customHeight="1" x14ac:dyDescent="0.2">
      <c r="A285" s="1">
        <f t="shared" si="6"/>
        <v>7</v>
      </c>
      <c r="B285" s="1">
        <f t="shared" si="7"/>
        <v>32</v>
      </c>
      <c r="C285" s="1">
        <f t="array" ref="C285">INDEX(Countries!$A$2:$A$43,A285)</f>
        <v>0</v>
      </c>
      <c r="D285" s="1">
        <f t="array" ref="D285">INDEX(Countries!$A$2:$A$43,B285)</f>
        <v>0</v>
      </c>
      <c r="E285" s="5">
        <f t="array" ref="E285">INDEX('ML_flows 2011'!$B$2:$AQ$43,A285,B285)+INDEX('ML_flows 2011'!$B$2:$AQ$43,B285,A285)</f>
        <v>0</v>
      </c>
      <c r="F285" s="4">
        <f t="array" ref="F285">INDEX(Countries!$B$2:$B$43,A285)</f>
        <v>0</v>
      </c>
      <c r="G285" s="4">
        <f t="array" ref="G285">INDEX(Countries!$B$2:$B$43,B285)</f>
        <v>0</v>
      </c>
      <c r="H285" s="6">
        <f t="shared" si="4"/>
        <v>0</v>
      </c>
      <c r="I285" s="4">
        <f t="array" ref="I285">INDEX(Countries!$D$2:$D$43,A285)</f>
        <v>0</v>
      </c>
      <c r="J285" s="1">
        <f t="array" ref="J285">INDEX(Countries!$D$2:$D$43,B285)</f>
        <v>0</v>
      </c>
      <c r="K285" s="4">
        <f t="array" ref="K285">INDEX(Countries!$E$2:$E$43,A285)</f>
        <v>0</v>
      </c>
      <c r="L285" s="1">
        <f t="array" ref="L285">INDEX(Countries!$E$2:$E$43,B285)</f>
        <v>0</v>
      </c>
      <c r="M285" s="1">
        <f t="shared" si="5"/>
        <v>0</v>
      </c>
      <c r="N285" s="1"/>
    </row>
    <row r="286" spans="1:14" ht="15.75" customHeight="1" x14ac:dyDescent="0.2">
      <c r="A286" s="1">
        <f t="shared" si="6"/>
        <v>7</v>
      </c>
      <c r="B286" s="1">
        <f t="shared" si="7"/>
        <v>33</v>
      </c>
      <c r="C286" s="1">
        <f t="array" ref="C286">INDEX(Countries!$A$2:$A$43,A286)</f>
        <v>0</v>
      </c>
      <c r="D286" s="1">
        <f t="array" ref="D286">INDEX(Countries!$A$2:$A$43,B286)</f>
        <v>0</v>
      </c>
      <c r="E286" s="5">
        <f t="array" ref="E286">INDEX('ML_flows 2011'!$B$2:$AQ$43,A286,B286)+INDEX('ML_flows 2011'!$B$2:$AQ$43,B286,A286)</f>
        <v>0</v>
      </c>
      <c r="F286" s="4">
        <f t="array" ref="F286">INDEX(Countries!$B$2:$B$43,A286)</f>
        <v>0</v>
      </c>
      <c r="G286" s="4">
        <f t="array" ref="G286">INDEX(Countries!$B$2:$B$43,B286)</f>
        <v>0</v>
      </c>
      <c r="H286" s="6">
        <f t="shared" si="4"/>
        <v>0</v>
      </c>
      <c r="I286" s="4">
        <f t="array" ref="I286">INDEX(Countries!$D$2:$D$43,A286)</f>
        <v>0</v>
      </c>
      <c r="J286" s="1">
        <f t="array" ref="J286">INDEX(Countries!$D$2:$D$43,B286)</f>
        <v>0</v>
      </c>
      <c r="K286" s="4">
        <f t="array" ref="K286">INDEX(Countries!$E$2:$E$43,A286)</f>
        <v>0</v>
      </c>
      <c r="L286" s="1">
        <f t="array" ref="L286">INDEX(Countries!$E$2:$E$43,B286)</f>
        <v>0</v>
      </c>
      <c r="M286" s="1">
        <f t="shared" si="5"/>
        <v>0</v>
      </c>
      <c r="N286" s="1"/>
    </row>
    <row r="287" spans="1:14" ht="15.75" customHeight="1" x14ac:dyDescent="0.2">
      <c r="A287" s="1">
        <f t="shared" si="6"/>
        <v>7</v>
      </c>
      <c r="B287" s="1">
        <f t="shared" si="7"/>
        <v>34</v>
      </c>
      <c r="C287" s="1">
        <f t="array" ref="C287">INDEX(Countries!$A$2:$A$43,A287)</f>
        <v>0</v>
      </c>
      <c r="D287" s="1">
        <f t="array" ref="D287">INDEX(Countries!$A$2:$A$43,B287)</f>
        <v>0</v>
      </c>
      <c r="E287" s="5">
        <f t="array" ref="E287">INDEX('ML_flows 2011'!$B$2:$AQ$43,A287,B287)+INDEX('ML_flows 2011'!$B$2:$AQ$43,B287,A287)</f>
        <v>0</v>
      </c>
      <c r="F287" s="4">
        <f t="array" ref="F287">INDEX(Countries!$B$2:$B$43,A287)</f>
        <v>0</v>
      </c>
      <c r="G287" s="4">
        <f t="array" ref="G287">INDEX(Countries!$B$2:$B$43,B287)</f>
        <v>0</v>
      </c>
      <c r="H287" s="6">
        <f t="shared" si="4"/>
        <v>0</v>
      </c>
      <c r="I287" s="4">
        <f t="array" ref="I287">INDEX(Countries!$D$2:$D$43,A287)</f>
        <v>0</v>
      </c>
      <c r="J287" s="1">
        <f t="array" ref="J287">INDEX(Countries!$D$2:$D$43,B287)</f>
        <v>0</v>
      </c>
      <c r="K287" s="4">
        <f t="array" ref="K287">INDEX(Countries!$E$2:$E$43,A287)</f>
        <v>0</v>
      </c>
      <c r="L287" s="1">
        <f t="array" ref="L287">INDEX(Countries!$E$2:$E$43,B287)</f>
        <v>0</v>
      </c>
      <c r="M287" s="1">
        <f t="shared" si="5"/>
        <v>0</v>
      </c>
      <c r="N287" s="1"/>
    </row>
    <row r="288" spans="1:14" ht="15.75" customHeight="1" x14ac:dyDescent="0.2">
      <c r="A288" s="1">
        <f t="shared" si="6"/>
        <v>7</v>
      </c>
      <c r="B288" s="1">
        <f t="shared" si="7"/>
        <v>35</v>
      </c>
      <c r="C288" s="1">
        <f t="array" ref="C288">INDEX(Countries!$A$2:$A$43,A288)</f>
        <v>0</v>
      </c>
      <c r="D288" s="1">
        <f t="array" ref="D288">INDEX(Countries!$A$2:$A$43,B288)</f>
        <v>0</v>
      </c>
      <c r="E288" s="5">
        <f t="array" ref="E288">INDEX('ML_flows 2011'!$B$2:$AQ$43,A288,B288)+INDEX('ML_flows 2011'!$B$2:$AQ$43,B288,A288)</f>
        <v>0</v>
      </c>
      <c r="F288" s="4">
        <f t="array" ref="F288">INDEX(Countries!$B$2:$B$43,A288)</f>
        <v>0</v>
      </c>
      <c r="G288" s="4">
        <f t="array" ref="G288">INDEX(Countries!$B$2:$B$43,B288)</f>
        <v>0</v>
      </c>
      <c r="H288" s="6">
        <f t="shared" si="4"/>
        <v>0</v>
      </c>
      <c r="I288" s="4">
        <f t="array" ref="I288">INDEX(Countries!$D$2:$D$43,A288)</f>
        <v>0</v>
      </c>
      <c r="J288" s="1">
        <f t="array" ref="J288">INDEX(Countries!$D$2:$D$43,B288)</f>
        <v>0</v>
      </c>
      <c r="K288" s="4">
        <f t="array" ref="K288">INDEX(Countries!$E$2:$E$43,A288)</f>
        <v>0</v>
      </c>
      <c r="L288" s="1">
        <f t="array" ref="L288">INDEX(Countries!$E$2:$E$43,B288)</f>
        <v>0</v>
      </c>
      <c r="M288" s="1">
        <f t="shared" si="5"/>
        <v>0</v>
      </c>
      <c r="N288" s="1"/>
    </row>
    <row r="289" spans="1:14" ht="15.75" customHeight="1" x14ac:dyDescent="0.2">
      <c r="A289" s="1">
        <f t="shared" si="6"/>
        <v>7</v>
      </c>
      <c r="B289" s="1">
        <f t="shared" si="7"/>
        <v>36</v>
      </c>
      <c r="C289" s="1">
        <f t="array" ref="C289">INDEX(Countries!$A$2:$A$43,A289)</f>
        <v>0</v>
      </c>
      <c r="D289" s="1">
        <f t="array" ref="D289">INDEX(Countries!$A$2:$A$43,B289)</f>
        <v>0</v>
      </c>
      <c r="E289" s="5">
        <f t="array" ref="E289">INDEX('ML_flows 2011'!$B$2:$AQ$43,A289,B289)+INDEX('ML_flows 2011'!$B$2:$AQ$43,B289,A289)</f>
        <v>0</v>
      </c>
      <c r="F289" s="4">
        <f t="array" ref="F289">INDEX(Countries!$B$2:$B$43,A289)</f>
        <v>0</v>
      </c>
      <c r="G289" s="4">
        <f t="array" ref="G289">INDEX(Countries!$B$2:$B$43,B289)</f>
        <v>0</v>
      </c>
      <c r="H289" s="6">
        <f t="shared" si="4"/>
        <v>0</v>
      </c>
      <c r="I289" s="4">
        <f t="array" ref="I289">INDEX(Countries!$D$2:$D$43,A289)</f>
        <v>0</v>
      </c>
      <c r="J289" s="1">
        <f t="array" ref="J289">INDEX(Countries!$D$2:$D$43,B289)</f>
        <v>0</v>
      </c>
      <c r="K289" s="4">
        <f t="array" ref="K289">INDEX(Countries!$E$2:$E$43,A289)</f>
        <v>0</v>
      </c>
      <c r="L289" s="1">
        <f t="array" ref="L289">INDEX(Countries!$E$2:$E$43,B289)</f>
        <v>0</v>
      </c>
      <c r="M289" s="1">
        <f t="shared" si="5"/>
        <v>0</v>
      </c>
      <c r="N289" s="1"/>
    </row>
    <row r="290" spans="1:14" ht="15.75" customHeight="1" x14ac:dyDescent="0.2">
      <c r="A290" s="1">
        <f t="shared" si="6"/>
        <v>7</v>
      </c>
      <c r="B290" s="1">
        <f t="shared" si="7"/>
        <v>37</v>
      </c>
      <c r="C290" s="1">
        <f t="array" ref="C290">INDEX(Countries!$A$2:$A$43,A290)</f>
        <v>0</v>
      </c>
      <c r="D290" s="1">
        <f t="array" ref="D290">INDEX(Countries!$A$2:$A$43,B290)</f>
        <v>0</v>
      </c>
      <c r="E290" s="5">
        <f t="array" ref="E290">INDEX('ML_flows 2011'!$B$2:$AQ$43,A290,B290)+INDEX('ML_flows 2011'!$B$2:$AQ$43,B290,A290)</f>
        <v>0</v>
      </c>
      <c r="F290" s="4">
        <f t="array" ref="F290">INDEX(Countries!$B$2:$B$43,A290)</f>
        <v>0</v>
      </c>
      <c r="G290" s="4">
        <f t="array" ref="G290">INDEX(Countries!$B$2:$B$43,B290)</f>
        <v>0</v>
      </c>
      <c r="H290" s="6">
        <f t="shared" si="4"/>
        <v>0</v>
      </c>
      <c r="I290" s="4">
        <f t="array" ref="I290">INDEX(Countries!$D$2:$D$43,A290)</f>
        <v>0</v>
      </c>
      <c r="J290" s="1">
        <f t="array" ref="J290">INDEX(Countries!$D$2:$D$43,B290)</f>
        <v>0</v>
      </c>
      <c r="K290" s="4">
        <f t="array" ref="K290">INDEX(Countries!$E$2:$E$43,A290)</f>
        <v>0</v>
      </c>
      <c r="L290" s="1">
        <f t="array" ref="L290">INDEX(Countries!$E$2:$E$43,B290)</f>
        <v>0</v>
      </c>
      <c r="M290" s="1">
        <f t="shared" si="5"/>
        <v>0</v>
      </c>
      <c r="N290" s="1"/>
    </row>
    <row r="291" spans="1:14" ht="15.75" customHeight="1" x14ac:dyDescent="0.2">
      <c r="A291" s="1">
        <f t="shared" si="6"/>
        <v>7</v>
      </c>
      <c r="B291" s="1">
        <f t="shared" si="7"/>
        <v>38</v>
      </c>
      <c r="C291" s="1">
        <f t="array" ref="C291">INDEX(Countries!$A$2:$A$43,A291)</f>
        <v>0</v>
      </c>
      <c r="D291" s="1">
        <f t="array" ref="D291">INDEX(Countries!$A$2:$A$43,B291)</f>
        <v>0</v>
      </c>
      <c r="E291" s="5">
        <f t="array" ref="E291">INDEX('ML_flows 2011'!$B$2:$AQ$43,A291,B291)+INDEX('ML_flows 2011'!$B$2:$AQ$43,B291,A291)</f>
        <v>0</v>
      </c>
      <c r="F291" s="4">
        <f t="array" ref="F291">INDEX(Countries!$B$2:$B$43,A291)</f>
        <v>0</v>
      </c>
      <c r="G291" s="4">
        <f t="array" ref="G291">INDEX(Countries!$B$2:$B$43,B291)</f>
        <v>0</v>
      </c>
      <c r="H291" s="6">
        <f t="shared" si="4"/>
        <v>0</v>
      </c>
      <c r="I291" s="4">
        <f t="array" ref="I291">INDEX(Countries!$D$2:$D$43,A291)</f>
        <v>0</v>
      </c>
      <c r="J291" s="1">
        <f t="array" ref="J291">INDEX(Countries!$D$2:$D$43,B291)</f>
        <v>0</v>
      </c>
      <c r="K291" s="4">
        <f t="array" ref="K291">INDEX(Countries!$E$2:$E$43,A291)</f>
        <v>0</v>
      </c>
      <c r="L291" s="1">
        <f t="array" ref="L291">INDEX(Countries!$E$2:$E$43,B291)</f>
        <v>0</v>
      </c>
      <c r="M291" s="1">
        <f t="shared" si="5"/>
        <v>0</v>
      </c>
      <c r="N291" s="1"/>
    </row>
    <row r="292" spans="1:14" ht="15.75" customHeight="1" x14ac:dyDescent="0.2">
      <c r="A292" s="1">
        <f t="shared" si="6"/>
        <v>7</v>
      </c>
      <c r="B292" s="1">
        <f t="shared" si="7"/>
        <v>39</v>
      </c>
      <c r="C292" s="1">
        <f t="array" ref="C292">INDEX(Countries!$A$2:$A$43,A292)</f>
        <v>0</v>
      </c>
      <c r="D292" s="1">
        <f t="array" ref="D292">INDEX(Countries!$A$2:$A$43,B292)</f>
        <v>0</v>
      </c>
      <c r="E292" s="5">
        <f t="array" ref="E292">INDEX('ML_flows 2011'!$B$2:$AQ$43,A292,B292)+INDEX('ML_flows 2011'!$B$2:$AQ$43,B292,A292)</f>
        <v>0</v>
      </c>
      <c r="F292" s="4">
        <f t="array" ref="F292">INDEX(Countries!$B$2:$B$43,A292)</f>
        <v>0</v>
      </c>
      <c r="G292" s="4">
        <f t="array" ref="G292">INDEX(Countries!$B$2:$B$43,B292)</f>
        <v>0</v>
      </c>
      <c r="H292" s="6">
        <f t="shared" si="4"/>
        <v>0</v>
      </c>
      <c r="I292" s="4">
        <f t="array" ref="I292">INDEX(Countries!$D$2:$D$43,A292)</f>
        <v>0</v>
      </c>
      <c r="J292" s="1">
        <f t="array" ref="J292">INDEX(Countries!$D$2:$D$43,B292)</f>
        <v>0</v>
      </c>
      <c r="K292" s="4">
        <f t="array" ref="K292">INDEX(Countries!$E$2:$E$43,A292)</f>
        <v>0</v>
      </c>
      <c r="L292" s="1">
        <f t="array" ref="L292">INDEX(Countries!$E$2:$E$43,B292)</f>
        <v>0</v>
      </c>
      <c r="M292" s="1">
        <f t="shared" si="5"/>
        <v>0</v>
      </c>
      <c r="N292" s="1"/>
    </row>
    <row r="293" spans="1:14" ht="15.75" customHeight="1" x14ac:dyDescent="0.2">
      <c r="A293" s="1">
        <f t="shared" si="6"/>
        <v>7</v>
      </c>
      <c r="B293" s="1">
        <f t="shared" si="7"/>
        <v>40</v>
      </c>
      <c r="C293" s="1">
        <f t="array" ref="C293">INDEX(Countries!$A$2:$A$43,A293)</f>
        <v>0</v>
      </c>
      <c r="D293" s="1">
        <f t="array" ref="D293">INDEX(Countries!$A$2:$A$43,B293)</f>
        <v>0</v>
      </c>
      <c r="E293" s="5">
        <f t="array" ref="E293">INDEX('ML_flows 2011'!$B$2:$AQ$43,A293,B293)+INDEX('ML_flows 2011'!$B$2:$AQ$43,B293,A293)</f>
        <v>0</v>
      </c>
      <c r="F293" s="4">
        <f t="array" ref="F293">INDEX(Countries!$B$2:$B$43,A293)</f>
        <v>0</v>
      </c>
      <c r="G293" s="4">
        <f t="array" ref="G293">INDEX(Countries!$B$2:$B$43,B293)</f>
        <v>0</v>
      </c>
      <c r="H293" s="6">
        <f t="shared" si="4"/>
        <v>0</v>
      </c>
      <c r="I293" s="4">
        <f t="array" ref="I293">INDEX(Countries!$D$2:$D$43,A293)</f>
        <v>0</v>
      </c>
      <c r="J293" s="1">
        <f t="array" ref="J293">INDEX(Countries!$D$2:$D$43,B293)</f>
        <v>0</v>
      </c>
      <c r="K293" s="4">
        <f t="array" ref="K293">INDEX(Countries!$E$2:$E$43,A293)</f>
        <v>0</v>
      </c>
      <c r="L293" s="1">
        <f t="array" ref="L293">INDEX(Countries!$E$2:$E$43,B293)</f>
        <v>0</v>
      </c>
      <c r="M293" s="1">
        <f t="shared" si="5"/>
        <v>0</v>
      </c>
      <c r="N293" s="1"/>
    </row>
    <row r="294" spans="1:14" ht="15.75" customHeight="1" x14ac:dyDescent="0.2">
      <c r="A294" s="1">
        <f t="shared" si="6"/>
        <v>7</v>
      </c>
      <c r="B294" s="1">
        <f t="shared" si="7"/>
        <v>41</v>
      </c>
      <c r="C294" s="1">
        <f t="array" ref="C294">INDEX(Countries!$A$2:$A$43,A294)</f>
        <v>0</v>
      </c>
      <c r="D294" s="1">
        <f t="array" ref="D294">INDEX(Countries!$A$2:$A$43,B294)</f>
        <v>0</v>
      </c>
      <c r="E294" s="5">
        <f t="array" ref="E294">INDEX('ML_flows 2011'!$B$2:$AQ$43,A294,B294)+INDEX('ML_flows 2011'!$B$2:$AQ$43,B294,A294)</f>
        <v>0</v>
      </c>
      <c r="F294" s="4">
        <f t="array" ref="F294">INDEX(Countries!$B$2:$B$43,A294)</f>
        <v>0</v>
      </c>
      <c r="G294" s="4">
        <f t="array" ref="G294">INDEX(Countries!$B$2:$B$43,B294)</f>
        <v>0</v>
      </c>
      <c r="H294" s="6">
        <f t="shared" si="4"/>
        <v>0</v>
      </c>
      <c r="I294" s="4">
        <f t="array" ref="I294">INDEX(Countries!$D$2:$D$43,A294)</f>
        <v>0</v>
      </c>
      <c r="J294" s="1">
        <f t="array" ref="J294">INDEX(Countries!$D$2:$D$43,B294)</f>
        <v>0</v>
      </c>
      <c r="K294" s="4">
        <f t="array" ref="K294">INDEX(Countries!$E$2:$E$43,A294)</f>
        <v>0</v>
      </c>
      <c r="L294" s="1">
        <f t="array" ref="L294">INDEX(Countries!$E$2:$E$43,B294)</f>
        <v>0</v>
      </c>
      <c r="M294" s="1">
        <f t="shared" si="5"/>
        <v>0</v>
      </c>
      <c r="N294" s="1"/>
    </row>
    <row r="295" spans="1:14" ht="15.75" customHeight="1" x14ac:dyDescent="0.2">
      <c r="A295" s="1">
        <f t="shared" si="6"/>
        <v>7</v>
      </c>
      <c r="B295" s="1">
        <f t="shared" si="7"/>
        <v>42</v>
      </c>
      <c r="C295" s="1">
        <f t="array" ref="C295">INDEX(Countries!$A$2:$A$43,A295)</f>
        <v>0</v>
      </c>
      <c r="D295" s="1">
        <f t="array" ref="D295">INDEX(Countries!$A$2:$A$43,B295)</f>
        <v>0</v>
      </c>
      <c r="E295" s="5">
        <f t="array" ref="E295">INDEX('ML_flows 2011'!$B$2:$AQ$43,A295,B295)+INDEX('ML_flows 2011'!$B$2:$AQ$43,B295,A295)</f>
        <v>0</v>
      </c>
      <c r="F295" s="4">
        <f t="array" ref="F295">INDEX(Countries!$B$2:$B$43,A295)</f>
        <v>0</v>
      </c>
      <c r="G295" s="4">
        <f t="array" ref="G295">INDEX(Countries!$B$2:$B$43,B295)</f>
        <v>0</v>
      </c>
      <c r="H295" s="6">
        <f t="shared" si="4"/>
        <v>0</v>
      </c>
      <c r="I295" s="4">
        <f t="array" ref="I295">INDEX(Countries!$D$2:$D$43,A295)</f>
        <v>0</v>
      </c>
      <c r="J295" s="1">
        <f t="array" ref="J295">INDEX(Countries!$D$2:$D$43,B295)</f>
        <v>0</v>
      </c>
      <c r="K295" s="4">
        <f t="array" ref="K295">INDEX(Countries!$E$2:$E$43,A295)</f>
        <v>0</v>
      </c>
      <c r="L295" s="1">
        <f t="array" ref="L295">INDEX(Countries!$E$2:$E$43,B295)</f>
        <v>0</v>
      </c>
      <c r="M295" s="1">
        <f t="shared" si="5"/>
        <v>0</v>
      </c>
      <c r="N295" s="1"/>
    </row>
    <row r="296" spans="1:14" ht="15.75" customHeight="1" x14ac:dyDescent="0.2">
      <c r="A296" s="1">
        <f t="shared" si="6"/>
        <v>8</v>
      </c>
      <c r="B296" s="1">
        <f t="shared" si="7"/>
        <v>1</v>
      </c>
      <c r="C296" s="1">
        <f t="array" ref="C296">INDEX(Countries!$A$2:$A$43,A296)</f>
        <v>0</v>
      </c>
      <c r="D296" s="1" t="str">
        <f t="array" ref="D296">INDEX(Countries!$A$2:$A$43,B296)</f>
        <v>BC</v>
      </c>
      <c r="E296" s="5">
        <f t="array" ref="E296">INDEX('ML_flows 2011'!$B$2:$AQ$43,A296,B296)+INDEX('ML_flows 2011'!$B$2:$AQ$43,B296,A296)</f>
        <v>0</v>
      </c>
      <c r="F296" s="4">
        <f t="array" ref="F296">INDEX(Countries!$B$2:$B$43,A296)</f>
        <v>0</v>
      </c>
      <c r="G296" s="4">
        <f t="array" ref="G296">INDEX(Countries!$B$2:$B$43,B296)</f>
        <v>2.3763350483997558</v>
      </c>
      <c r="H296" s="6">
        <f t="shared" si="4"/>
        <v>0</v>
      </c>
      <c r="I296" s="4">
        <f t="array" ref="I296">INDEX(Countries!$D$2:$D$43,A296)</f>
        <v>0</v>
      </c>
      <c r="J296" s="4">
        <f t="array" ref="J296">INDEX(Countries!$D$2:$D$43,B296)</f>
        <v>0</v>
      </c>
      <c r="K296" s="4">
        <f t="array" ref="K296">INDEX(Countries!$E$2:$E$43,A296)</f>
        <v>0</v>
      </c>
      <c r="L296" s="4">
        <f t="array" ref="L296">INDEX(Countries!$E$2:$E$43,B296)</f>
        <v>0</v>
      </c>
      <c r="M296" s="1">
        <f t="shared" si="5"/>
        <v>0</v>
      </c>
      <c r="N296" s="1"/>
    </row>
    <row r="297" spans="1:14" ht="15.75" customHeight="1" x14ac:dyDescent="0.2">
      <c r="A297" s="1">
        <f t="shared" si="6"/>
        <v>8</v>
      </c>
      <c r="B297" s="1">
        <f t="shared" si="7"/>
        <v>2</v>
      </c>
      <c r="C297" s="1">
        <f t="array" ref="C297">INDEX(Countries!$A$2:$A$43,A297)</f>
        <v>0</v>
      </c>
      <c r="D297" s="1" t="str">
        <f t="array" ref="D297">INDEX(Countries!$A$2:$A$43,B297)</f>
        <v>Canada</v>
      </c>
      <c r="E297" s="5">
        <f t="array" ref="E297">INDEX('ML_flows 2011'!$B$2:$AQ$43,A297,B297)+INDEX('ML_flows 2011'!$B$2:$AQ$43,B297,A297)</f>
        <v>0</v>
      </c>
      <c r="F297" s="4">
        <f t="array" ref="F297">INDEX(Countries!$B$2:$B$43,A297)</f>
        <v>0</v>
      </c>
      <c r="G297" s="4">
        <f t="array" ref="G297">INDEX(Countries!$B$2:$B$43,B297)</f>
        <v>0</v>
      </c>
      <c r="H297" s="6">
        <f t="shared" si="4"/>
        <v>0</v>
      </c>
      <c r="I297" s="4">
        <f t="array" ref="I297">INDEX(Countries!$D$2:$D$43,A297)</f>
        <v>0</v>
      </c>
      <c r="J297" s="4">
        <f t="array" ref="J297">INDEX(Countries!$D$2:$D$43,B297)</f>
        <v>0</v>
      </c>
      <c r="K297" s="4">
        <f t="array" ref="K297">INDEX(Countries!$E$2:$E$43,A297)</f>
        <v>0</v>
      </c>
      <c r="L297" s="4">
        <f t="array" ref="L297">INDEX(Countries!$E$2:$E$43,B297)</f>
        <v>0</v>
      </c>
      <c r="M297" s="1">
        <f t="shared" si="5"/>
        <v>0</v>
      </c>
      <c r="N297" s="1"/>
    </row>
    <row r="298" spans="1:14" ht="15.75" customHeight="1" x14ac:dyDescent="0.2">
      <c r="A298" s="1">
        <f t="shared" si="6"/>
        <v>8</v>
      </c>
      <c r="B298" s="1">
        <f t="shared" si="7"/>
        <v>3</v>
      </c>
      <c r="C298" s="1">
        <f t="array" ref="C298">INDEX(Countries!$A$2:$A$43,A298)</f>
        <v>0</v>
      </c>
      <c r="D298" s="1" t="str">
        <f t="array" ref="D298">INDEX(Countries!$A$2:$A$43,B298)</f>
        <v>Hong Kong SAR</v>
      </c>
      <c r="E298" s="5">
        <f t="array" ref="E298">INDEX('ML_flows 2011'!$B$2:$AQ$43,A298,B298)+INDEX('ML_flows 2011'!$B$2:$AQ$43,B298,A298)</f>
        <v>0</v>
      </c>
      <c r="F298" s="4">
        <f t="array" ref="F298">INDEX(Countries!$B$2:$B$43,A298)</f>
        <v>0</v>
      </c>
      <c r="G298" s="4">
        <f t="array" ref="G298">INDEX(Countries!$B$2:$B$43,B298)</f>
        <v>0</v>
      </c>
      <c r="H298" s="6">
        <f t="shared" si="4"/>
        <v>0</v>
      </c>
      <c r="I298" s="4">
        <f t="array" ref="I298">INDEX(Countries!$D$2:$D$43,A298)</f>
        <v>0</v>
      </c>
      <c r="J298" s="4">
        <f t="array" ref="J298">INDEX(Countries!$D$2:$D$43,B298)</f>
        <v>0</v>
      </c>
      <c r="K298" s="4">
        <f t="array" ref="K298">INDEX(Countries!$E$2:$E$43,A298)</f>
        <v>0</v>
      </c>
      <c r="L298" s="4">
        <f t="array" ref="L298">INDEX(Countries!$E$2:$E$43,B298)</f>
        <v>0</v>
      </c>
      <c r="M298" s="1">
        <f t="shared" si="5"/>
        <v>0</v>
      </c>
      <c r="N298" s="1"/>
    </row>
    <row r="299" spans="1:14" ht="15.75" customHeight="1" x14ac:dyDescent="0.2">
      <c r="A299" s="1">
        <f t="shared" si="6"/>
        <v>8</v>
      </c>
      <c r="B299" s="1">
        <f t="shared" si="7"/>
        <v>4</v>
      </c>
      <c r="C299" s="1">
        <f t="array" ref="C299">INDEX(Countries!$A$2:$A$43,A299)</f>
        <v>0</v>
      </c>
      <c r="D299" s="1" t="str">
        <f t="array" ref="D299">INDEX(Countries!$A$2:$A$43,B299)</f>
        <v>Macau SAR</v>
      </c>
      <c r="E299" s="5">
        <f t="array" ref="E299">INDEX('ML_flows 2011'!$B$2:$AQ$43,A299,B299)+INDEX('ML_flows 2011'!$B$2:$AQ$43,B299,A299)</f>
        <v>0</v>
      </c>
      <c r="F299" s="4">
        <f t="array" ref="F299">INDEX(Countries!$B$2:$B$43,A299)</f>
        <v>0</v>
      </c>
      <c r="G299" s="4">
        <f t="array" ref="G299">INDEX(Countries!$B$2:$B$43,B299)</f>
        <v>0</v>
      </c>
      <c r="H299" s="6">
        <f t="shared" si="4"/>
        <v>0</v>
      </c>
      <c r="I299" s="4">
        <f t="array" ref="I299">INDEX(Countries!$D$2:$D$43,A299)</f>
        <v>0</v>
      </c>
      <c r="J299" s="4">
        <f t="array" ref="J299">INDEX(Countries!$D$2:$D$43,B299)</f>
        <v>0</v>
      </c>
      <c r="K299" s="4">
        <f t="array" ref="K299">INDEX(Countries!$E$2:$E$43,A299)</f>
        <v>0</v>
      </c>
      <c r="L299" s="4">
        <f t="array" ref="L299">INDEX(Countries!$E$2:$E$43,B299)</f>
        <v>0</v>
      </c>
      <c r="M299" s="1">
        <f t="shared" si="5"/>
        <v>0</v>
      </c>
      <c r="N299" s="1"/>
    </row>
    <row r="300" spans="1:14" ht="15.75" customHeight="1" x14ac:dyDescent="0.2">
      <c r="A300" s="1">
        <f t="shared" si="6"/>
        <v>8</v>
      </c>
      <c r="B300" s="1">
        <f t="shared" si="7"/>
        <v>5</v>
      </c>
      <c r="C300" s="1">
        <f t="array" ref="C300">INDEX(Countries!$A$2:$A$43,A300)</f>
        <v>0</v>
      </c>
      <c r="D300" s="1" t="str">
        <f t="array" ref="D300">INDEX(Countries!$A$2:$A$43,B300)</f>
        <v>China</v>
      </c>
      <c r="E300" s="5">
        <f t="array" ref="E300">INDEX('ML_flows 2011'!$B$2:$AQ$43,A300,B300)+INDEX('ML_flows 2011'!$B$2:$AQ$43,B300,A300)</f>
        <v>0</v>
      </c>
      <c r="F300" s="4">
        <f t="array" ref="F300">INDEX(Countries!$B$2:$B$43,A300)</f>
        <v>0</v>
      </c>
      <c r="G300" s="4">
        <f t="array" ref="G300">INDEX(Countries!$B$2:$B$43,B300)</f>
        <v>0</v>
      </c>
      <c r="H300" s="6">
        <f t="shared" si="4"/>
        <v>0</v>
      </c>
      <c r="I300" s="4">
        <f t="array" ref="I300">INDEX(Countries!$D$2:$D$43,A300)</f>
        <v>0</v>
      </c>
      <c r="J300" s="4">
        <f t="array" ref="J300">INDEX(Countries!$D$2:$D$43,B300)</f>
        <v>0</v>
      </c>
      <c r="K300" s="4">
        <f t="array" ref="K300">INDEX(Countries!$E$2:$E$43,A300)</f>
        <v>0</v>
      </c>
      <c r="L300" s="4">
        <f t="array" ref="L300">INDEX(Countries!$E$2:$E$43,B300)</f>
        <v>0</v>
      </c>
      <c r="M300" s="1">
        <f t="shared" si="5"/>
        <v>0</v>
      </c>
      <c r="N300" s="1"/>
    </row>
    <row r="301" spans="1:14" ht="15.75" customHeight="1" x14ac:dyDescent="0.2">
      <c r="A301" s="1">
        <f t="shared" si="6"/>
        <v>8</v>
      </c>
      <c r="B301" s="1">
        <f t="shared" si="7"/>
        <v>6</v>
      </c>
      <c r="C301" s="1">
        <f t="array" ref="C301">INDEX(Countries!$A$2:$A$43,A301)</f>
        <v>0</v>
      </c>
      <c r="D301" s="1">
        <f t="array" ref="D301">INDEX(Countries!$A$2:$A$43,B301)</f>
        <v>0</v>
      </c>
      <c r="E301" s="5">
        <f t="array" ref="E301">INDEX('ML_flows 2011'!$B$2:$AQ$43,A301,B301)+INDEX('ML_flows 2011'!$B$2:$AQ$43,B301,A301)</f>
        <v>0</v>
      </c>
      <c r="F301" s="4">
        <f t="array" ref="F301">INDEX(Countries!$B$2:$B$43,A301)</f>
        <v>0</v>
      </c>
      <c r="G301" s="4">
        <f t="array" ref="G301">INDEX(Countries!$B$2:$B$43,B301)</f>
        <v>0</v>
      </c>
      <c r="H301" s="6">
        <f t="shared" si="4"/>
        <v>0</v>
      </c>
      <c r="I301" s="4">
        <f t="array" ref="I301">INDEX(Countries!$D$2:$D$43,A301)</f>
        <v>0</v>
      </c>
      <c r="J301" s="4">
        <f t="array" ref="J301">INDEX(Countries!$D$2:$D$43,B301)</f>
        <v>0</v>
      </c>
      <c r="K301" s="4">
        <f t="array" ref="K301">INDEX(Countries!$E$2:$E$43,A301)</f>
        <v>0</v>
      </c>
      <c r="L301" s="4">
        <f t="array" ref="L301">INDEX(Countries!$E$2:$E$43,B301)</f>
        <v>0</v>
      </c>
      <c r="M301" s="1">
        <f t="shared" si="5"/>
        <v>0</v>
      </c>
      <c r="N301" s="1"/>
    </row>
    <row r="302" spans="1:14" ht="15.75" customHeight="1" x14ac:dyDescent="0.2">
      <c r="A302" s="1">
        <f t="shared" si="6"/>
        <v>8</v>
      </c>
      <c r="B302" s="1">
        <f t="shared" si="7"/>
        <v>7</v>
      </c>
      <c r="C302" s="1">
        <f t="array" ref="C302">INDEX(Countries!$A$2:$A$43,A302)</f>
        <v>0</v>
      </c>
      <c r="D302" s="1">
        <f t="array" ref="D302">INDEX(Countries!$A$2:$A$43,B302)</f>
        <v>0</v>
      </c>
      <c r="E302" s="5">
        <f t="array" ref="E302">INDEX('ML_flows 2011'!$B$2:$AQ$43,A302,B302)+INDEX('ML_flows 2011'!$B$2:$AQ$43,B302,A302)</f>
        <v>0</v>
      </c>
      <c r="F302" s="4">
        <f t="array" ref="F302">INDEX(Countries!$B$2:$B$43,A302)</f>
        <v>0</v>
      </c>
      <c r="G302" s="4">
        <f t="array" ref="G302">INDEX(Countries!$B$2:$B$43,B302)</f>
        <v>0</v>
      </c>
      <c r="H302" s="6">
        <f t="shared" si="4"/>
        <v>0</v>
      </c>
      <c r="I302" s="4">
        <f t="array" ref="I302">INDEX(Countries!$D$2:$D$43,A302)</f>
        <v>0</v>
      </c>
      <c r="J302" s="4">
        <f t="array" ref="J302">INDEX(Countries!$D$2:$D$43,B302)</f>
        <v>0</v>
      </c>
      <c r="K302" s="4">
        <f t="array" ref="K302">INDEX(Countries!$E$2:$E$43,A302)</f>
        <v>0</v>
      </c>
      <c r="L302" s="4">
        <f t="array" ref="L302">INDEX(Countries!$E$2:$E$43,B302)</f>
        <v>0</v>
      </c>
      <c r="M302" s="1">
        <f t="shared" si="5"/>
        <v>0</v>
      </c>
      <c r="N302" s="1"/>
    </row>
    <row r="303" spans="1:14" ht="15.75" customHeight="1" x14ac:dyDescent="0.2">
      <c r="A303" s="1">
        <f t="shared" si="6"/>
        <v>8</v>
      </c>
      <c r="B303" s="1">
        <f t="shared" si="7"/>
        <v>8</v>
      </c>
      <c r="C303" s="1">
        <f t="array" ref="C303">INDEX(Countries!$A$2:$A$43,A303)</f>
        <v>0</v>
      </c>
      <c r="D303" s="1">
        <f t="array" ref="D303">INDEX(Countries!$A$2:$A$43,B303)</f>
        <v>0</v>
      </c>
      <c r="E303" s="5">
        <f t="array" ref="E303">INDEX('ML_flows 2011'!$B$2:$AQ$43,A303,B303)+INDEX('ML_flows 2011'!$B$2:$AQ$43,B303,A303)</f>
        <v>0</v>
      </c>
      <c r="F303" s="4">
        <f t="array" ref="F303">INDEX(Countries!$B$2:$B$43,A303)</f>
        <v>0</v>
      </c>
      <c r="G303" s="4">
        <f t="array" ref="G303">INDEX(Countries!$B$2:$B$43,B303)</f>
        <v>0</v>
      </c>
      <c r="H303" s="6">
        <f t="shared" si="4"/>
        <v>0</v>
      </c>
      <c r="I303" s="4">
        <f t="array" ref="I303">INDEX(Countries!$D$2:$D$43,A303)</f>
        <v>0</v>
      </c>
      <c r="J303" s="4">
        <f t="array" ref="J303">INDEX(Countries!$D$2:$D$43,B303)</f>
        <v>0</v>
      </c>
      <c r="K303" s="4">
        <f t="array" ref="K303">INDEX(Countries!$E$2:$E$43,A303)</f>
        <v>0</v>
      </c>
      <c r="L303" s="4">
        <f t="array" ref="L303">INDEX(Countries!$E$2:$E$43,B303)</f>
        <v>0</v>
      </c>
      <c r="M303" s="1">
        <f t="shared" si="5"/>
        <v>0</v>
      </c>
      <c r="N303" s="1"/>
    </row>
    <row r="304" spans="1:14" ht="15.75" customHeight="1" x14ac:dyDescent="0.2">
      <c r="A304" s="1">
        <f t="shared" si="6"/>
        <v>8</v>
      </c>
      <c r="B304" s="1">
        <f t="shared" si="7"/>
        <v>9</v>
      </c>
      <c r="C304" s="1">
        <f t="array" ref="C304">INDEX(Countries!$A$2:$A$43,A304)</f>
        <v>0</v>
      </c>
      <c r="D304" s="1">
        <f t="array" ref="D304">INDEX(Countries!$A$2:$A$43,B304)</f>
        <v>0</v>
      </c>
      <c r="E304" s="5">
        <f t="array" ref="E304">INDEX('ML_flows 2011'!$B$2:$AQ$43,A304,B304)+INDEX('ML_flows 2011'!$B$2:$AQ$43,B304,A304)</f>
        <v>0</v>
      </c>
      <c r="F304" s="4">
        <f t="array" ref="F304">INDEX(Countries!$B$2:$B$43,A304)</f>
        <v>0</v>
      </c>
      <c r="G304" s="4">
        <f t="array" ref="G304">INDEX(Countries!$B$2:$B$43,B304)</f>
        <v>0</v>
      </c>
      <c r="H304" s="6">
        <f t="shared" si="4"/>
        <v>0</v>
      </c>
      <c r="I304" s="4">
        <f t="array" ref="I304">INDEX(Countries!$D$2:$D$43,A304)</f>
        <v>0</v>
      </c>
      <c r="J304" s="1">
        <f t="array" ref="J304">INDEX(Countries!$D$2:$D$43,B304)</f>
        <v>0</v>
      </c>
      <c r="K304" s="4">
        <f t="array" ref="K304">INDEX(Countries!$E$2:$E$43,A304)</f>
        <v>0</v>
      </c>
      <c r="L304" s="1">
        <f t="array" ref="L304">INDEX(Countries!$E$2:$E$43,B304)</f>
        <v>0</v>
      </c>
      <c r="M304" s="1">
        <f t="shared" si="5"/>
        <v>0</v>
      </c>
      <c r="N304" s="1"/>
    </row>
    <row r="305" spans="1:14" ht="15.75" customHeight="1" x14ac:dyDescent="0.2">
      <c r="A305" s="1">
        <f t="shared" si="6"/>
        <v>8</v>
      </c>
      <c r="B305" s="1">
        <f t="shared" si="7"/>
        <v>10</v>
      </c>
      <c r="C305" s="1">
        <f t="array" ref="C305">INDEX(Countries!$A$2:$A$43,A305)</f>
        <v>0</v>
      </c>
      <c r="D305" s="1">
        <f t="array" ref="D305">INDEX(Countries!$A$2:$A$43,B305)</f>
        <v>0</v>
      </c>
      <c r="E305" s="5">
        <f t="array" ref="E305">INDEX('ML_flows 2011'!$B$2:$AQ$43,A305,B305)+INDEX('ML_flows 2011'!$B$2:$AQ$43,B305,A305)</f>
        <v>0</v>
      </c>
      <c r="F305" s="4">
        <f t="array" ref="F305">INDEX(Countries!$B$2:$B$43,A305)</f>
        <v>0</v>
      </c>
      <c r="G305" s="4">
        <f t="array" ref="G305">INDEX(Countries!$B$2:$B$43,B305)</f>
        <v>0</v>
      </c>
      <c r="H305" s="6">
        <f t="shared" si="4"/>
        <v>0</v>
      </c>
      <c r="I305" s="4">
        <f t="array" ref="I305">INDEX(Countries!$D$2:$D$43,A305)</f>
        <v>0</v>
      </c>
      <c r="J305" s="1">
        <f t="array" ref="J305">INDEX(Countries!$D$2:$D$43,B305)</f>
        <v>0</v>
      </c>
      <c r="K305" s="4">
        <f t="array" ref="K305">INDEX(Countries!$E$2:$E$43,A305)</f>
        <v>0</v>
      </c>
      <c r="L305" s="1">
        <f t="array" ref="L305">INDEX(Countries!$E$2:$E$43,B305)</f>
        <v>0</v>
      </c>
      <c r="M305" s="1">
        <f t="shared" si="5"/>
        <v>0</v>
      </c>
      <c r="N305" s="1"/>
    </row>
    <row r="306" spans="1:14" ht="15.75" customHeight="1" x14ac:dyDescent="0.2">
      <c r="A306" s="1">
        <f t="shared" si="6"/>
        <v>8</v>
      </c>
      <c r="B306" s="1">
        <f t="shared" si="7"/>
        <v>11</v>
      </c>
      <c r="C306" s="1">
        <f t="array" ref="C306">INDEX(Countries!$A$2:$A$43,A306)</f>
        <v>0</v>
      </c>
      <c r="D306" s="1">
        <f t="array" ref="D306">INDEX(Countries!$A$2:$A$43,B306)</f>
        <v>0</v>
      </c>
      <c r="E306" s="5">
        <f t="array" ref="E306">INDEX('ML_flows 2011'!$B$2:$AQ$43,A306,B306)+INDEX('ML_flows 2011'!$B$2:$AQ$43,B306,A306)</f>
        <v>0</v>
      </c>
      <c r="F306" s="4">
        <f t="array" ref="F306">INDEX(Countries!$B$2:$B$43,A306)</f>
        <v>0</v>
      </c>
      <c r="G306" s="4">
        <f t="array" ref="G306">INDEX(Countries!$B$2:$B$43,B306)</f>
        <v>0</v>
      </c>
      <c r="H306" s="6">
        <f t="shared" si="4"/>
        <v>0</v>
      </c>
      <c r="I306" s="4">
        <f t="array" ref="I306">INDEX(Countries!$D$2:$D$43,A306)</f>
        <v>0</v>
      </c>
      <c r="J306" s="1">
        <f t="array" ref="J306">INDEX(Countries!$D$2:$D$43,B306)</f>
        <v>0</v>
      </c>
      <c r="K306" s="4">
        <f t="array" ref="K306">INDEX(Countries!$E$2:$E$43,A306)</f>
        <v>0</v>
      </c>
      <c r="L306" s="1">
        <f t="array" ref="L306">INDEX(Countries!$E$2:$E$43,B306)</f>
        <v>0</v>
      </c>
      <c r="M306" s="1">
        <f t="shared" si="5"/>
        <v>0</v>
      </c>
      <c r="N306" s="1"/>
    </row>
    <row r="307" spans="1:14" ht="15.75" customHeight="1" x14ac:dyDescent="0.2">
      <c r="A307" s="1">
        <f t="shared" si="6"/>
        <v>8</v>
      </c>
      <c r="B307" s="1">
        <f t="shared" si="7"/>
        <v>12</v>
      </c>
      <c r="C307" s="1">
        <f t="array" ref="C307">INDEX(Countries!$A$2:$A$43,A307)</f>
        <v>0</v>
      </c>
      <c r="D307" s="1">
        <f t="array" ref="D307">INDEX(Countries!$A$2:$A$43,B307)</f>
        <v>0</v>
      </c>
      <c r="E307" s="5">
        <f t="array" ref="E307">INDEX('ML_flows 2011'!$B$2:$AQ$43,A307,B307)+INDEX('ML_flows 2011'!$B$2:$AQ$43,B307,A307)</f>
        <v>0</v>
      </c>
      <c r="F307" s="4">
        <f t="array" ref="F307">INDEX(Countries!$B$2:$B$43,A307)</f>
        <v>0</v>
      </c>
      <c r="G307" s="4">
        <f t="array" ref="G307">INDEX(Countries!$B$2:$B$43,B307)</f>
        <v>0</v>
      </c>
      <c r="H307" s="6">
        <f t="shared" si="4"/>
        <v>0</v>
      </c>
      <c r="I307" s="4">
        <f t="array" ref="I307">INDEX(Countries!$D$2:$D$43,A307)</f>
        <v>0</v>
      </c>
      <c r="J307" s="1">
        <f t="array" ref="J307">INDEX(Countries!$D$2:$D$43,B307)</f>
        <v>0</v>
      </c>
      <c r="K307" s="4">
        <f t="array" ref="K307">INDEX(Countries!$E$2:$E$43,A307)</f>
        <v>0</v>
      </c>
      <c r="L307" s="1">
        <f t="array" ref="L307">INDEX(Countries!$E$2:$E$43,B307)</f>
        <v>0</v>
      </c>
      <c r="M307" s="1">
        <f t="shared" si="5"/>
        <v>0</v>
      </c>
      <c r="N307" s="1"/>
    </row>
    <row r="308" spans="1:14" ht="15.75" customHeight="1" x14ac:dyDescent="0.2">
      <c r="A308" s="1">
        <f t="shared" si="6"/>
        <v>8</v>
      </c>
      <c r="B308" s="1">
        <f t="shared" si="7"/>
        <v>13</v>
      </c>
      <c r="C308" s="1">
        <f t="array" ref="C308">INDEX(Countries!$A$2:$A$43,A308)</f>
        <v>0</v>
      </c>
      <c r="D308" s="1">
        <f t="array" ref="D308">INDEX(Countries!$A$2:$A$43,B308)</f>
        <v>0</v>
      </c>
      <c r="E308" s="5">
        <f t="array" ref="E308">INDEX('ML_flows 2011'!$B$2:$AQ$43,A308,B308)+INDEX('ML_flows 2011'!$B$2:$AQ$43,B308,A308)</f>
        <v>0</v>
      </c>
      <c r="F308" s="4">
        <f t="array" ref="F308">INDEX(Countries!$B$2:$B$43,A308)</f>
        <v>0</v>
      </c>
      <c r="G308" s="4">
        <f t="array" ref="G308">INDEX(Countries!$B$2:$B$43,B308)</f>
        <v>0</v>
      </c>
      <c r="H308" s="6">
        <f t="shared" si="4"/>
        <v>0</v>
      </c>
      <c r="I308" s="4">
        <f t="array" ref="I308">INDEX(Countries!$D$2:$D$43,A308)</f>
        <v>0</v>
      </c>
      <c r="J308" s="1">
        <f t="array" ref="J308">INDEX(Countries!$D$2:$D$43,B308)</f>
        <v>0</v>
      </c>
      <c r="K308" s="4">
        <f t="array" ref="K308">INDEX(Countries!$E$2:$E$43,A308)</f>
        <v>0</v>
      </c>
      <c r="L308" s="1">
        <f t="array" ref="L308">INDEX(Countries!$E$2:$E$43,B308)</f>
        <v>0</v>
      </c>
      <c r="M308" s="1">
        <f t="shared" si="5"/>
        <v>0</v>
      </c>
      <c r="N308" s="1"/>
    </row>
    <row r="309" spans="1:14" ht="15.75" customHeight="1" x14ac:dyDescent="0.2">
      <c r="A309" s="1">
        <f t="shared" si="6"/>
        <v>8</v>
      </c>
      <c r="B309" s="1">
        <f t="shared" si="7"/>
        <v>14</v>
      </c>
      <c r="C309" s="1">
        <f t="array" ref="C309">INDEX(Countries!$A$2:$A$43,A309)</f>
        <v>0</v>
      </c>
      <c r="D309" s="1">
        <f t="array" ref="D309">INDEX(Countries!$A$2:$A$43,B309)</f>
        <v>0</v>
      </c>
      <c r="E309" s="5">
        <f t="array" ref="E309">INDEX('ML_flows 2011'!$B$2:$AQ$43,A309,B309)+INDEX('ML_flows 2011'!$B$2:$AQ$43,B309,A309)</f>
        <v>0</v>
      </c>
      <c r="F309" s="4">
        <f t="array" ref="F309">INDEX(Countries!$B$2:$B$43,A309)</f>
        <v>0</v>
      </c>
      <c r="G309" s="4">
        <f t="array" ref="G309">INDEX(Countries!$B$2:$B$43,B309)</f>
        <v>0</v>
      </c>
      <c r="H309" s="6">
        <f t="shared" si="4"/>
        <v>0</v>
      </c>
      <c r="I309" s="4">
        <f t="array" ref="I309">INDEX(Countries!$D$2:$D$43,A309)</f>
        <v>0</v>
      </c>
      <c r="J309" s="1">
        <f t="array" ref="J309">INDEX(Countries!$D$2:$D$43,B309)</f>
        <v>0</v>
      </c>
      <c r="K309" s="4">
        <f t="array" ref="K309">INDEX(Countries!$E$2:$E$43,A309)</f>
        <v>0</v>
      </c>
      <c r="L309" s="1">
        <f t="array" ref="L309">INDEX(Countries!$E$2:$E$43,B309)</f>
        <v>0</v>
      </c>
      <c r="M309" s="1">
        <f t="shared" si="5"/>
        <v>0</v>
      </c>
      <c r="N309" s="1"/>
    </row>
    <row r="310" spans="1:14" ht="15.75" customHeight="1" x14ac:dyDescent="0.2">
      <c r="A310" s="1">
        <f t="shared" si="6"/>
        <v>8</v>
      </c>
      <c r="B310" s="1">
        <f t="shared" si="7"/>
        <v>15</v>
      </c>
      <c r="C310" s="1">
        <f t="array" ref="C310">INDEX(Countries!$A$2:$A$43,A310)</f>
        <v>0</v>
      </c>
      <c r="D310" s="1">
        <f t="array" ref="D310">INDEX(Countries!$A$2:$A$43,B310)</f>
        <v>0</v>
      </c>
      <c r="E310" s="5">
        <f t="array" ref="E310">INDEX('ML_flows 2011'!$B$2:$AQ$43,A310,B310)+INDEX('ML_flows 2011'!$B$2:$AQ$43,B310,A310)</f>
        <v>0</v>
      </c>
      <c r="F310" s="4">
        <f t="array" ref="F310">INDEX(Countries!$B$2:$B$43,A310)</f>
        <v>0</v>
      </c>
      <c r="G310" s="4">
        <f t="array" ref="G310">INDEX(Countries!$B$2:$B$43,B310)</f>
        <v>0</v>
      </c>
      <c r="H310" s="6">
        <f t="shared" si="4"/>
        <v>0</v>
      </c>
      <c r="I310" s="4">
        <f t="array" ref="I310">INDEX(Countries!$D$2:$D$43,A310)</f>
        <v>0</v>
      </c>
      <c r="J310" s="1">
        <f t="array" ref="J310">INDEX(Countries!$D$2:$D$43,B310)</f>
        <v>0</v>
      </c>
      <c r="K310" s="4">
        <f t="array" ref="K310">INDEX(Countries!$E$2:$E$43,A310)</f>
        <v>0</v>
      </c>
      <c r="L310" s="1">
        <f t="array" ref="L310">INDEX(Countries!$E$2:$E$43,B310)</f>
        <v>0</v>
      </c>
      <c r="M310" s="1">
        <f t="shared" si="5"/>
        <v>0</v>
      </c>
      <c r="N310" s="1"/>
    </row>
    <row r="311" spans="1:14" ht="15.75" customHeight="1" x14ac:dyDescent="0.2">
      <c r="A311" s="1">
        <f t="shared" si="6"/>
        <v>8</v>
      </c>
      <c r="B311" s="1">
        <f t="shared" si="7"/>
        <v>16</v>
      </c>
      <c r="C311" s="1">
        <f t="array" ref="C311">INDEX(Countries!$A$2:$A$43,A311)</f>
        <v>0</v>
      </c>
      <c r="D311" s="1">
        <f t="array" ref="D311">INDEX(Countries!$A$2:$A$43,B311)</f>
        <v>0</v>
      </c>
      <c r="E311" s="5">
        <f t="array" ref="E311">INDEX('ML_flows 2011'!$B$2:$AQ$43,A311,B311)+INDEX('ML_flows 2011'!$B$2:$AQ$43,B311,A311)</f>
        <v>0</v>
      </c>
      <c r="F311" s="4">
        <f t="array" ref="F311">INDEX(Countries!$B$2:$B$43,A311)</f>
        <v>0</v>
      </c>
      <c r="G311" s="4">
        <f t="array" ref="G311">INDEX(Countries!$B$2:$B$43,B311)</f>
        <v>0</v>
      </c>
      <c r="H311" s="6">
        <f t="shared" si="4"/>
        <v>0</v>
      </c>
      <c r="I311" s="4">
        <f t="array" ref="I311">INDEX(Countries!$D$2:$D$43,A311)</f>
        <v>0</v>
      </c>
      <c r="J311" s="1">
        <f t="array" ref="J311">INDEX(Countries!$D$2:$D$43,B311)</f>
        <v>0</v>
      </c>
      <c r="K311" s="4">
        <f t="array" ref="K311">INDEX(Countries!$E$2:$E$43,A311)</f>
        <v>0</v>
      </c>
      <c r="L311" s="1">
        <f t="array" ref="L311">INDEX(Countries!$E$2:$E$43,B311)</f>
        <v>0</v>
      </c>
      <c r="M311" s="1">
        <f t="shared" si="5"/>
        <v>0</v>
      </c>
      <c r="N311" s="1"/>
    </row>
    <row r="312" spans="1:14" ht="15.75" customHeight="1" x14ac:dyDescent="0.2">
      <c r="A312" s="1">
        <f t="shared" si="6"/>
        <v>8</v>
      </c>
      <c r="B312" s="1">
        <f t="shared" si="7"/>
        <v>17</v>
      </c>
      <c r="C312" s="1">
        <f t="array" ref="C312">INDEX(Countries!$A$2:$A$43,A312)</f>
        <v>0</v>
      </c>
      <c r="D312" s="1">
        <f t="array" ref="D312">INDEX(Countries!$A$2:$A$43,B312)</f>
        <v>0</v>
      </c>
      <c r="E312" s="5">
        <f t="array" ref="E312">INDEX('ML_flows 2011'!$B$2:$AQ$43,A312,B312)+INDEX('ML_flows 2011'!$B$2:$AQ$43,B312,A312)</f>
        <v>0</v>
      </c>
      <c r="F312" s="4">
        <f t="array" ref="F312">INDEX(Countries!$B$2:$B$43,A312)</f>
        <v>0</v>
      </c>
      <c r="G312" s="4">
        <f t="array" ref="G312">INDEX(Countries!$B$2:$B$43,B312)</f>
        <v>0</v>
      </c>
      <c r="H312" s="6">
        <f t="shared" si="4"/>
        <v>0</v>
      </c>
      <c r="I312" s="4">
        <f t="array" ref="I312">INDEX(Countries!$D$2:$D$43,A312)</f>
        <v>0</v>
      </c>
      <c r="J312" s="1">
        <f t="array" ref="J312">INDEX(Countries!$D$2:$D$43,B312)</f>
        <v>0</v>
      </c>
      <c r="K312" s="4">
        <f t="array" ref="K312">INDEX(Countries!$E$2:$E$43,A312)</f>
        <v>0</v>
      </c>
      <c r="L312" s="1">
        <f t="array" ref="L312">INDEX(Countries!$E$2:$E$43,B312)</f>
        <v>0</v>
      </c>
      <c r="M312" s="1">
        <f t="shared" si="5"/>
        <v>0</v>
      </c>
      <c r="N312" s="1"/>
    </row>
    <row r="313" spans="1:14" ht="15.75" customHeight="1" x14ac:dyDescent="0.2">
      <c r="A313" s="1">
        <f t="shared" si="6"/>
        <v>8</v>
      </c>
      <c r="B313" s="1">
        <f t="shared" si="7"/>
        <v>18</v>
      </c>
      <c r="C313" s="1">
        <f t="array" ref="C313">INDEX(Countries!$A$2:$A$43,A313)</f>
        <v>0</v>
      </c>
      <c r="D313" s="1">
        <f t="array" ref="D313">INDEX(Countries!$A$2:$A$43,B313)</f>
        <v>0</v>
      </c>
      <c r="E313" s="5">
        <f t="array" ref="E313">INDEX('ML_flows 2011'!$B$2:$AQ$43,A313,B313)+INDEX('ML_flows 2011'!$B$2:$AQ$43,B313,A313)</f>
        <v>0</v>
      </c>
      <c r="F313" s="4">
        <f t="array" ref="F313">INDEX(Countries!$B$2:$B$43,A313)</f>
        <v>0</v>
      </c>
      <c r="G313" s="4">
        <f t="array" ref="G313">INDEX(Countries!$B$2:$B$43,B313)</f>
        <v>0</v>
      </c>
      <c r="H313" s="6">
        <f t="shared" si="4"/>
        <v>0</v>
      </c>
      <c r="I313" s="4">
        <f t="array" ref="I313">INDEX(Countries!$D$2:$D$43,A313)</f>
        <v>0</v>
      </c>
      <c r="J313" s="1">
        <f t="array" ref="J313">INDEX(Countries!$D$2:$D$43,B313)</f>
        <v>0</v>
      </c>
      <c r="K313" s="4">
        <f t="array" ref="K313">INDEX(Countries!$E$2:$E$43,A313)</f>
        <v>0</v>
      </c>
      <c r="L313" s="1">
        <f t="array" ref="L313">INDEX(Countries!$E$2:$E$43,B313)</f>
        <v>0</v>
      </c>
      <c r="M313" s="1">
        <f t="shared" si="5"/>
        <v>0</v>
      </c>
      <c r="N313" s="1"/>
    </row>
    <row r="314" spans="1:14" ht="15.75" customHeight="1" x14ac:dyDescent="0.2">
      <c r="A314" s="1">
        <f t="shared" si="6"/>
        <v>8</v>
      </c>
      <c r="B314" s="1">
        <f t="shared" si="7"/>
        <v>19</v>
      </c>
      <c r="C314" s="1">
        <f t="array" ref="C314">INDEX(Countries!$A$2:$A$43,A314)</f>
        <v>0</v>
      </c>
      <c r="D314" s="1">
        <f t="array" ref="D314">INDEX(Countries!$A$2:$A$43,B314)</f>
        <v>0</v>
      </c>
      <c r="E314" s="5">
        <f t="array" ref="E314">INDEX('ML_flows 2011'!$B$2:$AQ$43,A314,B314)+INDEX('ML_flows 2011'!$B$2:$AQ$43,B314,A314)</f>
        <v>0</v>
      </c>
      <c r="F314" s="4">
        <f t="array" ref="F314">INDEX(Countries!$B$2:$B$43,A314)</f>
        <v>0</v>
      </c>
      <c r="G314" s="4">
        <f t="array" ref="G314">INDEX(Countries!$B$2:$B$43,B314)</f>
        <v>0</v>
      </c>
      <c r="H314" s="6">
        <f t="shared" si="4"/>
        <v>0</v>
      </c>
      <c r="I314" s="4">
        <f t="array" ref="I314">INDEX(Countries!$D$2:$D$43,A314)</f>
        <v>0</v>
      </c>
      <c r="J314" s="1">
        <f t="array" ref="J314">INDEX(Countries!$D$2:$D$43,B314)</f>
        <v>0</v>
      </c>
      <c r="K314" s="4">
        <f t="array" ref="K314">INDEX(Countries!$E$2:$E$43,A314)</f>
        <v>0</v>
      </c>
      <c r="L314" s="1">
        <f t="array" ref="L314">INDEX(Countries!$E$2:$E$43,B314)</f>
        <v>0</v>
      </c>
      <c r="M314" s="1">
        <f t="shared" si="5"/>
        <v>0</v>
      </c>
      <c r="N314" s="1"/>
    </row>
    <row r="315" spans="1:14" ht="15.75" customHeight="1" x14ac:dyDescent="0.2">
      <c r="A315" s="1">
        <f t="shared" si="6"/>
        <v>8</v>
      </c>
      <c r="B315" s="1">
        <f t="shared" si="7"/>
        <v>20</v>
      </c>
      <c r="C315" s="1">
        <f t="array" ref="C315">INDEX(Countries!$A$2:$A$43,A315)</f>
        <v>0</v>
      </c>
      <c r="D315" s="1">
        <f t="array" ref="D315">INDEX(Countries!$A$2:$A$43,B315)</f>
        <v>0</v>
      </c>
      <c r="E315" s="5">
        <f t="array" ref="E315">INDEX('ML_flows 2011'!$B$2:$AQ$43,A315,B315)+INDEX('ML_flows 2011'!$B$2:$AQ$43,B315,A315)</f>
        <v>0</v>
      </c>
      <c r="F315" s="4">
        <f t="array" ref="F315">INDEX(Countries!$B$2:$B$43,A315)</f>
        <v>0</v>
      </c>
      <c r="G315" s="4">
        <f t="array" ref="G315">INDEX(Countries!$B$2:$B$43,B315)</f>
        <v>0</v>
      </c>
      <c r="H315" s="6">
        <f t="shared" si="4"/>
        <v>0</v>
      </c>
      <c r="I315" s="4">
        <f t="array" ref="I315">INDEX(Countries!$D$2:$D$43,A315)</f>
        <v>0</v>
      </c>
      <c r="J315" s="1">
        <f t="array" ref="J315">INDEX(Countries!$D$2:$D$43,B315)</f>
        <v>0</v>
      </c>
      <c r="K315" s="4">
        <f t="array" ref="K315">INDEX(Countries!$E$2:$E$43,A315)</f>
        <v>0</v>
      </c>
      <c r="L315" s="1">
        <f t="array" ref="L315">INDEX(Countries!$E$2:$E$43,B315)</f>
        <v>0</v>
      </c>
      <c r="M315" s="1">
        <f t="shared" si="5"/>
        <v>0</v>
      </c>
      <c r="N315" s="1"/>
    </row>
    <row r="316" spans="1:14" ht="15.75" customHeight="1" x14ac:dyDescent="0.2">
      <c r="A316" s="1">
        <f t="shared" si="6"/>
        <v>8</v>
      </c>
      <c r="B316" s="1">
        <f t="shared" si="7"/>
        <v>21</v>
      </c>
      <c r="C316" s="1">
        <f t="array" ref="C316">INDEX(Countries!$A$2:$A$43,A316)</f>
        <v>0</v>
      </c>
      <c r="D316" s="1">
        <f t="array" ref="D316">INDEX(Countries!$A$2:$A$43,B316)</f>
        <v>0</v>
      </c>
      <c r="E316" s="5">
        <f t="array" ref="E316">INDEX('ML_flows 2011'!$B$2:$AQ$43,A316,B316)+INDEX('ML_flows 2011'!$B$2:$AQ$43,B316,A316)</f>
        <v>0</v>
      </c>
      <c r="F316" s="4">
        <f t="array" ref="F316">INDEX(Countries!$B$2:$B$43,A316)</f>
        <v>0</v>
      </c>
      <c r="G316" s="4">
        <f t="array" ref="G316">INDEX(Countries!$B$2:$B$43,B316)</f>
        <v>0</v>
      </c>
      <c r="H316" s="6">
        <f t="shared" si="4"/>
        <v>0</v>
      </c>
      <c r="I316" s="4">
        <f t="array" ref="I316">INDEX(Countries!$D$2:$D$43,A316)</f>
        <v>0</v>
      </c>
      <c r="J316" s="1">
        <f t="array" ref="J316">INDEX(Countries!$D$2:$D$43,B316)</f>
        <v>0</v>
      </c>
      <c r="K316" s="4">
        <f t="array" ref="K316">INDEX(Countries!$E$2:$E$43,A316)</f>
        <v>0</v>
      </c>
      <c r="L316" s="1">
        <f t="array" ref="L316">INDEX(Countries!$E$2:$E$43,B316)</f>
        <v>0</v>
      </c>
      <c r="M316" s="1">
        <f t="shared" si="5"/>
        <v>0</v>
      </c>
      <c r="N316" s="1"/>
    </row>
    <row r="317" spans="1:14" ht="15.75" customHeight="1" x14ac:dyDescent="0.2">
      <c r="A317" s="1">
        <f t="shared" si="6"/>
        <v>8</v>
      </c>
      <c r="B317" s="1">
        <f t="shared" si="7"/>
        <v>22</v>
      </c>
      <c r="C317" s="1">
        <f t="array" ref="C317">INDEX(Countries!$A$2:$A$43,A317)</f>
        <v>0</v>
      </c>
      <c r="D317" s="1">
        <f t="array" ref="D317">INDEX(Countries!$A$2:$A$43,B317)</f>
        <v>0</v>
      </c>
      <c r="E317" s="5">
        <f t="array" ref="E317">INDEX('ML_flows 2011'!$B$2:$AQ$43,A317,B317)+INDEX('ML_flows 2011'!$B$2:$AQ$43,B317,A317)</f>
        <v>0</v>
      </c>
      <c r="F317" s="4">
        <f t="array" ref="F317">INDEX(Countries!$B$2:$B$43,A317)</f>
        <v>0</v>
      </c>
      <c r="G317" s="4">
        <f t="array" ref="G317">INDEX(Countries!$B$2:$B$43,B317)</f>
        <v>0</v>
      </c>
      <c r="H317" s="6">
        <f t="shared" si="4"/>
        <v>0</v>
      </c>
      <c r="I317" s="4">
        <f t="array" ref="I317">INDEX(Countries!$D$2:$D$43,A317)</f>
        <v>0</v>
      </c>
      <c r="J317" s="1">
        <f t="array" ref="J317">INDEX(Countries!$D$2:$D$43,B317)</f>
        <v>0</v>
      </c>
      <c r="K317" s="4">
        <f t="array" ref="K317">INDEX(Countries!$E$2:$E$43,A317)</f>
        <v>0</v>
      </c>
      <c r="L317" s="1">
        <f t="array" ref="L317">INDEX(Countries!$E$2:$E$43,B317)</f>
        <v>0</v>
      </c>
      <c r="M317" s="1">
        <f t="shared" si="5"/>
        <v>0</v>
      </c>
      <c r="N317" s="1"/>
    </row>
    <row r="318" spans="1:14" ht="15.75" customHeight="1" x14ac:dyDescent="0.2">
      <c r="A318" s="1">
        <f t="shared" si="6"/>
        <v>8</v>
      </c>
      <c r="B318" s="1">
        <f t="shared" si="7"/>
        <v>23</v>
      </c>
      <c r="C318" s="1">
        <f t="array" ref="C318">INDEX(Countries!$A$2:$A$43,A318)</f>
        <v>0</v>
      </c>
      <c r="D318" s="1">
        <f t="array" ref="D318">INDEX(Countries!$A$2:$A$43,B318)</f>
        <v>0</v>
      </c>
      <c r="E318" s="5">
        <f t="array" ref="E318">INDEX('ML_flows 2011'!$B$2:$AQ$43,A318,B318)+INDEX('ML_flows 2011'!$B$2:$AQ$43,B318,A318)</f>
        <v>0</v>
      </c>
      <c r="F318" s="4">
        <f t="array" ref="F318">INDEX(Countries!$B$2:$B$43,A318)</f>
        <v>0</v>
      </c>
      <c r="G318" s="4">
        <f t="array" ref="G318">INDEX(Countries!$B$2:$B$43,B318)</f>
        <v>0</v>
      </c>
      <c r="H318" s="6">
        <f t="shared" si="4"/>
        <v>0</v>
      </c>
      <c r="I318" s="4">
        <f t="array" ref="I318">INDEX(Countries!$D$2:$D$43,A318)</f>
        <v>0</v>
      </c>
      <c r="J318" s="1">
        <f t="array" ref="J318">INDEX(Countries!$D$2:$D$43,B318)</f>
        <v>0</v>
      </c>
      <c r="K318" s="4">
        <f t="array" ref="K318">INDEX(Countries!$E$2:$E$43,A318)</f>
        <v>0</v>
      </c>
      <c r="L318" s="1">
        <f t="array" ref="L318">INDEX(Countries!$E$2:$E$43,B318)</f>
        <v>0</v>
      </c>
      <c r="M318" s="1">
        <f t="shared" si="5"/>
        <v>0</v>
      </c>
      <c r="N318" s="1"/>
    </row>
    <row r="319" spans="1:14" ht="15.75" customHeight="1" x14ac:dyDescent="0.2">
      <c r="A319" s="1">
        <f t="shared" si="6"/>
        <v>8</v>
      </c>
      <c r="B319" s="1">
        <f t="shared" si="7"/>
        <v>24</v>
      </c>
      <c r="C319" s="1">
        <f t="array" ref="C319">INDEX(Countries!$A$2:$A$43,A319)</f>
        <v>0</v>
      </c>
      <c r="D319" s="1">
        <f t="array" ref="D319">INDEX(Countries!$A$2:$A$43,B319)</f>
        <v>0</v>
      </c>
      <c r="E319" s="5">
        <f t="array" ref="E319">INDEX('ML_flows 2011'!$B$2:$AQ$43,A319,B319)+INDEX('ML_flows 2011'!$B$2:$AQ$43,B319,A319)</f>
        <v>0</v>
      </c>
      <c r="F319" s="4">
        <f t="array" ref="F319">INDEX(Countries!$B$2:$B$43,A319)</f>
        <v>0</v>
      </c>
      <c r="G319" s="4">
        <f t="array" ref="G319">INDEX(Countries!$B$2:$B$43,B319)</f>
        <v>0</v>
      </c>
      <c r="H319" s="6">
        <f t="shared" si="4"/>
        <v>0</v>
      </c>
      <c r="I319" s="4">
        <f t="array" ref="I319">INDEX(Countries!$D$2:$D$43,A319)</f>
        <v>0</v>
      </c>
      <c r="J319" s="1">
        <f t="array" ref="J319">INDEX(Countries!$D$2:$D$43,B319)</f>
        <v>0</v>
      </c>
      <c r="K319" s="4">
        <f t="array" ref="K319">INDEX(Countries!$E$2:$E$43,A319)</f>
        <v>0</v>
      </c>
      <c r="L319" s="1">
        <f t="array" ref="L319">INDEX(Countries!$E$2:$E$43,B319)</f>
        <v>0</v>
      </c>
      <c r="M319" s="1">
        <f t="shared" si="5"/>
        <v>0</v>
      </c>
      <c r="N319" s="1"/>
    </row>
    <row r="320" spans="1:14" ht="15.75" customHeight="1" x14ac:dyDescent="0.2">
      <c r="A320" s="1">
        <f t="shared" si="6"/>
        <v>8</v>
      </c>
      <c r="B320" s="1">
        <f t="shared" si="7"/>
        <v>25</v>
      </c>
      <c r="C320" s="1">
        <f t="array" ref="C320">INDEX(Countries!$A$2:$A$43,A320)</f>
        <v>0</v>
      </c>
      <c r="D320" s="1">
        <f t="array" ref="D320">INDEX(Countries!$A$2:$A$43,B320)</f>
        <v>0</v>
      </c>
      <c r="E320" s="5">
        <f t="array" ref="E320">INDEX('ML_flows 2011'!$B$2:$AQ$43,A320,B320)+INDEX('ML_flows 2011'!$B$2:$AQ$43,B320,A320)</f>
        <v>0</v>
      </c>
      <c r="F320" s="4">
        <f t="array" ref="F320">INDEX(Countries!$B$2:$B$43,A320)</f>
        <v>0</v>
      </c>
      <c r="G320" s="4">
        <f t="array" ref="G320">INDEX(Countries!$B$2:$B$43,B320)</f>
        <v>0</v>
      </c>
      <c r="H320" s="6">
        <f t="shared" si="4"/>
        <v>0</v>
      </c>
      <c r="I320" s="4">
        <f t="array" ref="I320">INDEX(Countries!$D$2:$D$43,A320)</f>
        <v>0</v>
      </c>
      <c r="J320" s="1">
        <f t="array" ref="J320">INDEX(Countries!$D$2:$D$43,B320)</f>
        <v>0</v>
      </c>
      <c r="K320" s="4">
        <f t="array" ref="K320">INDEX(Countries!$E$2:$E$43,A320)</f>
        <v>0</v>
      </c>
      <c r="L320" s="1">
        <f t="array" ref="L320">INDEX(Countries!$E$2:$E$43,B320)</f>
        <v>0</v>
      </c>
      <c r="M320" s="1">
        <f t="shared" si="5"/>
        <v>0</v>
      </c>
      <c r="N320" s="1"/>
    </row>
    <row r="321" spans="1:14" ht="15.75" customHeight="1" x14ac:dyDescent="0.2">
      <c r="A321" s="1">
        <f t="shared" si="6"/>
        <v>8</v>
      </c>
      <c r="B321" s="1">
        <f t="shared" si="7"/>
        <v>26</v>
      </c>
      <c r="C321" s="1">
        <f t="array" ref="C321">INDEX(Countries!$A$2:$A$43,A321)</f>
        <v>0</v>
      </c>
      <c r="D321" s="1">
        <f t="array" ref="D321">INDEX(Countries!$A$2:$A$43,B321)</f>
        <v>0</v>
      </c>
      <c r="E321" s="5">
        <f t="array" ref="E321">INDEX('ML_flows 2011'!$B$2:$AQ$43,A321,B321)+INDEX('ML_flows 2011'!$B$2:$AQ$43,B321,A321)</f>
        <v>0</v>
      </c>
      <c r="F321" s="4">
        <f t="array" ref="F321">INDEX(Countries!$B$2:$B$43,A321)</f>
        <v>0</v>
      </c>
      <c r="G321" s="4">
        <f t="array" ref="G321">INDEX(Countries!$B$2:$B$43,B321)</f>
        <v>0</v>
      </c>
      <c r="H321" s="6">
        <f t="shared" si="4"/>
        <v>0</v>
      </c>
      <c r="I321" s="4">
        <f t="array" ref="I321">INDEX(Countries!$D$2:$D$43,A321)</f>
        <v>0</v>
      </c>
      <c r="J321" s="1">
        <f t="array" ref="J321">INDEX(Countries!$D$2:$D$43,B321)</f>
        <v>0</v>
      </c>
      <c r="K321" s="4">
        <f t="array" ref="K321">INDEX(Countries!$E$2:$E$43,A321)</f>
        <v>0</v>
      </c>
      <c r="L321" s="1">
        <f t="array" ref="L321">INDEX(Countries!$E$2:$E$43,B321)</f>
        <v>0</v>
      </c>
      <c r="M321" s="1">
        <f t="shared" si="5"/>
        <v>0</v>
      </c>
      <c r="N321" s="1"/>
    </row>
    <row r="322" spans="1:14" ht="15.75" customHeight="1" x14ac:dyDescent="0.2">
      <c r="A322" s="1">
        <f t="shared" si="6"/>
        <v>8</v>
      </c>
      <c r="B322" s="1">
        <f t="shared" si="7"/>
        <v>27</v>
      </c>
      <c r="C322" s="1">
        <f t="array" ref="C322">INDEX(Countries!$A$2:$A$43,A322)</f>
        <v>0</v>
      </c>
      <c r="D322" s="1">
        <f t="array" ref="D322">INDEX(Countries!$A$2:$A$43,B322)</f>
        <v>0</v>
      </c>
      <c r="E322" s="5">
        <f t="array" ref="E322">INDEX('ML_flows 2011'!$B$2:$AQ$43,A322,B322)+INDEX('ML_flows 2011'!$B$2:$AQ$43,B322,A322)</f>
        <v>0</v>
      </c>
      <c r="F322" s="4">
        <f t="array" ref="F322">INDEX(Countries!$B$2:$B$43,A322)</f>
        <v>0</v>
      </c>
      <c r="G322" s="4">
        <f t="array" ref="G322">INDEX(Countries!$B$2:$B$43,B322)</f>
        <v>0</v>
      </c>
      <c r="H322" s="6">
        <f t="shared" si="4"/>
        <v>0</v>
      </c>
      <c r="I322" s="4">
        <f t="array" ref="I322">INDEX(Countries!$D$2:$D$43,A322)</f>
        <v>0</v>
      </c>
      <c r="J322" s="1">
        <f t="array" ref="J322">INDEX(Countries!$D$2:$D$43,B322)</f>
        <v>0</v>
      </c>
      <c r="K322" s="4">
        <f t="array" ref="K322">INDEX(Countries!$E$2:$E$43,A322)</f>
        <v>0</v>
      </c>
      <c r="L322" s="1">
        <f t="array" ref="L322">INDEX(Countries!$E$2:$E$43,B322)</f>
        <v>0</v>
      </c>
      <c r="M322" s="1">
        <f t="shared" si="5"/>
        <v>0</v>
      </c>
      <c r="N322" s="1"/>
    </row>
    <row r="323" spans="1:14" ht="15.75" customHeight="1" x14ac:dyDescent="0.2">
      <c r="A323" s="1">
        <f t="shared" si="6"/>
        <v>8</v>
      </c>
      <c r="B323" s="1">
        <f t="shared" si="7"/>
        <v>28</v>
      </c>
      <c r="C323" s="1">
        <f t="array" ref="C323">INDEX(Countries!$A$2:$A$43,A323)</f>
        <v>0</v>
      </c>
      <c r="D323" s="1">
        <f t="array" ref="D323">INDEX(Countries!$A$2:$A$43,B323)</f>
        <v>0</v>
      </c>
      <c r="E323" s="5">
        <f t="array" ref="E323">INDEX('ML_flows 2011'!$B$2:$AQ$43,A323,B323)+INDEX('ML_flows 2011'!$B$2:$AQ$43,B323,A323)</f>
        <v>0</v>
      </c>
      <c r="F323" s="4">
        <f t="array" ref="F323">INDEX(Countries!$B$2:$B$43,A323)</f>
        <v>0</v>
      </c>
      <c r="G323" s="4">
        <f t="array" ref="G323">INDEX(Countries!$B$2:$B$43,B323)</f>
        <v>0</v>
      </c>
      <c r="H323" s="6">
        <f t="shared" si="4"/>
        <v>0</v>
      </c>
      <c r="I323" s="4">
        <f t="array" ref="I323">INDEX(Countries!$D$2:$D$43,A323)</f>
        <v>0</v>
      </c>
      <c r="J323" s="1">
        <f t="array" ref="J323">INDEX(Countries!$D$2:$D$43,B323)</f>
        <v>0</v>
      </c>
      <c r="K323" s="4">
        <f t="array" ref="K323">INDEX(Countries!$E$2:$E$43,A323)</f>
        <v>0</v>
      </c>
      <c r="L323" s="1">
        <f t="array" ref="L323">INDEX(Countries!$E$2:$E$43,B323)</f>
        <v>0</v>
      </c>
      <c r="M323" s="1">
        <f t="shared" si="5"/>
        <v>0</v>
      </c>
      <c r="N323" s="1"/>
    </row>
    <row r="324" spans="1:14" ht="15.75" customHeight="1" x14ac:dyDescent="0.2">
      <c r="A324" s="1">
        <f t="shared" si="6"/>
        <v>8</v>
      </c>
      <c r="B324" s="1">
        <f t="shared" si="7"/>
        <v>29</v>
      </c>
      <c r="C324" s="1">
        <f t="array" ref="C324">INDEX(Countries!$A$2:$A$43,A324)</f>
        <v>0</v>
      </c>
      <c r="D324" s="1">
        <f t="array" ref="D324">INDEX(Countries!$A$2:$A$43,B324)</f>
        <v>0</v>
      </c>
      <c r="E324" s="5">
        <f t="array" ref="E324">INDEX('ML_flows 2011'!$B$2:$AQ$43,A324,B324)+INDEX('ML_flows 2011'!$B$2:$AQ$43,B324,A324)</f>
        <v>0</v>
      </c>
      <c r="F324" s="4">
        <f t="array" ref="F324">INDEX(Countries!$B$2:$B$43,A324)</f>
        <v>0</v>
      </c>
      <c r="G324" s="4">
        <f t="array" ref="G324">INDEX(Countries!$B$2:$B$43,B324)</f>
        <v>0</v>
      </c>
      <c r="H324" s="6">
        <f t="shared" si="4"/>
        <v>0</v>
      </c>
      <c r="I324" s="4">
        <f t="array" ref="I324">INDEX(Countries!$D$2:$D$43,A324)</f>
        <v>0</v>
      </c>
      <c r="J324" s="1">
        <f t="array" ref="J324">INDEX(Countries!$D$2:$D$43,B324)</f>
        <v>0</v>
      </c>
      <c r="K324" s="4">
        <f t="array" ref="K324">INDEX(Countries!$E$2:$E$43,A324)</f>
        <v>0</v>
      </c>
      <c r="L324" s="1">
        <f t="array" ref="L324">INDEX(Countries!$E$2:$E$43,B324)</f>
        <v>0</v>
      </c>
      <c r="M324" s="1">
        <f t="shared" si="5"/>
        <v>0</v>
      </c>
      <c r="N324" s="1"/>
    </row>
    <row r="325" spans="1:14" ht="15.75" customHeight="1" x14ac:dyDescent="0.2">
      <c r="A325" s="1">
        <f t="shared" si="6"/>
        <v>8</v>
      </c>
      <c r="B325" s="1">
        <f t="shared" si="7"/>
        <v>30</v>
      </c>
      <c r="C325" s="1">
        <f t="array" ref="C325">INDEX(Countries!$A$2:$A$43,A325)</f>
        <v>0</v>
      </c>
      <c r="D325" s="1">
        <f t="array" ref="D325">INDEX(Countries!$A$2:$A$43,B325)</f>
        <v>0</v>
      </c>
      <c r="E325" s="5">
        <f t="array" ref="E325">INDEX('ML_flows 2011'!$B$2:$AQ$43,A325,B325)+INDEX('ML_flows 2011'!$B$2:$AQ$43,B325,A325)</f>
        <v>0</v>
      </c>
      <c r="F325" s="4">
        <f t="array" ref="F325">INDEX(Countries!$B$2:$B$43,A325)</f>
        <v>0</v>
      </c>
      <c r="G325" s="4">
        <f t="array" ref="G325">INDEX(Countries!$B$2:$B$43,B325)</f>
        <v>0</v>
      </c>
      <c r="H325" s="6">
        <f t="shared" si="4"/>
        <v>0</v>
      </c>
      <c r="I325" s="4">
        <f t="array" ref="I325">INDEX(Countries!$D$2:$D$43,A325)</f>
        <v>0</v>
      </c>
      <c r="J325" s="1">
        <f t="array" ref="J325">INDEX(Countries!$D$2:$D$43,B325)</f>
        <v>0</v>
      </c>
      <c r="K325" s="4">
        <f t="array" ref="K325">INDEX(Countries!$E$2:$E$43,A325)</f>
        <v>0</v>
      </c>
      <c r="L325" s="1">
        <f t="array" ref="L325">INDEX(Countries!$E$2:$E$43,B325)</f>
        <v>0</v>
      </c>
      <c r="M325" s="1">
        <f t="shared" si="5"/>
        <v>0</v>
      </c>
      <c r="N325" s="1"/>
    </row>
    <row r="326" spans="1:14" ht="15.75" customHeight="1" x14ac:dyDescent="0.2">
      <c r="A326" s="1">
        <f t="shared" si="6"/>
        <v>8</v>
      </c>
      <c r="B326" s="1">
        <f t="shared" si="7"/>
        <v>31</v>
      </c>
      <c r="C326" s="1">
        <f t="array" ref="C326">INDEX(Countries!$A$2:$A$43,A326)</f>
        <v>0</v>
      </c>
      <c r="D326" s="1">
        <f t="array" ref="D326">INDEX(Countries!$A$2:$A$43,B326)</f>
        <v>0</v>
      </c>
      <c r="E326" s="5">
        <f t="array" ref="E326">INDEX('ML_flows 2011'!$B$2:$AQ$43,A326,B326)+INDEX('ML_flows 2011'!$B$2:$AQ$43,B326,A326)</f>
        <v>0</v>
      </c>
      <c r="F326" s="4">
        <f t="array" ref="F326">INDEX(Countries!$B$2:$B$43,A326)</f>
        <v>0</v>
      </c>
      <c r="G326" s="4">
        <f t="array" ref="G326">INDEX(Countries!$B$2:$B$43,B326)</f>
        <v>0</v>
      </c>
      <c r="H326" s="6">
        <f t="shared" si="4"/>
        <v>0</v>
      </c>
      <c r="I326" s="4">
        <f t="array" ref="I326">INDEX(Countries!$D$2:$D$43,A326)</f>
        <v>0</v>
      </c>
      <c r="J326" s="1">
        <f t="array" ref="J326">INDEX(Countries!$D$2:$D$43,B326)</f>
        <v>0</v>
      </c>
      <c r="K326" s="4">
        <f t="array" ref="K326">INDEX(Countries!$E$2:$E$43,A326)</f>
        <v>0</v>
      </c>
      <c r="L326" s="1">
        <f t="array" ref="L326">INDEX(Countries!$E$2:$E$43,B326)</f>
        <v>0</v>
      </c>
      <c r="M326" s="1">
        <f t="shared" si="5"/>
        <v>0</v>
      </c>
      <c r="N326" s="1"/>
    </row>
    <row r="327" spans="1:14" ht="15.75" customHeight="1" x14ac:dyDescent="0.2">
      <c r="A327" s="1">
        <f t="shared" si="6"/>
        <v>8</v>
      </c>
      <c r="B327" s="1">
        <f t="shared" si="7"/>
        <v>32</v>
      </c>
      <c r="C327" s="1">
        <f t="array" ref="C327">INDEX(Countries!$A$2:$A$43,A327)</f>
        <v>0</v>
      </c>
      <c r="D327" s="1">
        <f t="array" ref="D327">INDEX(Countries!$A$2:$A$43,B327)</f>
        <v>0</v>
      </c>
      <c r="E327" s="5">
        <f t="array" ref="E327">INDEX('ML_flows 2011'!$B$2:$AQ$43,A327,B327)+INDEX('ML_flows 2011'!$B$2:$AQ$43,B327,A327)</f>
        <v>0</v>
      </c>
      <c r="F327" s="4">
        <f t="array" ref="F327">INDEX(Countries!$B$2:$B$43,A327)</f>
        <v>0</v>
      </c>
      <c r="G327" s="4">
        <f t="array" ref="G327">INDEX(Countries!$B$2:$B$43,B327)</f>
        <v>0</v>
      </c>
      <c r="H327" s="6">
        <f t="shared" si="4"/>
        <v>0</v>
      </c>
      <c r="I327" s="4">
        <f t="array" ref="I327">INDEX(Countries!$D$2:$D$43,A327)</f>
        <v>0</v>
      </c>
      <c r="J327" s="1">
        <f t="array" ref="J327">INDEX(Countries!$D$2:$D$43,B327)</f>
        <v>0</v>
      </c>
      <c r="K327" s="4">
        <f t="array" ref="K327">INDEX(Countries!$E$2:$E$43,A327)</f>
        <v>0</v>
      </c>
      <c r="L327" s="1">
        <f t="array" ref="L327">INDEX(Countries!$E$2:$E$43,B327)</f>
        <v>0</v>
      </c>
      <c r="M327" s="1">
        <f t="shared" si="5"/>
        <v>0</v>
      </c>
      <c r="N327" s="1"/>
    </row>
    <row r="328" spans="1:14" ht="15.75" customHeight="1" x14ac:dyDescent="0.2">
      <c r="A328" s="1">
        <f t="shared" si="6"/>
        <v>8</v>
      </c>
      <c r="B328" s="1">
        <f t="shared" si="7"/>
        <v>33</v>
      </c>
      <c r="C328" s="1">
        <f t="array" ref="C328">INDEX(Countries!$A$2:$A$43,A328)</f>
        <v>0</v>
      </c>
      <c r="D328" s="1">
        <f t="array" ref="D328">INDEX(Countries!$A$2:$A$43,B328)</f>
        <v>0</v>
      </c>
      <c r="E328" s="5">
        <f t="array" ref="E328">INDEX('ML_flows 2011'!$B$2:$AQ$43,A328,B328)+INDEX('ML_flows 2011'!$B$2:$AQ$43,B328,A328)</f>
        <v>0</v>
      </c>
      <c r="F328" s="4">
        <f t="array" ref="F328">INDEX(Countries!$B$2:$B$43,A328)</f>
        <v>0</v>
      </c>
      <c r="G328" s="4">
        <f t="array" ref="G328">INDEX(Countries!$B$2:$B$43,B328)</f>
        <v>0</v>
      </c>
      <c r="H328" s="6">
        <f t="shared" si="4"/>
        <v>0</v>
      </c>
      <c r="I328" s="4">
        <f t="array" ref="I328">INDEX(Countries!$D$2:$D$43,A328)</f>
        <v>0</v>
      </c>
      <c r="J328" s="1">
        <f t="array" ref="J328">INDEX(Countries!$D$2:$D$43,B328)</f>
        <v>0</v>
      </c>
      <c r="K328" s="4">
        <f t="array" ref="K328">INDEX(Countries!$E$2:$E$43,A328)</f>
        <v>0</v>
      </c>
      <c r="L328" s="1">
        <f t="array" ref="L328">INDEX(Countries!$E$2:$E$43,B328)</f>
        <v>0</v>
      </c>
      <c r="M328" s="1">
        <f t="shared" si="5"/>
        <v>0</v>
      </c>
      <c r="N328" s="1"/>
    </row>
    <row r="329" spans="1:14" ht="15.75" customHeight="1" x14ac:dyDescent="0.2">
      <c r="A329" s="1">
        <f t="shared" si="6"/>
        <v>8</v>
      </c>
      <c r="B329" s="1">
        <f t="shared" si="7"/>
        <v>34</v>
      </c>
      <c r="C329" s="1">
        <f t="array" ref="C329">INDEX(Countries!$A$2:$A$43,A329)</f>
        <v>0</v>
      </c>
      <c r="D329" s="1">
        <f t="array" ref="D329">INDEX(Countries!$A$2:$A$43,B329)</f>
        <v>0</v>
      </c>
      <c r="E329" s="5">
        <f t="array" ref="E329">INDEX('ML_flows 2011'!$B$2:$AQ$43,A329,B329)+INDEX('ML_flows 2011'!$B$2:$AQ$43,B329,A329)</f>
        <v>0</v>
      </c>
      <c r="F329" s="4">
        <f t="array" ref="F329">INDEX(Countries!$B$2:$B$43,A329)</f>
        <v>0</v>
      </c>
      <c r="G329" s="4">
        <f t="array" ref="G329">INDEX(Countries!$B$2:$B$43,B329)</f>
        <v>0</v>
      </c>
      <c r="H329" s="6">
        <f t="shared" si="4"/>
        <v>0</v>
      </c>
      <c r="I329" s="4">
        <f t="array" ref="I329">INDEX(Countries!$D$2:$D$43,A329)</f>
        <v>0</v>
      </c>
      <c r="J329" s="1">
        <f t="array" ref="J329">INDEX(Countries!$D$2:$D$43,B329)</f>
        <v>0</v>
      </c>
      <c r="K329" s="4">
        <f t="array" ref="K329">INDEX(Countries!$E$2:$E$43,A329)</f>
        <v>0</v>
      </c>
      <c r="L329" s="1">
        <f t="array" ref="L329">INDEX(Countries!$E$2:$E$43,B329)</f>
        <v>0</v>
      </c>
      <c r="M329" s="1">
        <f t="shared" si="5"/>
        <v>0</v>
      </c>
      <c r="N329" s="1"/>
    </row>
    <row r="330" spans="1:14" ht="15.75" customHeight="1" x14ac:dyDescent="0.2">
      <c r="A330" s="1">
        <f t="shared" si="6"/>
        <v>8</v>
      </c>
      <c r="B330" s="1">
        <f t="shared" si="7"/>
        <v>35</v>
      </c>
      <c r="C330" s="1">
        <f t="array" ref="C330">INDEX(Countries!$A$2:$A$43,A330)</f>
        <v>0</v>
      </c>
      <c r="D330" s="1">
        <f t="array" ref="D330">INDEX(Countries!$A$2:$A$43,B330)</f>
        <v>0</v>
      </c>
      <c r="E330" s="5">
        <f t="array" ref="E330">INDEX('ML_flows 2011'!$B$2:$AQ$43,A330,B330)+INDEX('ML_flows 2011'!$B$2:$AQ$43,B330,A330)</f>
        <v>0</v>
      </c>
      <c r="F330" s="4">
        <f t="array" ref="F330">INDEX(Countries!$B$2:$B$43,A330)</f>
        <v>0</v>
      </c>
      <c r="G330" s="4">
        <f t="array" ref="G330">INDEX(Countries!$B$2:$B$43,B330)</f>
        <v>0</v>
      </c>
      <c r="H330" s="6">
        <f t="shared" si="4"/>
        <v>0</v>
      </c>
      <c r="I330" s="4">
        <f t="array" ref="I330">INDEX(Countries!$D$2:$D$43,A330)</f>
        <v>0</v>
      </c>
      <c r="J330" s="1">
        <f t="array" ref="J330">INDEX(Countries!$D$2:$D$43,B330)</f>
        <v>0</v>
      </c>
      <c r="K330" s="4">
        <f t="array" ref="K330">INDEX(Countries!$E$2:$E$43,A330)</f>
        <v>0</v>
      </c>
      <c r="L330" s="1">
        <f t="array" ref="L330">INDEX(Countries!$E$2:$E$43,B330)</f>
        <v>0</v>
      </c>
      <c r="M330" s="1">
        <f t="shared" si="5"/>
        <v>0</v>
      </c>
      <c r="N330" s="1"/>
    </row>
    <row r="331" spans="1:14" ht="15.75" customHeight="1" x14ac:dyDescent="0.2">
      <c r="A331" s="1">
        <f t="shared" si="6"/>
        <v>8</v>
      </c>
      <c r="B331" s="1">
        <f t="shared" si="7"/>
        <v>36</v>
      </c>
      <c r="C331" s="1">
        <f t="array" ref="C331">INDEX(Countries!$A$2:$A$43,A331)</f>
        <v>0</v>
      </c>
      <c r="D331" s="1">
        <f t="array" ref="D331">INDEX(Countries!$A$2:$A$43,B331)</f>
        <v>0</v>
      </c>
      <c r="E331" s="5">
        <f t="array" ref="E331">INDEX('ML_flows 2011'!$B$2:$AQ$43,A331,B331)+INDEX('ML_flows 2011'!$B$2:$AQ$43,B331,A331)</f>
        <v>0</v>
      </c>
      <c r="F331" s="4">
        <f t="array" ref="F331">INDEX(Countries!$B$2:$B$43,A331)</f>
        <v>0</v>
      </c>
      <c r="G331" s="4">
        <f t="array" ref="G331">INDEX(Countries!$B$2:$B$43,B331)</f>
        <v>0</v>
      </c>
      <c r="H331" s="6">
        <f t="shared" si="4"/>
        <v>0</v>
      </c>
      <c r="I331" s="4">
        <f t="array" ref="I331">INDEX(Countries!$D$2:$D$43,A331)</f>
        <v>0</v>
      </c>
      <c r="J331" s="1">
        <f t="array" ref="J331">INDEX(Countries!$D$2:$D$43,B331)</f>
        <v>0</v>
      </c>
      <c r="K331" s="4">
        <f t="array" ref="K331">INDEX(Countries!$E$2:$E$43,A331)</f>
        <v>0</v>
      </c>
      <c r="L331" s="1">
        <f t="array" ref="L331">INDEX(Countries!$E$2:$E$43,B331)</f>
        <v>0</v>
      </c>
      <c r="M331" s="1">
        <f t="shared" si="5"/>
        <v>0</v>
      </c>
      <c r="N331" s="1"/>
    </row>
    <row r="332" spans="1:14" ht="15.75" customHeight="1" x14ac:dyDescent="0.2">
      <c r="A332" s="1">
        <f t="shared" si="6"/>
        <v>8</v>
      </c>
      <c r="B332" s="1">
        <f t="shared" si="7"/>
        <v>37</v>
      </c>
      <c r="C332" s="1">
        <f t="array" ref="C332">INDEX(Countries!$A$2:$A$43,A332)</f>
        <v>0</v>
      </c>
      <c r="D332" s="1">
        <f t="array" ref="D332">INDEX(Countries!$A$2:$A$43,B332)</f>
        <v>0</v>
      </c>
      <c r="E332" s="5">
        <f t="array" ref="E332">INDEX('ML_flows 2011'!$B$2:$AQ$43,A332,B332)+INDEX('ML_flows 2011'!$B$2:$AQ$43,B332,A332)</f>
        <v>0</v>
      </c>
      <c r="F332" s="4">
        <f t="array" ref="F332">INDEX(Countries!$B$2:$B$43,A332)</f>
        <v>0</v>
      </c>
      <c r="G332" s="4">
        <f t="array" ref="G332">INDEX(Countries!$B$2:$B$43,B332)</f>
        <v>0</v>
      </c>
      <c r="H332" s="6">
        <f t="shared" si="4"/>
        <v>0</v>
      </c>
      <c r="I332" s="4">
        <f t="array" ref="I332">INDEX(Countries!$D$2:$D$43,A332)</f>
        <v>0</v>
      </c>
      <c r="J332" s="1">
        <f t="array" ref="J332">INDEX(Countries!$D$2:$D$43,B332)</f>
        <v>0</v>
      </c>
      <c r="K332" s="4">
        <f t="array" ref="K332">INDEX(Countries!$E$2:$E$43,A332)</f>
        <v>0</v>
      </c>
      <c r="L332" s="1">
        <f t="array" ref="L332">INDEX(Countries!$E$2:$E$43,B332)</f>
        <v>0</v>
      </c>
      <c r="M332" s="1">
        <f t="shared" si="5"/>
        <v>0</v>
      </c>
      <c r="N332" s="1"/>
    </row>
    <row r="333" spans="1:14" ht="15.75" customHeight="1" x14ac:dyDescent="0.2">
      <c r="A333" s="1">
        <f t="shared" si="6"/>
        <v>8</v>
      </c>
      <c r="B333" s="1">
        <f t="shared" si="7"/>
        <v>38</v>
      </c>
      <c r="C333" s="1">
        <f t="array" ref="C333">INDEX(Countries!$A$2:$A$43,A333)</f>
        <v>0</v>
      </c>
      <c r="D333" s="1">
        <f t="array" ref="D333">INDEX(Countries!$A$2:$A$43,B333)</f>
        <v>0</v>
      </c>
      <c r="E333" s="5">
        <f t="array" ref="E333">INDEX('ML_flows 2011'!$B$2:$AQ$43,A333,B333)+INDEX('ML_flows 2011'!$B$2:$AQ$43,B333,A333)</f>
        <v>0</v>
      </c>
      <c r="F333" s="4">
        <f t="array" ref="F333">INDEX(Countries!$B$2:$B$43,A333)</f>
        <v>0</v>
      </c>
      <c r="G333" s="4">
        <f t="array" ref="G333">INDEX(Countries!$B$2:$B$43,B333)</f>
        <v>0</v>
      </c>
      <c r="H333" s="6">
        <f t="shared" si="4"/>
        <v>0</v>
      </c>
      <c r="I333" s="4">
        <f t="array" ref="I333">INDEX(Countries!$D$2:$D$43,A333)</f>
        <v>0</v>
      </c>
      <c r="J333" s="1">
        <f t="array" ref="J333">INDEX(Countries!$D$2:$D$43,B333)</f>
        <v>0</v>
      </c>
      <c r="K333" s="4">
        <f t="array" ref="K333">INDEX(Countries!$E$2:$E$43,A333)</f>
        <v>0</v>
      </c>
      <c r="L333" s="1">
        <f t="array" ref="L333">INDEX(Countries!$E$2:$E$43,B333)</f>
        <v>0</v>
      </c>
      <c r="M333" s="1">
        <f t="shared" si="5"/>
        <v>0</v>
      </c>
      <c r="N333" s="1"/>
    </row>
    <row r="334" spans="1:14" ht="15.75" customHeight="1" x14ac:dyDescent="0.2">
      <c r="A334" s="1">
        <f t="shared" si="6"/>
        <v>8</v>
      </c>
      <c r="B334" s="1">
        <f t="shared" si="7"/>
        <v>39</v>
      </c>
      <c r="C334" s="1">
        <f t="array" ref="C334">INDEX(Countries!$A$2:$A$43,A334)</f>
        <v>0</v>
      </c>
      <c r="D334" s="1">
        <f t="array" ref="D334">INDEX(Countries!$A$2:$A$43,B334)</f>
        <v>0</v>
      </c>
      <c r="E334" s="5">
        <f t="array" ref="E334">INDEX('ML_flows 2011'!$B$2:$AQ$43,A334,B334)+INDEX('ML_flows 2011'!$B$2:$AQ$43,B334,A334)</f>
        <v>0</v>
      </c>
      <c r="F334" s="4">
        <f t="array" ref="F334">INDEX(Countries!$B$2:$B$43,A334)</f>
        <v>0</v>
      </c>
      <c r="G334" s="4">
        <f t="array" ref="G334">INDEX(Countries!$B$2:$B$43,B334)</f>
        <v>0</v>
      </c>
      <c r="H334" s="6">
        <f t="shared" si="4"/>
        <v>0</v>
      </c>
      <c r="I334" s="4">
        <f t="array" ref="I334">INDEX(Countries!$D$2:$D$43,A334)</f>
        <v>0</v>
      </c>
      <c r="J334" s="1">
        <f t="array" ref="J334">INDEX(Countries!$D$2:$D$43,B334)</f>
        <v>0</v>
      </c>
      <c r="K334" s="4">
        <f t="array" ref="K334">INDEX(Countries!$E$2:$E$43,A334)</f>
        <v>0</v>
      </c>
      <c r="L334" s="1">
        <f t="array" ref="L334">INDEX(Countries!$E$2:$E$43,B334)</f>
        <v>0</v>
      </c>
      <c r="M334" s="1">
        <f t="shared" si="5"/>
        <v>0</v>
      </c>
      <c r="N334" s="1"/>
    </row>
    <row r="335" spans="1:14" ht="15.75" customHeight="1" x14ac:dyDescent="0.2">
      <c r="A335" s="1">
        <f t="shared" si="6"/>
        <v>8</v>
      </c>
      <c r="B335" s="1">
        <f t="shared" si="7"/>
        <v>40</v>
      </c>
      <c r="C335" s="1">
        <f t="array" ref="C335">INDEX(Countries!$A$2:$A$43,A335)</f>
        <v>0</v>
      </c>
      <c r="D335" s="1">
        <f t="array" ref="D335">INDEX(Countries!$A$2:$A$43,B335)</f>
        <v>0</v>
      </c>
      <c r="E335" s="5">
        <f t="array" ref="E335">INDEX('ML_flows 2011'!$B$2:$AQ$43,A335,B335)+INDEX('ML_flows 2011'!$B$2:$AQ$43,B335,A335)</f>
        <v>0</v>
      </c>
      <c r="F335" s="4">
        <f t="array" ref="F335">INDEX(Countries!$B$2:$B$43,A335)</f>
        <v>0</v>
      </c>
      <c r="G335" s="4">
        <f t="array" ref="G335">INDEX(Countries!$B$2:$B$43,B335)</f>
        <v>0</v>
      </c>
      <c r="H335" s="6">
        <f t="shared" si="4"/>
        <v>0</v>
      </c>
      <c r="I335" s="4">
        <f t="array" ref="I335">INDEX(Countries!$D$2:$D$43,A335)</f>
        <v>0</v>
      </c>
      <c r="J335" s="1">
        <f t="array" ref="J335">INDEX(Countries!$D$2:$D$43,B335)</f>
        <v>0</v>
      </c>
      <c r="K335" s="4">
        <f t="array" ref="K335">INDEX(Countries!$E$2:$E$43,A335)</f>
        <v>0</v>
      </c>
      <c r="L335" s="1">
        <f t="array" ref="L335">INDEX(Countries!$E$2:$E$43,B335)</f>
        <v>0</v>
      </c>
      <c r="M335" s="1">
        <f t="shared" si="5"/>
        <v>0</v>
      </c>
      <c r="N335" s="1"/>
    </row>
    <row r="336" spans="1:14" ht="15.75" customHeight="1" x14ac:dyDescent="0.2">
      <c r="A336" s="1">
        <f t="shared" si="6"/>
        <v>8</v>
      </c>
      <c r="B336" s="1">
        <f t="shared" si="7"/>
        <v>41</v>
      </c>
      <c r="C336" s="1">
        <f t="array" ref="C336">INDEX(Countries!$A$2:$A$43,A336)</f>
        <v>0</v>
      </c>
      <c r="D336" s="1">
        <f t="array" ref="D336">INDEX(Countries!$A$2:$A$43,B336)</f>
        <v>0</v>
      </c>
      <c r="E336" s="5">
        <f t="array" ref="E336">INDEX('ML_flows 2011'!$B$2:$AQ$43,A336,B336)+INDEX('ML_flows 2011'!$B$2:$AQ$43,B336,A336)</f>
        <v>0</v>
      </c>
      <c r="F336" s="4">
        <f t="array" ref="F336">INDEX(Countries!$B$2:$B$43,A336)</f>
        <v>0</v>
      </c>
      <c r="G336" s="4">
        <f t="array" ref="G336">INDEX(Countries!$B$2:$B$43,B336)</f>
        <v>0</v>
      </c>
      <c r="H336" s="6">
        <f t="shared" si="4"/>
        <v>0</v>
      </c>
      <c r="I336" s="4">
        <f t="array" ref="I336">INDEX(Countries!$D$2:$D$43,A336)</f>
        <v>0</v>
      </c>
      <c r="J336" s="1">
        <f t="array" ref="J336">INDEX(Countries!$D$2:$D$43,B336)</f>
        <v>0</v>
      </c>
      <c r="K336" s="4">
        <f t="array" ref="K336">INDEX(Countries!$E$2:$E$43,A336)</f>
        <v>0</v>
      </c>
      <c r="L336" s="1">
        <f t="array" ref="L336">INDEX(Countries!$E$2:$E$43,B336)</f>
        <v>0</v>
      </c>
      <c r="M336" s="1">
        <f t="shared" si="5"/>
        <v>0</v>
      </c>
      <c r="N336" s="1"/>
    </row>
    <row r="337" spans="1:14" ht="15.75" customHeight="1" x14ac:dyDescent="0.2">
      <c r="A337" s="1">
        <f t="shared" si="6"/>
        <v>8</v>
      </c>
      <c r="B337" s="1">
        <f t="shared" si="7"/>
        <v>42</v>
      </c>
      <c r="C337" s="1">
        <f t="array" ref="C337">INDEX(Countries!$A$2:$A$43,A337)</f>
        <v>0</v>
      </c>
      <c r="D337" s="1">
        <f t="array" ref="D337">INDEX(Countries!$A$2:$A$43,B337)</f>
        <v>0</v>
      </c>
      <c r="E337" s="5">
        <f t="array" ref="E337">INDEX('ML_flows 2011'!$B$2:$AQ$43,A337,B337)+INDEX('ML_flows 2011'!$B$2:$AQ$43,B337,A337)</f>
        <v>0</v>
      </c>
      <c r="F337" s="4">
        <f t="array" ref="F337">INDEX(Countries!$B$2:$B$43,A337)</f>
        <v>0</v>
      </c>
      <c r="G337" s="4">
        <f t="array" ref="G337">INDEX(Countries!$B$2:$B$43,B337)</f>
        <v>0</v>
      </c>
      <c r="H337" s="6">
        <f t="shared" si="4"/>
        <v>0</v>
      </c>
      <c r="I337" s="4">
        <f t="array" ref="I337">INDEX(Countries!$D$2:$D$43,A337)</f>
        <v>0</v>
      </c>
      <c r="J337" s="1">
        <f t="array" ref="J337">INDEX(Countries!$D$2:$D$43,B337)</f>
        <v>0</v>
      </c>
      <c r="K337" s="4">
        <f t="array" ref="K337">INDEX(Countries!$E$2:$E$43,A337)</f>
        <v>0</v>
      </c>
      <c r="L337" s="1">
        <f t="array" ref="L337">INDEX(Countries!$E$2:$E$43,B337)</f>
        <v>0</v>
      </c>
      <c r="M337" s="1">
        <f t="shared" si="5"/>
        <v>0</v>
      </c>
      <c r="N337" s="1"/>
    </row>
    <row r="338" spans="1:14" ht="15.75" customHeight="1" x14ac:dyDescent="0.2">
      <c r="A338" s="1">
        <f t="shared" si="6"/>
        <v>9</v>
      </c>
      <c r="B338" s="1">
        <f t="shared" si="7"/>
        <v>1</v>
      </c>
      <c r="C338" s="1">
        <f t="array" ref="C338">INDEX(Countries!$A$2:$A$43,A338)</f>
        <v>0</v>
      </c>
      <c r="D338" s="1" t="str">
        <f t="array" ref="D338">INDEX(Countries!$A$2:$A$43,B338)</f>
        <v>BC</v>
      </c>
      <c r="E338" s="5">
        <f t="array" ref="E338">INDEX('ML_flows 2011'!$B$2:$AQ$43,A338,B338)+INDEX('ML_flows 2011'!$B$2:$AQ$43,B338,A338)</f>
        <v>0</v>
      </c>
      <c r="F338" s="4">
        <f t="array" ref="F338">INDEX(Countries!$B$2:$B$43,A338)</f>
        <v>0</v>
      </c>
      <c r="G338" s="4">
        <f t="array" ref="G338">INDEX(Countries!$B$2:$B$43,B338)</f>
        <v>2.3763350483997558</v>
      </c>
      <c r="H338" s="6">
        <f t="shared" si="4"/>
        <v>0</v>
      </c>
      <c r="I338" s="1">
        <f t="array" ref="I338">INDEX(Countries!$D$2:$D$43,A338)</f>
        <v>0</v>
      </c>
      <c r="J338" s="4">
        <f t="array" ref="J338">INDEX(Countries!$D$2:$D$43,B338)</f>
        <v>0</v>
      </c>
      <c r="K338" s="1">
        <f t="array" ref="K338">INDEX(Countries!$E$2:$E$43,A338)</f>
        <v>0</v>
      </c>
      <c r="L338" s="4">
        <f t="array" ref="L338">INDEX(Countries!$E$2:$E$43,B338)</f>
        <v>0</v>
      </c>
      <c r="M338" s="1">
        <f t="shared" si="5"/>
        <v>0</v>
      </c>
      <c r="N338" s="1"/>
    </row>
    <row r="339" spans="1:14" ht="15.75" customHeight="1" x14ac:dyDescent="0.2">
      <c r="A339" s="1">
        <f t="shared" si="6"/>
        <v>9</v>
      </c>
      <c r="B339" s="1">
        <f t="shared" si="7"/>
        <v>2</v>
      </c>
      <c r="C339" s="1">
        <f t="array" ref="C339">INDEX(Countries!$A$2:$A$43,A339)</f>
        <v>0</v>
      </c>
      <c r="D339" s="1" t="str">
        <f t="array" ref="D339">INDEX(Countries!$A$2:$A$43,B339)</f>
        <v>Canada</v>
      </c>
      <c r="E339" s="5">
        <f t="array" ref="E339">INDEX('ML_flows 2011'!$B$2:$AQ$43,A339,B339)+INDEX('ML_flows 2011'!$B$2:$AQ$43,B339,A339)</f>
        <v>0</v>
      </c>
      <c r="F339" s="4">
        <f t="array" ref="F339">INDEX(Countries!$B$2:$B$43,A339)</f>
        <v>0</v>
      </c>
      <c r="G339" s="4">
        <f t="array" ref="G339">INDEX(Countries!$B$2:$B$43,B339)</f>
        <v>0</v>
      </c>
      <c r="H339" s="6">
        <f t="shared" si="4"/>
        <v>0</v>
      </c>
      <c r="I339" s="1">
        <f t="array" ref="I339">INDEX(Countries!$D$2:$D$43,A339)</f>
        <v>0</v>
      </c>
      <c r="J339" s="4">
        <f t="array" ref="J339">INDEX(Countries!$D$2:$D$43,B339)</f>
        <v>0</v>
      </c>
      <c r="K339" s="1">
        <f t="array" ref="K339">INDEX(Countries!$E$2:$E$43,A339)</f>
        <v>0</v>
      </c>
      <c r="L339" s="4">
        <f t="array" ref="L339">INDEX(Countries!$E$2:$E$43,B339)</f>
        <v>0</v>
      </c>
      <c r="M339" s="1">
        <f t="shared" si="5"/>
        <v>0</v>
      </c>
      <c r="N339" s="1"/>
    </row>
    <row r="340" spans="1:14" ht="15.75" customHeight="1" x14ac:dyDescent="0.2">
      <c r="A340" s="1">
        <f t="shared" si="6"/>
        <v>9</v>
      </c>
      <c r="B340" s="1">
        <f t="shared" si="7"/>
        <v>3</v>
      </c>
      <c r="C340" s="1">
        <f t="array" ref="C340">INDEX(Countries!$A$2:$A$43,A340)</f>
        <v>0</v>
      </c>
      <c r="D340" s="1" t="str">
        <f t="array" ref="D340">INDEX(Countries!$A$2:$A$43,B340)</f>
        <v>Hong Kong SAR</v>
      </c>
      <c r="E340" s="5">
        <f t="array" ref="E340">INDEX('ML_flows 2011'!$B$2:$AQ$43,A340,B340)+INDEX('ML_flows 2011'!$B$2:$AQ$43,B340,A340)</f>
        <v>0</v>
      </c>
      <c r="F340" s="4">
        <f t="array" ref="F340">INDEX(Countries!$B$2:$B$43,A340)</f>
        <v>0</v>
      </c>
      <c r="G340" s="4">
        <f t="array" ref="G340">INDEX(Countries!$B$2:$B$43,B340)</f>
        <v>0</v>
      </c>
      <c r="H340" s="6">
        <f t="shared" si="4"/>
        <v>0</v>
      </c>
      <c r="I340" s="1">
        <f t="array" ref="I340">INDEX(Countries!$D$2:$D$43,A340)</f>
        <v>0</v>
      </c>
      <c r="J340" s="4">
        <f t="array" ref="J340">INDEX(Countries!$D$2:$D$43,B340)</f>
        <v>0</v>
      </c>
      <c r="K340" s="1">
        <f t="array" ref="K340">INDEX(Countries!$E$2:$E$43,A340)</f>
        <v>0</v>
      </c>
      <c r="L340" s="4">
        <f t="array" ref="L340">INDEX(Countries!$E$2:$E$43,B340)</f>
        <v>0</v>
      </c>
      <c r="M340" s="1">
        <f t="shared" si="5"/>
        <v>0</v>
      </c>
      <c r="N340" s="1"/>
    </row>
    <row r="341" spans="1:14" ht="15.75" customHeight="1" x14ac:dyDescent="0.2">
      <c r="A341" s="1">
        <f t="shared" si="6"/>
        <v>9</v>
      </c>
      <c r="B341" s="1">
        <f t="shared" si="7"/>
        <v>4</v>
      </c>
      <c r="C341" s="1">
        <f t="array" ref="C341">INDEX(Countries!$A$2:$A$43,A341)</f>
        <v>0</v>
      </c>
      <c r="D341" s="1" t="str">
        <f t="array" ref="D341">INDEX(Countries!$A$2:$A$43,B341)</f>
        <v>Macau SAR</v>
      </c>
      <c r="E341" s="5">
        <f t="array" ref="E341">INDEX('ML_flows 2011'!$B$2:$AQ$43,A341,B341)+INDEX('ML_flows 2011'!$B$2:$AQ$43,B341,A341)</f>
        <v>0</v>
      </c>
      <c r="F341" s="4">
        <f t="array" ref="F341">INDEX(Countries!$B$2:$B$43,A341)</f>
        <v>0</v>
      </c>
      <c r="G341" s="4">
        <f t="array" ref="G341">INDEX(Countries!$B$2:$B$43,B341)</f>
        <v>0</v>
      </c>
      <c r="H341" s="6">
        <f t="shared" si="4"/>
        <v>0</v>
      </c>
      <c r="I341" s="1">
        <f t="array" ref="I341">INDEX(Countries!$D$2:$D$43,A341)</f>
        <v>0</v>
      </c>
      <c r="J341" s="4">
        <f t="array" ref="J341">INDEX(Countries!$D$2:$D$43,B341)</f>
        <v>0</v>
      </c>
      <c r="K341" s="1">
        <f t="array" ref="K341">INDEX(Countries!$E$2:$E$43,A341)</f>
        <v>0</v>
      </c>
      <c r="L341" s="4">
        <f t="array" ref="L341">INDEX(Countries!$E$2:$E$43,B341)</f>
        <v>0</v>
      </c>
      <c r="M341" s="1">
        <f t="shared" si="5"/>
        <v>0</v>
      </c>
      <c r="N341" s="1"/>
    </row>
    <row r="342" spans="1:14" ht="15.75" customHeight="1" x14ac:dyDescent="0.2">
      <c r="A342" s="1">
        <f t="shared" si="6"/>
        <v>9</v>
      </c>
      <c r="B342" s="1">
        <f t="shared" si="7"/>
        <v>5</v>
      </c>
      <c r="C342" s="1">
        <f t="array" ref="C342">INDEX(Countries!$A$2:$A$43,A342)</f>
        <v>0</v>
      </c>
      <c r="D342" s="1" t="str">
        <f t="array" ref="D342">INDEX(Countries!$A$2:$A$43,B342)</f>
        <v>China</v>
      </c>
      <c r="E342" s="5">
        <f t="array" ref="E342">INDEX('ML_flows 2011'!$B$2:$AQ$43,A342,B342)+INDEX('ML_flows 2011'!$B$2:$AQ$43,B342,A342)</f>
        <v>0</v>
      </c>
      <c r="F342" s="4">
        <f t="array" ref="F342">INDEX(Countries!$B$2:$B$43,A342)</f>
        <v>0</v>
      </c>
      <c r="G342" s="4">
        <f t="array" ref="G342">INDEX(Countries!$B$2:$B$43,B342)</f>
        <v>0</v>
      </c>
      <c r="H342" s="6">
        <f t="shared" si="4"/>
        <v>0</v>
      </c>
      <c r="I342" s="1">
        <f t="array" ref="I342">INDEX(Countries!$D$2:$D$43,A342)</f>
        <v>0</v>
      </c>
      <c r="J342" s="4">
        <f t="array" ref="J342">INDEX(Countries!$D$2:$D$43,B342)</f>
        <v>0</v>
      </c>
      <c r="K342" s="1">
        <f t="array" ref="K342">INDEX(Countries!$E$2:$E$43,A342)</f>
        <v>0</v>
      </c>
      <c r="L342" s="4">
        <f t="array" ref="L342">INDEX(Countries!$E$2:$E$43,B342)</f>
        <v>0</v>
      </c>
      <c r="M342" s="1">
        <f t="shared" si="5"/>
        <v>0</v>
      </c>
      <c r="N342" s="1"/>
    </row>
    <row r="343" spans="1:14" ht="15.75" customHeight="1" x14ac:dyDescent="0.2">
      <c r="A343" s="1">
        <f t="shared" si="6"/>
        <v>9</v>
      </c>
      <c r="B343" s="1">
        <f t="shared" si="7"/>
        <v>6</v>
      </c>
      <c r="C343" s="1">
        <f t="array" ref="C343">INDEX(Countries!$A$2:$A$43,A343)</f>
        <v>0</v>
      </c>
      <c r="D343" s="1">
        <f t="array" ref="D343">INDEX(Countries!$A$2:$A$43,B343)</f>
        <v>0</v>
      </c>
      <c r="E343" s="5">
        <f t="array" ref="E343">INDEX('ML_flows 2011'!$B$2:$AQ$43,A343,B343)+INDEX('ML_flows 2011'!$B$2:$AQ$43,B343,A343)</f>
        <v>0</v>
      </c>
      <c r="F343" s="4">
        <f t="array" ref="F343">INDEX(Countries!$B$2:$B$43,A343)</f>
        <v>0</v>
      </c>
      <c r="G343" s="4">
        <f t="array" ref="G343">INDEX(Countries!$B$2:$B$43,B343)</f>
        <v>0</v>
      </c>
      <c r="H343" s="6">
        <f t="shared" si="4"/>
        <v>0</v>
      </c>
      <c r="I343" s="1">
        <f t="array" ref="I343">INDEX(Countries!$D$2:$D$43,A343)</f>
        <v>0</v>
      </c>
      <c r="J343" s="4">
        <f t="array" ref="J343">INDEX(Countries!$D$2:$D$43,B343)</f>
        <v>0</v>
      </c>
      <c r="K343" s="1">
        <f t="array" ref="K343">INDEX(Countries!$E$2:$E$43,A343)</f>
        <v>0</v>
      </c>
      <c r="L343" s="4">
        <f t="array" ref="L343">INDEX(Countries!$E$2:$E$43,B343)</f>
        <v>0</v>
      </c>
      <c r="M343" s="1">
        <f t="shared" si="5"/>
        <v>0</v>
      </c>
      <c r="N343" s="1"/>
    </row>
    <row r="344" spans="1:14" ht="15.75" customHeight="1" x14ac:dyDescent="0.2">
      <c r="A344" s="1">
        <f t="shared" si="6"/>
        <v>9</v>
      </c>
      <c r="B344" s="1">
        <f t="shared" si="7"/>
        <v>7</v>
      </c>
      <c r="C344" s="1">
        <f t="array" ref="C344">INDEX(Countries!$A$2:$A$43,A344)</f>
        <v>0</v>
      </c>
      <c r="D344" s="1">
        <f t="array" ref="D344">INDEX(Countries!$A$2:$A$43,B344)</f>
        <v>0</v>
      </c>
      <c r="E344" s="5">
        <f t="array" ref="E344">INDEX('ML_flows 2011'!$B$2:$AQ$43,A344,B344)+INDEX('ML_flows 2011'!$B$2:$AQ$43,B344,A344)</f>
        <v>0</v>
      </c>
      <c r="F344" s="4">
        <f t="array" ref="F344">INDEX(Countries!$B$2:$B$43,A344)</f>
        <v>0</v>
      </c>
      <c r="G344" s="4">
        <f t="array" ref="G344">INDEX(Countries!$B$2:$B$43,B344)</f>
        <v>0</v>
      </c>
      <c r="H344" s="6">
        <f t="shared" si="4"/>
        <v>0</v>
      </c>
      <c r="I344" s="1">
        <f t="array" ref="I344">INDEX(Countries!$D$2:$D$43,A344)</f>
        <v>0</v>
      </c>
      <c r="J344" s="4">
        <f t="array" ref="J344">INDEX(Countries!$D$2:$D$43,B344)</f>
        <v>0</v>
      </c>
      <c r="K344" s="1">
        <f t="array" ref="K344">INDEX(Countries!$E$2:$E$43,A344)</f>
        <v>0</v>
      </c>
      <c r="L344" s="4">
        <f t="array" ref="L344">INDEX(Countries!$E$2:$E$43,B344)</f>
        <v>0</v>
      </c>
      <c r="M344" s="1">
        <f t="shared" si="5"/>
        <v>0</v>
      </c>
      <c r="N344" s="1"/>
    </row>
    <row r="345" spans="1:14" ht="15.75" customHeight="1" x14ac:dyDescent="0.2">
      <c r="A345" s="1">
        <f t="shared" si="6"/>
        <v>9</v>
      </c>
      <c r="B345" s="1">
        <f t="shared" si="7"/>
        <v>8</v>
      </c>
      <c r="C345" s="1">
        <f t="array" ref="C345">INDEX(Countries!$A$2:$A$43,A345)</f>
        <v>0</v>
      </c>
      <c r="D345" s="1">
        <f t="array" ref="D345">INDEX(Countries!$A$2:$A$43,B345)</f>
        <v>0</v>
      </c>
      <c r="E345" s="5">
        <f t="array" ref="E345">INDEX('ML_flows 2011'!$B$2:$AQ$43,A345,B345)+INDEX('ML_flows 2011'!$B$2:$AQ$43,B345,A345)</f>
        <v>0</v>
      </c>
      <c r="F345" s="4">
        <f t="array" ref="F345">INDEX(Countries!$B$2:$B$43,A345)</f>
        <v>0</v>
      </c>
      <c r="G345" s="4">
        <f t="array" ref="G345">INDEX(Countries!$B$2:$B$43,B345)</f>
        <v>0</v>
      </c>
      <c r="H345" s="6">
        <f t="shared" si="4"/>
        <v>0</v>
      </c>
      <c r="I345" s="1">
        <f t="array" ref="I345">INDEX(Countries!$D$2:$D$43,A345)</f>
        <v>0</v>
      </c>
      <c r="J345" s="4">
        <f t="array" ref="J345">INDEX(Countries!$D$2:$D$43,B345)</f>
        <v>0</v>
      </c>
      <c r="K345" s="1">
        <f t="array" ref="K345">INDEX(Countries!$E$2:$E$43,A345)</f>
        <v>0</v>
      </c>
      <c r="L345" s="4">
        <f t="array" ref="L345">INDEX(Countries!$E$2:$E$43,B345)</f>
        <v>0</v>
      </c>
      <c r="M345" s="1">
        <f t="shared" si="5"/>
        <v>0</v>
      </c>
      <c r="N345" s="1"/>
    </row>
    <row r="346" spans="1:14" ht="15.75" customHeight="1" x14ac:dyDescent="0.2">
      <c r="A346" s="1">
        <f t="shared" si="6"/>
        <v>9</v>
      </c>
      <c r="B346" s="1">
        <f t="shared" si="7"/>
        <v>9</v>
      </c>
      <c r="C346" s="1">
        <f t="array" ref="C346">INDEX(Countries!$A$2:$A$43,A346)</f>
        <v>0</v>
      </c>
      <c r="D346" s="1">
        <f t="array" ref="D346">INDEX(Countries!$A$2:$A$43,B346)</f>
        <v>0</v>
      </c>
      <c r="E346" s="5">
        <f t="array" ref="E346">INDEX('ML_flows 2011'!$B$2:$AQ$43,A346,B346)+INDEX('ML_flows 2011'!$B$2:$AQ$43,B346,A346)</f>
        <v>0</v>
      </c>
      <c r="F346" s="4">
        <f t="array" ref="F346">INDEX(Countries!$B$2:$B$43,A346)</f>
        <v>0</v>
      </c>
      <c r="G346" s="4">
        <f t="array" ref="G346">INDEX(Countries!$B$2:$B$43,B346)</f>
        <v>0</v>
      </c>
      <c r="H346" s="6">
        <f t="shared" si="4"/>
        <v>0</v>
      </c>
      <c r="I346" s="1">
        <f t="array" ref="I346">INDEX(Countries!$D$2:$D$43,A346)</f>
        <v>0</v>
      </c>
      <c r="J346" s="1">
        <f t="array" ref="J346">INDEX(Countries!$D$2:$D$43,B346)</f>
        <v>0</v>
      </c>
      <c r="K346" s="1">
        <f t="array" ref="K346">INDEX(Countries!$E$2:$E$43,A346)</f>
        <v>0</v>
      </c>
      <c r="L346" s="1">
        <f t="array" ref="L346">INDEX(Countries!$E$2:$E$43,B346)</f>
        <v>0</v>
      </c>
      <c r="M346" s="1">
        <f t="shared" si="5"/>
        <v>0</v>
      </c>
      <c r="N346" s="1"/>
    </row>
    <row r="347" spans="1:14" ht="15.75" customHeight="1" x14ac:dyDescent="0.2">
      <c r="A347" s="1">
        <f t="shared" si="6"/>
        <v>9</v>
      </c>
      <c r="B347" s="1">
        <f t="shared" si="7"/>
        <v>10</v>
      </c>
      <c r="C347" s="1">
        <f t="array" ref="C347">INDEX(Countries!$A$2:$A$43,A347)</f>
        <v>0</v>
      </c>
      <c r="D347" s="1">
        <f t="array" ref="D347">INDEX(Countries!$A$2:$A$43,B347)</f>
        <v>0</v>
      </c>
      <c r="E347" s="5">
        <f t="array" ref="E347">INDEX('ML_flows 2011'!$B$2:$AQ$43,A347,B347)+INDEX('ML_flows 2011'!$B$2:$AQ$43,B347,A347)</f>
        <v>0</v>
      </c>
      <c r="F347" s="4">
        <f t="array" ref="F347">INDEX(Countries!$B$2:$B$43,A347)</f>
        <v>0</v>
      </c>
      <c r="G347" s="4">
        <f t="array" ref="G347">INDEX(Countries!$B$2:$B$43,B347)</f>
        <v>0</v>
      </c>
      <c r="H347" s="6">
        <f t="shared" si="4"/>
        <v>0</v>
      </c>
      <c r="I347" s="1">
        <f t="array" ref="I347">INDEX(Countries!$D$2:$D$43,A347)</f>
        <v>0</v>
      </c>
      <c r="J347" s="1">
        <f t="array" ref="J347">INDEX(Countries!$D$2:$D$43,B347)</f>
        <v>0</v>
      </c>
      <c r="K347" s="1">
        <f t="array" ref="K347">INDEX(Countries!$E$2:$E$43,A347)</f>
        <v>0</v>
      </c>
      <c r="L347" s="1">
        <f t="array" ref="L347">INDEX(Countries!$E$2:$E$43,B347)</f>
        <v>0</v>
      </c>
      <c r="M347" s="1">
        <f t="shared" si="5"/>
        <v>0</v>
      </c>
      <c r="N347" s="1"/>
    </row>
    <row r="348" spans="1:14" ht="15.75" customHeight="1" x14ac:dyDescent="0.2">
      <c r="A348" s="1">
        <f t="shared" si="6"/>
        <v>9</v>
      </c>
      <c r="B348" s="1">
        <f t="shared" si="7"/>
        <v>11</v>
      </c>
      <c r="C348" s="1">
        <f t="array" ref="C348">INDEX(Countries!$A$2:$A$43,A348)</f>
        <v>0</v>
      </c>
      <c r="D348" s="1">
        <f t="array" ref="D348">INDEX(Countries!$A$2:$A$43,B348)</f>
        <v>0</v>
      </c>
      <c r="E348" s="5">
        <f t="array" ref="E348">INDEX('ML_flows 2011'!$B$2:$AQ$43,A348,B348)+INDEX('ML_flows 2011'!$B$2:$AQ$43,B348,A348)</f>
        <v>0</v>
      </c>
      <c r="F348" s="4">
        <f t="array" ref="F348">INDEX(Countries!$B$2:$B$43,A348)</f>
        <v>0</v>
      </c>
      <c r="G348" s="4">
        <f t="array" ref="G348">INDEX(Countries!$B$2:$B$43,B348)</f>
        <v>0</v>
      </c>
      <c r="H348" s="6">
        <f t="shared" si="4"/>
        <v>0</v>
      </c>
      <c r="I348" s="1">
        <f t="array" ref="I348">INDEX(Countries!$D$2:$D$43,A348)</f>
        <v>0</v>
      </c>
      <c r="J348" s="1">
        <f t="array" ref="J348">INDEX(Countries!$D$2:$D$43,B348)</f>
        <v>0</v>
      </c>
      <c r="K348" s="1">
        <f t="array" ref="K348">INDEX(Countries!$E$2:$E$43,A348)</f>
        <v>0</v>
      </c>
      <c r="L348" s="1">
        <f t="array" ref="L348">INDEX(Countries!$E$2:$E$43,B348)</f>
        <v>0</v>
      </c>
      <c r="M348" s="1">
        <f t="shared" si="5"/>
        <v>0</v>
      </c>
      <c r="N348" s="1"/>
    </row>
    <row r="349" spans="1:14" ht="15.75" customHeight="1" x14ac:dyDescent="0.2">
      <c r="A349" s="1">
        <f t="shared" si="6"/>
        <v>9</v>
      </c>
      <c r="B349" s="1">
        <f t="shared" si="7"/>
        <v>12</v>
      </c>
      <c r="C349" s="1">
        <f t="array" ref="C349">INDEX(Countries!$A$2:$A$43,A349)</f>
        <v>0</v>
      </c>
      <c r="D349" s="1">
        <f t="array" ref="D349">INDEX(Countries!$A$2:$A$43,B349)</f>
        <v>0</v>
      </c>
      <c r="E349" s="5">
        <f t="array" ref="E349">INDEX('ML_flows 2011'!$B$2:$AQ$43,A349,B349)+INDEX('ML_flows 2011'!$B$2:$AQ$43,B349,A349)</f>
        <v>0</v>
      </c>
      <c r="F349" s="4">
        <f t="array" ref="F349">INDEX(Countries!$B$2:$B$43,A349)</f>
        <v>0</v>
      </c>
      <c r="G349" s="4">
        <f t="array" ref="G349">INDEX(Countries!$B$2:$B$43,B349)</f>
        <v>0</v>
      </c>
      <c r="H349" s="6">
        <f t="shared" si="4"/>
        <v>0</v>
      </c>
      <c r="I349" s="1">
        <f t="array" ref="I349">INDEX(Countries!$D$2:$D$43,A349)</f>
        <v>0</v>
      </c>
      <c r="J349" s="1">
        <f t="array" ref="J349">INDEX(Countries!$D$2:$D$43,B349)</f>
        <v>0</v>
      </c>
      <c r="K349" s="1">
        <f t="array" ref="K349">INDEX(Countries!$E$2:$E$43,A349)</f>
        <v>0</v>
      </c>
      <c r="L349" s="1">
        <f t="array" ref="L349">INDEX(Countries!$E$2:$E$43,B349)</f>
        <v>0</v>
      </c>
      <c r="M349" s="1">
        <f t="shared" si="5"/>
        <v>0</v>
      </c>
      <c r="N349" s="1"/>
    </row>
    <row r="350" spans="1:14" ht="15.75" customHeight="1" x14ac:dyDescent="0.2">
      <c r="A350" s="1">
        <f t="shared" si="6"/>
        <v>9</v>
      </c>
      <c r="B350" s="1">
        <f t="shared" si="7"/>
        <v>13</v>
      </c>
      <c r="C350" s="1">
        <f t="array" ref="C350">INDEX(Countries!$A$2:$A$43,A350)</f>
        <v>0</v>
      </c>
      <c r="D350" s="1">
        <f t="array" ref="D350">INDEX(Countries!$A$2:$A$43,B350)</f>
        <v>0</v>
      </c>
      <c r="E350" s="5">
        <f t="array" ref="E350">INDEX('ML_flows 2011'!$B$2:$AQ$43,A350,B350)+INDEX('ML_flows 2011'!$B$2:$AQ$43,B350,A350)</f>
        <v>0</v>
      </c>
      <c r="F350" s="4">
        <f t="array" ref="F350">INDEX(Countries!$B$2:$B$43,A350)</f>
        <v>0</v>
      </c>
      <c r="G350" s="4">
        <f t="array" ref="G350">INDEX(Countries!$B$2:$B$43,B350)</f>
        <v>0</v>
      </c>
      <c r="H350" s="6">
        <f t="shared" si="4"/>
        <v>0</v>
      </c>
      <c r="I350" s="1">
        <f t="array" ref="I350">INDEX(Countries!$D$2:$D$43,A350)</f>
        <v>0</v>
      </c>
      <c r="J350" s="1">
        <f t="array" ref="J350">INDEX(Countries!$D$2:$D$43,B350)</f>
        <v>0</v>
      </c>
      <c r="K350" s="1">
        <f t="array" ref="K350">INDEX(Countries!$E$2:$E$43,A350)</f>
        <v>0</v>
      </c>
      <c r="L350" s="1">
        <f t="array" ref="L350">INDEX(Countries!$E$2:$E$43,B350)</f>
        <v>0</v>
      </c>
      <c r="M350" s="1">
        <f t="shared" si="5"/>
        <v>0</v>
      </c>
      <c r="N350" s="1"/>
    </row>
    <row r="351" spans="1:14" ht="15.75" customHeight="1" x14ac:dyDescent="0.2">
      <c r="A351" s="1">
        <f t="shared" si="6"/>
        <v>9</v>
      </c>
      <c r="B351" s="1">
        <f t="shared" si="7"/>
        <v>14</v>
      </c>
      <c r="C351" s="1">
        <f t="array" ref="C351">INDEX(Countries!$A$2:$A$43,A351)</f>
        <v>0</v>
      </c>
      <c r="D351" s="1">
        <f t="array" ref="D351">INDEX(Countries!$A$2:$A$43,B351)</f>
        <v>0</v>
      </c>
      <c r="E351" s="5">
        <f t="array" ref="E351">INDEX('ML_flows 2011'!$B$2:$AQ$43,A351,B351)+INDEX('ML_flows 2011'!$B$2:$AQ$43,B351,A351)</f>
        <v>0</v>
      </c>
      <c r="F351" s="4">
        <f t="array" ref="F351">INDEX(Countries!$B$2:$B$43,A351)</f>
        <v>0</v>
      </c>
      <c r="G351" s="4">
        <f t="array" ref="G351">INDEX(Countries!$B$2:$B$43,B351)</f>
        <v>0</v>
      </c>
      <c r="H351" s="6">
        <f t="shared" si="4"/>
        <v>0</v>
      </c>
      <c r="I351" s="1">
        <f t="array" ref="I351">INDEX(Countries!$D$2:$D$43,A351)</f>
        <v>0</v>
      </c>
      <c r="J351" s="1">
        <f t="array" ref="J351">INDEX(Countries!$D$2:$D$43,B351)</f>
        <v>0</v>
      </c>
      <c r="K351" s="1">
        <f t="array" ref="K351">INDEX(Countries!$E$2:$E$43,A351)</f>
        <v>0</v>
      </c>
      <c r="L351" s="1">
        <f t="array" ref="L351">INDEX(Countries!$E$2:$E$43,B351)</f>
        <v>0</v>
      </c>
      <c r="M351" s="1">
        <f t="shared" si="5"/>
        <v>0</v>
      </c>
      <c r="N351" s="1"/>
    </row>
    <row r="352" spans="1:14" ht="15.75" customHeight="1" x14ac:dyDescent="0.2">
      <c r="A352" s="1">
        <f t="shared" si="6"/>
        <v>9</v>
      </c>
      <c r="B352" s="1">
        <f t="shared" si="7"/>
        <v>15</v>
      </c>
      <c r="C352" s="1">
        <f t="array" ref="C352">INDEX(Countries!$A$2:$A$43,A352)</f>
        <v>0</v>
      </c>
      <c r="D352" s="1">
        <f t="array" ref="D352">INDEX(Countries!$A$2:$A$43,B352)</f>
        <v>0</v>
      </c>
      <c r="E352" s="5">
        <f t="array" ref="E352">INDEX('ML_flows 2011'!$B$2:$AQ$43,A352,B352)+INDEX('ML_flows 2011'!$B$2:$AQ$43,B352,A352)</f>
        <v>0</v>
      </c>
      <c r="F352" s="4">
        <f t="array" ref="F352">INDEX(Countries!$B$2:$B$43,A352)</f>
        <v>0</v>
      </c>
      <c r="G352" s="4">
        <f t="array" ref="G352">INDEX(Countries!$B$2:$B$43,B352)</f>
        <v>0</v>
      </c>
      <c r="H352" s="6">
        <f t="shared" si="4"/>
        <v>0</v>
      </c>
      <c r="I352" s="1">
        <f t="array" ref="I352">INDEX(Countries!$D$2:$D$43,A352)</f>
        <v>0</v>
      </c>
      <c r="J352" s="1">
        <f t="array" ref="J352">INDEX(Countries!$D$2:$D$43,B352)</f>
        <v>0</v>
      </c>
      <c r="K352" s="1">
        <f t="array" ref="K352">INDEX(Countries!$E$2:$E$43,A352)</f>
        <v>0</v>
      </c>
      <c r="L352" s="1">
        <f t="array" ref="L352">INDEX(Countries!$E$2:$E$43,B352)</f>
        <v>0</v>
      </c>
      <c r="M352" s="1">
        <f t="shared" si="5"/>
        <v>0</v>
      </c>
      <c r="N352" s="1"/>
    </row>
    <row r="353" spans="1:14" ht="15.75" customHeight="1" x14ac:dyDescent="0.2">
      <c r="A353" s="1">
        <f t="shared" si="6"/>
        <v>9</v>
      </c>
      <c r="B353" s="1">
        <f t="shared" si="7"/>
        <v>16</v>
      </c>
      <c r="C353" s="1">
        <f t="array" ref="C353">INDEX(Countries!$A$2:$A$43,A353)</f>
        <v>0</v>
      </c>
      <c r="D353" s="1">
        <f t="array" ref="D353">INDEX(Countries!$A$2:$A$43,B353)</f>
        <v>0</v>
      </c>
      <c r="E353" s="5">
        <f t="array" ref="E353">INDEX('ML_flows 2011'!$B$2:$AQ$43,A353,B353)+INDEX('ML_flows 2011'!$B$2:$AQ$43,B353,A353)</f>
        <v>0</v>
      </c>
      <c r="F353" s="4">
        <f t="array" ref="F353">INDEX(Countries!$B$2:$B$43,A353)</f>
        <v>0</v>
      </c>
      <c r="G353" s="4">
        <f t="array" ref="G353">INDEX(Countries!$B$2:$B$43,B353)</f>
        <v>0</v>
      </c>
      <c r="H353" s="6">
        <f t="shared" si="4"/>
        <v>0</v>
      </c>
      <c r="I353" s="1">
        <f t="array" ref="I353">INDEX(Countries!$D$2:$D$43,A353)</f>
        <v>0</v>
      </c>
      <c r="J353" s="1">
        <f t="array" ref="J353">INDEX(Countries!$D$2:$D$43,B353)</f>
        <v>0</v>
      </c>
      <c r="K353" s="1">
        <f t="array" ref="K353">INDEX(Countries!$E$2:$E$43,A353)</f>
        <v>0</v>
      </c>
      <c r="L353" s="1">
        <f t="array" ref="L353">INDEX(Countries!$E$2:$E$43,B353)</f>
        <v>0</v>
      </c>
      <c r="M353" s="1">
        <f t="shared" si="5"/>
        <v>0</v>
      </c>
      <c r="N353" s="1"/>
    </row>
    <row r="354" spans="1:14" ht="15.75" customHeight="1" x14ac:dyDescent="0.2">
      <c r="A354" s="1">
        <f t="shared" si="6"/>
        <v>9</v>
      </c>
      <c r="B354" s="1">
        <f t="shared" si="7"/>
        <v>17</v>
      </c>
      <c r="C354" s="1">
        <f t="array" ref="C354">INDEX(Countries!$A$2:$A$43,A354)</f>
        <v>0</v>
      </c>
      <c r="D354" s="1">
        <f t="array" ref="D354">INDEX(Countries!$A$2:$A$43,B354)</f>
        <v>0</v>
      </c>
      <c r="E354" s="5">
        <f t="array" ref="E354">INDEX('ML_flows 2011'!$B$2:$AQ$43,A354,B354)+INDEX('ML_flows 2011'!$B$2:$AQ$43,B354,A354)</f>
        <v>0</v>
      </c>
      <c r="F354" s="4">
        <f t="array" ref="F354">INDEX(Countries!$B$2:$B$43,A354)</f>
        <v>0</v>
      </c>
      <c r="G354" s="4">
        <f t="array" ref="G354">INDEX(Countries!$B$2:$B$43,B354)</f>
        <v>0</v>
      </c>
      <c r="H354" s="6">
        <f t="shared" si="4"/>
        <v>0</v>
      </c>
      <c r="I354" s="1">
        <f t="array" ref="I354">INDEX(Countries!$D$2:$D$43,A354)</f>
        <v>0</v>
      </c>
      <c r="J354" s="1">
        <f t="array" ref="J354">INDEX(Countries!$D$2:$D$43,B354)</f>
        <v>0</v>
      </c>
      <c r="K354" s="1">
        <f t="array" ref="K354">INDEX(Countries!$E$2:$E$43,A354)</f>
        <v>0</v>
      </c>
      <c r="L354" s="1">
        <f t="array" ref="L354">INDEX(Countries!$E$2:$E$43,B354)</f>
        <v>0</v>
      </c>
      <c r="M354" s="1">
        <f t="shared" si="5"/>
        <v>0</v>
      </c>
      <c r="N354" s="1"/>
    </row>
    <row r="355" spans="1:14" ht="15.75" customHeight="1" x14ac:dyDescent="0.2">
      <c r="A355" s="1">
        <f t="shared" si="6"/>
        <v>9</v>
      </c>
      <c r="B355" s="1">
        <f t="shared" si="7"/>
        <v>18</v>
      </c>
      <c r="C355" s="1">
        <f t="array" ref="C355">INDEX(Countries!$A$2:$A$43,A355)</f>
        <v>0</v>
      </c>
      <c r="D355" s="1">
        <f t="array" ref="D355">INDEX(Countries!$A$2:$A$43,B355)</f>
        <v>0</v>
      </c>
      <c r="E355" s="5">
        <f t="array" ref="E355">INDEX('ML_flows 2011'!$B$2:$AQ$43,A355,B355)+INDEX('ML_flows 2011'!$B$2:$AQ$43,B355,A355)</f>
        <v>0</v>
      </c>
      <c r="F355" s="4">
        <f t="array" ref="F355">INDEX(Countries!$B$2:$B$43,A355)</f>
        <v>0</v>
      </c>
      <c r="G355" s="4">
        <f t="array" ref="G355">INDEX(Countries!$B$2:$B$43,B355)</f>
        <v>0</v>
      </c>
      <c r="H355" s="6">
        <f t="shared" si="4"/>
        <v>0</v>
      </c>
      <c r="I355" s="1">
        <f t="array" ref="I355">INDEX(Countries!$D$2:$D$43,A355)</f>
        <v>0</v>
      </c>
      <c r="J355" s="1">
        <f t="array" ref="J355">INDEX(Countries!$D$2:$D$43,B355)</f>
        <v>0</v>
      </c>
      <c r="K355" s="1">
        <f t="array" ref="K355">INDEX(Countries!$E$2:$E$43,A355)</f>
        <v>0</v>
      </c>
      <c r="L355" s="1">
        <f t="array" ref="L355">INDEX(Countries!$E$2:$E$43,B355)</f>
        <v>0</v>
      </c>
      <c r="M355" s="1">
        <f t="shared" si="5"/>
        <v>0</v>
      </c>
      <c r="N355" s="1"/>
    </row>
    <row r="356" spans="1:14" ht="15.75" customHeight="1" x14ac:dyDescent="0.2">
      <c r="A356" s="1">
        <f t="shared" si="6"/>
        <v>9</v>
      </c>
      <c r="B356" s="1">
        <f t="shared" si="7"/>
        <v>19</v>
      </c>
      <c r="C356" s="1">
        <f t="array" ref="C356">INDEX(Countries!$A$2:$A$43,A356)</f>
        <v>0</v>
      </c>
      <c r="D356" s="1">
        <f t="array" ref="D356">INDEX(Countries!$A$2:$A$43,B356)</f>
        <v>0</v>
      </c>
      <c r="E356" s="5">
        <f t="array" ref="E356">INDEX('ML_flows 2011'!$B$2:$AQ$43,A356,B356)+INDEX('ML_flows 2011'!$B$2:$AQ$43,B356,A356)</f>
        <v>0</v>
      </c>
      <c r="F356" s="4">
        <f t="array" ref="F356">INDEX(Countries!$B$2:$B$43,A356)</f>
        <v>0</v>
      </c>
      <c r="G356" s="4">
        <f t="array" ref="G356">INDEX(Countries!$B$2:$B$43,B356)</f>
        <v>0</v>
      </c>
      <c r="H356" s="6">
        <f t="shared" si="4"/>
        <v>0</v>
      </c>
      <c r="I356" s="1">
        <f t="array" ref="I356">INDEX(Countries!$D$2:$D$43,A356)</f>
        <v>0</v>
      </c>
      <c r="J356" s="1">
        <f t="array" ref="J356">INDEX(Countries!$D$2:$D$43,B356)</f>
        <v>0</v>
      </c>
      <c r="K356" s="1">
        <f t="array" ref="K356">INDEX(Countries!$E$2:$E$43,A356)</f>
        <v>0</v>
      </c>
      <c r="L356" s="1">
        <f t="array" ref="L356">INDEX(Countries!$E$2:$E$43,B356)</f>
        <v>0</v>
      </c>
      <c r="M356" s="1">
        <f t="shared" si="5"/>
        <v>0</v>
      </c>
      <c r="N356" s="1"/>
    </row>
    <row r="357" spans="1:14" ht="15.75" customHeight="1" x14ac:dyDescent="0.2">
      <c r="A357" s="1">
        <f t="shared" si="6"/>
        <v>9</v>
      </c>
      <c r="B357" s="1">
        <f t="shared" si="7"/>
        <v>20</v>
      </c>
      <c r="C357" s="1">
        <f t="array" ref="C357">INDEX(Countries!$A$2:$A$43,A357)</f>
        <v>0</v>
      </c>
      <c r="D357" s="1">
        <f t="array" ref="D357">INDEX(Countries!$A$2:$A$43,B357)</f>
        <v>0</v>
      </c>
      <c r="E357" s="5">
        <f t="array" ref="E357">INDEX('ML_flows 2011'!$B$2:$AQ$43,A357,B357)+INDEX('ML_flows 2011'!$B$2:$AQ$43,B357,A357)</f>
        <v>0</v>
      </c>
      <c r="F357" s="4">
        <f t="array" ref="F357">INDEX(Countries!$B$2:$B$43,A357)</f>
        <v>0</v>
      </c>
      <c r="G357" s="4">
        <f t="array" ref="G357">INDEX(Countries!$B$2:$B$43,B357)</f>
        <v>0</v>
      </c>
      <c r="H357" s="6">
        <f t="shared" si="4"/>
        <v>0</v>
      </c>
      <c r="I357" s="1">
        <f t="array" ref="I357">INDEX(Countries!$D$2:$D$43,A357)</f>
        <v>0</v>
      </c>
      <c r="J357" s="1">
        <f t="array" ref="J357">INDEX(Countries!$D$2:$D$43,B357)</f>
        <v>0</v>
      </c>
      <c r="K357" s="1">
        <f t="array" ref="K357">INDEX(Countries!$E$2:$E$43,A357)</f>
        <v>0</v>
      </c>
      <c r="L357" s="1">
        <f t="array" ref="L357">INDEX(Countries!$E$2:$E$43,B357)</f>
        <v>0</v>
      </c>
      <c r="M357" s="1">
        <f t="shared" si="5"/>
        <v>0</v>
      </c>
      <c r="N357" s="1"/>
    </row>
    <row r="358" spans="1:14" ht="15.75" customHeight="1" x14ac:dyDescent="0.2">
      <c r="A358" s="1">
        <f t="shared" si="6"/>
        <v>9</v>
      </c>
      <c r="B358" s="1">
        <f t="shared" si="7"/>
        <v>21</v>
      </c>
      <c r="C358" s="1">
        <f t="array" ref="C358">INDEX(Countries!$A$2:$A$43,A358)</f>
        <v>0</v>
      </c>
      <c r="D358" s="1">
        <f t="array" ref="D358">INDEX(Countries!$A$2:$A$43,B358)</f>
        <v>0</v>
      </c>
      <c r="E358" s="5">
        <f t="array" ref="E358">INDEX('ML_flows 2011'!$B$2:$AQ$43,A358,B358)+INDEX('ML_flows 2011'!$B$2:$AQ$43,B358,A358)</f>
        <v>0</v>
      </c>
      <c r="F358" s="4">
        <f t="array" ref="F358">INDEX(Countries!$B$2:$B$43,A358)</f>
        <v>0</v>
      </c>
      <c r="G358" s="4">
        <f t="array" ref="G358">INDEX(Countries!$B$2:$B$43,B358)</f>
        <v>0</v>
      </c>
      <c r="H358" s="6">
        <f t="shared" si="4"/>
        <v>0</v>
      </c>
      <c r="I358" s="1">
        <f t="array" ref="I358">INDEX(Countries!$D$2:$D$43,A358)</f>
        <v>0</v>
      </c>
      <c r="J358" s="1">
        <f t="array" ref="J358">INDEX(Countries!$D$2:$D$43,B358)</f>
        <v>0</v>
      </c>
      <c r="K358" s="1">
        <f t="array" ref="K358">INDEX(Countries!$E$2:$E$43,A358)</f>
        <v>0</v>
      </c>
      <c r="L358" s="1">
        <f t="array" ref="L358">INDEX(Countries!$E$2:$E$43,B358)</f>
        <v>0</v>
      </c>
      <c r="M358" s="1">
        <f t="shared" si="5"/>
        <v>0</v>
      </c>
      <c r="N358" s="1"/>
    </row>
    <row r="359" spans="1:14" ht="15.75" customHeight="1" x14ac:dyDescent="0.2">
      <c r="A359" s="1">
        <f t="shared" si="6"/>
        <v>9</v>
      </c>
      <c r="B359" s="1">
        <f t="shared" si="7"/>
        <v>22</v>
      </c>
      <c r="C359" s="1">
        <f t="array" ref="C359">INDEX(Countries!$A$2:$A$43,A359)</f>
        <v>0</v>
      </c>
      <c r="D359" s="1">
        <f t="array" ref="D359">INDEX(Countries!$A$2:$A$43,B359)</f>
        <v>0</v>
      </c>
      <c r="E359" s="5">
        <f t="array" ref="E359">INDEX('ML_flows 2011'!$B$2:$AQ$43,A359,B359)+INDEX('ML_flows 2011'!$B$2:$AQ$43,B359,A359)</f>
        <v>0</v>
      </c>
      <c r="F359" s="4">
        <f t="array" ref="F359">INDEX(Countries!$B$2:$B$43,A359)</f>
        <v>0</v>
      </c>
      <c r="G359" s="4">
        <f t="array" ref="G359">INDEX(Countries!$B$2:$B$43,B359)</f>
        <v>0</v>
      </c>
      <c r="H359" s="6">
        <f t="shared" si="4"/>
        <v>0</v>
      </c>
      <c r="I359" s="1">
        <f t="array" ref="I359">INDEX(Countries!$D$2:$D$43,A359)</f>
        <v>0</v>
      </c>
      <c r="J359" s="1">
        <f t="array" ref="J359">INDEX(Countries!$D$2:$D$43,B359)</f>
        <v>0</v>
      </c>
      <c r="K359" s="1">
        <f t="array" ref="K359">INDEX(Countries!$E$2:$E$43,A359)</f>
        <v>0</v>
      </c>
      <c r="L359" s="1">
        <f t="array" ref="L359">INDEX(Countries!$E$2:$E$43,B359)</f>
        <v>0</v>
      </c>
      <c r="M359" s="1">
        <f t="shared" si="5"/>
        <v>0</v>
      </c>
      <c r="N359" s="1"/>
    </row>
    <row r="360" spans="1:14" ht="15.75" customHeight="1" x14ac:dyDescent="0.2">
      <c r="A360" s="1">
        <f t="shared" si="6"/>
        <v>9</v>
      </c>
      <c r="B360" s="1">
        <f t="shared" si="7"/>
        <v>23</v>
      </c>
      <c r="C360" s="1">
        <f t="array" ref="C360">INDEX(Countries!$A$2:$A$43,A360)</f>
        <v>0</v>
      </c>
      <c r="D360" s="1">
        <f t="array" ref="D360">INDEX(Countries!$A$2:$A$43,B360)</f>
        <v>0</v>
      </c>
      <c r="E360" s="5">
        <f t="array" ref="E360">INDEX('ML_flows 2011'!$B$2:$AQ$43,A360,B360)+INDEX('ML_flows 2011'!$B$2:$AQ$43,B360,A360)</f>
        <v>0</v>
      </c>
      <c r="F360" s="4">
        <f t="array" ref="F360">INDEX(Countries!$B$2:$B$43,A360)</f>
        <v>0</v>
      </c>
      <c r="G360" s="4">
        <f t="array" ref="G360">INDEX(Countries!$B$2:$B$43,B360)</f>
        <v>0</v>
      </c>
      <c r="H360" s="6">
        <f t="shared" si="4"/>
        <v>0</v>
      </c>
      <c r="I360" s="1">
        <f t="array" ref="I360">INDEX(Countries!$D$2:$D$43,A360)</f>
        <v>0</v>
      </c>
      <c r="J360" s="1">
        <f t="array" ref="J360">INDEX(Countries!$D$2:$D$43,B360)</f>
        <v>0</v>
      </c>
      <c r="K360" s="1">
        <f t="array" ref="K360">INDEX(Countries!$E$2:$E$43,A360)</f>
        <v>0</v>
      </c>
      <c r="L360" s="1">
        <f t="array" ref="L360">INDEX(Countries!$E$2:$E$43,B360)</f>
        <v>0</v>
      </c>
      <c r="M360" s="1">
        <f t="shared" si="5"/>
        <v>0</v>
      </c>
      <c r="N360" s="1"/>
    </row>
    <row r="361" spans="1:14" ht="15.75" customHeight="1" x14ac:dyDescent="0.2">
      <c r="A361" s="1">
        <f t="shared" si="6"/>
        <v>9</v>
      </c>
      <c r="B361" s="1">
        <f t="shared" si="7"/>
        <v>24</v>
      </c>
      <c r="C361" s="1">
        <f t="array" ref="C361">INDEX(Countries!$A$2:$A$43,A361)</f>
        <v>0</v>
      </c>
      <c r="D361" s="1">
        <f t="array" ref="D361">INDEX(Countries!$A$2:$A$43,B361)</f>
        <v>0</v>
      </c>
      <c r="E361" s="5">
        <f t="array" ref="E361">INDEX('ML_flows 2011'!$B$2:$AQ$43,A361,B361)+INDEX('ML_flows 2011'!$B$2:$AQ$43,B361,A361)</f>
        <v>0</v>
      </c>
      <c r="F361" s="4">
        <f t="array" ref="F361">INDEX(Countries!$B$2:$B$43,A361)</f>
        <v>0</v>
      </c>
      <c r="G361" s="4">
        <f t="array" ref="G361">INDEX(Countries!$B$2:$B$43,B361)</f>
        <v>0</v>
      </c>
      <c r="H361" s="6">
        <f t="shared" si="4"/>
        <v>0</v>
      </c>
      <c r="I361" s="1">
        <f t="array" ref="I361">INDEX(Countries!$D$2:$D$43,A361)</f>
        <v>0</v>
      </c>
      <c r="J361" s="1">
        <f t="array" ref="J361">INDEX(Countries!$D$2:$D$43,B361)</f>
        <v>0</v>
      </c>
      <c r="K361" s="1">
        <f t="array" ref="K361">INDEX(Countries!$E$2:$E$43,A361)</f>
        <v>0</v>
      </c>
      <c r="L361" s="1">
        <f t="array" ref="L361">INDEX(Countries!$E$2:$E$43,B361)</f>
        <v>0</v>
      </c>
      <c r="M361" s="1">
        <f t="shared" si="5"/>
        <v>0</v>
      </c>
      <c r="N361" s="1"/>
    </row>
    <row r="362" spans="1:14" ht="15.75" customHeight="1" x14ac:dyDescent="0.2">
      <c r="A362" s="1">
        <f t="shared" si="6"/>
        <v>9</v>
      </c>
      <c r="B362" s="1">
        <f t="shared" si="7"/>
        <v>25</v>
      </c>
      <c r="C362" s="1">
        <f t="array" ref="C362">INDEX(Countries!$A$2:$A$43,A362)</f>
        <v>0</v>
      </c>
      <c r="D362" s="1">
        <f t="array" ref="D362">INDEX(Countries!$A$2:$A$43,B362)</f>
        <v>0</v>
      </c>
      <c r="E362" s="5">
        <f t="array" ref="E362">INDEX('ML_flows 2011'!$B$2:$AQ$43,A362,B362)+INDEX('ML_flows 2011'!$B$2:$AQ$43,B362,A362)</f>
        <v>0</v>
      </c>
      <c r="F362" s="4">
        <f t="array" ref="F362">INDEX(Countries!$B$2:$B$43,A362)</f>
        <v>0</v>
      </c>
      <c r="G362" s="4">
        <f t="array" ref="G362">INDEX(Countries!$B$2:$B$43,B362)</f>
        <v>0</v>
      </c>
      <c r="H362" s="6">
        <f t="shared" si="4"/>
        <v>0</v>
      </c>
      <c r="I362" s="1">
        <f t="array" ref="I362">INDEX(Countries!$D$2:$D$43,A362)</f>
        <v>0</v>
      </c>
      <c r="J362" s="1">
        <f t="array" ref="J362">INDEX(Countries!$D$2:$D$43,B362)</f>
        <v>0</v>
      </c>
      <c r="K362" s="1">
        <f t="array" ref="K362">INDEX(Countries!$E$2:$E$43,A362)</f>
        <v>0</v>
      </c>
      <c r="L362" s="1">
        <f t="array" ref="L362">INDEX(Countries!$E$2:$E$43,B362)</f>
        <v>0</v>
      </c>
      <c r="M362" s="1">
        <f t="shared" si="5"/>
        <v>0</v>
      </c>
      <c r="N362" s="1"/>
    </row>
    <row r="363" spans="1:14" ht="15.75" customHeight="1" x14ac:dyDescent="0.2">
      <c r="A363" s="1">
        <f t="shared" si="6"/>
        <v>9</v>
      </c>
      <c r="B363" s="1">
        <f t="shared" si="7"/>
        <v>26</v>
      </c>
      <c r="C363" s="1">
        <f t="array" ref="C363">INDEX(Countries!$A$2:$A$43,A363)</f>
        <v>0</v>
      </c>
      <c r="D363" s="1">
        <f t="array" ref="D363">INDEX(Countries!$A$2:$A$43,B363)</f>
        <v>0</v>
      </c>
      <c r="E363" s="5">
        <f t="array" ref="E363">INDEX('ML_flows 2011'!$B$2:$AQ$43,A363,B363)+INDEX('ML_flows 2011'!$B$2:$AQ$43,B363,A363)</f>
        <v>0</v>
      </c>
      <c r="F363" s="4">
        <f t="array" ref="F363">INDEX(Countries!$B$2:$B$43,A363)</f>
        <v>0</v>
      </c>
      <c r="G363" s="4">
        <f t="array" ref="G363">INDEX(Countries!$B$2:$B$43,B363)</f>
        <v>0</v>
      </c>
      <c r="H363" s="6">
        <f t="shared" si="4"/>
        <v>0</v>
      </c>
      <c r="I363" s="1">
        <f t="array" ref="I363">INDEX(Countries!$D$2:$D$43,A363)</f>
        <v>0</v>
      </c>
      <c r="J363" s="1">
        <f t="array" ref="J363">INDEX(Countries!$D$2:$D$43,B363)</f>
        <v>0</v>
      </c>
      <c r="K363" s="1">
        <f t="array" ref="K363">INDEX(Countries!$E$2:$E$43,A363)</f>
        <v>0</v>
      </c>
      <c r="L363" s="1">
        <f t="array" ref="L363">INDEX(Countries!$E$2:$E$43,B363)</f>
        <v>0</v>
      </c>
      <c r="M363" s="1">
        <f t="shared" si="5"/>
        <v>0</v>
      </c>
      <c r="N363" s="1"/>
    </row>
    <row r="364" spans="1:14" ht="15.75" customHeight="1" x14ac:dyDescent="0.2">
      <c r="A364" s="1">
        <f t="shared" si="6"/>
        <v>9</v>
      </c>
      <c r="B364" s="1">
        <f t="shared" si="7"/>
        <v>27</v>
      </c>
      <c r="C364" s="1">
        <f t="array" ref="C364">INDEX(Countries!$A$2:$A$43,A364)</f>
        <v>0</v>
      </c>
      <c r="D364" s="1">
        <f t="array" ref="D364">INDEX(Countries!$A$2:$A$43,B364)</f>
        <v>0</v>
      </c>
      <c r="E364" s="5">
        <f t="array" ref="E364">INDEX('ML_flows 2011'!$B$2:$AQ$43,A364,B364)+INDEX('ML_flows 2011'!$B$2:$AQ$43,B364,A364)</f>
        <v>0</v>
      </c>
      <c r="F364" s="4">
        <f t="array" ref="F364">INDEX(Countries!$B$2:$B$43,A364)</f>
        <v>0</v>
      </c>
      <c r="G364" s="4">
        <f t="array" ref="G364">INDEX(Countries!$B$2:$B$43,B364)</f>
        <v>0</v>
      </c>
      <c r="H364" s="6">
        <f t="shared" si="4"/>
        <v>0</v>
      </c>
      <c r="I364" s="1">
        <f t="array" ref="I364">INDEX(Countries!$D$2:$D$43,A364)</f>
        <v>0</v>
      </c>
      <c r="J364" s="1">
        <f t="array" ref="J364">INDEX(Countries!$D$2:$D$43,B364)</f>
        <v>0</v>
      </c>
      <c r="K364" s="1">
        <f t="array" ref="K364">INDEX(Countries!$E$2:$E$43,A364)</f>
        <v>0</v>
      </c>
      <c r="L364" s="1">
        <f t="array" ref="L364">INDEX(Countries!$E$2:$E$43,B364)</f>
        <v>0</v>
      </c>
      <c r="M364" s="1">
        <f t="shared" si="5"/>
        <v>0</v>
      </c>
      <c r="N364" s="1"/>
    </row>
    <row r="365" spans="1:14" ht="15.75" customHeight="1" x14ac:dyDescent="0.2">
      <c r="A365" s="1">
        <f t="shared" si="6"/>
        <v>9</v>
      </c>
      <c r="B365" s="1">
        <f t="shared" si="7"/>
        <v>28</v>
      </c>
      <c r="C365" s="1">
        <f t="array" ref="C365">INDEX(Countries!$A$2:$A$43,A365)</f>
        <v>0</v>
      </c>
      <c r="D365" s="1">
        <f t="array" ref="D365">INDEX(Countries!$A$2:$A$43,B365)</f>
        <v>0</v>
      </c>
      <c r="E365" s="5">
        <f t="array" ref="E365">INDEX('ML_flows 2011'!$B$2:$AQ$43,A365,B365)+INDEX('ML_flows 2011'!$B$2:$AQ$43,B365,A365)</f>
        <v>0</v>
      </c>
      <c r="F365" s="4">
        <f t="array" ref="F365">INDEX(Countries!$B$2:$B$43,A365)</f>
        <v>0</v>
      </c>
      <c r="G365" s="4">
        <f t="array" ref="G365">INDEX(Countries!$B$2:$B$43,B365)</f>
        <v>0</v>
      </c>
      <c r="H365" s="6">
        <f t="shared" si="4"/>
        <v>0</v>
      </c>
      <c r="I365" s="1">
        <f t="array" ref="I365">INDEX(Countries!$D$2:$D$43,A365)</f>
        <v>0</v>
      </c>
      <c r="J365" s="1">
        <f t="array" ref="J365">INDEX(Countries!$D$2:$D$43,B365)</f>
        <v>0</v>
      </c>
      <c r="K365" s="1">
        <f t="array" ref="K365">INDEX(Countries!$E$2:$E$43,A365)</f>
        <v>0</v>
      </c>
      <c r="L365" s="1">
        <f t="array" ref="L365">INDEX(Countries!$E$2:$E$43,B365)</f>
        <v>0</v>
      </c>
      <c r="M365" s="1">
        <f t="shared" si="5"/>
        <v>0</v>
      </c>
      <c r="N365" s="1"/>
    </row>
    <row r="366" spans="1:14" ht="15.75" customHeight="1" x14ac:dyDescent="0.2">
      <c r="A366" s="1">
        <f t="shared" si="6"/>
        <v>9</v>
      </c>
      <c r="B366" s="1">
        <f t="shared" si="7"/>
        <v>29</v>
      </c>
      <c r="C366" s="1">
        <f t="array" ref="C366">INDEX(Countries!$A$2:$A$43,A366)</f>
        <v>0</v>
      </c>
      <c r="D366" s="1">
        <f t="array" ref="D366">INDEX(Countries!$A$2:$A$43,B366)</f>
        <v>0</v>
      </c>
      <c r="E366" s="5">
        <f t="array" ref="E366">INDEX('ML_flows 2011'!$B$2:$AQ$43,A366,B366)+INDEX('ML_flows 2011'!$B$2:$AQ$43,B366,A366)</f>
        <v>0</v>
      </c>
      <c r="F366" s="4">
        <f t="array" ref="F366">INDEX(Countries!$B$2:$B$43,A366)</f>
        <v>0</v>
      </c>
      <c r="G366" s="4">
        <f t="array" ref="G366">INDEX(Countries!$B$2:$B$43,B366)</f>
        <v>0</v>
      </c>
      <c r="H366" s="6">
        <f t="shared" si="4"/>
        <v>0</v>
      </c>
      <c r="I366" s="1">
        <f t="array" ref="I366">INDEX(Countries!$D$2:$D$43,A366)</f>
        <v>0</v>
      </c>
      <c r="J366" s="1">
        <f t="array" ref="J366">INDEX(Countries!$D$2:$D$43,B366)</f>
        <v>0</v>
      </c>
      <c r="K366" s="1">
        <f t="array" ref="K366">INDEX(Countries!$E$2:$E$43,A366)</f>
        <v>0</v>
      </c>
      <c r="L366" s="1">
        <f t="array" ref="L366">INDEX(Countries!$E$2:$E$43,B366)</f>
        <v>0</v>
      </c>
      <c r="M366" s="1">
        <f t="shared" si="5"/>
        <v>0</v>
      </c>
      <c r="N366" s="1"/>
    </row>
    <row r="367" spans="1:14" ht="15.75" customHeight="1" x14ac:dyDescent="0.2">
      <c r="A367" s="1">
        <f t="shared" si="6"/>
        <v>9</v>
      </c>
      <c r="B367" s="1">
        <f t="shared" si="7"/>
        <v>30</v>
      </c>
      <c r="C367" s="1">
        <f t="array" ref="C367">INDEX(Countries!$A$2:$A$43,A367)</f>
        <v>0</v>
      </c>
      <c r="D367" s="1">
        <f t="array" ref="D367">INDEX(Countries!$A$2:$A$43,B367)</f>
        <v>0</v>
      </c>
      <c r="E367" s="5">
        <f t="array" ref="E367">INDEX('ML_flows 2011'!$B$2:$AQ$43,A367,B367)+INDEX('ML_flows 2011'!$B$2:$AQ$43,B367,A367)</f>
        <v>0</v>
      </c>
      <c r="F367" s="4">
        <f t="array" ref="F367">INDEX(Countries!$B$2:$B$43,A367)</f>
        <v>0</v>
      </c>
      <c r="G367" s="4">
        <f t="array" ref="G367">INDEX(Countries!$B$2:$B$43,B367)</f>
        <v>0</v>
      </c>
      <c r="H367" s="6">
        <f t="shared" si="4"/>
        <v>0</v>
      </c>
      <c r="I367" s="1">
        <f t="array" ref="I367">INDEX(Countries!$D$2:$D$43,A367)</f>
        <v>0</v>
      </c>
      <c r="J367" s="1">
        <f t="array" ref="J367">INDEX(Countries!$D$2:$D$43,B367)</f>
        <v>0</v>
      </c>
      <c r="K367" s="1">
        <f t="array" ref="K367">INDEX(Countries!$E$2:$E$43,A367)</f>
        <v>0</v>
      </c>
      <c r="L367" s="1">
        <f t="array" ref="L367">INDEX(Countries!$E$2:$E$43,B367)</f>
        <v>0</v>
      </c>
      <c r="M367" s="1">
        <f t="shared" si="5"/>
        <v>0</v>
      </c>
      <c r="N367" s="1"/>
    </row>
    <row r="368" spans="1:14" ht="15.75" customHeight="1" x14ac:dyDescent="0.2">
      <c r="A368" s="1">
        <f t="shared" si="6"/>
        <v>9</v>
      </c>
      <c r="B368" s="1">
        <f t="shared" si="7"/>
        <v>31</v>
      </c>
      <c r="C368" s="1">
        <f t="array" ref="C368">INDEX(Countries!$A$2:$A$43,A368)</f>
        <v>0</v>
      </c>
      <c r="D368" s="1">
        <f t="array" ref="D368">INDEX(Countries!$A$2:$A$43,B368)</f>
        <v>0</v>
      </c>
      <c r="E368" s="5">
        <f t="array" ref="E368">INDEX('ML_flows 2011'!$B$2:$AQ$43,A368,B368)+INDEX('ML_flows 2011'!$B$2:$AQ$43,B368,A368)</f>
        <v>0</v>
      </c>
      <c r="F368" s="4">
        <f t="array" ref="F368">INDEX(Countries!$B$2:$B$43,A368)</f>
        <v>0</v>
      </c>
      <c r="G368" s="4">
        <f t="array" ref="G368">INDEX(Countries!$B$2:$B$43,B368)</f>
        <v>0</v>
      </c>
      <c r="H368" s="6">
        <f t="shared" si="4"/>
        <v>0</v>
      </c>
      <c r="I368" s="1">
        <f t="array" ref="I368">INDEX(Countries!$D$2:$D$43,A368)</f>
        <v>0</v>
      </c>
      <c r="J368" s="1">
        <f t="array" ref="J368">INDEX(Countries!$D$2:$D$43,B368)</f>
        <v>0</v>
      </c>
      <c r="K368" s="1">
        <f t="array" ref="K368">INDEX(Countries!$E$2:$E$43,A368)</f>
        <v>0</v>
      </c>
      <c r="L368" s="1">
        <f t="array" ref="L368">INDEX(Countries!$E$2:$E$43,B368)</f>
        <v>0</v>
      </c>
      <c r="M368" s="1">
        <f t="shared" si="5"/>
        <v>0</v>
      </c>
      <c r="N368" s="1"/>
    </row>
    <row r="369" spans="1:14" ht="15.75" customHeight="1" x14ac:dyDescent="0.2">
      <c r="A369" s="1">
        <f t="shared" si="6"/>
        <v>9</v>
      </c>
      <c r="B369" s="1">
        <f t="shared" si="7"/>
        <v>32</v>
      </c>
      <c r="C369" s="1">
        <f t="array" ref="C369">INDEX(Countries!$A$2:$A$43,A369)</f>
        <v>0</v>
      </c>
      <c r="D369" s="1">
        <f t="array" ref="D369">INDEX(Countries!$A$2:$A$43,B369)</f>
        <v>0</v>
      </c>
      <c r="E369" s="5">
        <f t="array" ref="E369">INDEX('ML_flows 2011'!$B$2:$AQ$43,A369,B369)+INDEX('ML_flows 2011'!$B$2:$AQ$43,B369,A369)</f>
        <v>0</v>
      </c>
      <c r="F369" s="4">
        <f t="array" ref="F369">INDEX(Countries!$B$2:$B$43,A369)</f>
        <v>0</v>
      </c>
      <c r="G369" s="4">
        <f t="array" ref="G369">INDEX(Countries!$B$2:$B$43,B369)</f>
        <v>0</v>
      </c>
      <c r="H369" s="6">
        <f t="shared" si="4"/>
        <v>0</v>
      </c>
      <c r="I369" s="1">
        <f t="array" ref="I369">INDEX(Countries!$D$2:$D$43,A369)</f>
        <v>0</v>
      </c>
      <c r="J369" s="1">
        <f t="array" ref="J369">INDEX(Countries!$D$2:$D$43,B369)</f>
        <v>0</v>
      </c>
      <c r="K369" s="1">
        <f t="array" ref="K369">INDEX(Countries!$E$2:$E$43,A369)</f>
        <v>0</v>
      </c>
      <c r="L369" s="1">
        <f t="array" ref="L369">INDEX(Countries!$E$2:$E$43,B369)</f>
        <v>0</v>
      </c>
      <c r="M369" s="1">
        <f t="shared" si="5"/>
        <v>0</v>
      </c>
      <c r="N369" s="1"/>
    </row>
    <row r="370" spans="1:14" ht="15.75" customHeight="1" x14ac:dyDescent="0.2">
      <c r="A370" s="1">
        <f t="shared" si="6"/>
        <v>9</v>
      </c>
      <c r="B370" s="1">
        <f t="shared" si="7"/>
        <v>33</v>
      </c>
      <c r="C370" s="1">
        <f t="array" ref="C370">INDEX(Countries!$A$2:$A$43,A370)</f>
        <v>0</v>
      </c>
      <c r="D370" s="1">
        <f t="array" ref="D370">INDEX(Countries!$A$2:$A$43,B370)</f>
        <v>0</v>
      </c>
      <c r="E370" s="5">
        <f t="array" ref="E370">INDEX('ML_flows 2011'!$B$2:$AQ$43,A370,B370)+INDEX('ML_flows 2011'!$B$2:$AQ$43,B370,A370)</f>
        <v>0</v>
      </c>
      <c r="F370" s="4">
        <f t="array" ref="F370">INDEX(Countries!$B$2:$B$43,A370)</f>
        <v>0</v>
      </c>
      <c r="G370" s="4">
        <f t="array" ref="G370">INDEX(Countries!$B$2:$B$43,B370)</f>
        <v>0</v>
      </c>
      <c r="H370" s="6">
        <f t="shared" si="4"/>
        <v>0</v>
      </c>
      <c r="I370" s="1">
        <f t="array" ref="I370">INDEX(Countries!$D$2:$D$43,A370)</f>
        <v>0</v>
      </c>
      <c r="J370" s="1">
        <f t="array" ref="J370">INDEX(Countries!$D$2:$D$43,B370)</f>
        <v>0</v>
      </c>
      <c r="K370" s="1">
        <f t="array" ref="K370">INDEX(Countries!$E$2:$E$43,A370)</f>
        <v>0</v>
      </c>
      <c r="L370" s="1">
        <f t="array" ref="L370">INDEX(Countries!$E$2:$E$43,B370)</f>
        <v>0</v>
      </c>
      <c r="M370" s="1">
        <f t="shared" si="5"/>
        <v>0</v>
      </c>
      <c r="N370" s="1"/>
    </row>
    <row r="371" spans="1:14" ht="15.75" customHeight="1" x14ac:dyDescent="0.2">
      <c r="A371" s="1">
        <f t="shared" si="6"/>
        <v>9</v>
      </c>
      <c r="B371" s="1">
        <f t="shared" si="7"/>
        <v>34</v>
      </c>
      <c r="C371" s="1">
        <f t="array" ref="C371">INDEX(Countries!$A$2:$A$43,A371)</f>
        <v>0</v>
      </c>
      <c r="D371" s="1">
        <f t="array" ref="D371">INDEX(Countries!$A$2:$A$43,B371)</f>
        <v>0</v>
      </c>
      <c r="E371" s="5">
        <f t="array" ref="E371">INDEX('ML_flows 2011'!$B$2:$AQ$43,A371,B371)+INDEX('ML_flows 2011'!$B$2:$AQ$43,B371,A371)</f>
        <v>0</v>
      </c>
      <c r="F371" s="4">
        <f t="array" ref="F371">INDEX(Countries!$B$2:$B$43,A371)</f>
        <v>0</v>
      </c>
      <c r="G371" s="4">
        <f t="array" ref="G371">INDEX(Countries!$B$2:$B$43,B371)</f>
        <v>0</v>
      </c>
      <c r="H371" s="6">
        <f t="shared" si="4"/>
        <v>0</v>
      </c>
      <c r="I371" s="1">
        <f t="array" ref="I371">INDEX(Countries!$D$2:$D$43,A371)</f>
        <v>0</v>
      </c>
      <c r="J371" s="1">
        <f t="array" ref="J371">INDEX(Countries!$D$2:$D$43,B371)</f>
        <v>0</v>
      </c>
      <c r="K371" s="1">
        <f t="array" ref="K371">INDEX(Countries!$E$2:$E$43,A371)</f>
        <v>0</v>
      </c>
      <c r="L371" s="1">
        <f t="array" ref="L371">INDEX(Countries!$E$2:$E$43,B371)</f>
        <v>0</v>
      </c>
      <c r="M371" s="1">
        <f t="shared" si="5"/>
        <v>0</v>
      </c>
      <c r="N371" s="1"/>
    </row>
    <row r="372" spans="1:14" ht="15.75" customHeight="1" x14ac:dyDescent="0.2">
      <c r="A372" s="1">
        <f t="shared" si="6"/>
        <v>9</v>
      </c>
      <c r="B372" s="1">
        <f t="shared" si="7"/>
        <v>35</v>
      </c>
      <c r="C372" s="1">
        <f t="array" ref="C372">INDEX(Countries!$A$2:$A$43,A372)</f>
        <v>0</v>
      </c>
      <c r="D372" s="1">
        <f t="array" ref="D372">INDEX(Countries!$A$2:$A$43,B372)</f>
        <v>0</v>
      </c>
      <c r="E372" s="5">
        <f t="array" ref="E372">INDEX('ML_flows 2011'!$B$2:$AQ$43,A372,B372)+INDEX('ML_flows 2011'!$B$2:$AQ$43,B372,A372)</f>
        <v>0</v>
      </c>
      <c r="F372" s="4">
        <f t="array" ref="F372">INDEX(Countries!$B$2:$B$43,A372)</f>
        <v>0</v>
      </c>
      <c r="G372" s="4">
        <f t="array" ref="G372">INDEX(Countries!$B$2:$B$43,B372)</f>
        <v>0</v>
      </c>
      <c r="H372" s="6">
        <f t="shared" si="4"/>
        <v>0</v>
      </c>
      <c r="I372" s="1">
        <f t="array" ref="I372">INDEX(Countries!$D$2:$D$43,A372)</f>
        <v>0</v>
      </c>
      <c r="J372" s="1">
        <f t="array" ref="J372">INDEX(Countries!$D$2:$D$43,B372)</f>
        <v>0</v>
      </c>
      <c r="K372" s="1">
        <f t="array" ref="K372">INDEX(Countries!$E$2:$E$43,A372)</f>
        <v>0</v>
      </c>
      <c r="L372" s="1">
        <f t="array" ref="L372">INDEX(Countries!$E$2:$E$43,B372)</f>
        <v>0</v>
      </c>
      <c r="M372" s="1">
        <f t="shared" si="5"/>
        <v>0</v>
      </c>
      <c r="N372" s="1"/>
    </row>
    <row r="373" spans="1:14" ht="15.75" customHeight="1" x14ac:dyDescent="0.2">
      <c r="A373" s="1">
        <f t="shared" si="6"/>
        <v>9</v>
      </c>
      <c r="B373" s="1">
        <f t="shared" si="7"/>
        <v>36</v>
      </c>
      <c r="C373" s="1">
        <f t="array" ref="C373">INDEX(Countries!$A$2:$A$43,A373)</f>
        <v>0</v>
      </c>
      <c r="D373" s="1">
        <f t="array" ref="D373">INDEX(Countries!$A$2:$A$43,B373)</f>
        <v>0</v>
      </c>
      <c r="E373" s="5">
        <f t="array" ref="E373">INDEX('ML_flows 2011'!$B$2:$AQ$43,A373,B373)+INDEX('ML_flows 2011'!$B$2:$AQ$43,B373,A373)</f>
        <v>0</v>
      </c>
      <c r="F373" s="4">
        <f t="array" ref="F373">INDEX(Countries!$B$2:$B$43,A373)</f>
        <v>0</v>
      </c>
      <c r="G373" s="4">
        <f t="array" ref="G373">INDEX(Countries!$B$2:$B$43,B373)</f>
        <v>0</v>
      </c>
      <c r="H373" s="6">
        <f t="shared" si="4"/>
        <v>0</v>
      </c>
      <c r="I373" s="1">
        <f t="array" ref="I373">INDEX(Countries!$D$2:$D$43,A373)</f>
        <v>0</v>
      </c>
      <c r="J373" s="1">
        <f t="array" ref="J373">INDEX(Countries!$D$2:$D$43,B373)</f>
        <v>0</v>
      </c>
      <c r="K373" s="1">
        <f t="array" ref="K373">INDEX(Countries!$E$2:$E$43,A373)</f>
        <v>0</v>
      </c>
      <c r="L373" s="1">
        <f t="array" ref="L373">INDEX(Countries!$E$2:$E$43,B373)</f>
        <v>0</v>
      </c>
      <c r="M373" s="1">
        <f t="shared" si="5"/>
        <v>0</v>
      </c>
      <c r="N373" s="1"/>
    </row>
    <row r="374" spans="1:14" ht="15.75" customHeight="1" x14ac:dyDescent="0.2">
      <c r="A374" s="1">
        <f t="shared" si="6"/>
        <v>9</v>
      </c>
      <c r="B374" s="1">
        <f t="shared" si="7"/>
        <v>37</v>
      </c>
      <c r="C374" s="1">
        <f t="array" ref="C374">INDEX(Countries!$A$2:$A$43,A374)</f>
        <v>0</v>
      </c>
      <c r="D374" s="1">
        <f t="array" ref="D374">INDEX(Countries!$A$2:$A$43,B374)</f>
        <v>0</v>
      </c>
      <c r="E374" s="5">
        <f t="array" ref="E374">INDEX('ML_flows 2011'!$B$2:$AQ$43,A374,B374)+INDEX('ML_flows 2011'!$B$2:$AQ$43,B374,A374)</f>
        <v>0</v>
      </c>
      <c r="F374" s="4">
        <f t="array" ref="F374">INDEX(Countries!$B$2:$B$43,A374)</f>
        <v>0</v>
      </c>
      <c r="G374" s="4">
        <f t="array" ref="G374">INDEX(Countries!$B$2:$B$43,B374)</f>
        <v>0</v>
      </c>
      <c r="H374" s="6">
        <f t="shared" si="4"/>
        <v>0</v>
      </c>
      <c r="I374" s="1">
        <f t="array" ref="I374">INDEX(Countries!$D$2:$D$43,A374)</f>
        <v>0</v>
      </c>
      <c r="J374" s="1">
        <f t="array" ref="J374">INDEX(Countries!$D$2:$D$43,B374)</f>
        <v>0</v>
      </c>
      <c r="K374" s="1">
        <f t="array" ref="K374">INDEX(Countries!$E$2:$E$43,A374)</f>
        <v>0</v>
      </c>
      <c r="L374" s="1">
        <f t="array" ref="L374">INDEX(Countries!$E$2:$E$43,B374)</f>
        <v>0</v>
      </c>
      <c r="M374" s="1">
        <f t="shared" si="5"/>
        <v>0</v>
      </c>
      <c r="N374" s="1"/>
    </row>
    <row r="375" spans="1:14" ht="15.75" customHeight="1" x14ac:dyDescent="0.2">
      <c r="A375" s="1">
        <f t="shared" si="6"/>
        <v>9</v>
      </c>
      <c r="B375" s="1">
        <f t="shared" si="7"/>
        <v>38</v>
      </c>
      <c r="C375" s="1">
        <f t="array" ref="C375">INDEX(Countries!$A$2:$A$43,A375)</f>
        <v>0</v>
      </c>
      <c r="D375" s="1">
        <f t="array" ref="D375">INDEX(Countries!$A$2:$A$43,B375)</f>
        <v>0</v>
      </c>
      <c r="E375" s="5">
        <f t="array" ref="E375">INDEX('ML_flows 2011'!$B$2:$AQ$43,A375,B375)+INDEX('ML_flows 2011'!$B$2:$AQ$43,B375,A375)</f>
        <v>0</v>
      </c>
      <c r="F375" s="4">
        <f t="array" ref="F375">INDEX(Countries!$B$2:$B$43,A375)</f>
        <v>0</v>
      </c>
      <c r="G375" s="4">
        <f t="array" ref="G375">INDEX(Countries!$B$2:$B$43,B375)</f>
        <v>0</v>
      </c>
      <c r="H375" s="6">
        <f t="shared" si="4"/>
        <v>0</v>
      </c>
      <c r="I375" s="1">
        <f t="array" ref="I375">INDEX(Countries!$D$2:$D$43,A375)</f>
        <v>0</v>
      </c>
      <c r="J375" s="1">
        <f t="array" ref="J375">INDEX(Countries!$D$2:$D$43,B375)</f>
        <v>0</v>
      </c>
      <c r="K375" s="1">
        <f t="array" ref="K375">INDEX(Countries!$E$2:$E$43,A375)</f>
        <v>0</v>
      </c>
      <c r="L375" s="1">
        <f t="array" ref="L375">INDEX(Countries!$E$2:$E$43,B375)</f>
        <v>0</v>
      </c>
      <c r="M375" s="1">
        <f t="shared" si="5"/>
        <v>0</v>
      </c>
      <c r="N375" s="1"/>
    </row>
    <row r="376" spans="1:14" ht="15.75" customHeight="1" x14ac:dyDescent="0.2">
      <c r="A376" s="1">
        <f t="shared" si="6"/>
        <v>9</v>
      </c>
      <c r="B376" s="1">
        <f t="shared" si="7"/>
        <v>39</v>
      </c>
      <c r="C376" s="1">
        <f t="array" ref="C376">INDEX(Countries!$A$2:$A$43,A376)</f>
        <v>0</v>
      </c>
      <c r="D376" s="1">
        <f t="array" ref="D376">INDEX(Countries!$A$2:$A$43,B376)</f>
        <v>0</v>
      </c>
      <c r="E376" s="5">
        <f t="array" ref="E376">INDEX('ML_flows 2011'!$B$2:$AQ$43,A376,B376)+INDEX('ML_flows 2011'!$B$2:$AQ$43,B376,A376)</f>
        <v>0</v>
      </c>
      <c r="F376" s="4">
        <f t="array" ref="F376">INDEX(Countries!$B$2:$B$43,A376)</f>
        <v>0</v>
      </c>
      <c r="G376" s="4">
        <f t="array" ref="G376">INDEX(Countries!$B$2:$B$43,B376)</f>
        <v>0</v>
      </c>
      <c r="H376" s="6">
        <f t="shared" si="4"/>
        <v>0</v>
      </c>
      <c r="I376" s="1">
        <f t="array" ref="I376">INDEX(Countries!$D$2:$D$43,A376)</f>
        <v>0</v>
      </c>
      <c r="J376" s="1">
        <f t="array" ref="J376">INDEX(Countries!$D$2:$D$43,B376)</f>
        <v>0</v>
      </c>
      <c r="K376" s="1">
        <f t="array" ref="K376">INDEX(Countries!$E$2:$E$43,A376)</f>
        <v>0</v>
      </c>
      <c r="L376" s="1">
        <f t="array" ref="L376">INDEX(Countries!$E$2:$E$43,B376)</f>
        <v>0</v>
      </c>
      <c r="M376" s="1">
        <f t="shared" si="5"/>
        <v>0</v>
      </c>
      <c r="N376" s="1"/>
    </row>
    <row r="377" spans="1:14" ht="15.75" customHeight="1" x14ac:dyDescent="0.2">
      <c r="A377" s="1">
        <f t="shared" si="6"/>
        <v>9</v>
      </c>
      <c r="B377" s="1">
        <f t="shared" si="7"/>
        <v>40</v>
      </c>
      <c r="C377" s="1">
        <f t="array" ref="C377">INDEX(Countries!$A$2:$A$43,A377)</f>
        <v>0</v>
      </c>
      <c r="D377" s="1">
        <f t="array" ref="D377">INDEX(Countries!$A$2:$A$43,B377)</f>
        <v>0</v>
      </c>
      <c r="E377" s="5">
        <f t="array" ref="E377">INDEX('ML_flows 2011'!$B$2:$AQ$43,A377,B377)+INDEX('ML_flows 2011'!$B$2:$AQ$43,B377,A377)</f>
        <v>0</v>
      </c>
      <c r="F377" s="4">
        <f t="array" ref="F377">INDEX(Countries!$B$2:$B$43,A377)</f>
        <v>0</v>
      </c>
      <c r="G377" s="4">
        <f t="array" ref="G377">INDEX(Countries!$B$2:$B$43,B377)</f>
        <v>0</v>
      </c>
      <c r="H377" s="6">
        <f t="shared" si="4"/>
        <v>0</v>
      </c>
      <c r="I377" s="1">
        <f t="array" ref="I377">INDEX(Countries!$D$2:$D$43,A377)</f>
        <v>0</v>
      </c>
      <c r="J377" s="1">
        <f t="array" ref="J377">INDEX(Countries!$D$2:$D$43,B377)</f>
        <v>0</v>
      </c>
      <c r="K377" s="1">
        <f t="array" ref="K377">INDEX(Countries!$E$2:$E$43,A377)</f>
        <v>0</v>
      </c>
      <c r="L377" s="1">
        <f t="array" ref="L377">INDEX(Countries!$E$2:$E$43,B377)</f>
        <v>0</v>
      </c>
      <c r="M377" s="1">
        <f t="shared" si="5"/>
        <v>0</v>
      </c>
      <c r="N377" s="1"/>
    </row>
    <row r="378" spans="1:14" ht="15.75" customHeight="1" x14ac:dyDescent="0.2">
      <c r="A378" s="1">
        <f t="shared" si="6"/>
        <v>9</v>
      </c>
      <c r="B378" s="1">
        <f t="shared" si="7"/>
        <v>41</v>
      </c>
      <c r="C378" s="1">
        <f t="array" ref="C378">INDEX(Countries!$A$2:$A$43,A378)</f>
        <v>0</v>
      </c>
      <c r="D378" s="1">
        <f t="array" ref="D378">INDEX(Countries!$A$2:$A$43,B378)</f>
        <v>0</v>
      </c>
      <c r="E378" s="5">
        <f t="array" ref="E378">INDEX('ML_flows 2011'!$B$2:$AQ$43,A378,B378)+INDEX('ML_flows 2011'!$B$2:$AQ$43,B378,A378)</f>
        <v>0</v>
      </c>
      <c r="F378" s="4">
        <f t="array" ref="F378">INDEX(Countries!$B$2:$B$43,A378)</f>
        <v>0</v>
      </c>
      <c r="G378" s="4">
        <f t="array" ref="G378">INDEX(Countries!$B$2:$B$43,B378)</f>
        <v>0</v>
      </c>
      <c r="H378" s="6">
        <f t="shared" si="4"/>
        <v>0</v>
      </c>
      <c r="I378" s="1">
        <f t="array" ref="I378">INDEX(Countries!$D$2:$D$43,A378)</f>
        <v>0</v>
      </c>
      <c r="J378" s="1">
        <f t="array" ref="J378">INDEX(Countries!$D$2:$D$43,B378)</f>
        <v>0</v>
      </c>
      <c r="K378" s="1">
        <f t="array" ref="K378">INDEX(Countries!$E$2:$E$43,A378)</f>
        <v>0</v>
      </c>
      <c r="L378" s="1">
        <f t="array" ref="L378">INDEX(Countries!$E$2:$E$43,B378)</f>
        <v>0</v>
      </c>
      <c r="M378" s="1">
        <f t="shared" si="5"/>
        <v>0</v>
      </c>
      <c r="N378" s="1"/>
    </row>
    <row r="379" spans="1:14" ht="15.75" customHeight="1" x14ac:dyDescent="0.2">
      <c r="A379" s="1">
        <f t="shared" si="6"/>
        <v>9</v>
      </c>
      <c r="B379" s="1">
        <f t="shared" si="7"/>
        <v>42</v>
      </c>
      <c r="C379" s="1">
        <f t="array" ref="C379">INDEX(Countries!$A$2:$A$43,A379)</f>
        <v>0</v>
      </c>
      <c r="D379" s="1">
        <f t="array" ref="D379">INDEX(Countries!$A$2:$A$43,B379)</f>
        <v>0</v>
      </c>
      <c r="E379" s="5">
        <f t="array" ref="E379">INDEX('ML_flows 2011'!$B$2:$AQ$43,A379,B379)+INDEX('ML_flows 2011'!$B$2:$AQ$43,B379,A379)</f>
        <v>0</v>
      </c>
      <c r="F379" s="4">
        <f t="array" ref="F379">INDEX(Countries!$B$2:$B$43,A379)</f>
        <v>0</v>
      </c>
      <c r="G379" s="4">
        <f t="array" ref="G379">INDEX(Countries!$B$2:$B$43,B379)</f>
        <v>0</v>
      </c>
      <c r="H379" s="6">
        <f t="shared" si="4"/>
        <v>0</v>
      </c>
      <c r="I379" s="1">
        <f t="array" ref="I379">INDEX(Countries!$D$2:$D$43,A379)</f>
        <v>0</v>
      </c>
      <c r="J379" s="1">
        <f t="array" ref="J379">INDEX(Countries!$D$2:$D$43,B379)</f>
        <v>0</v>
      </c>
      <c r="K379" s="1">
        <f t="array" ref="K379">INDEX(Countries!$E$2:$E$43,A379)</f>
        <v>0</v>
      </c>
      <c r="L379" s="1">
        <f t="array" ref="L379">INDEX(Countries!$E$2:$E$43,B379)</f>
        <v>0</v>
      </c>
      <c r="M379" s="1">
        <f t="shared" si="5"/>
        <v>0</v>
      </c>
      <c r="N379" s="1"/>
    </row>
    <row r="380" spans="1:14" ht="15.75" customHeight="1" x14ac:dyDescent="0.2">
      <c r="A380" s="1">
        <f t="shared" si="6"/>
        <v>10</v>
      </c>
      <c r="B380" s="1">
        <f t="shared" si="7"/>
        <v>1</v>
      </c>
      <c r="C380" s="1">
        <f t="array" ref="C380">INDEX(Countries!$A$2:$A$43,A380)</f>
        <v>0</v>
      </c>
      <c r="D380" s="1" t="str">
        <f t="array" ref="D380">INDEX(Countries!$A$2:$A$43,B380)</f>
        <v>BC</v>
      </c>
      <c r="E380" s="5">
        <f t="array" ref="E380">INDEX('ML_flows 2011'!$B$2:$AQ$43,A380,B380)+INDEX('ML_flows 2011'!$B$2:$AQ$43,B380,A380)</f>
        <v>0</v>
      </c>
      <c r="F380" s="4">
        <f t="array" ref="F380">INDEX(Countries!$B$2:$B$43,A380)</f>
        <v>0</v>
      </c>
      <c r="G380" s="4">
        <f t="array" ref="G380">INDEX(Countries!$B$2:$B$43,B380)</f>
        <v>2.3763350483997558</v>
      </c>
      <c r="H380" s="6">
        <f t="shared" si="4"/>
        <v>0</v>
      </c>
      <c r="I380" s="1">
        <f t="array" ref="I380">INDEX(Countries!$D$2:$D$43,A380)</f>
        <v>0</v>
      </c>
      <c r="J380" s="4">
        <f t="array" ref="J380">INDEX(Countries!$D$2:$D$43,B380)</f>
        <v>0</v>
      </c>
      <c r="K380" s="1">
        <f t="array" ref="K380">INDEX(Countries!$E$2:$E$43,A380)</f>
        <v>0</v>
      </c>
      <c r="L380" s="4">
        <f t="array" ref="L380">INDEX(Countries!$E$2:$E$43,B380)</f>
        <v>0</v>
      </c>
      <c r="M380" s="1">
        <f t="shared" si="5"/>
        <v>0</v>
      </c>
      <c r="N380" s="1"/>
    </row>
    <row r="381" spans="1:14" ht="15.75" customHeight="1" x14ac:dyDescent="0.2">
      <c r="A381" s="1">
        <f t="shared" si="6"/>
        <v>10</v>
      </c>
      <c r="B381" s="1">
        <f t="shared" si="7"/>
        <v>2</v>
      </c>
      <c r="C381" s="1">
        <f t="array" ref="C381">INDEX(Countries!$A$2:$A$43,A381)</f>
        <v>0</v>
      </c>
      <c r="D381" s="1" t="str">
        <f t="array" ref="D381">INDEX(Countries!$A$2:$A$43,B381)</f>
        <v>Canada</v>
      </c>
      <c r="E381" s="5">
        <f t="array" ref="E381">INDEX('ML_flows 2011'!$B$2:$AQ$43,A381,B381)+INDEX('ML_flows 2011'!$B$2:$AQ$43,B381,A381)</f>
        <v>0</v>
      </c>
      <c r="F381" s="4">
        <f t="array" ref="F381">INDEX(Countries!$B$2:$B$43,A381)</f>
        <v>0</v>
      </c>
      <c r="G381" s="4">
        <f t="array" ref="G381">INDEX(Countries!$B$2:$B$43,B381)</f>
        <v>0</v>
      </c>
      <c r="H381" s="6">
        <f t="shared" si="4"/>
        <v>0</v>
      </c>
      <c r="I381" s="1">
        <f t="array" ref="I381">INDEX(Countries!$D$2:$D$43,A381)</f>
        <v>0</v>
      </c>
      <c r="J381" s="4">
        <f t="array" ref="J381">INDEX(Countries!$D$2:$D$43,B381)</f>
        <v>0</v>
      </c>
      <c r="K381" s="1">
        <f t="array" ref="K381">INDEX(Countries!$E$2:$E$43,A381)</f>
        <v>0</v>
      </c>
      <c r="L381" s="4">
        <f t="array" ref="L381">INDEX(Countries!$E$2:$E$43,B381)</f>
        <v>0</v>
      </c>
      <c r="M381" s="1">
        <f t="shared" si="5"/>
        <v>0</v>
      </c>
      <c r="N381" s="1"/>
    </row>
    <row r="382" spans="1:14" ht="15.75" customHeight="1" x14ac:dyDescent="0.2">
      <c r="A382" s="1">
        <f t="shared" si="6"/>
        <v>10</v>
      </c>
      <c r="B382" s="1">
        <f t="shared" si="7"/>
        <v>3</v>
      </c>
      <c r="C382" s="1">
        <f t="array" ref="C382">INDEX(Countries!$A$2:$A$43,A382)</f>
        <v>0</v>
      </c>
      <c r="D382" s="1" t="str">
        <f t="array" ref="D382">INDEX(Countries!$A$2:$A$43,B382)</f>
        <v>Hong Kong SAR</v>
      </c>
      <c r="E382" s="5">
        <f t="array" ref="E382">INDEX('ML_flows 2011'!$B$2:$AQ$43,A382,B382)+INDEX('ML_flows 2011'!$B$2:$AQ$43,B382,A382)</f>
        <v>0</v>
      </c>
      <c r="F382" s="4">
        <f t="array" ref="F382">INDEX(Countries!$B$2:$B$43,A382)</f>
        <v>0</v>
      </c>
      <c r="G382" s="4">
        <f t="array" ref="G382">INDEX(Countries!$B$2:$B$43,B382)</f>
        <v>0</v>
      </c>
      <c r="H382" s="6">
        <f t="shared" si="4"/>
        <v>0</v>
      </c>
      <c r="I382" s="1">
        <f t="array" ref="I382">INDEX(Countries!$D$2:$D$43,A382)</f>
        <v>0</v>
      </c>
      <c r="J382" s="4">
        <f t="array" ref="J382">INDEX(Countries!$D$2:$D$43,B382)</f>
        <v>0</v>
      </c>
      <c r="K382" s="1">
        <f t="array" ref="K382">INDEX(Countries!$E$2:$E$43,A382)</f>
        <v>0</v>
      </c>
      <c r="L382" s="4">
        <f t="array" ref="L382">INDEX(Countries!$E$2:$E$43,B382)</f>
        <v>0</v>
      </c>
      <c r="M382" s="1">
        <f t="shared" si="5"/>
        <v>0</v>
      </c>
      <c r="N382" s="1"/>
    </row>
    <row r="383" spans="1:14" ht="15.75" customHeight="1" x14ac:dyDescent="0.2">
      <c r="A383" s="1">
        <f t="shared" si="6"/>
        <v>10</v>
      </c>
      <c r="B383" s="1">
        <f t="shared" si="7"/>
        <v>4</v>
      </c>
      <c r="C383" s="1">
        <f t="array" ref="C383">INDEX(Countries!$A$2:$A$43,A383)</f>
        <v>0</v>
      </c>
      <c r="D383" s="1" t="str">
        <f t="array" ref="D383">INDEX(Countries!$A$2:$A$43,B383)</f>
        <v>Macau SAR</v>
      </c>
      <c r="E383" s="5">
        <f t="array" ref="E383">INDEX('ML_flows 2011'!$B$2:$AQ$43,A383,B383)+INDEX('ML_flows 2011'!$B$2:$AQ$43,B383,A383)</f>
        <v>0</v>
      </c>
      <c r="F383" s="4">
        <f t="array" ref="F383">INDEX(Countries!$B$2:$B$43,A383)</f>
        <v>0</v>
      </c>
      <c r="G383" s="4">
        <f t="array" ref="G383">INDEX(Countries!$B$2:$B$43,B383)</f>
        <v>0</v>
      </c>
      <c r="H383" s="6">
        <f t="shared" si="4"/>
        <v>0</v>
      </c>
      <c r="I383" s="1">
        <f t="array" ref="I383">INDEX(Countries!$D$2:$D$43,A383)</f>
        <v>0</v>
      </c>
      <c r="J383" s="4">
        <f t="array" ref="J383">INDEX(Countries!$D$2:$D$43,B383)</f>
        <v>0</v>
      </c>
      <c r="K383" s="1">
        <f t="array" ref="K383">INDEX(Countries!$E$2:$E$43,A383)</f>
        <v>0</v>
      </c>
      <c r="L383" s="4">
        <f t="array" ref="L383">INDEX(Countries!$E$2:$E$43,B383)</f>
        <v>0</v>
      </c>
      <c r="M383" s="1">
        <f t="shared" si="5"/>
        <v>0</v>
      </c>
      <c r="N383" s="1"/>
    </row>
    <row r="384" spans="1:14" ht="15.75" customHeight="1" x14ac:dyDescent="0.2">
      <c r="A384" s="1">
        <f t="shared" si="6"/>
        <v>10</v>
      </c>
      <c r="B384" s="1">
        <f t="shared" si="7"/>
        <v>5</v>
      </c>
      <c r="C384" s="1">
        <f t="array" ref="C384">INDEX(Countries!$A$2:$A$43,A384)</f>
        <v>0</v>
      </c>
      <c r="D384" s="1" t="str">
        <f t="array" ref="D384">INDEX(Countries!$A$2:$A$43,B384)</f>
        <v>China</v>
      </c>
      <c r="E384" s="5">
        <f t="array" ref="E384">INDEX('ML_flows 2011'!$B$2:$AQ$43,A384,B384)+INDEX('ML_flows 2011'!$B$2:$AQ$43,B384,A384)</f>
        <v>0</v>
      </c>
      <c r="F384" s="4">
        <f t="array" ref="F384">INDEX(Countries!$B$2:$B$43,A384)</f>
        <v>0</v>
      </c>
      <c r="G384" s="4">
        <f t="array" ref="G384">INDEX(Countries!$B$2:$B$43,B384)</f>
        <v>0</v>
      </c>
      <c r="H384" s="6">
        <f t="shared" si="4"/>
        <v>0</v>
      </c>
      <c r="I384" s="1">
        <f t="array" ref="I384">INDEX(Countries!$D$2:$D$43,A384)</f>
        <v>0</v>
      </c>
      <c r="J384" s="4">
        <f t="array" ref="J384">INDEX(Countries!$D$2:$D$43,B384)</f>
        <v>0</v>
      </c>
      <c r="K384" s="1">
        <f t="array" ref="K384">INDEX(Countries!$E$2:$E$43,A384)</f>
        <v>0</v>
      </c>
      <c r="L384" s="4">
        <f t="array" ref="L384">INDEX(Countries!$E$2:$E$43,B384)</f>
        <v>0</v>
      </c>
      <c r="M384" s="1">
        <f t="shared" si="5"/>
        <v>0</v>
      </c>
      <c r="N384" s="1"/>
    </row>
    <row r="385" spans="1:14" ht="15.75" customHeight="1" x14ac:dyDescent="0.2">
      <c r="A385" s="1">
        <f t="shared" si="6"/>
        <v>10</v>
      </c>
      <c r="B385" s="1">
        <f t="shared" si="7"/>
        <v>6</v>
      </c>
      <c r="C385" s="1">
        <f t="array" ref="C385">INDEX(Countries!$A$2:$A$43,A385)</f>
        <v>0</v>
      </c>
      <c r="D385" s="1">
        <f t="array" ref="D385">INDEX(Countries!$A$2:$A$43,B385)</f>
        <v>0</v>
      </c>
      <c r="E385" s="5">
        <f t="array" ref="E385">INDEX('ML_flows 2011'!$B$2:$AQ$43,A385,B385)+INDEX('ML_flows 2011'!$B$2:$AQ$43,B385,A385)</f>
        <v>0</v>
      </c>
      <c r="F385" s="4">
        <f t="array" ref="F385">INDEX(Countries!$B$2:$B$43,A385)</f>
        <v>0</v>
      </c>
      <c r="G385" s="4">
        <f t="array" ref="G385">INDEX(Countries!$B$2:$B$43,B385)</f>
        <v>0</v>
      </c>
      <c r="H385" s="6">
        <f t="shared" si="4"/>
        <v>0</v>
      </c>
      <c r="I385" s="1">
        <f t="array" ref="I385">INDEX(Countries!$D$2:$D$43,A385)</f>
        <v>0</v>
      </c>
      <c r="J385" s="4">
        <f t="array" ref="J385">INDEX(Countries!$D$2:$D$43,B385)</f>
        <v>0</v>
      </c>
      <c r="K385" s="1">
        <f t="array" ref="K385">INDEX(Countries!$E$2:$E$43,A385)</f>
        <v>0</v>
      </c>
      <c r="L385" s="4">
        <f t="array" ref="L385">INDEX(Countries!$E$2:$E$43,B385)</f>
        <v>0</v>
      </c>
      <c r="M385" s="1">
        <f t="shared" si="5"/>
        <v>0</v>
      </c>
      <c r="N385" s="1"/>
    </row>
    <row r="386" spans="1:14" ht="15.75" customHeight="1" x14ac:dyDescent="0.2">
      <c r="A386" s="1">
        <f t="shared" si="6"/>
        <v>10</v>
      </c>
      <c r="B386" s="1">
        <f t="shared" si="7"/>
        <v>7</v>
      </c>
      <c r="C386" s="1">
        <f t="array" ref="C386">INDEX(Countries!$A$2:$A$43,A386)</f>
        <v>0</v>
      </c>
      <c r="D386" s="1">
        <f t="array" ref="D386">INDEX(Countries!$A$2:$A$43,B386)</f>
        <v>0</v>
      </c>
      <c r="E386" s="5">
        <f t="array" ref="E386">INDEX('ML_flows 2011'!$B$2:$AQ$43,A386,B386)+INDEX('ML_flows 2011'!$B$2:$AQ$43,B386,A386)</f>
        <v>0</v>
      </c>
      <c r="F386" s="4">
        <f t="array" ref="F386">INDEX(Countries!$B$2:$B$43,A386)</f>
        <v>0</v>
      </c>
      <c r="G386" s="4">
        <f t="array" ref="G386">INDEX(Countries!$B$2:$B$43,B386)</f>
        <v>0</v>
      </c>
      <c r="H386" s="6">
        <f t="shared" si="4"/>
        <v>0</v>
      </c>
      <c r="I386" s="1">
        <f t="array" ref="I386">INDEX(Countries!$D$2:$D$43,A386)</f>
        <v>0</v>
      </c>
      <c r="J386" s="4">
        <f t="array" ref="J386">INDEX(Countries!$D$2:$D$43,B386)</f>
        <v>0</v>
      </c>
      <c r="K386" s="1">
        <f t="array" ref="K386">INDEX(Countries!$E$2:$E$43,A386)</f>
        <v>0</v>
      </c>
      <c r="L386" s="4">
        <f t="array" ref="L386">INDEX(Countries!$E$2:$E$43,B386)</f>
        <v>0</v>
      </c>
      <c r="M386" s="1">
        <f t="shared" si="5"/>
        <v>0</v>
      </c>
      <c r="N386" s="1"/>
    </row>
    <row r="387" spans="1:14" ht="15.75" customHeight="1" x14ac:dyDescent="0.2">
      <c r="A387" s="1">
        <f t="shared" si="6"/>
        <v>10</v>
      </c>
      <c r="B387" s="1">
        <f t="shared" si="7"/>
        <v>8</v>
      </c>
      <c r="C387" s="1">
        <f t="array" ref="C387">INDEX(Countries!$A$2:$A$43,A387)</f>
        <v>0</v>
      </c>
      <c r="D387" s="1">
        <f t="array" ref="D387">INDEX(Countries!$A$2:$A$43,B387)</f>
        <v>0</v>
      </c>
      <c r="E387" s="5">
        <f t="array" ref="E387">INDEX('ML_flows 2011'!$B$2:$AQ$43,A387,B387)+INDEX('ML_flows 2011'!$B$2:$AQ$43,B387,A387)</f>
        <v>0</v>
      </c>
      <c r="F387" s="4">
        <f t="array" ref="F387">INDEX(Countries!$B$2:$B$43,A387)</f>
        <v>0</v>
      </c>
      <c r="G387" s="4">
        <f t="array" ref="G387">INDEX(Countries!$B$2:$B$43,B387)</f>
        <v>0</v>
      </c>
      <c r="H387" s="6">
        <f t="shared" si="4"/>
        <v>0</v>
      </c>
      <c r="I387" s="1">
        <f t="array" ref="I387">INDEX(Countries!$D$2:$D$43,A387)</f>
        <v>0</v>
      </c>
      <c r="J387" s="4">
        <f t="array" ref="J387">INDEX(Countries!$D$2:$D$43,B387)</f>
        <v>0</v>
      </c>
      <c r="K387" s="1">
        <f t="array" ref="K387">INDEX(Countries!$E$2:$E$43,A387)</f>
        <v>0</v>
      </c>
      <c r="L387" s="4">
        <f t="array" ref="L387">INDEX(Countries!$E$2:$E$43,B387)</f>
        <v>0</v>
      </c>
      <c r="M387" s="1">
        <f t="shared" si="5"/>
        <v>0</v>
      </c>
      <c r="N387" s="1"/>
    </row>
    <row r="388" spans="1:14" ht="15.75" customHeight="1" x14ac:dyDescent="0.2">
      <c r="A388" s="1">
        <f t="shared" si="6"/>
        <v>10</v>
      </c>
      <c r="B388" s="1">
        <f t="shared" si="7"/>
        <v>9</v>
      </c>
      <c r="C388" s="1">
        <f t="array" ref="C388">INDEX(Countries!$A$2:$A$43,A388)</f>
        <v>0</v>
      </c>
      <c r="D388" s="1">
        <f t="array" ref="D388">INDEX(Countries!$A$2:$A$43,B388)</f>
        <v>0</v>
      </c>
      <c r="E388" s="5">
        <f t="array" ref="E388">INDEX('ML_flows 2011'!$B$2:$AQ$43,A388,B388)+INDEX('ML_flows 2011'!$B$2:$AQ$43,B388,A388)</f>
        <v>0</v>
      </c>
      <c r="F388" s="4">
        <f t="array" ref="F388">INDEX(Countries!$B$2:$B$43,A388)</f>
        <v>0</v>
      </c>
      <c r="G388" s="4">
        <f t="array" ref="G388">INDEX(Countries!$B$2:$B$43,B388)</f>
        <v>0</v>
      </c>
      <c r="H388" s="6">
        <f t="shared" si="4"/>
        <v>0</v>
      </c>
      <c r="I388" s="1">
        <f t="array" ref="I388">INDEX(Countries!$D$2:$D$43,A388)</f>
        <v>0</v>
      </c>
      <c r="J388" s="1">
        <f t="array" ref="J388">INDEX(Countries!$D$2:$D$43,B388)</f>
        <v>0</v>
      </c>
      <c r="K388" s="1">
        <f t="array" ref="K388">INDEX(Countries!$E$2:$E$43,A388)</f>
        <v>0</v>
      </c>
      <c r="L388" s="1">
        <f t="array" ref="L388">INDEX(Countries!$E$2:$E$43,B388)</f>
        <v>0</v>
      </c>
      <c r="M388" s="1">
        <f t="shared" si="5"/>
        <v>0</v>
      </c>
      <c r="N388" s="1"/>
    </row>
    <row r="389" spans="1:14" ht="15.75" customHeight="1" x14ac:dyDescent="0.2">
      <c r="A389" s="1">
        <f t="shared" si="6"/>
        <v>10</v>
      </c>
      <c r="B389" s="1">
        <f t="shared" si="7"/>
        <v>10</v>
      </c>
      <c r="C389" s="1">
        <f t="array" ref="C389">INDEX(Countries!$A$2:$A$43,A389)</f>
        <v>0</v>
      </c>
      <c r="D389" s="1">
        <f t="array" ref="D389">INDEX(Countries!$A$2:$A$43,B389)</f>
        <v>0</v>
      </c>
      <c r="E389" s="5">
        <f t="array" ref="E389">INDEX('ML_flows 2011'!$B$2:$AQ$43,A389,B389)+INDEX('ML_flows 2011'!$B$2:$AQ$43,B389,A389)</f>
        <v>0</v>
      </c>
      <c r="F389" s="4">
        <f t="array" ref="F389">INDEX(Countries!$B$2:$B$43,A389)</f>
        <v>0</v>
      </c>
      <c r="G389" s="4">
        <f t="array" ref="G389">INDEX(Countries!$B$2:$B$43,B389)</f>
        <v>0</v>
      </c>
      <c r="H389" s="6">
        <f t="shared" si="4"/>
        <v>0</v>
      </c>
      <c r="I389" s="1">
        <f t="array" ref="I389">INDEX(Countries!$D$2:$D$43,A389)</f>
        <v>0</v>
      </c>
      <c r="J389" s="1">
        <f t="array" ref="J389">INDEX(Countries!$D$2:$D$43,B389)</f>
        <v>0</v>
      </c>
      <c r="K389" s="1">
        <f t="array" ref="K389">INDEX(Countries!$E$2:$E$43,A389)</f>
        <v>0</v>
      </c>
      <c r="L389" s="1">
        <f t="array" ref="L389">INDEX(Countries!$E$2:$E$43,B389)</f>
        <v>0</v>
      </c>
      <c r="M389" s="1">
        <f t="shared" si="5"/>
        <v>0</v>
      </c>
      <c r="N389" s="1"/>
    </row>
    <row r="390" spans="1:14" ht="15.75" customHeight="1" x14ac:dyDescent="0.2">
      <c r="A390" s="1">
        <f t="shared" si="6"/>
        <v>10</v>
      </c>
      <c r="B390" s="1">
        <f t="shared" si="7"/>
        <v>11</v>
      </c>
      <c r="C390" s="1">
        <f t="array" ref="C390">INDEX(Countries!$A$2:$A$43,A390)</f>
        <v>0</v>
      </c>
      <c r="D390" s="1">
        <f t="array" ref="D390">INDEX(Countries!$A$2:$A$43,B390)</f>
        <v>0</v>
      </c>
      <c r="E390" s="5">
        <f t="array" ref="E390">INDEX('ML_flows 2011'!$B$2:$AQ$43,A390,B390)+INDEX('ML_flows 2011'!$B$2:$AQ$43,B390,A390)</f>
        <v>0</v>
      </c>
      <c r="F390" s="4">
        <f t="array" ref="F390">INDEX(Countries!$B$2:$B$43,A390)</f>
        <v>0</v>
      </c>
      <c r="G390" s="4">
        <f t="array" ref="G390">INDEX(Countries!$B$2:$B$43,B390)</f>
        <v>0</v>
      </c>
      <c r="H390" s="6">
        <f t="shared" si="4"/>
        <v>0</v>
      </c>
      <c r="I390" s="1">
        <f t="array" ref="I390">INDEX(Countries!$D$2:$D$43,A390)</f>
        <v>0</v>
      </c>
      <c r="J390" s="1">
        <f t="array" ref="J390">INDEX(Countries!$D$2:$D$43,B390)</f>
        <v>0</v>
      </c>
      <c r="K390" s="1">
        <f t="array" ref="K390">INDEX(Countries!$E$2:$E$43,A390)</f>
        <v>0</v>
      </c>
      <c r="L390" s="1">
        <f t="array" ref="L390">INDEX(Countries!$E$2:$E$43,B390)</f>
        <v>0</v>
      </c>
      <c r="M390" s="1">
        <f t="shared" si="5"/>
        <v>0</v>
      </c>
      <c r="N390" s="1"/>
    </row>
    <row r="391" spans="1:14" ht="15.75" customHeight="1" x14ac:dyDescent="0.2">
      <c r="A391" s="1">
        <f t="shared" si="6"/>
        <v>10</v>
      </c>
      <c r="B391" s="1">
        <f t="shared" si="7"/>
        <v>12</v>
      </c>
      <c r="C391" s="1">
        <f t="array" ref="C391">INDEX(Countries!$A$2:$A$43,A391)</f>
        <v>0</v>
      </c>
      <c r="D391" s="1">
        <f t="array" ref="D391">INDEX(Countries!$A$2:$A$43,B391)</f>
        <v>0</v>
      </c>
      <c r="E391" s="5">
        <f t="array" ref="E391">INDEX('ML_flows 2011'!$B$2:$AQ$43,A391,B391)+INDEX('ML_flows 2011'!$B$2:$AQ$43,B391,A391)</f>
        <v>0</v>
      </c>
      <c r="F391" s="4">
        <f t="array" ref="F391">INDEX(Countries!$B$2:$B$43,A391)</f>
        <v>0</v>
      </c>
      <c r="G391" s="4">
        <f t="array" ref="G391">INDEX(Countries!$B$2:$B$43,B391)</f>
        <v>0</v>
      </c>
      <c r="H391" s="6">
        <f t="shared" si="4"/>
        <v>0</v>
      </c>
      <c r="I391" s="1">
        <f t="array" ref="I391">INDEX(Countries!$D$2:$D$43,A391)</f>
        <v>0</v>
      </c>
      <c r="J391" s="1">
        <f t="array" ref="J391">INDEX(Countries!$D$2:$D$43,B391)</f>
        <v>0</v>
      </c>
      <c r="K391" s="1">
        <f t="array" ref="K391">INDEX(Countries!$E$2:$E$43,A391)</f>
        <v>0</v>
      </c>
      <c r="L391" s="1">
        <f t="array" ref="L391">INDEX(Countries!$E$2:$E$43,B391)</f>
        <v>0</v>
      </c>
      <c r="M391" s="1">
        <f t="shared" si="5"/>
        <v>0</v>
      </c>
      <c r="N391" s="1"/>
    </row>
    <row r="392" spans="1:14" ht="15.75" customHeight="1" x14ac:dyDescent="0.2">
      <c r="A392" s="1">
        <f t="shared" si="6"/>
        <v>10</v>
      </c>
      <c r="B392" s="1">
        <f t="shared" si="7"/>
        <v>13</v>
      </c>
      <c r="C392" s="1">
        <f t="array" ref="C392">INDEX(Countries!$A$2:$A$43,A392)</f>
        <v>0</v>
      </c>
      <c r="D392" s="1">
        <f t="array" ref="D392">INDEX(Countries!$A$2:$A$43,B392)</f>
        <v>0</v>
      </c>
      <c r="E392" s="5">
        <f t="array" ref="E392">INDEX('ML_flows 2011'!$B$2:$AQ$43,A392,B392)+INDEX('ML_flows 2011'!$B$2:$AQ$43,B392,A392)</f>
        <v>0</v>
      </c>
      <c r="F392" s="4">
        <f t="array" ref="F392">INDEX(Countries!$B$2:$B$43,A392)</f>
        <v>0</v>
      </c>
      <c r="G392" s="4">
        <f t="array" ref="G392">INDEX(Countries!$B$2:$B$43,B392)</f>
        <v>0</v>
      </c>
      <c r="H392" s="6">
        <f t="shared" si="4"/>
        <v>0</v>
      </c>
      <c r="I392" s="1">
        <f t="array" ref="I392">INDEX(Countries!$D$2:$D$43,A392)</f>
        <v>0</v>
      </c>
      <c r="J392" s="1">
        <f t="array" ref="J392">INDEX(Countries!$D$2:$D$43,B392)</f>
        <v>0</v>
      </c>
      <c r="K392" s="1">
        <f t="array" ref="K392">INDEX(Countries!$E$2:$E$43,A392)</f>
        <v>0</v>
      </c>
      <c r="L392" s="1">
        <f t="array" ref="L392">INDEX(Countries!$E$2:$E$43,B392)</f>
        <v>0</v>
      </c>
      <c r="M392" s="1">
        <f t="shared" si="5"/>
        <v>0</v>
      </c>
      <c r="N392" s="1"/>
    </row>
    <row r="393" spans="1:14" ht="15.75" customHeight="1" x14ac:dyDescent="0.2">
      <c r="A393" s="1">
        <f t="shared" si="6"/>
        <v>10</v>
      </c>
      <c r="B393" s="1">
        <f t="shared" si="7"/>
        <v>14</v>
      </c>
      <c r="C393" s="1">
        <f t="array" ref="C393">INDEX(Countries!$A$2:$A$43,A393)</f>
        <v>0</v>
      </c>
      <c r="D393" s="1">
        <f t="array" ref="D393">INDEX(Countries!$A$2:$A$43,B393)</f>
        <v>0</v>
      </c>
      <c r="E393" s="5">
        <f t="array" ref="E393">INDEX('ML_flows 2011'!$B$2:$AQ$43,A393,B393)+INDEX('ML_flows 2011'!$B$2:$AQ$43,B393,A393)</f>
        <v>0</v>
      </c>
      <c r="F393" s="4">
        <f t="array" ref="F393">INDEX(Countries!$B$2:$B$43,A393)</f>
        <v>0</v>
      </c>
      <c r="G393" s="4">
        <f t="array" ref="G393">INDEX(Countries!$B$2:$B$43,B393)</f>
        <v>0</v>
      </c>
      <c r="H393" s="6">
        <f t="shared" si="4"/>
        <v>0</v>
      </c>
      <c r="I393" s="1">
        <f t="array" ref="I393">INDEX(Countries!$D$2:$D$43,A393)</f>
        <v>0</v>
      </c>
      <c r="J393" s="1">
        <f t="array" ref="J393">INDEX(Countries!$D$2:$D$43,B393)</f>
        <v>0</v>
      </c>
      <c r="K393" s="1">
        <f t="array" ref="K393">INDEX(Countries!$E$2:$E$43,A393)</f>
        <v>0</v>
      </c>
      <c r="L393" s="1">
        <f t="array" ref="L393">INDEX(Countries!$E$2:$E$43,B393)</f>
        <v>0</v>
      </c>
      <c r="M393" s="1">
        <f t="shared" si="5"/>
        <v>0</v>
      </c>
      <c r="N393" s="1"/>
    </row>
    <row r="394" spans="1:14" ht="15.75" customHeight="1" x14ac:dyDescent="0.2">
      <c r="A394" s="1">
        <f t="shared" si="6"/>
        <v>10</v>
      </c>
      <c r="B394" s="1">
        <f t="shared" si="7"/>
        <v>15</v>
      </c>
      <c r="C394" s="1">
        <f t="array" ref="C394">INDEX(Countries!$A$2:$A$43,A394)</f>
        <v>0</v>
      </c>
      <c r="D394" s="1">
        <f t="array" ref="D394">INDEX(Countries!$A$2:$A$43,B394)</f>
        <v>0</v>
      </c>
      <c r="E394" s="5">
        <f t="array" ref="E394">INDEX('ML_flows 2011'!$B$2:$AQ$43,A394,B394)+INDEX('ML_flows 2011'!$B$2:$AQ$43,B394,A394)</f>
        <v>0</v>
      </c>
      <c r="F394" s="4">
        <f t="array" ref="F394">INDEX(Countries!$B$2:$B$43,A394)</f>
        <v>0</v>
      </c>
      <c r="G394" s="4">
        <f t="array" ref="G394">INDEX(Countries!$B$2:$B$43,B394)</f>
        <v>0</v>
      </c>
      <c r="H394" s="6">
        <f t="shared" si="4"/>
        <v>0</v>
      </c>
      <c r="I394" s="1">
        <f t="array" ref="I394">INDEX(Countries!$D$2:$D$43,A394)</f>
        <v>0</v>
      </c>
      <c r="J394" s="1">
        <f t="array" ref="J394">INDEX(Countries!$D$2:$D$43,B394)</f>
        <v>0</v>
      </c>
      <c r="K394" s="1">
        <f t="array" ref="K394">INDEX(Countries!$E$2:$E$43,A394)</f>
        <v>0</v>
      </c>
      <c r="L394" s="1">
        <f t="array" ref="L394">INDEX(Countries!$E$2:$E$43,B394)</f>
        <v>0</v>
      </c>
      <c r="M394" s="1">
        <f t="shared" si="5"/>
        <v>0</v>
      </c>
      <c r="N394" s="1"/>
    </row>
    <row r="395" spans="1:14" ht="15.75" customHeight="1" x14ac:dyDescent="0.2">
      <c r="A395" s="1">
        <f t="shared" si="6"/>
        <v>10</v>
      </c>
      <c r="B395" s="1">
        <f t="shared" si="7"/>
        <v>16</v>
      </c>
      <c r="C395" s="1">
        <f t="array" ref="C395">INDEX(Countries!$A$2:$A$43,A395)</f>
        <v>0</v>
      </c>
      <c r="D395" s="1">
        <f t="array" ref="D395">INDEX(Countries!$A$2:$A$43,B395)</f>
        <v>0</v>
      </c>
      <c r="E395" s="5">
        <f t="array" ref="E395">INDEX('ML_flows 2011'!$B$2:$AQ$43,A395,B395)+INDEX('ML_flows 2011'!$B$2:$AQ$43,B395,A395)</f>
        <v>0</v>
      </c>
      <c r="F395" s="4">
        <f t="array" ref="F395">INDEX(Countries!$B$2:$B$43,A395)</f>
        <v>0</v>
      </c>
      <c r="G395" s="4">
        <f t="array" ref="G395">INDEX(Countries!$B$2:$B$43,B395)</f>
        <v>0</v>
      </c>
      <c r="H395" s="6">
        <f t="shared" si="4"/>
        <v>0</v>
      </c>
      <c r="I395" s="1">
        <f t="array" ref="I395">INDEX(Countries!$D$2:$D$43,A395)</f>
        <v>0</v>
      </c>
      <c r="J395" s="1">
        <f t="array" ref="J395">INDEX(Countries!$D$2:$D$43,B395)</f>
        <v>0</v>
      </c>
      <c r="K395" s="1">
        <f t="array" ref="K395">INDEX(Countries!$E$2:$E$43,A395)</f>
        <v>0</v>
      </c>
      <c r="L395" s="1">
        <f t="array" ref="L395">INDEX(Countries!$E$2:$E$43,B395)</f>
        <v>0</v>
      </c>
      <c r="M395" s="1">
        <f t="shared" si="5"/>
        <v>0</v>
      </c>
      <c r="N395" s="1"/>
    </row>
    <row r="396" spans="1:14" ht="15.75" customHeight="1" x14ac:dyDescent="0.2">
      <c r="A396" s="1">
        <f t="shared" si="6"/>
        <v>10</v>
      </c>
      <c r="B396" s="1">
        <f t="shared" si="7"/>
        <v>17</v>
      </c>
      <c r="C396" s="1">
        <f t="array" ref="C396">INDEX(Countries!$A$2:$A$43,A396)</f>
        <v>0</v>
      </c>
      <c r="D396" s="1">
        <f t="array" ref="D396">INDEX(Countries!$A$2:$A$43,B396)</f>
        <v>0</v>
      </c>
      <c r="E396" s="5">
        <f t="array" ref="E396">INDEX('ML_flows 2011'!$B$2:$AQ$43,A396,B396)+INDEX('ML_flows 2011'!$B$2:$AQ$43,B396,A396)</f>
        <v>0</v>
      </c>
      <c r="F396" s="4">
        <f t="array" ref="F396">INDEX(Countries!$B$2:$B$43,A396)</f>
        <v>0</v>
      </c>
      <c r="G396" s="4">
        <f t="array" ref="G396">INDEX(Countries!$B$2:$B$43,B396)</f>
        <v>0</v>
      </c>
      <c r="H396" s="6">
        <f t="shared" si="4"/>
        <v>0</v>
      </c>
      <c r="I396" s="1">
        <f t="array" ref="I396">INDEX(Countries!$D$2:$D$43,A396)</f>
        <v>0</v>
      </c>
      <c r="J396" s="1">
        <f t="array" ref="J396">INDEX(Countries!$D$2:$D$43,B396)</f>
        <v>0</v>
      </c>
      <c r="K396" s="1">
        <f t="array" ref="K396">INDEX(Countries!$E$2:$E$43,A396)</f>
        <v>0</v>
      </c>
      <c r="L396" s="1">
        <f t="array" ref="L396">INDEX(Countries!$E$2:$E$43,B396)</f>
        <v>0</v>
      </c>
      <c r="M396" s="1">
        <f t="shared" si="5"/>
        <v>0</v>
      </c>
      <c r="N396" s="1"/>
    </row>
    <row r="397" spans="1:14" ht="15.75" customHeight="1" x14ac:dyDescent="0.2">
      <c r="A397" s="1">
        <f t="shared" si="6"/>
        <v>10</v>
      </c>
      <c r="B397" s="1">
        <f t="shared" si="7"/>
        <v>18</v>
      </c>
      <c r="C397" s="1">
        <f t="array" ref="C397">INDEX(Countries!$A$2:$A$43,A397)</f>
        <v>0</v>
      </c>
      <c r="D397" s="1">
        <f t="array" ref="D397">INDEX(Countries!$A$2:$A$43,B397)</f>
        <v>0</v>
      </c>
      <c r="E397" s="5">
        <f t="array" ref="E397">INDEX('ML_flows 2011'!$B$2:$AQ$43,A397,B397)+INDEX('ML_flows 2011'!$B$2:$AQ$43,B397,A397)</f>
        <v>0</v>
      </c>
      <c r="F397" s="4">
        <f t="array" ref="F397">INDEX(Countries!$B$2:$B$43,A397)</f>
        <v>0</v>
      </c>
      <c r="G397" s="4">
        <f t="array" ref="G397">INDEX(Countries!$B$2:$B$43,B397)</f>
        <v>0</v>
      </c>
      <c r="H397" s="6">
        <f t="shared" si="4"/>
        <v>0</v>
      </c>
      <c r="I397" s="1">
        <f t="array" ref="I397">INDEX(Countries!$D$2:$D$43,A397)</f>
        <v>0</v>
      </c>
      <c r="J397" s="1">
        <f t="array" ref="J397">INDEX(Countries!$D$2:$D$43,B397)</f>
        <v>0</v>
      </c>
      <c r="K397" s="1">
        <f t="array" ref="K397">INDEX(Countries!$E$2:$E$43,A397)</f>
        <v>0</v>
      </c>
      <c r="L397" s="1">
        <f t="array" ref="L397">INDEX(Countries!$E$2:$E$43,B397)</f>
        <v>0</v>
      </c>
      <c r="M397" s="1">
        <f t="shared" si="5"/>
        <v>0</v>
      </c>
      <c r="N397" s="1"/>
    </row>
    <row r="398" spans="1:14" ht="15.75" customHeight="1" x14ac:dyDescent="0.2">
      <c r="A398" s="1">
        <f t="shared" si="6"/>
        <v>10</v>
      </c>
      <c r="B398" s="1">
        <f t="shared" si="7"/>
        <v>19</v>
      </c>
      <c r="C398" s="1">
        <f t="array" ref="C398">INDEX(Countries!$A$2:$A$43,A398)</f>
        <v>0</v>
      </c>
      <c r="D398" s="1">
        <f t="array" ref="D398">INDEX(Countries!$A$2:$A$43,B398)</f>
        <v>0</v>
      </c>
      <c r="E398" s="5">
        <f t="array" ref="E398">INDEX('ML_flows 2011'!$B$2:$AQ$43,A398,B398)+INDEX('ML_flows 2011'!$B$2:$AQ$43,B398,A398)</f>
        <v>0</v>
      </c>
      <c r="F398" s="4">
        <f t="array" ref="F398">INDEX(Countries!$B$2:$B$43,A398)</f>
        <v>0</v>
      </c>
      <c r="G398" s="4">
        <f t="array" ref="G398">INDEX(Countries!$B$2:$B$43,B398)</f>
        <v>0</v>
      </c>
      <c r="H398" s="6">
        <f t="shared" si="4"/>
        <v>0</v>
      </c>
      <c r="I398" s="1">
        <f t="array" ref="I398">INDEX(Countries!$D$2:$D$43,A398)</f>
        <v>0</v>
      </c>
      <c r="J398" s="1">
        <f t="array" ref="J398">INDEX(Countries!$D$2:$D$43,B398)</f>
        <v>0</v>
      </c>
      <c r="K398" s="1">
        <f t="array" ref="K398">INDEX(Countries!$E$2:$E$43,A398)</f>
        <v>0</v>
      </c>
      <c r="L398" s="1">
        <f t="array" ref="L398">INDEX(Countries!$E$2:$E$43,B398)</f>
        <v>0</v>
      </c>
      <c r="M398" s="1">
        <f t="shared" si="5"/>
        <v>0</v>
      </c>
      <c r="N398" s="1"/>
    </row>
    <row r="399" spans="1:14" ht="15.75" customHeight="1" x14ac:dyDescent="0.2">
      <c r="A399" s="1">
        <f t="shared" si="6"/>
        <v>10</v>
      </c>
      <c r="B399" s="1">
        <f t="shared" si="7"/>
        <v>20</v>
      </c>
      <c r="C399" s="1">
        <f t="array" ref="C399">INDEX(Countries!$A$2:$A$43,A399)</f>
        <v>0</v>
      </c>
      <c r="D399" s="1">
        <f t="array" ref="D399">INDEX(Countries!$A$2:$A$43,B399)</f>
        <v>0</v>
      </c>
      <c r="E399" s="5">
        <f t="array" ref="E399">INDEX('ML_flows 2011'!$B$2:$AQ$43,A399,B399)+INDEX('ML_flows 2011'!$B$2:$AQ$43,B399,A399)</f>
        <v>0</v>
      </c>
      <c r="F399" s="4">
        <f t="array" ref="F399">INDEX(Countries!$B$2:$B$43,A399)</f>
        <v>0</v>
      </c>
      <c r="G399" s="4">
        <f t="array" ref="G399">INDEX(Countries!$B$2:$B$43,B399)</f>
        <v>0</v>
      </c>
      <c r="H399" s="6">
        <f t="shared" si="4"/>
        <v>0</v>
      </c>
      <c r="I399" s="1">
        <f t="array" ref="I399">INDEX(Countries!$D$2:$D$43,A399)</f>
        <v>0</v>
      </c>
      <c r="J399" s="1">
        <f t="array" ref="J399">INDEX(Countries!$D$2:$D$43,B399)</f>
        <v>0</v>
      </c>
      <c r="K399" s="1">
        <f t="array" ref="K399">INDEX(Countries!$E$2:$E$43,A399)</f>
        <v>0</v>
      </c>
      <c r="L399" s="1">
        <f t="array" ref="L399">INDEX(Countries!$E$2:$E$43,B399)</f>
        <v>0</v>
      </c>
      <c r="M399" s="1">
        <f t="shared" si="5"/>
        <v>0</v>
      </c>
      <c r="N399" s="1"/>
    </row>
    <row r="400" spans="1:14" ht="15.75" customHeight="1" x14ac:dyDescent="0.2">
      <c r="A400" s="1">
        <f t="shared" si="6"/>
        <v>10</v>
      </c>
      <c r="B400" s="1">
        <f t="shared" si="7"/>
        <v>21</v>
      </c>
      <c r="C400" s="1">
        <f t="array" ref="C400">INDEX(Countries!$A$2:$A$43,A400)</f>
        <v>0</v>
      </c>
      <c r="D400" s="1">
        <f t="array" ref="D400">INDEX(Countries!$A$2:$A$43,B400)</f>
        <v>0</v>
      </c>
      <c r="E400" s="5">
        <f t="array" ref="E400">INDEX('ML_flows 2011'!$B$2:$AQ$43,A400,B400)+INDEX('ML_flows 2011'!$B$2:$AQ$43,B400,A400)</f>
        <v>0</v>
      </c>
      <c r="F400" s="4">
        <f t="array" ref="F400">INDEX(Countries!$B$2:$B$43,A400)</f>
        <v>0</v>
      </c>
      <c r="G400" s="4">
        <f t="array" ref="G400">INDEX(Countries!$B$2:$B$43,B400)</f>
        <v>0</v>
      </c>
      <c r="H400" s="6">
        <f t="shared" si="4"/>
        <v>0</v>
      </c>
      <c r="I400" s="1">
        <f t="array" ref="I400">INDEX(Countries!$D$2:$D$43,A400)</f>
        <v>0</v>
      </c>
      <c r="J400" s="1">
        <f t="array" ref="J400">INDEX(Countries!$D$2:$D$43,B400)</f>
        <v>0</v>
      </c>
      <c r="K400" s="1">
        <f t="array" ref="K400">INDEX(Countries!$E$2:$E$43,A400)</f>
        <v>0</v>
      </c>
      <c r="L400" s="1">
        <f t="array" ref="L400">INDEX(Countries!$E$2:$E$43,B400)</f>
        <v>0</v>
      </c>
      <c r="M400" s="1">
        <f t="shared" si="5"/>
        <v>0</v>
      </c>
      <c r="N400" s="1"/>
    </row>
    <row r="401" spans="1:14" ht="15.75" customHeight="1" x14ac:dyDescent="0.2">
      <c r="A401" s="1">
        <f t="shared" si="6"/>
        <v>10</v>
      </c>
      <c r="B401" s="1">
        <f t="shared" si="7"/>
        <v>22</v>
      </c>
      <c r="C401" s="1">
        <f t="array" ref="C401">INDEX(Countries!$A$2:$A$43,A401)</f>
        <v>0</v>
      </c>
      <c r="D401" s="1">
        <f t="array" ref="D401">INDEX(Countries!$A$2:$A$43,B401)</f>
        <v>0</v>
      </c>
      <c r="E401" s="5">
        <f t="array" ref="E401">INDEX('ML_flows 2011'!$B$2:$AQ$43,A401,B401)+INDEX('ML_flows 2011'!$B$2:$AQ$43,B401,A401)</f>
        <v>0</v>
      </c>
      <c r="F401" s="4">
        <f t="array" ref="F401">INDEX(Countries!$B$2:$B$43,A401)</f>
        <v>0</v>
      </c>
      <c r="G401" s="4">
        <f t="array" ref="G401">INDEX(Countries!$B$2:$B$43,B401)</f>
        <v>0</v>
      </c>
      <c r="H401" s="6">
        <f t="shared" si="4"/>
        <v>0</v>
      </c>
      <c r="I401" s="1">
        <f t="array" ref="I401">INDEX(Countries!$D$2:$D$43,A401)</f>
        <v>0</v>
      </c>
      <c r="J401" s="1">
        <f t="array" ref="J401">INDEX(Countries!$D$2:$D$43,B401)</f>
        <v>0</v>
      </c>
      <c r="K401" s="1">
        <f t="array" ref="K401">INDEX(Countries!$E$2:$E$43,A401)</f>
        <v>0</v>
      </c>
      <c r="L401" s="1">
        <f t="array" ref="L401">INDEX(Countries!$E$2:$E$43,B401)</f>
        <v>0</v>
      </c>
      <c r="M401" s="1">
        <f t="shared" si="5"/>
        <v>0</v>
      </c>
      <c r="N401" s="1"/>
    </row>
    <row r="402" spans="1:14" ht="15.75" customHeight="1" x14ac:dyDescent="0.2">
      <c r="A402" s="1">
        <f t="shared" si="6"/>
        <v>10</v>
      </c>
      <c r="B402" s="1">
        <f t="shared" si="7"/>
        <v>23</v>
      </c>
      <c r="C402" s="1">
        <f t="array" ref="C402">INDEX(Countries!$A$2:$A$43,A402)</f>
        <v>0</v>
      </c>
      <c r="D402" s="1">
        <f t="array" ref="D402">INDEX(Countries!$A$2:$A$43,B402)</f>
        <v>0</v>
      </c>
      <c r="E402" s="5">
        <f t="array" ref="E402">INDEX('ML_flows 2011'!$B$2:$AQ$43,A402,B402)+INDEX('ML_flows 2011'!$B$2:$AQ$43,B402,A402)</f>
        <v>0</v>
      </c>
      <c r="F402" s="4">
        <f t="array" ref="F402">INDEX(Countries!$B$2:$B$43,A402)</f>
        <v>0</v>
      </c>
      <c r="G402" s="4">
        <f t="array" ref="G402">INDEX(Countries!$B$2:$B$43,B402)</f>
        <v>0</v>
      </c>
      <c r="H402" s="6">
        <f t="shared" si="4"/>
        <v>0</v>
      </c>
      <c r="I402" s="1">
        <f t="array" ref="I402">INDEX(Countries!$D$2:$D$43,A402)</f>
        <v>0</v>
      </c>
      <c r="J402" s="1">
        <f t="array" ref="J402">INDEX(Countries!$D$2:$D$43,B402)</f>
        <v>0</v>
      </c>
      <c r="K402" s="1">
        <f t="array" ref="K402">INDEX(Countries!$E$2:$E$43,A402)</f>
        <v>0</v>
      </c>
      <c r="L402" s="1">
        <f t="array" ref="L402">INDEX(Countries!$E$2:$E$43,B402)</f>
        <v>0</v>
      </c>
      <c r="M402" s="1">
        <f t="shared" si="5"/>
        <v>0</v>
      </c>
      <c r="N402" s="1"/>
    </row>
    <row r="403" spans="1:14" ht="15.75" customHeight="1" x14ac:dyDescent="0.2">
      <c r="A403" s="1">
        <f t="shared" si="6"/>
        <v>10</v>
      </c>
      <c r="B403" s="1">
        <f t="shared" si="7"/>
        <v>24</v>
      </c>
      <c r="C403" s="1">
        <f t="array" ref="C403">INDEX(Countries!$A$2:$A$43,A403)</f>
        <v>0</v>
      </c>
      <c r="D403" s="1">
        <f t="array" ref="D403">INDEX(Countries!$A$2:$A$43,B403)</f>
        <v>0</v>
      </c>
      <c r="E403" s="5">
        <f t="array" ref="E403">INDEX('ML_flows 2011'!$B$2:$AQ$43,A403,B403)+INDEX('ML_flows 2011'!$B$2:$AQ$43,B403,A403)</f>
        <v>0</v>
      </c>
      <c r="F403" s="4">
        <f t="array" ref="F403">INDEX(Countries!$B$2:$B$43,A403)</f>
        <v>0</v>
      </c>
      <c r="G403" s="4">
        <f t="array" ref="G403">INDEX(Countries!$B$2:$B$43,B403)</f>
        <v>0</v>
      </c>
      <c r="H403" s="6">
        <f t="shared" si="4"/>
        <v>0</v>
      </c>
      <c r="I403" s="1">
        <f t="array" ref="I403">INDEX(Countries!$D$2:$D$43,A403)</f>
        <v>0</v>
      </c>
      <c r="J403" s="1">
        <f t="array" ref="J403">INDEX(Countries!$D$2:$D$43,B403)</f>
        <v>0</v>
      </c>
      <c r="K403" s="1">
        <f t="array" ref="K403">INDEX(Countries!$E$2:$E$43,A403)</f>
        <v>0</v>
      </c>
      <c r="L403" s="1">
        <f t="array" ref="L403">INDEX(Countries!$E$2:$E$43,B403)</f>
        <v>0</v>
      </c>
      <c r="M403" s="1">
        <f t="shared" si="5"/>
        <v>0</v>
      </c>
      <c r="N403" s="1"/>
    </row>
    <row r="404" spans="1:14" ht="15.75" customHeight="1" x14ac:dyDescent="0.2">
      <c r="A404" s="1">
        <f t="shared" si="6"/>
        <v>10</v>
      </c>
      <c r="B404" s="1">
        <f t="shared" si="7"/>
        <v>25</v>
      </c>
      <c r="C404" s="1">
        <f t="array" ref="C404">INDEX(Countries!$A$2:$A$43,A404)</f>
        <v>0</v>
      </c>
      <c r="D404" s="1">
        <f t="array" ref="D404">INDEX(Countries!$A$2:$A$43,B404)</f>
        <v>0</v>
      </c>
      <c r="E404" s="5">
        <f t="array" ref="E404">INDEX('ML_flows 2011'!$B$2:$AQ$43,A404,B404)+INDEX('ML_flows 2011'!$B$2:$AQ$43,B404,A404)</f>
        <v>0</v>
      </c>
      <c r="F404" s="4">
        <f t="array" ref="F404">INDEX(Countries!$B$2:$B$43,A404)</f>
        <v>0</v>
      </c>
      <c r="G404" s="4">
        <f t="array" ref="G404">INDEX(Countries!$B$2:$B$43,B404)</f>
        <v>0</v>
      </c>
      <c r="H404" s="6">
        <f t="shared" si="4"/>
        <v>0</v>
      </c>
      <c r="I404" s="1">
        <f t="array" ref="I404">INDEX(Countries!$D$2:$D$43,A404)</f>
        <v>0</v>
      </c>
      <c r="J404" s="1">
        <f t="array" ref="J404">INDEX(Countries!$D$2:$D$43,B404)</f>
        <v>0</v>
      </c>
      <c r="K404" s="1">
        <f t="array" ref="K404">INDEX(Countries!$E$2:$E$43,A404)</f>
        <v>0</v>
      </c>
      <c r="L404" s="1">
        <f t="array" ref="L404">INDEX(Countries!$E$2:$E$43,B404)</f>
        <v>0</v>
      </c>
      <c r="M404" s="1">
        <f t="shared" si="5"/>
        <v>0</v>
      </c>
      <c r="N404" s="1"/>
    </row>
    <row r="405" spans="1:14" ht="15.75" customHeight="1" x14ac:dyDescent="0.2">
      <c r="A405" s="1">
        <f t="shared" si="6"/>
        <v>10</v>
      </c>
      <c r="B405" s="1">
        <f t="shared" si="7"/>
        <v>26</v>
      </c>
      <c r="C405" s="1">
        <f t="array" ref="C405">INDEX(Countries!$A$2:$A$43,A405)</f>
        <v>0</v>
      </c>
      <c r="D405" s="1">
        <f t="array" ref="D405">INDEX(Countries!$A$2:$A$43,B405)</f>
        <v>0</v>
      </c>
      <c r="E405" s="5">
        <f t="array" ref="E405">INDEX('ML_flows 2011'!$B$2:$AQ$43,A405,B405)+INDEX('ML_flows 2011'!$B$2:$AQ$43,B405,A405)</f>
        <v>0</v>
      </c>
      <c r="F405" s="4">
        <f t="array" ref="F405">INDEX(Countries!$B$2:$B$43,A405)</f>
        <v>0</v>
      </c>
      <c r="G405" s="4">
        <f t="array" ref="G405">INDEX(Countries!$B$2:$B$43,B405)</f>
        <v>0</v>
      </c>
      <c r="H405" s="6">
        <f t="shared" si="4"/>
        <v>0</v>
      </c>
      <c r="I405" s="1">
        <f t="array" ref="I405">INDEX(Countries!$D$2:$D$43,A405)</f>
        <v>0</v>
      </c>
      <c r="J405" s="1">
        <f t="array" ref="J405">INDEX(Countries!$D$2:$D$43,B405)</f>
        <v>0</v>
      </c>
      <c r="K405" s="1">
        <f t="array" ref="K405">INDEX(Countries!$E$2:$E$43,A405)</f>
        <v>0</v>
      </c>
      <c r="L405" s="1">
        <f t="array" ref="L405">INDEX(Countries!$E$2:$E$43,B405)</f>
        <v>0</v>
      </c>
      <c r="M405" s="1">
        <f t="shared" si="5"/>
        <v>0</v>
      </c>
      <c r="N405" s="1"/>
    </row>
    <row r="406" spans="1:14" ht="15.75" customHeight="1" x14ac:dyDescent="0.2">
      <c r="A406" s="1">
        <f t="shared" si="6"/>
        <v>10</v>
      </c>
      <c r="B406" s="1">
        <f t="shared" si="7"/>
        <v>27</v>
      </c>
      <c r="C406" s="1">
        <f t="array" ref="C406">INDEX(Countries!$A$2:$A$43,A406)</f>
        <v>0</v>
      </c>
      <c r="D406" s="1">
        <f t="array" ref="D406">INDEX(Countries!$A$2:$A$43,B406)</f>
        <v>0</v>
      </c>
      <c r="E406" s="5">
        <f t="array" ref="E406">INDEX('ML_flows 2011'!$B$2:$AQ$43,A406,B406)+INDEX('ML_flows 2011'!$B$2:$AQ$43,B406,A406)</f>
        <v>0</v>
      </c>
      <c r="F406" s="4">
        <f t="array" ref="F406">INDEX(Countries!$B$2:$B$43,A406)</f>
        <v>0</v>
      </c>
      <c r="G406" s="4">
        <f t="array" ref="G406">INDEX(Countries!$B$2:$B$43,B406)</f>
        <v>0</v>
      </c>
      <c r="H406" s="6">
        <f t="shared" si="4"/>
        <v>0</v>
      </c>
      <c r="I406" s="1">
        <f t="array" ref="I406">INDEX(Countries!$D$2:$D$43,A406)</f>
        <v>0</v>
      </c>
      <c r="J406" s="1">
        <f t="array" ref="J406">INDEX(Countries!$D$2:$D$43,B406)</f>
        <v>0</v>
      </c>
      <c r="K406" s="1">
        <f t="array" ref="K406">INDEX(Countries!$E$2:$E$43,A406)</f>
        <v>0</v>
      </c>
      <c r="L406" s="1">
        <f t="array" ref="L406">INDEX(Countries!$E$2:$E$43,B406)</f>
        <v>0</v>
      </c>
      <c r="M406" s="1">
        <f t="shared" si="5"/>
        <v>0</v>
      </c>
      <c r="N406" s="1"/>
    </row>
    <row r="407" spans="1:14" ht="15.75" customHeight="1" x14ac:dyDescent="0.2">
      <c r="A407" s="1">
        <f t="shared" si="6"/>
        <v>10</v>
      </c>
      <c r="B407" s="1">
        <f t="shared" si="7"/>
        <v>28</v>
      </c>
      <c r="C407" s="1">
        <f t="array" ref="C407">INDEX(Countries!$A$2:$A$43,A407)</f>
        <v>0</v>
      </c>
      <c r="D407" s="1">
        <f t="array" ref="D407">INDEX(Countries!$A$2:$A$43,B407)</f>
        <v>0</v>
      </c>
      <c r="E407" s="5">
        <f t="array" ref="E407">INDEX('ML_flows 2011'!$B$2:$AQ$43,A407,B407)+INDEX('ML_flows 2011'!$B$2:$AQ$43,B407,A407)</f>
        <v>0</v>
      </c>
      <c r="F407" s="4">
        <f t="array" ref="F407">INDEX(Countries!$B$2:$B$43,A407)</f>
        <v>0</v>
      </c>
      <c r="G407" s="4">
        <f t="array" ref="G407">INDEX(Countries!$B$2:$B$43,B407)</f>
        <v>0</v>
      </c>
      <c r="H407" s="6">
        <f t="shared" si="4"/>
        <v>0</v>
      </c>
      <c r="I407" s="1">
        <f t="array" ref="I407">INDEX(Countries!$D$2:$D$43,A407)</f>
        <v>0</v>
      </c>
      <c r="J407" s="1">
        <f t="array" ref="J407">INDEX(Countries!$D$2:$D$43,B407)</f>
        <v>0</v>
      </c>
      <c r="K407" s="1">
        <f t="array" ref="K407">INDEX(Countries!$E$2:$E$43,A407)</f>
        <v>0</v>
      </c>
      <c r="L407" s="1">
        <f t="array" ref="L407">INDEX(Countries!$E$2:$E$43,B407)</f>
        <v>0</v>
      </c>
      <c r="M407" s="1">
        <f t="shared" si="5"/>
        <v>0</v>
      </c>
      <c r="N407" s="1"/>
    </row>
    <row r="408" spans="1:14" ht="15.75" customHeight="1" x14ac:dyDescent="0.2">
      <c r="A408" s="1">
        <f t="shared" si="6"/>
        <v>10</v>
      </c>
      <c r="B408" s="1">
        <f t="shared" si="7"/>
        <v>29</v>
      </c>
      <c r="C408" s="1">
        <f t="array" ref="C408">INDEX(Countries!$A$2:$A$43,A408)</f>
        <v>0</v>
      </c>
      <c r="D408" s="1">
        <f t="array" ref="D408">INDEX(Countries!$A$2:$A$43,B408)</f>
        <v>0</v>
      </c>
      <c r="E408" s="5">
        <f t="array" ref="E408">INDEX('ML_flows 2011'!$B$2:$AQ$43,A408,B408)+INDEX('ML_flows 2011'!$B$2:$AQ$43,B408,A408)</f>
        <v>0</v>
      </c>
      <c r="F408" s="4">
        <f t="array" ref="F408">INDEX(Countries!$B$2:$B$43,A408)</f>
        <v>0</v>
      </c>
      <c r="G408" s="4">
        <f t="array" ref="G408">INDEX(Countries!$B$2:$B$43,B408)</f>
        <v>0</v>
      </c>
      <c r="H408" s="6">
        <f t="shared" si="4"/>
        <v>0</v>
      </c>
      <c r="I408" s="1">
        <f t="array" ref="I408">INDEX(Countries!$D$2:$D$43,A408)</f>
        <v>0</v>
      </c>
      <c r="J408" s="1">
        <f t="array" ref="J408">INDEX(Countries!$D$2:$D$43,B408)</f>
        <v>0</v>
      </c>
      <c r="K408" s="1">
        <f t="array" ref="K408">INDEX(Countries!$E$2:$E$43,A408)</f>
        <v>0</v>
      </c>
      <c r="L408" s="1">
        <f t="array" ref="L408">INDEX(Countries!$E$2:$E$43,B408)</f>
        <v>0</v>
      </c>
      <c r="M408" s="1">
        <f t="shared" si="5"/>
        <v>0</v>
      </c>
      <c r="N408" s="1"/>
    </row>
    <row r="409" spans="1:14" ht="15.75" customHeight="1" x14ac:dyDescent="0.2">
      <c r="A409" s="1">
        <f t="shared" si="6"/>
        <v>10</v>
      </c>
      <c r="B409" s="1">
        <f t="shared" si="7"/>
        <v>30</v>
      </c>
      <c r="C409" s="1">
        <f t="array" ref="C409">INDEX(Countries!$A$2:$A$43,A409)</f>
        <v>0</v>
      </c>
      <c r="D409" s="1">
        <f t="array" ref="D409">INDEX(Countries!$A$2:$A$43,B409)</f>
        <v>0</v>
      </c>
      <c r="E409" s="5">
        <f t="array" ref="E409">INDEX('ML_flows 2011'!$B$2:$AQ$43,A409,B409)+INDEX('ML_flows 2011'!$B$2:$AQ$43,B409,A409)</f>
        <v>0</v>
      </c>
      <c r="F409" s="4">
        <f t="array" ref="F409">INDEX(Countries!$B$2:$B$43,A409)</f>
        <v>0</v>
      </c>
      <c r="G409" s="4">
        <f t="array" ref="G409">INDEX(Countries!$B$2:$B$43,B409)</f>
        <v>0</v>
      </c>
      <c r="H409" s="6">
        <f t="shared" si="4"/>
        <v>0</v>
      </c>
      <c r="I409" s="1">
        <f t="array" ref="I409">INDEX(Countries!$D$2:$D$43,A409)</f>
        <v>0</v>
      </c>
      <c r="J409" s="1">
        <f t="array" ref="J409">INDEX(Countries!$D$2:$D$43,B409)</f>
        <v>0</v>
      </c>
      <c r="K409" s="1">
        <f t="array" ref="K409">INDEX(Countries!$E$2:$E$43,A409)</f>
        <v>0</v>
      </c>
      <c r="L409" s="1">
        <f t="array" ref="L409">INDEX(Countries!$E$2:$E$43,B409)</f>
        <v>0</v>
      </c>
      <c r="M409" s="1">
        <f t="shared" si="5"/>
        <v>0</v>
      </c>
      <c r="N409" s="1"/>
    </row>
    <row r="410" spans="1:14" ht="15.75" customHeight="1" x14ac:dyDescent="0.2">
      <c r="A410" s="1">
        <f t="shared" si="6"/>
        <v>10</v>
      </c>
      <c r="B410" s="1">
        <f t="shared" si="7"/>
        <v>31</v>
      </c>
      <c r="C410" s="1">
        <f t="array" ref="C410">INDEX(Countries!$A$2:$A$43,A410)</f>
        <v>0</v>
      </c>
      <c r="D410" s="1">
        <f t="array" ref="D410">INDEX(Countries!$A$2:$A$43,B410)</f>
        <v>0</v>
      </c>
      <c r="E410" s="5">
        <f t="array" ref="E410">INDEX('ML_flows 2011'!$B$2:$AQ$43,A410,B410)+INDEX('ML_flows 2011'!$B$2:$AQ$43,B410,A410)</f>
        <v>0</v>
      </c>
      <c r="F410" s="4">
        <f t="array" ref="F410">INDEX(Countries!$B$2:$B$43,A410)</f>
        <v>0</v>
      </c>
      <c r="G410" s="4">
        <f t="array" ref="G410">INDEX(Countries!$B$2:$B$43,B410)</f>
        <v>0</v>
      </c>
      <c r="H410" s="6">
        <f t="shared" si="4"/>
        <v>0</v>
      </c>
      <c r="I410" s="1">
        <f t="array" ref="I410">INDEX(Countries!$D$2:$D$43,A410)</f>
        <v>0</v>
      </c>
      <c r="J410" s="1">
        <f t="array" ref="J410">INDEX(Countries!$D$2:$D$43,B410)</f>
        <v>0</v>
      </c>
      <c r="K410" s="1">
        <f t="array" ref="K410">INDEX(Countries!$E$2:$E$43,A410)</f>
        <v>0</v>
      </c>
      <c r="L410" s="1">
        <f t="array" ref="L410">INDEX(Countries!$E$2:$E$43,B410)</f>
        <v>0</v>
      </c>
      <c r="M410" s="1">
        <f t="shared" si="5"/>
        <v>0</v>
      </c>
      <c r="N410" s="1"/>
    </row>
    <row r="411" spans="1:14" ht="15.75" customHeight="1" x14ac:dyDescent="0.2">
      <c r="A411" s="1">
        <f t="shared" si="6"/>
        <v>10</v>
      </c>
      <c r="B411" s="1">
        <f t="shared" si="7"/>
        <v>32</v>
      </c>
      <c r="C411" s="1">
        <f t="array" ref="C411">INDEX(Countries!$A$2:$A$43,A411)</f>
        <v>0</v>
      </c>
      <c r="D411" s="1">
        <f t="array" ref="D411">INDEX(Countries!$A$2:$A$43,B411)</f>
        <v>0</v>
      </c>
      <c r="E411" s="5">
        <f t="array" ref="E411">INDEX('ML_flows 2011'!$B$2:$AQ$43,A411,B411)+INDEX('ML_flows 2011'!$B$2:$AQ$43,B411,A411)</f>
        <v>0</v>
      </c>
      <c r="F411" s="4">
        <f t="array" ref="F411">INDEX(Countries!$B$2:$B$43,A411)</f>
        <v>0</v>
      </c>
      <c r="G411" s="4">
        <f t="array" ref="G411">INDEX(Countries!$B$2:$B$43,B411)</f>
        <v>0</v>
      </c>
      <c r="H411" s="6">
        <f t="shared" si="4"/>
        <v>0</v>
      </c>
      <c r="I411" s="1">
        <f t="array" ref="I411">INDEX(Countries!$D$2:$D$43,A411)</f>
        <v>0</v>
      </c>
      <c r="J411" s="1">
        <f t="array" ref="J411">INDEX(Countries!$D$2:$D$43,B411)</f>
        <v>0</v>
      </c>
      <c r="K411" s="1">
        <f t="array" ref="K411">INDEX(Countries!$E$2:$E$43,A411)</f>
        <v>0</v>
      </c>
      <c r="L411" s="1">
        <f t="array" ref="L411">INDEX(Countries!$E$2:$E$43,B411)</f>
        <v>0</v>
      </c>
      <c r="M411" s="1">
        <f t="shared" si="5"/>
        <v>0</v>
      </c>
      <c r="N411" s="1"/>
    </row>
    <row r="412" spans="1:14" ht="15.75" customHeight="1" x14ac:dyDescent="0.2">
      <c r="A412" s="1">
        <f t="shared" si="6"/>
        <v>10</v>
      </c>
      <c r="B412" s="1">
        <f t="shared" si="7"/>
        <v>33</v>
      </c>
      <c r="C412" s="1">
        <f t="array" ref="C412">INDEX(Countries!$A$2:$A$43,A412)</f>
        <v>0</v>
      </c>
      <c r="D412" s="1">
        <f t="array" ref="D412">INDEX(Countries!$A$2:$A$43,B412)</f>
        <v>0</v>
      </c>
      <c r="E412" s="5">
        <f t="array" ref="E412">INDEX('ML_flows 2011'!$B$2:$AQ$43,A412,B412)+INDEX('ML_flows 2011'!$B$2:$AQ$43,B412,A412)</f>
        <v>0</v>
      </c>
      <c r="F412" s="4">
        <f t="array" ref="F412">INDEX(Countries!$B$2:$B$43,A412)</f>
        <v>0</v>
      </c>
      <c r="G412" s="4">
        <f t="array" ref="G412">INDEX(Countries!$B$2:$B$43,B412)</f>
        <v>0</v>
      </c>
      <c r="H412" s="6">
        <f t="shared" si="4"/>
        <v>0</v>
      </c>
      <c r="I412" s="1">
        <f t="array" ref="I412">INDEX(Countries!$D$2:$D$43,A412)</f>
        <v>0</v>
      </c>
      <c r="J412" s="1">
        <f t="array" ref="J412">INDEX(Countries!$D$2:$D$43,B412)</f>
        <v>0</v>
      </c>
      <c r="K412" s="1">
        <f t="array" ref="K412">INDEX(Countries!$E$2:$E$43,A412)</f>
        <v>0</v>
      </c>
      <c r="L412" s="1">
        <f t="array" ref="L412">INDEX(Countries!$E$2:$E$43,B412)</f>
        <v>0</v>
      </c>
      <c r="M412" s="1">
        <f t="shared" si="5"/>
        <v>0</v>
      </c>
      <c r="N412" s="1"/>
    </row>
    <row r="413" spans="1:14" ht="15.75" customHeight="1" x14ac:dyDescent="0.2">
      <c r="A413" s="1">
        <f t="shared" si="6"/>
        <v>10</v>
      </c>
      <c r="B413" s="1">
        <f t="shared" si="7"/>
        <v>34</v>
      </c>
      <c r="C413" s="1">
        <f t="array" ref="C413">INDEX(Countries!$A$2:$A$43,A413)</f>
        <v>0</v>
      </c>
      <c r="D413" s="1">
        <f t="array" ref="D413">INDEX(Countries!$A$2:$A$43,B413)</f>
        <v>0</v>
      </c>
      <c r="E413" s="5">
        <f t="array" ref="E413">INDEX('ML_flows 2011'!$B$2:$AQ$43,A413,B413)+INDEX('ML_flows 2011'!$B$2:$AQ$43,B413,A413)</f>
        <v>0</v>
      </c>
      <c r="F413" s="4">
        <f t="array" ref="F413">INDEX(Countries!$B$2:$B$43,A413)</f>
        <v>0</v>
      </c>
      <c r="G413" s="4">
        <f t="array" ref="G413">INDEX(Countries!$B$2:$B$43,B413)</f>
        <v>0</v>
      </c>
      <c r="H413" s="6">
        <f t="shared" si="4"/>
        <v>0</v>
      </c>
      <c r="I413" s="1">
        <f t="array" ref="I413">INDEX(Countries!$D$2:$D$43,A413)</f>
        <v>0</v>
      </c>
      <c r="J413" s="1">
        <f t="array" ref="J413">INDEX(Countries!$D$2:$D$43,B413)</f>
        <v>0</v>
      </c>
      <c r="K413" s="1">
        <f t="array" ref="K413">INDEX(Countries!$E$2:$E$43,A413)</f>
        <v>0</v>
      </c>
      <c r="L413" s="1">
        <f t="array" ref="L413">INDEX(Countries!$E$2:$E$43,B413)</f>
        <v>0</v>
      </c>
      <c r="M413" s="1">
        <f t="shared" si="5"/>
        <v>0</v>
      </c>
      <c r="N413" s="1"/>
    </row>
    <row r="414" spans="1:14" ht="15.75" customHeight="1" x14ac:dyDescent="0.2">
      <c r="A414" s="1">
        <f t="shared" si="6"/>
        <v>10</v>
      </c>
      <c r="B414" s="1">
        <f t="shared" si="7"/>
        <v>35</v>
      </c>
      <c r="C414" s="1">
        <f t="array" ref="C414">INDEX(Countries!$A$2:$A$43,A414)</f>
        <v>0</v>
      </c>
      <c r="D414" s="1">
        <f t="array" ref="D414">INDEX(Countries!$A$2:$A$43,B414)</f>
        <v>0</v>
      </c>
      <c r="E414" s="5">
        <f t="array" ref="E414">INDEX('ML_flows 2011'!$B$2:$AQ$43,A414,B414)+INDEX('ML_flows 2011'!$B$2:$AQ$43,B414,A414)</f>
        <v>0</v>
      </c>
      <c r="F414" s="4">
        <f t="array" ref="F414">INDEX(Countries!$B$2:$B$43,A414)</f>
        <v>0</v>
      </c>
      <c r="G414" s="4">
        <f t="array" ref="G414">INDEX(Countries!$B$2:$B$43,B414)</f>
        <v>0</v>
      </c>
      <c r="H414" s="6">
        <f t="shared" si="4"/>
        <v>0</v>
      </c>
      <c r="I414" s="1">
        <f t="array" ref="I414">INDEX(Countries!$D$2:$D$43,A414)</f>
        <v>0</v>
      </c>
      <c r="J414" s="1">
        <f t="array" ref="J414">INDEX(Countries!$D$2:$D$43,B414)</f>
        <v>0</v>
      </c>
      <c r="K414" s="1">
        <f t="array" ref="K414">INDEX(Countries!$E$2:$E$43,A414)</f>
        <v>0</v>
      </c>
      <c r="L414" s="1">
        <f t="array" ref="L414">INDEX(Countries!$E$2:$E$43,B414)</f>
        <v>0</v>
      </c>
      <c r="M414" s="1">
        <f t="shared" si="5"/>
        <v>0</v>
      </c>
      <c r="N414" s="1"/>
    </row>
    <row r="415" spans="1:14" ht="15.75" customHeight="1" x14ac:dyDescent="0.2">
      <c r="A415" s="1">
        <f t="shared" si="6"/>
        <v>10</v>
      </c>
      <c r="B415" s="1">
        <f t="shared" si="7"/>
        <v>36</v>
      </c>
      <c r="C415" s="1">
        <f t="array" ref="C415">INDEX(Countries!$A$2:$A$43,A415)</f>
        <v>0</v>
      </c>
      <c r="D415" s="1">
        <f t="array" ref="D415">INDEX(Countries!$A$2:$A$43,B415)</f>
        <v>0</v>
      </c>
      <c r="E415" s="5">
        <f t="array" ref="E415">INDEX('ML_flows 2011'!$B$2:$AQ$43,A415,B415)+INDEX('ML_flows 2011'!$B$2:$AQ$43,B415,A415)</f>
        <v>0</v>
      </c>
      <c r="F415" s="4">
        <f t="array" ref="F415">INDEX(Countries!$B$2:$B$43,A415)</f>
        <v>0</v>
      </c>
      <c r="G415" s="4">
        <f t="array" ref="G415">INDEX(Countries!$B$2:$B$43,B415)</f>
        <v>0</v>
      </c>
      <c r="H415" s="6">
        <f t="shared" si="4"/>
        <v>0</v>
      </c>
      <c r="I415" s="1">
        <f t="array" ref="I415">INDEX(Countries!$D$2:$D$43,A415)</f>
        <v>0</v>
      </c>
      <c r="J415" s="1">
        <f t="array" ref="J415">INDEX(Countries!$D$2:$D$43,B415)</f>
        <v>0</v>
      </c>
      <c r="K415" s="1">
        <f t="array" ref="K415">INDEX(Countries!$E$2:$E$43,A415)</f>
        <v>0</v>
      </c>
      <c r="L415" s="1">
        <f t="array" ref="L415">INDEX(Countries!$E$2:$E$43,B415)</f>
        <v>0</v>
      </c>
      <c r="M415" s="1">
        <f t="shared" si="5"/>
        <v>0</v>
      </c>
      <c r="N415" s="1"/>
    </row>
    <row r="416" spans="1:14" ht="15.75" customHeight="1" x14ac:dyDescent="0.2">
      <c r="A416" s="1">
        <f t="shared" si="6"/>
        <v>10</v>
      </c>
      <c r="B416" s="1">
        <f t="shared" si="7"/>
        <v>37</v>
      </c>
      <c r="C416" s="1">
        <f t="array" ref="C416">INDEX(Countries!$A$2:$A$43,A416)</f>
        <v>0</v>
      </c>
      <c r="D416" s="1">
        <f t="array" ref="D416">INDEX(Countries!$A$2:$A$43,B416)</f>
        <v>0</v>
      </c>
      <c r="E416" s="5">
        <f t="array" ref="E416">INDEX('ML_flows 2011'!$B$2:$AQ$43,A416,B416)+INDEX('ML_flows 2011'!$B$2:$AQ$43,B416,A416)</f>
        <v>0</v>
      </c>
      <c r="F416" s="4">
        <f t="array" ref="F416">INDEX(Countries!$B$2:$B$43,A416)</f>
        <v>0</v>
      </c>
      <c r="G416" s="4">
        <f t="array" ref="G416">INDEX(Countries!$B$2:$B$43,B416)</f>
        <v>0</v>
      </c>
      <c r="H416" s="6">
        <f t="shared" si="4"/>
        <v>0</v>
      </c>
      <c r="I416" s="1">
        <f t="array" ref="I416">INDEX(Countries!$D$2:$D$43,A416)</f>
        <v>0</v>
      </c>
      <c r="J416" s="1">
        <f t="array" ref="J416">INDEX(Countries!$D$2:$D$43,B416)</f>
        <v>0</v>
      </c>
      <c r="K416" s="1">
        <f t="array" ref="K416">INDEX(Countries!$E$2:$E$43,A416)</f>
        <v>0</v>
      </c>
      <c r="L416" s="1">
        <f t="array" ref="L416">INDEX(Countries!$E$2:$E$43,B416)</f>
        <v>0</v>
      </c>
      <c r="M416" s="1">
        <f t="shared" si="5"/>
        <v>0</v>
      </c>
      <c r="N416" s="1"/>
    </row>
    <row r="417" spans="1:14" ht="15.75" customHeight="1" x14ac:dyDescent="0.2">
      <c r="A417" s="1">
        <f t="shared" si="6"/>
        <v>10</v>
      </c>
      <c r="B417" s="1">
        <f t="shared" si="7"/>
        <v>38</v>
      </c>
      <c r="C417" s="1">
        <f t="array" ref="C417">INDEX(Countries!$A$2:$A$43,A417)</f>
        <v>0</v>
      </c>
      <c r="D417" s="1">
        <f t="array" ref="D417">INDEX(Countries!$A$2:$A$43,B417)</f>
        <v>0</v>
      </c>
      <c r="E417" s="5">
        <f t="array" ref="E417">INDEX('ML_flows 2011'!$B$2:$AQ$43,A417,B417)+INDEX('ML_flows 2011'!$B$2:$AQ$43,B417,A417)</f>
        <v>0</v>
      </c>
      <c r="F417" s="4">
        <f t="array" ref="F417">INDEX(Countries!$B$2:$B$43,A417)</f>
        <v>0</v>
      </c>
      <c r="G417" s="4">
        <f t="array" ref="G417">INDEX(Countries!$B$2:$B$43,B417)</f>
        <v>0</v>
      </c>
      <c r="H417" s="6">
        <f t="shared" si="4"/>
        <v>0</v>
      </c>
      <c r="I417" s="1">
        <f t="array" ref="I417">INDEX(Countries!$D$2:$D$43,A417)</f>
        <v>0</v>
      </c>
      <c r="J417" s="1">
        <f t="array" ref="J417">INDEX(Countries!$D$2:$D$43,B417)</f>
        <v>0</v>
      </c>
      <c r="K417" s="1">
        <f t="array" ref="K417">INDEX(Countries!$E$2:$E$43,A417)</f>
        <v>0</v>
      </c>
      <c r="L417" s="1">
        <f t="array" ref="L417">INDEX(Countries!$E$2:$E$43,B417)</f>
        <v>0</v>
      </c>
      <c r="M417" s="1">
        <f t="shared" si="5"/>
        <v>0</v>
      </c>
      <c r="N417" s="1"/>
    </row>
    <row r="418" spans="1:14" ht="15.75" customHeight="1" x14ac:dyDescent="0.2">
      <c r="A418" s="1">
        <f t="shared" si="6"/>
        <v>10</v>
      </c>
      <c r="B418" s="1">
        <f t="shared" si="7"/>
        <v>39</v>
      </c>
      <c r="C418" s="1">
        <f t="array" ref="C418">INDEX(Countries!$A$2:$A$43,A418)</f>
        <v>0</v>
      </c>
      <c r="D418" s="1">
        <f t="array" ref="D418">INDEX(Countries!$A$2:$A$43,B418)</f>
        <v>0</v>
      </c>
      <c r="E418" s="5">
        <f t="array" ref="E418">INDEX('ML_flows 2011'!$B$2:$AQ$43,A418,B418)+INDEX('ML_flows 2011'!$B$2:$AQ$43,B418,A418)</f>
        <v>0</v>
      </c>
      <c r="F418" s="4">
        <f t="array" ref="F418">INDEX(Countries!$B$2:$B$43,A418)</f>
        <v>0</v>
      </c>
      <c r="G418" s="4">
        <f t="array" ref="G418">INDEX(Countries!$B$2:$B$43,B418)</f>
        <v>0</v>
      </c>
      <c r="H418" s="6">
        <f t="shared" si="4"/>
        <v>0</v>
      </c>
      <c r="I418" s="1">
        <f t="array" ref="I418">INDEX(Countries!$D$2:$D$43,A418)</f>
        <v>0</v>
      </c>
      <c r="J418" s="1">
        <f t="array" ref="J418">INDEX(Countries!$D$2:$D$43,B418)</f>
        <v>0</v>
      </c>
      <c r="K418" s="1">
        <f t="array" ref="K418">INDEX(Countries!$E$2:$E$43,A418)</f>
        <v>0</v>
      </c>
      <c r="L418" s="1">
        <f t="array" ref="L418">INDEX(Countries!$E$2:$E$43,B418)</f>
        <v>0</v>
      </c>
      <c r="M418" s="1">
        <f t="shared" si="5"/>
        <v>0</v>
      </c>
      <c r="N418" s="1"/>
    </row>
    <row r="419" spans="1:14" ht="15.75" customHeight="1" x14ac:dyDescent="0.2">
      <c r="A419" s="1">
        <f t="shared" si="6"/>
        <v>10</v>
      </c>
      <c r="B419" s="1">
        <f t="shared" si="7"/>
        <v>40</v>
      </c>
      <c r="C419" s="1">
        <f t="array" ref="C419">INDEX(Countries!$A$2:$A$43,A419)</f>
        <v>0</v>
      </c>
      <c r="D419" s="1">
        <f t="array" ref="D419">INDEX(Countries!$A$2:$A$43,B419)</f>
        <v>0</v>
      </c>
      <c r="E419" s="5">
        <f t="array" ref="E419">INDEX('ML_flows 2011'!$B$2:$AQ$43,A419,B419)+INDEX('ML_flows 2011'!$B$2:$AQ$43,B419,A419)</f>
        <v>0</v>
      </c>
      <c r="F419" s="4">
        <f t="array" ref="F419">INDEX(Countries!$B$2:$B$43,A419)</f>
        <v>0</v>
      </c>
      <c r="G419" s="4">
        <f t="array" ref="G419">INDEX(Countries!$B$2:$B$43,B419)</f>
        <v>0</v>
      </c>
      <c r="H419" s="6">
        <f t="shared" si="4"/>
        <v>0</v>
      </c>
      <c r="I419" s="1">
        <f t="array" ref="I419">INDEX(Countries!$D$2:$D$43,A419)</f>
        <v>0</v>
      </c>
      <c r="J419" s="1">
        <f t="array" ref="J419">INDEX(Countries!$D$2:$D$43,B419)</f>
        <v>0</v>
      </c>
      <c r="K419" s="1">
        <f t="array" ref="K419">INDEX(Countries!$E$2:$E$43,A419)</f>
        <v>0</v>
      </c>
      <c r="L419" s="1">
        <f t="array" ref="L419">INDEX(Countries!$E$2:$E$43,B419)</f>
        <v>0</v>
      </c>
      <c r="M419" s="1">
        <f t="shared" si="5"/>
        <v>0</v>
      </c>
      <c r="N419" s="1"/>
    </row>
    <row r="420" spans="1:14" ht="15.75" customHeight="1" x14ac:dyDescent="0.2">
      <c r="A420" s="1">
        <f t="shared" si="6"/>
        <v>10</v>
      </c>
      <c r="B420" s="1">
        <f t="shared" si="7"/>
        <v>41</v>
      </c>
      <c r="C420" s="1">
        <f t="array" ref="C420">INDEX(Countries!$A$2:$A$43,A420)</f>
        <v>0</v>
      </c>
      <c r="D420" s="1">
        <f t="array" ref="D420">INDEX(Countries!$A$2:$A$43,B420)</f>
        <v>0</v>
      </c>
      <c r="E420" s="5">
        <f t="array" ref="E420">INDEX('ML_flows 2011'!$B$2:$AQ$43,A420,B420)+INDEX('ML_flows 2011'!$B$2:$AQ$43,B420,A420)</f>
        <v>0</v>
      </c>
      <c r="F420" s="4">
        <f t="array" ref="F420">INDEX(Countries!$B$2:$B$43,A420)</f>
        <v>0</v>
      </c>
      <c r="G420" s="4">
        <f t="array" ref="G420">INDEX(Countries!$B$2:$B$43,B420)</f>
        <v>0</v>
      </c>
      <c r="H420" s="6">
        <f t="shared" si="4"/>
        <v>0</v>
      </c>
      <c r="I420" s="1">
        <f t="array" ref="I420">INDEX(Countries!$D$2:$D$43,A420)</f>
        <v>0</v>
      </c>
      <c r="J420" s="1">
        <f t="array" ref="J420">INDEX(Countries!$D$2:$D$43,B420)</f>
        <v>0</v>
      </c>
      <c r="K420" s="1">
        <f t="array" ref="K420">INDEX(Countries!$E$2:$E$43,A420)</f>
        <v>0</v>
      </c>
      <c r="L420" s="1">
        <f t="array" ref="L420">INDEX(Countries!$E$2:$E$43,B420)</f>
        <v>0</v>
      </c>
      <c r="M420" s="1">
        <f t="shared" si="5"/>
        <v>0</v>
      </c>
      <c r="N420" s="1"/>
    </row>
    <row r="421" spans="1:14" ht="15.75" customHeight="1" x14ac:dyDescent="0.2">
      <c r="A421" s="1">
        <f t="shared" si="6"/>
        <v>10</v>
      </c>
      <c r="B421" s="1">
        <f t="shared" si="7"/>
        <v>42</v>
      </c>
      <c r="C421" s="1">
        <f t="array" ref="C421">INDEX(Countries!$A$2:$A$43,A421)</f>
        <v>0</v>
      </c>
      <c r="D421" s="1">
        <f t="array" ref="D421">INDEX(Countries!$A$2:$A$43,B421)</f>
        <v>0</v>
      </c>
      <c r="E421" s="5">
        <f t="array" ref="E421">INDEX('ML_flows 2011'!$B$2:$AQ$43,A421,B421)+INDEX('ML_flows 2011'!$B$2:$AQ$43,B421,A421)</f>
        <v>0</v>
      </c>
      <c r="F421" s="4">
        <f t="array" ref="F421">INDEX(Countries!$B$2:$B$43,A421)</f>
        <v>0</v>
      </c>
      <c r="G421" s="4">
        <f t="array" ref="G421">INDEX(Countries!$B$2:$B$43,B421)</f>
        <v>0</v>
      </c>
      <c r="H421" s="6">
        <f t="shared" si="4"/>
        <v>0</v>
      </c>
      <c r="I421" s="1">
        <f t="array" ref="I421">INDEX(Countries!$D$2:$D$43,A421)</f>
        <v>0</v>
      </c>
      <c r="J421" s="1">
        <f t="array" ref="J421">INDEX(Countries!$D$2:$D$43,B421)</f>
        <v>0</v>
      </c>
      <c r="K421" s="1">
        <f t="array" ref="K421">INDEX(Countries!$E$2:$E$43,A421)</f>
        <v>0</v>
      </c>
      <c r="L421" s="1">
        <f t="array" ref="L421">INDEX(Countries!$E$2:$E$43,B421)</f>
        <v>0</v>
      </c>
      <c r="M421" s="1">
        <f t="shared" si="5"/>
        <v>0</v>
      </c>
      <c r="N421" s="1"/>
    </row>
    <row r="422" spans="1:14" ht="15.75" customHeight="1" x14ac:dyDescent="0.2">
      <c r="A422" s="1">
        <f t="shared" si="6"/>
        <v>11</v>
      </c>
      <c r="B422" s="1">
        <f t="shared" si="7"/>
        <v>1</v>
      </c>
      <c r="C422" s="1">
        <f t="array" ref="C422">INDEX(Countries!$A$2:$A$43,A422)</f>
        <v>0</v>
      </c>
      <c r="D422" s="1" t="str">
        <f t="array" ref="D422">INDEX(Countries!$A$2:$A$43,B422)</f>
        <v>BC</v>
      </c>
      <c r="E422" s="5">
        <f t="array" ref="E422">INDEX('ML_flows 2011'!$B$2:$AQ$43,A422,B422)+INDEX('ML_flows 2011'!$B$2:$AQ$43,B422,A422)</f>
        <v>0</v>
      </c>
      <c r="F422" s="4">
        <f t="array" ref="F422">INDEX(Countries!$B$2:$B$43,A422)</f>
        <v>0</v>
      </c>
      <c r="G422" s="4">
        <f t="array" ref="G422">INDEX(Countries!$B$2:$B$43,B422)</f>
        <v>2.3763350483997558</v>
      </c>
      <c r="H422" s="6">
        <f t="shared" si="4"/>
        <v>0</v>
      </c>
      <c r="I422" s="1">
        <f t="array" ref="I422">INDEX(Countries!$D$2:$D$43,A422)</f>
        <v>0</v>
      </c>
      <c r="J422" s="4">
        <f t="array" ref="J422">INDEX(Countries!$D$2:$D$43,B422)</f>
        <v>0</v>
      </c>
      <c r="K422" s="1">
        <f t="array" ref="K422">INDEX(Countries!$E$2:$E$43,A422)</f>
        <v>0</v>
      </c>
      <c r="L422" s="4">
        <f t="array" ref="L422">INDEX(Countries!$E$2:$E$43,B422)</f>
        <v>0</v>
      </c>
      <c r="M422" s="1">
        <f t="shared" si="5"/>
        <v>0</v>
      </c>
      <c r="N422" s="1"/>
    </row>
    <row r="423" spans="1:14" ht="15.75" customHeight="1" x14ac:dyDescent="0.2">
      <c r="A423" s="1">
        <f t="shared" si="6"/>
        <v>11</v>
      </c>
      <c r="B423" s="1">
        <f t="shared" si="7"/>
        <v>2</v>
      </c>
      <c r="C423" s="1">
        <f t="array" ref="C423">INDEX(Countries!$A$2:$A$43,A423)</f>
        <v>0</v>
      </c>
      <c r="D423" s="1" t="str">
        <f t="array" ref="D423">INDEX(Countries!$A$2:$A$43,B423)</f>
        <v>Canada</v>
      </c>
      <c r="E423" s="5">
        <f t="array" ref="E423">INDEX('ML_flows 2011'!$B$2:$AQ$43,A423,B423)+INDEX('ML_flows 2011'!$B$2:$AQ$43,B423,A423)</f>
        <v>0</v>
      </c>
      <c r="F423" s="4">
        <f t="array" ref="F423">INDEX(Countries!$B$2:$B$43,A423)</f>
        <v>0</v>
      </c>
      <c r="G423" s="4">
        <f t="array" ref="G423">INDEX(Countries!$B$2:$B$43,B423)</f>
        <v>0</v>
      </c>
      <c r="H423" s="6">
        <f t="shared" si="4"/>
        <v>0</v>
      </c>
      <c r="I423" s="1">
        <f t="array" ref="I423">INDEX(Countries!$D$2:$D$43,A423)</f>
        <v>0</v>
      </c>
      <c r="J423" s="4">
        <f t="array" ref="J423">INDEX(Countries!$D$2:$D$43,B423)</f>
        <v>0</v>
      </c>
      <c r="K423" s="1">
        <f t="array" ref="K423">INDEX(Countries!$E$2:$E$43,A423)</f>
        <v>0</v>
      </c>
      <c r="L423" s="4">
        <f t="array" ref="L423">INDEX(Countries!$E$2:$E$43,B423)</f>
        <v>0</v>
      </c>
      <c r="M423" s="1">
        <f t="shared" si="5"/>
        <v>0</v>
      </c>
      <c r="N423" s="1"/>
    </row>
    <row r="424" spans="1:14" ht="15.75" customHeight="1" x14ac:dyDescent="0.2">
      <c r="A424" s="1">
        <f t="shared" si="6"/>
        <v>11</v>
      </c>
      <c r="B424" s="1">
        <f t="shared" si="7"/>
        <v>3</v>
      </c>
      <c r="C424" s="1">
        <f t="array" ref="C424">INDEX(Countries!$A$2:$A$43,A424)</f>
        <v>0</v>
      </c>
      <c r="D424" s="1" t="str">
        <f t="array" ref="D424">INDEX(Countries!$A$2:$A$43,B424)</f>
        <v>Hong Kong SAR</v>
      </c>
      <c r="E424" s="5">
        <f t="array" ref="E424">INDEX('ML_flows 2011'!$B$2:$AQ$43,A424,B424)+INDEX('ML_flows 2011'!$B$2:$AQ$43,B424,A424)</f>
        <v>0</v>
      </c>
      <c r="F424" s="4">
        <f t="array" ref="F424">INDEX(Countries!$B$2:$B$43,A424)</f>
        <v>0</v>
      </c>
      <c r="G424" s="4">
        <f t="array" ref="G424">INDEX(Countries!$B$2:$B$43,B424)</f>
        <v>0</v>
      </c>
      <c r="H424" s="6">
        <f t="shared" si="4"/>
        <v>0</v>
      </c>
      <c r="I424" s="1">
        <f t="array" ref="I424">INDEX(Countries!$D$2:$D$43,A424)</f>
        <v>0</v>
      </c>
      <c r="J424" s="4">
        <f t="array" ref="J424">INDEX(Countries!$D$2:$D$43,B424)</f>
        <v>0</v>
      </c>
      <c r="K424" s="1">
        <f t="array" ref="K424">INDEX(Countries!$E$2:$E$43,A424)</f>
        <v>0</v>
      </c>
      <c r="L424" s="4">
        <f t="array" ref="L424">INDEX(Countries!$E$2:$E$43,B424)</f>
        <v>0</v>
      </c>
      <c r="M424" s="1">
        <f t="shared" si="5"/>
        <v>0</v>
      </c>
      <c r="N424" s="1"/>
    </row>
    <row r="425" spans="1:14" ht="15.75" customHeight="1" x14ac:dyDescent="0.2">
      <c r="A425" s="1">
        <f t="shared" si="6"/>
        <v>11</v>
      </c>
      <c r="B425" s="1">
        <f t="shared" si="7"/>
        <v>4</v>
      </c>
      <c r="C425" s="1">
        <f t="array" ref="C425">INDEX(Countries!$A$2:$A$43,A425)</f>
        <v>0</v>
      </c>
      <c r="D425" s="1" t="str">
        <f t="array" ref="D425">INDEX(Countries!$A$2:$A$43,B425)</f>
        <v>Macau SAR</v>
      </c>
      <c r="E425" s="5">
        <f t="array" ref="E425">INDEX('ML_flows 2011'!$B$2:$AQ$43,A425,B425)+INDEX('ML_flows 2011'!$B$2:$AQ$43,B425,A425)</f>
        <v>0</v>
      </c>
      <c r="F425" s="4">
        <f t="array" ref="F425">INDEX(Countries!$B$2:$B$43,A425)</f>
        <v>0</v>
      </c>
      <c r="G425" s="4">
        <f t="array" ref="G425">INDEX(Countries!$B$2:$B$43,B425)</f>
        <v>0</v>
      </c>
      <c r="H425" s="6">
        <f t="shared" si="4"/>
        <v>0</v>
      </c>
      <c r="I425" s="1">
        <f t="array" ref="I425">INDEX(Countries!$D$2:$D$43,A425)</f>
        <v>0</v>
      </c>
      <c r="J425" s="4">
        <f t="array" ref="J425">INDEX(Countries!$D$2:$D$43,B425)</f>
        <v>0</v>
      </c>
      <c r="K425" s="1">
        <f t="array" ref="K425">INDEX(Countries!$E$2:$E$43,A425)</f>
        <v>0</v>
      </c>
      <c r="L425" s="4">
        <f t="array" ref="L425">INDEX(Countries!$E$2:$E$43,B425)</f>
        <v>0</v>
      </c>
      <c r="M425" s="1">
        <f t="shared" si="5"/>
        <v>0</v>
      </c>
      <c r="N425" s="1"/>
    </row>
    <row r="426" spans="1:14" ht="15.75" customHeight="1" x14ac:dyDescent="0.2">
      <c r="A426" s="1">
        <f t="shared" si="6"/>
        <v>11</v>
      </c>
      <c r="B426" s="1">
        <f t="shared" si="7"/>
        <v>5</v>
      </c>
      <c r="C426" s="1">
        <f t="array" ref="C426">INDEX(Countries!$A$2:$A$43,A426)</f>
        <v>0</v>
      </c>
      <c r="D426" s="1" t="str">
        <f t="array" ref="D426">INDEX(Countries!$A$2:$A$43,B426)</f>
        <v>China</v>
      </c>
      <c r="E426" s="5">
        <f t="array" ref="E426">INDEX('ML_flows 2011'!$B$2:$AQ$43,A426,B426)+INDEX('ML_flows 2011'!$B$2:$AQ$43,B426,A426)</f>
        <v>0</v>
      </c>
      <c r="F426" s="4">
        <f t="array" ref="F426">INDEX(Countries!$B$2:$B$43,A426)</f>
        <v>0</v>
      </c>
      <c r="G426" s="4">
        <f t="array" ref="G426">INDEX(Countries!$B$2:$B$43,B426)</f>
        <v>0</v>
      </c>
      <c r="H426" s="6">
        <f t="shared" si="4"/>
        <v>0</v>
      </c>
      <c r="I426" s="1">
        <f t="array" ref="I426">INDEX(Countries!$D$2:$D$43,A426)</f>
        <v>0</v>
      </c>
      <c r="J426" s="4">
        <f t="array" ref="J426">INDEX(Countries!$D$2:$D$43,B426)</f>
        <v>0</v>
      </c>
      <c r="K426" s="1">
        <f t="array" ref="K426">INDEX(Countries!$E$2:$E$43,A426)</f>
        <v>0</v>
      </c>
      <c r="L426" s="4">
        <f t="array" ref="L426">INDEX(Countries!$E$2:$E$43,B426)</f>
        <v>0</v>
      </c>
      <c r="M426" s="1">
        <f t="shared" si="5"/>
        <v>0</v>
      </c>
      <c r="N426" s="1"/>
    </row>
    <row r="427" spans="1:14" ht="15.75" customHeight="1" x14ac:dyDescent="0.2">
      <c r="A427" s="1">
        <f t="shared" si="6"/>
        <v>11</v>
      </c>
      <c r="B427" s="1">
        <f t="shared" si="7"/>
        <v>6</v>
      </c>
      <c r="C427" s="1">
        <f t="array" ref="C427">INDEX(Countries!$A$2:$A$43,A427)</f>
        <v>0</v>
      </c>
      <c r="D427" s="1">
        <f t="array" ref="D427">INDEX(Countries!$A$2:$A$43,B427)</f>
        <v>0</v>
      </c>
      <c r="E427" s="5">
        <f t="array" ref="E427">INDEX('ML_flows 2011'!$B$2:$AQ$43,A427,B427)+INDEX('ML_flows 2011'!$B$2:$AQ$43,B427,A427)</f>
        <v>0</v>
      </c>
      <c r="F427" s="4">
        <f t="array" ref="F427">INDEX(Countries!$B$2:$B$43,A427)</f>
        <v>0</v>
      </c>
      <c r="G427" s="4">
        <f t="array" ref="G427">INDEX(Countries!$B$2:$B$43,B427)</f>
        <v>0</v>
      </c>
      <c r="H427" s="6">
        <f t="shared" si="4"/>
        <v>0</v>
      </c>
      <c r="I427" s="1">
        <f t="array" ref="I427">INDEX(Countries!$D$2:$D$43,A427)</f>
        <v>0</v>
      </c>
      <c r="J427" s="4">
        <f t="array" ref="J427">INDEX(Countries!$D$2:$D$43,B427)</f>
        <v>0</v>
      </c>
      <c r="K427" s="1">
        <f t="array" ref="K427">INDEX(Countries!$E$2:$E$43,A427)</f>
        <v>0</v>
      </c>
      <c r="L427" s="4">
        <f t="array" ref="L427">INDEX(Countries!$E$2:$E$43,B427)</f>
        <v>0</v>
      </c>
      <c r="M427" s="1">
        <f t="shared" si="5"/>
        <v>0</v>
      </c>
      <c r="N427" s="1"/>
    </row>
    <row r="428" spans="1:14" ht="15.75" customHeight="1" x14ac:dyDescent="0.2">
      <c r="A428" s="1">
        <f t="shared" si="6"/>
        <v>11</v>
      </c>
      <c r="B428" s="1">
        <f t="shared" si="7"/>
        <v>7</v>
      </c>
      <c r="C428" s="1">
        <f t="array" ref="C428">INDEX(Countries!$A$2:$A$43,A428)</f>
        <v>0</v>
      </c>
      <c r="D428" s="1">
        <f t="array" ref="D428">INDEX(Countries!$A$2:$A$43,B428)</f>
        <v>0</v>
      </c>
      <c r="E428" s="5">
        <f t="array" ref="E428">INDEX('ML_flows 2011'!$B$2:$AQ$43,A428,B428)+INDEX('ML_flows 2011'!$B$2:$AQ$43,B428,A428)</f>
        <v>0</v>
      </c>
      <c r="F428" s="4">
        <f t="array" ref="F428">INDEX(Countries!$B$2:$B$43,A428)</f>
        <v>0</v>
      </c>
      <c r="G428" s="4">
        <f t="array" ref="G428">INDEX(Countries!$B$2:$B$43,B428)</f>
        <v>0</v>
      </c>
      <c r="H428" s="6">
        <f t="shared" si="4"/>
        <v>0</v>
      </c>
      <c r="I428" s="1">
        <f t="array" ref="I428">INDEX(Countries!$D$2:$D$43,A428)</f>
        <v>0</v>
      </c>
      <c r="J428" s="4">
        <f t="array" ref="J428">INDEX(Countries!$D$2:$D$43,B428)</f>
        <v>0</v>
      </c>
      <c r="K428" s="1">
        <f t="array" ref="K428">INDEX(Countries!$E$2:$E$43,A428)</f>
        <v>0</v>
      </c>
      <c r="L428" s="4">
        <f t="array" ref="L428">INDEX(Countries!$E$2:$E$43,B428)</f>
        <v>0</v>
      </c>
      <c r="M428" s="1">
        <f t="shared" si="5"/>
        <v>0</v>
      </c>
      <c r="N428" s="1"/>
    </row>
    <row r="429" spans="1:14" ht="15.75" customHeight="1" x14ac:dyDescent="0.2">
      <c r="A429" s="1">
        <f t="shared" si="6"/>
        <v>11</v>
      </c>
      <c r="B429" s="1">
        <f t="shared" si="7"/>
        <v>8</v>
      </c>
      <c r="C429" s="1">
        <f t="array" ref="C429">INDEX(Countries!$A$2:$A$43,A429)</f>
        <v>0</v>
      </c>
      <c r="D429" s="1">
        <f t="array" ref="D429">INDEX(Countries!$A$2:$A$43,B429)</f>
        <v>0</v>
      </c>
      <c r="E429" s="5">
        <f t="array" ref="E429">INDEX('ML_flows 2011'!$B$2:$AQ$43,A429,B429)+INDEX('ML_flows 2011'!$B$2:$AQ$43,B429,A429)</f>
        <v>0</v>
      </c>
      <c r="F429" s="4">
        <f t="array" ref="F429">INDEX(Countries!$B$2:$B$43,A429)</f>
        <v>0</v>
      </c>
      <c r="G429" s="4">
        <f t="array" ref="G429">INDEX(Countries!$B$2:$B$43,B429)</f>
        <v>0</v>
      </c>
      <c r="H429" s="6">
        <f t="shared" si="4"/>
        <v>0</v>
      </c>
      <c r="I429" s="1">
        <f t="array" ref="I429">INDEX(Countries!$D$2:$D$43,A429)</f>
        <v>0</v>
      </c>
      <c r="J429" s="4">
        <f t="array" ref="J429">INDEX(Countries!$D$2:$D$43,B429)</f>
        <v>0</v>
      </c>
      <c r="K429" s="1">
        <f t="array" ref="K429">INDEX(Countries!$E$2:$E$43,A429)</f>
        <v>0</v>
      </c>
      <c r="L429" s="4">
        <f t="array" ref="L429">INDEX(Countries!$E$2:$E$43,B429)</f>
        <v>0</v>
      </c>
      <c r="M429" s="1">
        <f t="shared" si="5"/>
        <v>0</v>
      </c>
      <c r="N429" s="1"/>
    </row>
    <row r="430" spans="1:14" ht="15.75" customHeight="1" x14ac:dyDescent="0.2">
      <c r="A430" s="1">
        <f t="shared" si="6"/>
        <v>11</v>
      </c>
      <c r="B430" s="1">
        <f t="shared" si="7"/>
        <v>9</v>
      </c>
      <c r="C430" s="1">
        <f t="array" ref="C430">INDEX(Countries!$A$2:$A$43,A430)</f>
        <v>0</v>
      </c>
      <c r="D430" s="1">
        <f t="array" ref="D430">INDEX(Countries!$A$2:$A$43,B430)</f>
        <v>0</v>
      </c>
      <c r="E430" s="5">
        <f t="array" ref="E430">INDEX('ML_flows 2011'!$B$2:$AQ$43,A430,B430)+INDEX('ML_flows 2011'!$B$2:$AQ$43,B430,A430)</f>
        <v>0</v>
      </c>
      <c r="F430" s="4">
        <f t="array" ref="F430">INDEX(Countries!$B$2:$B$43,A430)</f>
        <v>0</v>
      </c>
      <c r="G430" s="4">
        <f t="array" ref="G430">INDEX(Countries!$B$2:$B$43,B430)</f>
        <v>0</v>
      </c>
      <c r="H430" s="6">
        <f t="shared" si="4"/>
        <v>0</v>
      </c>
      <c r="I430" s="1">
        <f t="array" ref="I430">INDEX(Countries!$D$2:$D$43,A430)</f>
        <v>0</v>
      </c>
      <c r="J430" s="1">
        <f t="array" ref="J430">INDEX(Countries!$D$2:$D$43,B430)</f>
        <v>0</v>
      </c>
      <c r="K430" s="1">
        <f t="array" ref="K430">INDEX(Countries!$E$2:$E$43,A430)</f>
        <v>0</v>
      </c>
      <c r="L430" s="1">
        <f t="array" ref="L430">INDEX(Countries!$E$2:$E$43,B430)</f>
        <v>0</v>
      </c>
      <c r="M430" s="1">
        <f t="shared" si="5"/>
        <v>0</v>
      </c>
      <c r="N430" s="1"/>
    </row>
    <row r="431" spans="1:14" ht="15.75" customHeight="1" x14ac:dyDescent="0.2">
      <c r="A431" s="1">
        <f t="shared" si="6"/>
        <v>11</v>
      </c>
      <c r="B431" s="1">
        <f t="shared" si="7"/>
        <v>10</v>
      </c>
      <c r="C431" s="1">
        <f t="array" ref="C431">INDEX(Countries!$A$2:$A$43,A431)</f>
        <v>0</v>
      </c>
      <c r="D431" s="1">
        <f t="array" ref="D431">INDEX(Countries!$A$2:$A$43,B431)</f>
        <v>0</v>
      </c>
      <c r="E431" s="5">
        <f t="array" ref="E431">INDEX('ML_flows 2011'!$B$2:$AQ$43,A431,B431)+INDEX('ML_flows 2011'!$B$2:$AQ$43,B431,A431)</f>
        <v>0</v>
      </c>
      <c r="F431" s="4">
        <f t="array" ref="F431">INDEX(Countries!$B$2:$B$43,A431)</f>
        <v>0</v>
      </c>
      <c r="G431" s="4">
        <f t="array" ref="G431">INDEX(Countries!$B$2:$B$43,B431)</f>
        <v>0</v>
      </c>
      <c r="H431" s="6">
        <f t="shared" si="4"/>
        <v>0</v>
      </c>
      <c r="I431" s="1">
        <f t="array" ref="I431">INDEX(Countries!$D$2:$D$43,A431)</f>
        <v>0</v>
      </c>
      <c r="J431" s="1">
        <f t="array" ref="J431">INDEX(Countries!$D$2:$D$43,B431)</f>
        <v>0</v>
      </c>
      <c r="K431" s="1">
        <f t="array" ref="K431">INDEX(Countries!$E$2:$E$43,A431)</f>
        <v>0</v>
      </c>
      <c r="L431" s="1">
        <f t="array" ref="L431">INDEX(Countries!$E$2:$E$43,B431)</f>
        <v>0</v>
      </c>
      <c r="M431" s="1">
        <f t="shared" si="5"/>
        <v>0</v>
      </c>
      <c r="N431" s="1"/>
    </row>
    <row r="432" spans="1:14" ht="15.75" customHeight="1" x14ac:dyDescent="0.2">
      <c r="A432" s="1">
        <f t="shared" si="6"/>
        <v>11</v>
      </c>
      <c r="B432" s="1">
        <f t="shared" si="7"/>
        <v>11</v>
      </c>
      <c r="C432" s="1">
        <f t="array" ref="C432">INDEX(Countries!$A$2:$A$43,A432)</f>
        <v>0</v>
      </c>
      <c r="D432" s="1">
        <f t="array" ref="D432">INDEX(Countries!$A$2:$A$43,B432)</f>
        <v>0</v>
      </c>
      <c r="E432" s="5">
        <f t="array" ref="E432">INDEX('ML_flows 2011'!$B$2:$AQ$43,A432,B432)+INDEX('ML_flows 2011'!$B$2:$AQ$43,B432,A432)</f>
        <v>0</v>
      </c>
      <c r="F432" s="4">
        <f t="array" ref="F432">INDEX(Countries!$B$2:$B$43,A432)</f>
        <v>0</v>
      </c>
      <c r="G432" s="4">
        <f t="array" ref="G432">INDEX(Countries!$B$2:$B$43,B432)</f>
        <v>0</v>
      </c>
      <c r="H432" s="6">
        <f t="shared" si="4"/>
        <v>0</v>
      </c>
      <c r="I432" s="1">
        <f t="array" ref="I432">INDEX(Countries!$D$2:$D$43,A432)</f>
        <v>0</v>
      </c>
      <c r="J432" s="1">
        <f t="array" ref="J432">INDEX(Countries!$D$2:$D$43,B432)</f>
        <v>0</v>
      </c>
      <c r="K432" s="1">
        <f t="array" ref="K432">INDEX(Countries!$E$2:$E$43,A432)</f>
        <v>0</v>
      </c>
      <c r="L432" s="1">
        <f t="array" ref="L432">INDEX(Countries!$E$2:$E$43,B432)</f>
        <v>0</v>
      </c>
      <c r="M432" s="1">
        <f t="shared" si="5"/>
        <v>0</v>
      </c>
      <c r="N432" s="1"/>
    </row>
    <row r="433" spans="1:14" ht="15.75" customHeight="1" x14ac:dyDescent="0.2">
      <c r="A433" s="1">
        <f t="shared" si="6"/>
        <v>11</v>
      </c>
      <c r="B433" s="1">
        <f t="shared" si="7"/>
        <v>12</v>
      </c>
      <c r="C433" s="1">
        <f t="array" ref="C433">INDEX(Countries!$A$2:$A$43,A433)</f>
        <v>0</v>
      </c>
      <c r="D433" s="1">
        <f t="array" ref="D433">INDEX(Countries!$A$2:$A$43,B433)</f>
        <v>0</v>
      </c>
      <c r="E433" s="5">
        <f t="array" ref="E433">INDEX('ML_flows 2011'!$B$2:$AQ$43,A433,B433)+INDEX('ML_flows 2011'!$B$2:$AQ$43,B433,A433)</f>
        <v>0</v>
      </c>
      <c r="F433" s="4">
        <f t="array" ref="F433">INDEX(Countries!$B$2:$B$43,A433)</f>
        <v>0</v>
      </c>
      <c r="G433" s="4">
        <f t="array" ref="G433">INDEX(Countries!$B$2:$B$43,B433)</f>
        <v>0</v>
      </c>
      <c r="H433" s="6">
        <f t="shared" si="4"/>
        <v>0</v>
      </c>
      <c r="I433" s="1">
        <f t="array" ref="I433">INDEX(Countries!$D$2:$D$43,A433)</f>
        <v>0</v>
      </c>
      <c r="J433" s="1">
        <f t="array" ref="J433">INDEX(Countries!$D$2:$D$43,B433)</f>
        <v>0</v>
      </c>
      <c r="K433" s="1">
        <f t="array" ref="K433">INDEX(Countries!$E$2:$E$43,A433)</f>
        <v>0</v>
      </c>
      <c r="L433" s="1">
        <f t="array" ref="L433">INDEX(Countries!$E$2:$E$43,B433)</f>
        <v>0</v>
      </c>
      <c r="M433" s="1">
        <f t="shared" si="5"/>
        <v>0</v>
      </c>
      <c r="N433" s="1"/>
    </row>
    <row r="434" spans="1:14" ht="15.75" customHeight="1" x14ac:dyDescent="0.2">
      <c r="A434" s="1">
        <f t="shared" si="6"/>
        <v>11</v>
      </c>
      <c r="B434" s="1">
        <f t="shared" si="7"/>
        <v>13</v>
      </c>
      <c r="C434" s="1">
        <f t="array" ref="C434">INDEX(Countries!$A$2:$A$43,A434)</f>
        <v>0</v>
      </c>
      <c r="D434" s="1">
        <f t="array" ref="D434">INDEX(Countries!$A$2:$A$43,B434)</f>
        <v>0</v>
      </c>
      <c r="E434" s="5">
        <f t="array" ref="E434">INDEX('ML_flows 2011'!$B$2:$AQ$43,A434,B434)+INDEX('ML_flows 2011'!$B$2:$AQ$43,B434,A434)</f>
        <v>0</v>
      </c>
      <c r="F434" s="4">
        <f t="array" ref="F434">INDEX(Countries!$B$2:$B$43,A434)</f>
        <v>0</v>
      </c>
      <c r="G434" s="4">
        <f t="array" ref="G434">INDEX(Countries!$B$2:$B$43,B434)</f>
        <v>0</v>
      </c>
      <c r="H434" s="6">
        <f t="shared" si="4"/>
        <v>0</v>
      </c>
      <c r="I434" s="1">
        <f t="array" ref="I434">INDEX(Countries!$D$2:$D$43,A434)</f>
        <v>0</v>
      </c>
      <c r="J434" s="1">
        <f t="array" ref="J434">INDEX(Countries!$D$2:$D$43,B434)</f>
        <v>0</v>
      </c>
      <c r="K434" s="1">
        <f t="array" ref="K434">INDEX(Countries!$E$2:$E$43,A434)</f>
        <v>0</v>
      </c>
      <c r="L434" s="1">
        <f t="array" ref="L434">INDEX(Countries!$E$2:$E$43,B434)</f>
        <v>0</v>
      </c>
      <c r="M434" s="1">
        <f t="shared" si="5"/>
        <v>0</v>
      </c>
      <c r="N434" s="1"/>
    </row>
    <row r="435" spans="1:14" ht="15.75" customHeight="1" x14ac:dyDescent="0.2">
      <c r="A435" s="1">
        <f t="shared" si="6"/>
        <v>11</v>
      </c>
      <c r="B435" s="1">
        <f t="shared" si="7"/>
        <v>14</v>
      </c>
      <c r="C435" s="1">
        <f t="array" ref="C435">INDEX(Countries!$A$2:$A$43,A435)</f>
        <v>0</v>
      </c>
      <c r="D435" s="1">
        <f t="array" ref="D435">INDEX(Countries!$A$2:$A$43,B435)</f>
        <v>0</v>
      </c>
      <c r="E435" s="5">
        <f t="array" ref="E435">INDEX('ML_flows 2011'!$B$2:$AQ$43,A435,B435)+INDEX('ML_flows 2011'!$B$2:$AQ$43,B435,A435)</f>
        <v>0</v>
      </c>
      <c r="F435" s="4">
        <f t="array" ref="F435">INDEX(Countries!$B$2:$B$43,A435)</f>
        <v>0</v>
      </c>
      <c r="G435" s="4">
        <f t="array" ref="G435">INDEX(Countries!$B$2:$B$43,B435)</f>
        <v>0</v>
      </c>
      <c r="H435" s="6">
        <f t="shared" si="4"/>
        <v>0</v>
      </c>
      <c r="I435" s="1">
        <f t="array" ref="I435">INDEX(Countries!$D$2:$D$43,A435)</f>
        <v>0</v>
      </c>
      <c r="J435" s="1">
        <f t="array" ref="J435">INDEX(Countries!$D$2:$D$43,B435)</f>
        <v>0</v>
      </c>
      <c r="K435" s="1">
        <f t="array" ref="K435">INDEX(Countries!$E$2:$E$43,A435)</f>
        <v>0</v>
      </c>
      <c r="L435" s="1">
        <f t="array" ref="L435">INDEX(Countries!$E$2:$E$43,B435)</f>
        <v>0</v>
      </c>
      <c r="M435" s="1">
        <f t="shared" si="5"/>
        <v>0</v>
      </c>
      <c r="N435" s="1"/>
    </row>
    <row r="436" spans="1:14" ht="15.75" customHeight="1" x14ac:dyDescent="0.2">
      <c r="A436" s="1">
        <f t="shared" si="6"/>
        <v>11</v>
      </c>
      <c r="B436" s="1">
        <f t="shared" si="7"/>
        <v>15</v>
      </c>
      <c r="C436" s="1">
        <f t="array" ref="C436">INDEX(Countries!$A$2:$A$43,A436)</f>
        <v>0</v>
      </c>
      <c r="D436" s="1">
        <f t="array" ref="D436">INDEX(Countries!$A$2:$A$43,B436)</f>
        <v>0</v>
      </c>
      <c r="E436" s="5">
        <f t="array" ref="E436">INDEX('ML_flows 2011'!$B$2:$AQ$43,A436,B436)+INDEX('ML_flows 2011'!$B$2:$AQ$43,B436,A436)</f>
        <v>0</v>
      </c>
      <c r="F436" s="4">
        <f t="array" ref="F436">INDEX(Countries!$B$2:$B$43,A436)</f>
        <v>0</v>
      </c>
      <c r="G436" s="4">
        <f t="array" ref="G436">INDEX(Countries!$B$2:$B$43,B436)</f>
        <v>0</v>
      </c>
      <c r="H436" s="6">
        <f t="shared" si="4"/>
        <v>0</v>
      </c>
      <c r="I436" s="1">
        <f t="array" ref="I436">INDEX(Countries!$D$2:$D$43,A436)</f>
        <v>0</v>
      </c>
      <c r="J436" s="1">
        <f t="array" ref="J436">INDEX(Countries!$D$2:$D$43,B436)</f>
        <v>0</v>
      </c>
      <c r="K436" s="1">
        <f t="array" ref="K436">INDEX(Countries!$E$2:$E$43,A436)</f>
        <v>0</v>
      </c>
      <c r="L436" s="1">
        <f t="array" ref="L436">INDEX(Countries!$E$2:$E$43,B436)</f>
        <v>0</v>
      </c>
      <c r="M436" s="1">
        <f t="shared" si="5"/>
        <v>0</v>
      </c>
      <c r="N436" s="1"/>
    </row>
    <row r="437" spans="1:14" ht="15.75" customHeight="1" x14ac:dyDescent="0.2">
      <c r="A437" s="1">
        <f t="shared" si="6"/>
        <v>11</v>
      </c>
      <c r="B437" s="1">
        <f t="shared" si="7"/>
        <v>16</v>
      </c>
      <c r="C437" s="1">
        <f t="array" ref="C437">INDEX(Countries!$A$2:$A$43,A437)</f>
        <v>0</v>
      </c>
      <c r="D437" s="1">
        <f t="array" ref="D437">INDEX(Countries!$A$2:$A$43,B437)</f>
        <v>0</v>
      </c>
      <c r="E437" s="5">
        <f t="array" ref="E437">INDEX('ML_flows 2011'!$B$2:$AQ$43,A437,B437)+INDEX('ML_flows 2011'!$B$2:$AQ$43,B437,A437)</f>
        <v>0</v>
      </c>
      <c r="F437" s="4">
        <f t="array" ref="F437">INDEX(Countries!$B$2:$B$43,A437)</f>
        <v>0</v>
      </c>
      <c r="G437" s="4">
        <f t="array" ref="G437">INDEX(Countries!$B$2:$B$43,B437)</f>
        <v>0</v>
      </c>
      <c r="H437" s="6">
        <f t="shared" si="4"/>
        <v>0</v>
      </c>
      <c r="I437" s="1">
        <f t="array" ref="I437">INDEX(Countries!$D$2:$D$43,A437)</f>
        <v>0</v>
      </c>
      <c r="J437" s="1">
        <f t="array" ref="J437">INDEX(Countries!$D$2:$D$43,B437)</f>
        <v>0</v>
      </c>
      <c r="K437" s="1">
        <f t="array" ref="K437">INDEX(Countries!$E$2:$E$43,A437)</f>
        <v>0</v>
      </c>
      <c r="L437" s="1">
        <f t="array" ref="L437">INDEX(Countries!$E$2:$E$43,B437)</f>
        <v>0</v>
      </c>
      <c r="M437" s="1">
        <f t="shared" si="5"/>
        <v>0</v>
      </c>
      <c r="N437" s="1"/>
    </row>
    <row r="438" spans="1:14" ht="15.75" customHeight="1" x14ac:dyDescent="0.2">
      <c r="A438" s="1">
        <f t="shared" si="6"/>
        <v>11</v>
      </c>
      <c r="B438" s="1">
        <f t="shared" si="7"/>
        <v>17</v>
      </c>
      <c r="C438" s="1">
        <f t="array" ref="C438">INDEX(Countries!$A$2:$A$43,A438)</f>
        <v>0</v>
      </c>
      <c r="D438" s="1">
        <f t="array" ref="D438">INDEX(Countries!$A$2:$A$43,B438)</f>
        <v>0</v>
      </c>
      <c r="E438" s="5">
        <f t="array" ref="E438">INDEX('ML_flows 2011'!$B$2:$AQ$43,A438,B438)+INDEX('ML_flows 2011'!$B$2:$AQ$43,B438,A438)</f>
        <v>0</v>
      </c>
      <c r="F438" s="4">
        <f t="array" ref="F438">INDEX(Countries!$B$2:$B$43,A438)</f>
        <v>0</v>
      </c>
      <c r="G438" s="4">
        <f t="array" ref="G438">INDEX(Countries!$B$2:$B$43,B438)</f>
        <v>0</v>
      </c>
      <c r="H438" s="6">
        <f t="shared" si="4"/>
        <v>0</v>
      </c>
      <c r="I438" s="1">
        <f t="array" ref="I438">INDEX(Countries!$D$2:$D$43,A438)</f>
        <v>0</v>
      </c>
      <c r="J438" s="1">
        <f t="array" ref="J438">INDEX(Countries!$D$2:$D$43,B438)</f>
        <v>0</v>
      </c>
      <c r="K438" s="1">
        <f t="array" ref="K438">INDEX(Countries!$E$2:$E$43,A438)</f>
        <v>0</v>
      </c>
      <c r="L438" s="1">
        <f t="array" ref="L438">INDEX(Countries!$E$2:$E$43,B438)</f>
        <v>0</v>
      </c>
      <c r="M438" s="1">
        <f t="shared" si="5"/>
        <v>0</v>
      </c>
      <c r="N438" s="1"/>
    </row>
    <row r="439" spans="1:14" ht="15.75" customHeight="1" x14ac:dyDescent="0.2">
      <c r="A439" s="1">
        <f t="shared" si="6"/>
        <v>11</v>
      </c>
      <c r="B439" s="1">
        <f t="shared" si="7"/>
        <v>18</v>
      </c>
      <c r="C439" s="1">
        <f t="array" ref="C439">INDEX(Countries!$A$2:$A$43,A439)</f>
        <v>0</v>
      </c>
      <c r="D439" s="1">
        <f t="array" ref="D439">INDEX(Countries!$A$2:$A$43,B439)</f>
        <v>0</v>
      </c>
      <c r="E439" s="5">
        <f t="array" ref="E439">INDEX('ML_flows 2011'!$B$2:$AQ$43,A439,B439)+INDEX('ML_flows 2011'!$B$2:$AQ$43,B439,A439)</f>
        <v>0</v>
      </c>
      <c r="F439" s="4">
        <f t="array" ref="F439">INDEX(Countries!$B$2:$B$43,A439)</f>
        <v>0</v>
      </c>
      <c r="G439" s="4">
        <f t="array" ref="G439">INDEX(Countries!$B$2:$B$43,B439)</f>
        <v>0</v>
      </c>
      <c r="H439" s="6">
        <f t="shared" si="4"/>
        <v>0</v>
      </c>
      <c r="I439" s="1">
        <f t="array" ref="I439">INDEX(Countries!$D$2:$D$43,A439)</f>
        <v>0</v>
      </c>
      <c r="J439" s="1">
        <f t="array" ref="J439">INDEX(Countries!$D$2:$D$43,B439)</f>
        <v>0</v>
      </c>
      <c r="K439" s="1">
        <f t="array" ref="K439">INDEX(Countries!$E$2:$E$43,A439)</f>
        <v>0</v>
      </c>
      <c r="L439" s="1">
        <f t="array" ref="L439">INDEX(Countries!$E$2:$E$43,B439)</f>
        <v>0</v>
      </c>
      <c r="M439" s="1">
        <f t="shared" si="5"/>
        <v>0</v>
      </c>
      <c r="N439" s="1"/>
    </row>
    <row r="440" spans="1:14" ht="15.75" customHeight="1" x14ac:dyDescent="0.2">
      <c r="A440" s="1">
        <f t="shared" si="6"/>
        <v>11</v>
      </c>
      <c r="B440" s="1">
        <f t="shared" si="7"/>
        <v>19</v>
      </c>
      <c r="C440" s="1">
        <f t="array" ref="C440">INDEX(Countries!$A$2:$A$43,A440)</f>
        <v>0</v>
      </c>
      <c r="D440" s="1">
        <f t="array" ref="D440">INDEX(Countries!$A$2:$A$43,B440)</f>
        <v>0</v>
      </c>
      <c r="E440" s="5">
        <f t="array" ref="E440">INDEX('ML_flows 2011'!$B$2:$AQ$43,A440,B440)+INDEX('ML_flows 2011'!$B$2:$AQ$43,B440,A440)</f>
        <v>0</v>
      </c>
      <c r="F440" s="4">
        <f t="array" ref="F440">INDEX(Countries!$B$2:$B$43,A440)</f>
        <v>0</v>
      </c>
      <c r="G440" s="4">
        <f t="array" ref="G440">INDEX(Countries!$B$2:$B$43,B440)</f>
        <v>0</v>
      </c>
      <c r="H440" s="6">
        <f t="shared" si="4"/>
        <v>0</v>
      </c>
      <c r="I440" s="1">
        <f t="array" ref="I440">INDEX(Countries!$D$2:$D$43,A440)</f>
        <v>0</v>
      </c>
      <c r="J440" s="1">
        <f t="array" ref="J440">INDEX(Countries!$D$2:$D$43,B440)</f>
        <v>0</v>
      </c>
      <c r="K440" s="1">
        <f t="array" ref="K440">INDEX(Countries!$E$2:$E$43,A440)</f>
        <v>0</v>
      </c>
      <c r="L440" s="1">
        <f t="array" ref="L440">INDEX(Countries!$E$2:$E$43,B440)</f>
        <v>0</v>
      </c>
      <c r="M440" s="1">
        <f t="shared" si="5"/>
        <v>0</v>
      </c>
      <c r="N440" s="1"/>
    </row>
    <row r="441" spans="1:14" ht="15.75" customHeight="1" x14ac:dyDescent="0.2">
      <c r="A441" s="1">
        <f t="shared" si="6"/>
        <v>11</v>
      </c>
      <c r="B441" s="1">
        <f t="shared" si="7"/>
        <v>20</v>
      </c>
      <c r="C441" s="1">
        <f t="array" ref="C441">INDEX(Countries!$A$2:$A$43,A441)</f>
        <v>0</v>
      </c>
      <c r="D441" s="1">
        <f t="array" ref="D441">INDEX(Countries!$A$2:$A$43,B441)</f>
        <v>0</v>
      </c>
      <c r="E441" s="5">
        <f t="array" ref="E441">INDEX('ML_flows 2011'!$B$2:$AQ$43,A441,B441)+INDEX('ML_flows 2011'!$B$2:$AQ$43,B441,A441)</f>
        <v>0</v>
      </c>
      <c r="F441" s="4">
        <f t="array" ref="F441">INDEX(Countries!$B$2:$B$43,A441)</f>
        <v>0</v>
      </c>
      <c r="G441" s="4">
        <f t="array" ref="G441">INDEX(Countries!$B$2:$B$43,B441)</f>
        <v>0</v>
      </c>
      <c r="H441" s="6">
        <f t="shared" si="4"/>
        <v>0</v>
      </c>
      <c r="I441" s="1">
        <f t="array" ref="I441">INDEX(Countries!$D$2:$D$43,A441)</f>
        <v>0</v>
      </c>
      <c r="J441" s="1">
        <f t="array" ref="J441">INDEX(Countries!$D$2:$D$43,B441)</f>
        <v>0</v>
      </c>
      <c r="K441" s="1">
        <f t="array" ref="K441">INDEX(Countries!$E$2:$E$43,A441)</f>
        <v>0</v>
      </c>
      <c r="L441" s="1">
        <f t="array" ref="L441">INDEX(Countries!$E$2:$E$43,B441)</f>
        <v>0</v>
      </c>
      <c r="M441" s="1">
        <f t="shared" si="5"/>
        <v>0</v>
      </c>
      <c r="N441" s="1"/>
    </row>
    <row r="442" spans="1:14" ht="15.75" customHeight="1" x14ac:dyDescent="0.2">
      <c r="A442" s="1">
        <f t="shared" si="6"/>
        <v>11</v>
      </c>
      <c r="B442" s="1">
        <f t="shared" si="7"/>
        <v>21</v>
      </c>
      <c r="C442" s="1">
        <f t="array" ref="C442">INDEX(Countries!$A$2:$A$43,A442)</f>
        <v>0</v>
      </c>
      <c r="D442" s="1">
        <f t="array" ref="D442">INDEX(Countries!$A$2:$A$43,B442)</f>
        <v>0</v>
      </c>
      <c r="E442" s="5">
        <f t="array" ref="E442">INDEX('ML_flows 2011'!$B$2:$AQ$43,A442,B442)+INDEX('ML_flows 2011'!$B$2:$AQ$43,B442,A442)</f>
        <v>0</v>
      </c>
      <c r="F442" s="4">
        <f t="array" ref="F442">INDEX(Countries!$B$2:$B$43,A442)</f>
        <v>0</v>
      </c>
      <c r="G442" s="4">
        <f t="array" ref="G442">INDEX(Countries!$B$2:$B$43,B442)</f>
        <v>0</v>
      </c>
      <c r="H442" s="6">
        <f t="shared" si="4"/>
        <v>0</v>
      </c>
      <c r="I442" s="1">
        <f t="array" ref="I442">INDEX(Countries!$D$2:$D$43,A442)</f>
        <v>0</v>
      </c>
      <c r="J442" s="1">
        <f t="array" ref="J442">INDEX(Countries!$D$2:$D$43,B442)</f>
        <v>0</v>
      </c>
      <c r="K442" s="1">
        <f t="array" ref="K442">INDEX(Countries!$E$2:$E$43,A442)</f>
        <v>0</v>
      </c>
      <c r="L442" s="1">
        <f t="array" ref="L442">INDEX(Countries!$E$2:$E$43,B442)</f>
        <v>0</v>
      </c>
      <c r="M442" s="1">
        <f t="shared" si="5"/>
        <v>0</v>
      </c>
      <c r="N442" s="1"/>
    </row>
    <row r="443" spans="1:14" ht="15.75" customHeight="1" x14ac:dyDescent="0.2">
      <c r="A443" s="1">
        <f t="shared" si="6"/>
        <v>11</v>
      </c>
      <c r="B443" s="1">
        <f t="shared" si="7"/>
        <v>22</v>
      </c>
      <c r="C443" s="1">
        <f t="array" ref="C443">INDEX(Countries!$A$2:$A$43,A443)</f>
        <v>0</v>
      </c>
      <c r="D443" s="1">
        <f t="array" ref="D443">INDEX(Countries!$A$2:$A$43,B443)</f>
        <v>0</v>
      </c>
      <c r="E443" s="5">
        <f t="array" ref="E443">INDEX('ML_flows 2011'!$B$2:$AQ$43,A443,B443)+INDEX('ML_flows 2011'!$B$2:$AQ$43,B443,A443)</f>
        <v>0</v>
      </c>
      <c r="F443" s="4">
        <f t="array" ref="F443">INDEX(Countries!$B$2:$B$43,A443)</f>
        <v>0</v>
      </c>
      <c r="G443" s="4">
        <f t="array" ref="G443">INDEX(Countries!$B$2:$B$43,B443)</f>
        <v>0</v>
      </c>
      <c r="H443" s="6">
        <f t="shared" si="4"/>
        <v>0</v>
      </c>
      <c r="I443" s="1">
        <f t="array" ref="I443">INDEX(Countries!$D$2:$D$43,A443)</f>
        <v>0</v>
      </c>
      <c r="J443" s="1">
        <f t="array" ref="J443">INDEX(Countries!$D$2:$D$43,B443)</f>
        <v>0</v>
      </c>
      <c r="K443" s="1">
        <f t="array" ref="K443">INDEX(Countries!$E$2:$E$43,A443)</f>
        <v>0</v>
      </c>
      <c r="L443" s="1">
        <f t="array" ref="L443">INDEX(Countries!$E$2:$E$43,B443)</f>
        <v>0</v>
      </c>
      <c r="M443" s="1">
        <f t="shared" si="5"/>
        <v>0</v>
      </c>
      <c r="N443" s="1"/>
    </row>
    <row r="444" spans="1:14" ht="15.75" customHeight="1" x14ac:dyDescent="0.2">
      <c r="A444" s="1">
        <f t="shared" si="6"/>
        <v>11</v>
      </c>
      <c r="B444" s="1">
        <f t="shared" si="7"/>
        <v>23</v>
      </c>
      <c r="C444" s="1">
        <f t="array" ref="C444">INDEX(Countries!$A$2:$A$43,A444)</f>
        <v>0</v>
      </c>
      <c r="D444" s="1">
        <f t="array" ref="D444">INDEX(Countries!$A$2:$A$43,B444)</f>
        <v>0</v>
      </c>
      <c r="E444" s="5">
        <f t="array" ref="E444">INDEX('ML_flows 2011'!$B$2:$AQ$43,A444,B444)+INDEX('ML_flows 2011'!$B$2:$AQ$43,B444,A444)</f>
        <v>0</v>
      </c>
      <c r="F444" s="4">
        <f t="array" ref="F444">INDEX(Countries!$B$2:$B$43,A444)</f>
        <v>0</v>
      </c>
      <c r="G444" s="4">
        <f t="array" ref="G444">INDEX(Countries!$B$2:$B$43,B444)</f>
        <v>0</v>
      </c>
      <c r="H444" s="6">
        <f t="shared" si="4"/>
        <v>0</v>
      </c>
      <c r="I444" s="1">
        <f t="array" ref="I444">INDEX(Countries!$D$2:$D$43,A444)</f>
        <v>0</v>
      </c>
      <c r="J444" s="1">
        <f t="array" ref="J444">INDEX(Countries!$D$2:$D$43,B444)</f>
        <v>0</v>
      </c>
      <c r="K444" s="1">
        <f t="array" ref="K444">INDEX(Countries!$E$2:$E$43,A444)</f>
        <v>0</v>
      </c>
      <c r="L444" s="1">
        <f t="array" ref="L444">INDEX(Countries!$E$2:$E$43,B444)</f>
        <v>0</v>
      </c>
      <c r="M444" s="1">
        <f t="shared" si="5"/>
        <v>0</v>
      </c>
      <c r="N444" s="1"/>
    </row>
    <row r="445" spans="1:14" ht="15.75" customHeight="1" x14ac:dyDescent="0.2">
      <c r="A445" s="1">
        <f t="shared" si="6"/>
        <v>11</v>
      </c>
      <c r="B445" s="1">
        <f t="shared" si="7"/>
        <v>24</v>
      </c>
      <c r="C445" s="1">
        <f t="array" ref="C445">INDEX(Countries!$A$2:$A$43,A445)</f>
        <v>0</v>
      </c>
      <c r="D445" s="1">
        <f t="array" ref="D445">INDEX(Countries!$A$2:$A$43,B445)</f>
        <v>0</v>
      </c>
      <c r="E445" s="5">
        <f t="array" ref="E445">INDEX('ML_flows 2011'!$B$2:$AQ$43,A445,B445)+INDEX('ML_flows 2011'!$B$2:$AQ$43,B445,A445)</f>
        <v>0</v>
      </c>
      <c r="F445" s="4">
        <f t="array" ref="F445">INDEX(Countries!$B$2:$B$43,A445)</f>
        <v>0</v>
      </c>
      <c r="G445" s="4">
        <f t="array" ref="G445">INDEX(Countries!$B$2:$B$43,B445)</f>
        <v>0</v>
      </c>
      <c r="H445" s="6">
        <f t="shared" si="4"/>
        <v>0</v>
      </c>
      <c r="I445" s="1">
        <f t="array" ref="I445">INDEX(Countries!$D$2:$D$43,A445)</f>
        <v>0</v>
      </c>
      <c r="J445" s="1">
        <f t="array" ref="J445">INDEX(Countries!$D$2:$D$43,B445)</f>
        <v>0</v>
      </c>
      <c r="K445" s="1">
        <f t="array" ref="K445">INDEX(Countries!$E$2:$E$43,A445)</f>
        <v>0</v>
      </c>
      <c r="L445" s="1">
        <f t="array" ref="L445">INDEX(Countries!$E$2:$E$43,B445)</f>
        <v>0</v>
      </c>
      <c r="M445" s="1">
        <f t="shared" si="5"/>
        <v>0</v>
      </c>
      <c r="N445" s="1"/>
    </row>
    <row r="446" spans="1:14" ht="15.75" customHeight="1" x14ac:dyDescent="0.2">
      <c r="A446" s="1">
        <f t="shared" si="6"/>
        <v>11</v>
      </c>
      <c r="B446" s="1">
        <f t="shared" si="7"/>
        <v>25</v>
      </c>
      <c r="C446" s="1">
        <f t="array" ref="C446">INDEX(Countries!$A$2:$A$43,A446)</f>
        <v>0</v>
      </c>
      <c r="D446" s="1">
        <f t="array" ref="D446">INDEX(Countries!$A$2:$A$43,B446)</f>
        <v>0</v>
      </c>
      <c r="E446" s="5">
        <f t="array" ref="E446">INDEX('ML_flows 2011'!$B$2:$AQ$43,A446,B446)+INDEX('ML_flows 2011'!$B$2:$AQ$43,B446,A446)</f>
        <v>0</v>
      </c>
      <c r="F446" s="4">
        <f t="array" ref="F446">INDEX(Countries!$B$2:$B$43,A446)</f>
        <v>0</v>
      </c>
      <c r="G446" s="4">
        <f t="array" ref="G446">INDEX(Countries!$B$2:$B$43,B446)</f>
        <v>0</v>
      </c>
      <c r="H446" s="6">
        <f t="shared" si="4"/>
        <v>0</v>
      </c>
      <c r="I446" s="1">
        <f t="array" ref="I446">INDEX(Countries!$D$2:$D$43,A446)</f>
        <v>0</v>
      </c>
      <c r="J446" s="1">
        <f t="array" ref="J446">INDEX(Countries!$D$2:$D$43,B446)</f>
        <v>0</v>
      </c>
      <c r="K446" s="1">
        <f t="array" ref="K446">INDEX(Countries!$E$2:$E$43,A446)</f>
        <v>0</v>
      </c>
      <c r="L446" s="1">
        <f t="array" ref="L446">INDEX(Countries!$E$2:$E$43,B446)</f>
        <v>0</v>
      </c>
      <c r="M446" s="1">
        <f t="shared" si="5"/>
        <v>0</v>
      </c>
      <c r="N446" s="1"/>
    </row>
    <row r="447" spans="1:14" ht="15.75" customHeight="1" x14ac:dyDescent="0.2">
      <c r="A447" s="1">
        <f t="shared" si="6"/>
        <v>11</v>
      </c>
      <c r="B447" s="1">
        <f t="shared" si="7"/>
        <v>26</v>
      </c>
      <c r="C447" s="1">
        <f t="array" ref="C447">INDEX(Countries!$A$2:$A$43,A447)</f>
        <v>0</v>
      </c>
      <c r="D447" s="1">
        <f t="array" ref="D447">INDEX(Countries!$A$2:$A$43,B447)</f>
        <v>0</v>
      </c>
      <c r="E447" s="5">
        <f t="array" ref="E447">INDEX('ML_flows 2011'!$B$2:$AQ$43,A447,B447)+INDEX('ML_flows 2011'!$B$2:$AQ$43,B447,A447)</f>
        <v>0</v>
      </c>
      <c r="F447" s="4">
        <f t="array" ref="F447">INDEX(Countries!$B$2:$B$43,A447)</f>
        <v>0</v>
      </c>
      <c r="G447" s="4">
        <f t="array" ref="G447">INDEX(Countries!$B$2:$B$43,B447)</f>
        <v>0</v>
      </c>
      <c r="H447" s="6">
        <f t="shared" si="4"/>
        <v>0</v>
      </c>
      <c r="I447" s="1">
        <f t="array" ref="I447">INDEX(Countries!$D$2:$D$43,A447)</f>
        <v>0</v>
      </c>
      <c r="J447" s="1">
        <f t="array" ref="J447">INDEX(Countries!$D$2:$D$43,B447)</f>
        <v>0</v>
      </c>
      <c r="K447" s="1">
        <f t="array" ref="K447">INDEX(Countries!$E$2:$E$43,A447)</f>
        <v>0</v>
      </c>
      <c r="L447" s="1">
        <f t="array" ref="L447">INDEX(Countries!$E$2:$E$43,B447)</f>
        <v>0</v>
      </c>
      <c r="M447" s="1">
        <f t="shared" si="5"/>
        <v>0</v>
      </c>
      <c r="N447" s="1"/>
    </row>
    <row r="448" spans="1:14" ht="15.75" customHeight="1" x14ac:dyDescent="0.2">
      <c r="A448" s="1">
        <f t="shared" si="6"/>
        <v>11</v>
      </c>
      <c r="B448" s="1">
        <f t="shared" si="7"/>
        <v>27</v>
      </c>
      <c r="C448" s="1">
        <f t="array" ref="C448">INDEX(Countries!$A$2:$A$43,A448)</f>
        <v>0</v>
      </c>
      <c r="D448" s="1">
        <f t="array" ref="D448">INDEX(Countries!$A$2:$A$43,B448)</f>
        <v>0</v>
      </c>
      <c r="E448" s="5">
        <f t="array" ref="E448">INDEX('ML_flows 2011'!$B$2:$AQ$43,A448,B448)+INDEX('ML_flows 2011'!$B$2:$AQ$43,B448,A448)</f>
        <v>0</v>
      </c>
      <c r="F448" s="4">
        <f t="array" ref="F448">INDEX(Countries!$B$2:$B$43,A448)</f>
        <v>0</v>
      </c>
      <c r="G448" s="4">
        <f t="array" ref="G448">INDEX(Countries!$B$2:$B$43,B448)</f>
        <v>0</v>
      </c>
      <c r="H448" s="6">
        <f t="shared" si="4"/>
        <v>0</v>
      </c>
      <c r="I448" s="1">
        <f t="array" ref="I448">INDEX(Countries!$D$2:$D$43,A448)</f>
        <v>0</v>
      </c>
      <c r="J448" s="1">
        <f t="array" ref="J448">INDEX(Countries!$D$2:$D$43,B448)</f>
        <v>0</v>
      </c>
      <c r="K448" s="1">
        <f t="array" ref="K448">INDEX(Countries!$E$2:$E$43,A448)</f>
        <v>0</v>
      </c>
      <c r="L448" s="1">
        <f t="array" ref="L448">INDEX(Countries!$E$2:$E$43,B448)</f>
        <v>0</v>
      </c>
      <c r="M448" s="1">
        <f t="shared" si="5"/>
        <v>0</v>
      </c>
      <c r="N448" s="1"/>
    </row>
    <row r="449" spans="1:14" ht="15.75" customHeight="1" x14ac:dyDescent="0.2">
      <c r="A449" s="1">
        <f t="shared" si="6"/>
        <v>11</v>
      </c>
      <c r="B449" s="1">
        <f t="shared" si="7"/>
        <v>28</v>
      </c>
      <c r="C449" s="1">
        <f t="array" ref="C449">INDEX(Countries!$A$2:$A$43,A449)</f>
        <v>0</v>
      </c>
      <c r="D449" s="1">
        <f t="array" ref="D449">INDEX(Countries!$A$2:$A$43,B449)</f>
        <v>0</v>
      </c>
      <c r="E449" s="5">
        <f t="array" ref="E449">INDEX('ML_flows 2011'!$B$2:$AQ$43,A449,B449)+INDEX('ML_flows 2011'!$B$2:$AQ$43,B449,A449)</f>
        <v>0</v>
      </c>
      <c r="F449" s="4">
        <f t="array" ref="F449">INDEX(Countries!$B$2:$B$43,A449)</f>
        <v>0</v>
      </c>
      <c r="G449" s="4">
        <f t="array" ref="G449">INDEX(Countries!$B$2:$B$43,B449)</f>
        <v>0</v>
      </c>
      <c r="H449" s="6">
        <f t="shared" si="4"/>
        <v>0</v>
      </c>
      <c r="I449" s="1">
        <f t="array" ref="I449">INDEX(Countries!$D$2:$D$43,A449)</f>
        <v>0</v>
      </c>
      <c r="J449" s="1">
        <f t="array" ref="J449">INDEX(Countries!$D$2:$D$43,B449)</f>
        <v>0</v>
      </c>
      <c r="K449" s="1">
        <f t="array" ref="K449">INDEX(Countries!$E$2:$E$43,A449)</f>
        <v>0</v>
      </c>
      <c r="L449" s="1">
        <f t="array" ref="L449">INDEX(Countries!$E$2:$E$43,B449)</f>
        <v>0</v>
      </c>
      <c r="M449" s="1">
        <f t="shared" si="5"/>
        <v>0</v>
      </c>
      <c r="N449" s="1"/>
    </row>
    <row r="450" spans="1:14" ht="15.75" customHeight="1" x14ac:dyDescent="0.2">
      <c r="A450" s="1">
        <f t="shared" si="6"/>
        <v>11</v>
      </c>
      <c r="B450" s="1">
        <f t="shared" si="7"/>
        <v>29</v>
      </c>
      <c r="C450" s="1">
        <f t="array" ref="C450">INDEX(Countries!$A$2:$A$43,A450)</f>
        <v>0</v>
      </c>
      <c r="D450" s="1">
        <f t="array" ref="D450">INDEX(Countries!$A$2:$A$43,B450)</f>
        <v>0</v>
      </c>
      <c r="E450" s="5">
        <f t="array" ref="E450">INDEX('ML_flows 2011'!$B$2:$AQ$43,A450,B450)+INDEX('ML_flows 2011'!$B$2:$AQ$43,B450,A450)</f>
        <v>0</v>
      </c>
      <c r="F450" s="4">
        <f t="array" ref="F450">INDEX(Countries!$B$2:$B$43,A450)</f>
        <v>0</v>
      </c>
      <c r="G450" s="4">
        <f t="array" ref="G450">INDEX(Countries!$B$2:$B$43,B450)</f>
        <v>0</v>
      </c>
      <c r="H450" s="6">
        <f t="shared" si="4"/>
        <v>0</v>
      </c>
      <c r="I450" s="1">
        <f t="array" ref="I450">INDEX(Countries!$D$2:$D$43,A450)</f>
        <v>0</v>
      </c>
      <c r="J450" s="1">
        <f t="array" ref="J450">INDEX(Countries!$D$2:$D$43,B450)</f>
        <v>0</v>
      </c>
      <c r="K450" s="1">
        <f t="array" ref="K450">INDEX(Countries!$E$2:$E$43,A450)</f>
        <v>0</v>
      </c>
      <c r="L450" s="1">
        <f t="array" ref="L450">INDEX(Countries!$E$2:$E$43,B450)</f>
        <v>0</v>
      </c>
      <c r="M450" s="1">
        <f t="shared" si="5"/>
        <v>0</v>
      </c>
      <c r="N450" s="1"/>
    </row>
    <row r="451" spans="1:14" ht="15.75" customHeight="1" x14ac:dyDescent="0.2">
      <c r="A451" s="1">
        <f t="shared" si="6"/>
        <v>11</v>
      </c>
      <c r="B451" s="1">
        <f t="shared" si="7"/>
        <v>30</v>
      </c>
      <c r="C451" s="1">
        <f t="array" ref="C451">INDEX(Countries!$A$2:$A$43,A451)</f>
        <v>0</v>
      </c>
      <c r="D451" s="1">
        <f t="array" ref="D451">INDEX(Countries!$A$2:$A$43,B451)</f>
        <v>0</v>
      </c>
      <c r="E451" s="5">
        <f t="array" ref="E451">INDEX('ML_flows 2011'!$B$2:$AQ$43,A451,B451)+INDEX('ML_flows 2011'!$B$2:$AQ$43,B451,A451)</f>
        <v>0</v>
      </c>
      <c r="F451" s="4">
        <f t="array" ref="F451">INDEX(Countries!$B$2:$B$43,A451)</f>
        <v>0</v>
      </c>
      <c r="G451" s="4">
        <f t="array" ref="G451">INDEX(Countries!$B$2:$B$43,B451)</f>
        <v>0</v>
      </c>
      <c r="H451" s="6">
        <f t="shared" si="4"/>
        <v>0</v>
      </c>
      <c r="I451" s="1">
        <f t="array" ref="I451">INDEX(Countries!$D$2:$D$43,A451)</f>
        <v>0</v>
      </c>
      <c r="J451" s="1">
        <f t="array" ref="J451">INDEX(Countries!$D$2:$D$43,B451)</f>
        <v>0</v>
      </c>
      <c r="K451" s="1">
        <f t="array" ref="K451">INDEX(Countries!$E$2:$E$43,A451)</f>
        <v>0</v>
      </c>
      <c r="L451" s="1">
        <f t="array" ref="L451">INDEX(Countries!$E$2:$E$43,B451)</f>
        <v>0</v>
      </c>
      <c r="M451" s="1">
        <f t="shared" si="5"/>
        <v>0</v>
      </c>
      <c r="N451" s="1"/>
    </row>
    <row r="452" spans="1:14" ht="15.75" customHeight="1" x14ac:dyDescent="0.2">
      <c r="A452" s="1">
        <f t="shared" si="6"/>
        <v>11</v>
      </c>
      <c r="B452" s="1">
        <f t="shared" si="7"/>
        <v>31</v>
      </c>
      <c r="C452" s="1">
        <f t="array" ref="C452">INDEX(Countries!$A$2:$A$43,A452)</f>
        <v>0</v>
      </c>
      <c r="D452" s="1">
        <f t="array" ref="D452">INDEX(Countries!$A$2:$A$43,B452)</f>
        <v>0</v>
      </c>
      <c r="E452" s="5">
        <f t="array" ref="E452">INDEX('ML_flows 2011'!$B$2:$AQ$43,A452,B452)+INDEX('ML_flows 2011'!$B$2:$AQ$43,B452,A452)</f>
        <v>0</v>
      </c>
      <c r="F452" s="4">
        <f t="array" ref="F452">INDEX(Countries!$B$2:$B$43,A452)</f>
        <v>0</v>
      </c>
      <c r="G452" s="4">
        <f t="array" ref="G452">INDEX(Countries!$B$2:$B$43,B452)</f>
        <v>0</v>
      </c>
      <c r="H452" s="6">
        <f t="shared" si="4"/>
        <v>0</v>
      </c>
      <c r="I452" s="1">
        <f t="array" ref="I452">INDEX(Countries!$D$2:$D$43,A452)</f>
        <v>0</v>
      </c>
      <c r="J452" s="1">
        <f t="array" ref="J452">INDEX(Countries!$D$2:$D$43,B452)</f>
        <v>0</v>
      </c>
      <c r="K452" s="1">
        <f t="array" ref="K452">INDEX(Countries!$E$2:$E$43,A452)</f>
        <v>0</v>
      </c>
      <c r="L452" s="1">
        <f t="array" ref="L452">INDEX(Countries!$E$2:$E$43,B452)</f>
        <v>0</v>
      </c>
      <c r="M452" s="1">
        <f t="shared" si="5"/>
        <v>0</v>
      </c>
      <c r="N452" s="1"/>
    </row>
    <row r="453" spans="1:14" ht="15.75" customHeight="1" x14ac:dyDescent="0.2">
      <c r="A453" s="1">
        <f t="shared" si="6"/>
        <v>11</v>
      </c>
      <c r="B453" s="1">
        <f t="shared" si="7"/>
        <v>32</v>
      </c>
      <c r="C453" s="1">
        <f t="array" ref="C453">INDEX(Countries!$A$2:$A$43,A453)</f>
        <v>0</v>
      </c>
      <c r="D453" s="1">
        <f t="array" ref="D453">INDEX(Countries!$A$2:$A$43,B453)</f>
        <v>0</v>
      </c>
      <c r="E453" s="5">
        <f t="array" ref="E453">INDEX('ML_flows 2011'!$B$2:$AQ$43,A453,B453)+INDEX('ML_flows 2011'!$B$2:$AQ$43,B453,A453)</f>
        <v>0</v>
      </c>
      <c r="F453" s="4">
        <f t="array" ref="F453">INDEX(Countries!$B$2:$B$43,A453)</f>
        <v>0</v>
      </c>
      <c r="G453" s="4">
        <f t="array" ref="G453">INDEX(Countries!$B$2:$B$43,B453)</f>
        <v>0</v>
      </c>
      <c r="H453" s="6">
        <f t="shared" si="4"/>
        <v>0</v>
      </c>
      <c r="I453" s="1">
        <f t="array" ref="I453">INDEX(Countries!$D$2:$D$43,A453)</f>
        <v>0</v>
      </c>
      <c r="J453" s="1">
        <f t="array" ref="J453">INDEX(Countries!$D$2:$D$43,B453)</f>
        <v>0</v>
      </c>
      <c r="K453" s="1">
        <f t="array" ref="K453">INDEX(Countries!$E$2:$E$43,A453)</f>
        <v>0</v>
      </c>
      <c r="L453" s="1">
        <f t="array" ref="L453">INDEX(Countries!$E$2:$E$43,B453)</f>
        <v>0</v>
      </c>
      <c r="M453" s="1">
        <f t="shared" si="5"/>
        <v>0</v>
      </c>
      <c r="N453" s="1"/>
    </row>
    <row r="454" spans="1:14" ht="15.75" customHeight="1" x14ac:dyDescent="0.2">
      <c r="A454" s="1">
        <f t="shared" si="6"/>
        <v>11</v>
      </c>
      <c r="B454" s="1">
        <f t="shared" si="7"/>
        <v>33</v>
      </c>
      <c r="C454" s="1">
        <f t="array" ref="C454">INDEX(Countries!$A$2:$A$43,A454)</f>
        <v>0</v>
      </c>
      <c r="D454" s="1">
        <f t="array" ref="D454">INDEX(Countries!$A$2:$A$43,B454)</f>
        <v>0</v>
      </c>
      <c r="E454" s="5">
        <f t="array" ref="E454">INDEX('ML_flows 2011'!$B$2:$AQ$43,A454,B454)+INDEX('ML_flows 2011'!$B$2:$AQ$43,B454,A454)</f>
        <v>0</v>
      </c>
      <c r="F454" s="4">
        <f t="array" ref="F454">INDEX(Countries!$B$2:$B$43,A454)</f>
        <v>0</v>
      </c>
      <c r="G454" s="4">
        <f t="array" ref="G454">INDEX(Countries!$B$2:$B$43,B454)</f>
        <v>0</v>
      </c>
      <c r="H454" s="6">
        <f t="shared" si="4"/>
        <v>0</v>
      </c>
      <c r="I454" s="1">
        <f t="array" ref="I454">INDEX(Countries!$D$2:$D$43,A454)</f>
        <v>0</v>
      </c>
      <c r="J454" s="1">
        <f t="array" ref="J454">INDEX(Countries!$D$2:$D$43,B454)</f>
        <v>0</v>
      </c>
      <c r="K454" s="1">
        <f t="array" ref="K454">INDEX(Countries!$E$2:$E$43,A454)</f>
        <v>0</v>
      </c>
      <c r="L454" s="1">
        <f t="array" ref="L454">INDEX(Countries!$E$2:$E$43,B454)</f>
        <v>0</v>
      </c>
      <c r="M454" s="1">
        <f t="shared" si="5"/>
        <v>0</v>
      </c>
      <c r="N454" s="1"/>
    </row>
    <row r="455" spans="1:14" ht="15.75" customHeight="1" x14ac:dyDescent="0.2">
      <c r="A455" s="1">
        <f t="shared" si="6"/>
        <v>11</v>
      </c>
      <c r="B455" s="1">
        <f t="shared" si="7"/>
        <v>34</v>
      </c>
      <c r="C455" s="1">
        <f t="array" ref="C455">INDEX(Countries!$A$2:$A$43,A455)</f>
        <v>0</v>
      </c>
      <c r="D455" s="1">
        <f t="array" ref="D455">INDEX(Countries!$A$2:$A$43,B455)</f>
        <v>0</v>
      </c>
      <c r="E455" s="5">
        <f t="array" ref="E455">INDEX('ML_flows 2011'!$B$2:$AQ$43,A455,B455)+INDEX('ML_flows 2011'!$B$2:$AQ$43,B455,A455)</f>
        <v>0</v>
      </c>
      <c r="F455" s="4">
        <f t="array" ref="F455">INDEX(Countries!$B$2:$B$43,A455)</f>
        <v>0</v>
      </c>
      <c r="G455" s="4">
        <f t="array" ref="G455">INDEX(Countries!$B$2:$B$43,B455)</f>
        <v>0</v>
      </c>
      <c r="H455" s="6">
        <f t="shared" si="4"/>
        <v>0</v>
      </c>
      <c r="I455" s="1">
        <f t="array" ref="I455">INDEX(Countries!$D$2:$D$43,A455)</f>
        <v>0</v>
      </c>
      <c r="J455" s="1">
        <f t="array" ref="J455">INDEX(Countries!$D$2:$D$43,B455)</f>
        <v>0</v>
      </c>
      <c r="K455" s="1">
        <f t="array" ref="K455">INDEX(Countries!$E$2:$E$43,A455)</f>
        <v>0</v>
      </c>
      <c r="L455" s="1">
        <f t="array" ref="L455">INDEX(Countries!$E$2:$E$43,B455)</f>
        <v>0</v>
      </c>
      <c r="M455" s="1">
        <f t="shared" si="5"/>
        <v>0</v>
      </c>
      <c r="N455" s="1"/>
    </row>
    <row r="456" spans="1:14" ht="15.75" customHeight="1" x14ac:dyDescent="0.2">
      <c r="A456" s="1">
        <f t="shared" si="6"/>
        <v>11</v>
      </c>
      <c r="B456" s="1">
        <f t="shared" si="7"/>
        <v>35</v>
      </c>
      <c r="C456" s="1">
        <f t="array" ref="C456">INDEX(Countries!$A$2:$A$43,A456)</f>
        <v>0</v>
      </c>
      <c r="D456" s="1">
        <f t="array" ref="D456">INDEX(Countries!$A$2:$A$43,B456)</f>
        <v>0</v>
      </c>
      <c r="E456" s="5">
        <f t="array" ref="E456">INDEX('ML_flows 2011'!$B$2:$AQ$43,A456,B456)+INDEX('ML_flows 2011'!$B$2:$AQ$43,B456,A456)</f>
        <v>0</v>
      </c>
      <c r="F456" s="4">
        <f t="array" ref="F456">INDEX(Countries!$B$2:$B$43,A456)</f>
        <v>0</v>
      </c>
      <c r="G456" s="4">
        <f t="array" ref="G456">INDEX(Countries!$B$2:$B$43,B456)</f>
        <v>0</v>
      </c>
      <c r="H456" s="6">
        <f t="shared" si="4"/>
        <v>0</v>
      </c>
      <c r="I456" s="1">
        <f t="array" ref="I456">INDEX(Countries!$D$2:$D$43,A456)</f>
        <v>0</v>
      </c>
      <c r="J456" s="1">
        <f t="array" ref="J456">INDEX(Countries!$D$2:$D$43,B456)</f>
        <v>0</v>
      </c>
      <c r="K456" s="1">
        <f t="array" ref="K456">INDEX(Countries!$E$2:$E$43,A456)</f>
        <v>0</v>
      </c>
      <c r="L456" s="1">
        <f t="array" ref="L456">INDEX(Countries!$E$2:$E$43,B456)</f>
        <v>0</v>
      </c>
      <c r="M456" s="1">
        <f t="shared" si="5"/>
        <v>0</v>
      </c>
      <c r="N456" s="1"/>
    </row>
    <row r="457" spans="1:14" ht="15.75" customHeight="1" x14ac:dyDescent="0.2">
      <c r="A457" s="1">
        <f t="shared" si="6"/>
        <v>11</v>
      </c>
      <c r="B457" s="1">
        <f t="shared" si="7"/>
        <v>36</v>
      </c>
      <c r="C457" s="1">
        <f t="array" ref="C457">INDEX(Countries!$A$2:$A$43,A457)</f>
        <v>0</v>
      </c>
      <c r="D457" s="1">
        <f t="array" ref="D457">INDEX(Countries!$A$2:$A$43,B457)</f>
        <v>0</v>
      </c>
      <c r="E457" s="5">
        <f t="array" ref="E457">INDEX('ML_flows 2011'!$B$2:$AQ$43,A457,B457)+INDEX('ML_flows 2011'!$B$2:$AQ$43,B457,A457)</f>
        <v>0</v>
      </c>
      <c r="F457" s="4">
        <f t="array" ref="F457">INDEX(Countries!$B$2:$B$43,A457)</f>
        <v>0</v>
      </c>
      <c r="G457" s="4">
        <f t="array" ref="G457">INDEX(Countries!$B$2:$B$43,B457)</f>
        <v>0</v>
      </c>
      <c r="H457" s="6">
        <f t="shared" si="4"/>
        <v>0</v>
      </c>
      <c r="I457" s="1">
        <f t="array" ref="I457">INDEX(Countries!$D$2:$D$43,A457)</f>
        <v>0</v>
      </c>
      <c r="J457" s="1">
        <f t="array" ref="J457">INDEX(Countries!$D$2:$D$43,B457)</f>
        <v>0</v>
      </c>
      <c r="K457" s="1">
        <f t="array" ref="K457">INDEX(Countries!$E$2:$E$43,A457)</f>
        <v>0</v>
      </c>
      <c r="L457" s="1">
        <f t="array" ref="L457">INDEX(Countries!$E$2:$E$43,B457)</f>
        <v>0</v>
      </c>
      <c r="M457" s="1">
        <f t="shared" si="5"/>
        <v>0</v>
      </c>
      <c r="N457" s="1"/>
    </row>
    <row r="458" spans="1:14" ht="15.75" customHeight="1" x14ac:dyDescent="0.2">
      <c r="A458" s="1">
        <f t="shared" si="6"/>
        <v>11</v>
      </c>
      <c r="B458" s="1">
        <f t="shared" si="7"/>
        <v>37</v>
      </c>
      <c r="C458" s="1">
        <f t="array" ref="C458">INDEX(Countries!$A$2:$A$43,A458)</f>
        <v>0</v>
      </c>
      <c r="D458" s="1">
        <f t="array" ref="D458">INDEX(Countries!$A$2:$A$43,B458)</f>
        <v>0</v>
      </c>
      <c r="E458" s="5">
        <f t="array" ref="E458">INDEX('ML_flows 2011'!$B$2:$AQ$43,A458,B458)+INDEX('ML_flows 2011'!$B$2:$AQ$43,B458,A458)</f>
        <v>0</v>
      </c>
      <c r="F458" s="4">
        <f t="array" ref="F458">INDEX(Countries!$B$2:$B$43,A458)</f>
        <v>0</v>
      </c>
      <c r="G458" s="4">
        <f t="array" ref="G458">INDEX(Countries!$B$2:$B$43,B458)</f>
        <v>0</v>
      </c>
      <c r="H458" s="6">
        <f t="shared" si="4"/>
        <v>0</v>
      </c>
      <c r="I458" s="1">
        <f t="array" ref="I458">INDEX(Countries!$D$2:$D$43,A458)</f>
        <v>0</v>
      </c>
      <c r="J458" s="1">
        <f t="array" ref="J458">INDEX(Countries!$D$2:$D$43,B458)</f>
        <v>0</v>
      </c>
      <c r="K458" s="1">
        <f t="array" ref="K458">INDEX(Countries!$E$2:$E$43,A458)</f>
        <v>0</v>
      </c>
      <c r="L458" s="1">
        <f t="array" ref="L458">INDEX(Countries!$E$2:$E$43,B458)</f>
        <v>0</v>
      </c>
      <c r="M458" s="1">
        <f t="shared" si="5"/>
        <v>0</v>
      </c>
      <c r="N458" s="1"/>
    </row>
    <row r="459" spans="1:14" ht="15.75" customHeight="1" x14ac:dyDescent="0.2">
      <c r="A459" s="1">
        <f t="shared" si="6"/>
        <v>11</v>
      </c>
      <c r="B459" s="1">
        <f t="shared" si="7"/>
        <v>38</v>
      </c>
      <c r="C459" s="1">
        <f t="array" ref="C459">INDEX(Countries!$A$2:$A$43,A459)</f>
        <v>0</v>
      </c>
      <c r="D459" s="1">
        <f t="array" ref="D459">INDEX(Countries!$A$2:$A$43,B459)</f>
        <v>0</v>
      </c>
      <c r="E459" s="5">
        <f t="array" ref="E459">INDEX('ML_flows 2011'!$B$2:$AQ$43,A459,B459)+INDEX('ML_flows 2011'!$B$2:$AQ$43,B459,A459)</f>
        <v>0</v>
      </c>
      <c r="F459" s="4">
        <f t="array" ref="F459">INDEX(Countries!$B$2:$B$43,A459)</f>
        <v>0</v>
      </c>
      <c r="G459" s="4">
        <f t="array" ref="G459">INDEX(Countries!$B$2:$B$43,B459)</f>
        <v>0</v>
      </c>
      <c r="H459" s="6">
        <f t="shared" si="4"/>
        <v>0</v>
      </c>
      <c r="I459" s="1">
        <f t="array" ref="I459">INDEX(Countries!$D$2:$D$43,A459)</f>
        <v>0</v>
      </c>
      <c r="J459" s="1">
        <f t="array" ref="J459">INDEX(Countries!$D$2:$D$43,B459)</f>
        <v>0</v>
      </c>
      <c r="K459" s="1">
        <f t="array" ref="K459">INDEX(Countries!$E$2:$E$43,A459)</f>
        <v>0</v>
      </c>
      <c r="L459" s="1">
        <f t="array" ref="L459">INDEX(Countries!$E$2:$E$43,B459)</f>
        <v>0</v>
      </c>
      <c r="M459" s="1">
        <f t="shared" si="5"/>
        <v>0</v>
      </c>
      <c r="N459" s="1"/>
    </row>
    <row r="460" spans="1:14" ht="15.75" customHeight="1" x14ac:dyDescent="0.2">
      <c r="A460" s="1">
        <f t="shared" si="6"/>
        <v>11</v>
      </c>
      <c r="B460" s="1">
        <f t="shared" si="7"/>
        <v>39</v>
      </c>
      <c r="C460" s="1">
        <f t="array" ref="C460">INDEX(Countries!$A$2:$A$43,A460)</f>
        <v>0</v>
      </c>
      <c r="D460" s="1">
        <f t="array" ref="D460">INDEX(Countries!$A$2:$A$43,B460)</f>
        <v>0</v>
      </c>
      <c r="E460" s="5">
        <f t="array" ref="E460">INDEX('ML_flows 2011'!$B$2:$AQ$43,A460,B460)+INDEX('ML_flows 2011'!$B$2:$AQ$43,B460,A460)</f>
        <v>0</v>
      </c>
      <c r="F460" s="4">
        <f t="array" ref="F460">INDEX(Countries!$B$2:$B$43,A460)</f>
        <v>0</v>
      </c>
      <c r="G460" s="4">
        <f t="array" ref="G460">INDEX(Countries!$B$2:$B$43,B460)</f>
        <v>0</v>
      </c>
      <c r="H460" s="6">
        <f t="shared" si="4"/>
        <v>0</v>
      </c>
      <c r="I460" s="1">
        <f t="array" ref="I460">INDEX(Countries!$D$2:$D$43,A460)</f>
        <v>0</v>
      </c>
      <c r="J460" s="1">
        <f t="array" ref="J460">INDEX(Countries!$D$2:$D$43,B460)</f>
        <v>0</v>
      </c>
      <c r="K460" s="1">
        <f t="array" ref="K460">INDEX(Countries!$E$2:$E$43,A460)</f>
        <v>0</v>
      </c>
      <c r="L460" s="1">
        <f t="array" ref="L460">INDEX(Countries!$E$2:$E$43,B460)</f>
        <v>0</v>
      </c>
      <c r="M460" s="1">
        <f t="shared" si="5"/>
        <v>0</v>
      </c>
      <c r="N460" s="1"/>
    </row>
    <row r="461" spans="1:14" ht="15.75" customHeight="1" x14ac:dyDescent="0.2">
      <c r="A461" s="1">
        <f t="shared" si="6"/>
        <v>11</v>
      </c>
      <c r="B461" s="1">
        <f t="shared" si="7"/>
        <v>40</v>
      </c>
      <c r="C461" s="1">
        <f t="array" ref="C461">INDEX(Countries!$A$2:$A$43,A461)</f>
        <v>0</v>
      </c>
      <c r="D461" s="1">
        <f t="array" ref="D461">INDEX(Countries!$A$2:$A$43,B461)</f>
        <v>0</v>
      </c>
      <c r="E461" s="5">
        <f t="array" ref="E461">INDEX('ML_flows 2011'!$B$2:$AQ$43,A461,B461)+INDEX('ML_flows 2011'!$B$2:$AQ$43,B461,A461)</f>
        <v>0</v>
      </c>
      <c r="F461" s="4">
        <f t="array" ref="F461">INDEX(Countries!$B$2:$B$43,A461)</f>
        <v>0</v>
      </c>
      <c r="G461" s="4">
        <f t="array" ref="G461">INDEX(Countries!$B$2:$B$43,B461)</f>
        <v>0</v>
      </c>
      <c r="H461" s="6">
        <f t="shared" si="4"/>
        <v>0</v>
      </c>
      <c r="I461" s="1">
        <f t="array" ref="I461">INDEX(Countries!$D$2:$D$43,A461)</f>
        <v>0</v>
      </c>
      <c r="J461" s="1">
        <f t="array" ref="J461">INDEX(Countries!$D$2:$D$43,B461)</f>
        <v>0</v>
      </c>
      <c r="K461" s="1">
        <f t="array" ref="K461">INDEX(Countries!$E$2:$E$43,A461)</f>
        <v>0</v>
      </c>
      <c r="L461" s="1">
        <f t="array" ref="L461">INDEX(Countries!$E$2:$E$43,B461)</f>
        <v>0</v>
      </c>
      <c r="M461" s="1">
        <f t="shared" si="5"/>
        <v>0</v>
      </c>
      <c r="N461" s="1"/>
    </row>
    <row r="462" spans="1:14" ht="15.75" customHeight="1" x14ac:dyDescent="0.2">
      <c r="A462" s="1">
        <f t="shared" si="6"/>
        <v>11</v>
      </c>
      <c r="B462" s="1">
        <f t="shared" si="7"/>
        <v>41</v>
      </c>
      <c r="C462" s="1">
        <f t="array" ref="C462">INDEX(Countries!$A$2:$A$43,A462)</f>
        <v>0</v>
      </c>
      <c r="D462" s="1">
        <f t="array" ref="D462">INDEX(Countries!$A$2:$A$43,B462)</f>
        <v>0</v>
      </c>
      <c r="E462" s="5">
        <f t="array" ref="E462">INDEX('ML_flows 2011'!$B$2:$AQ$43,A462,B462)+INDEX('ML_flows 2011'!$B$2:$AQ$43,B462,A462)</f>
        <v>0</v>
      </c>
      <c r="F462" s="4">
        <f t="array" ref="F462">INDEX(Countries!$B$2:$B$43,A462)</f>
        <v>0</v>
      </c>
      <c r="G462" s="4">
        <f t="array" ref="G462">INDEX(Countries!$B$2:$B$43,B462)</f>
        <v>0</v>
      </c>
      <c r="H462" s="6">
        <f t="shared" si="4"/>
        <v>0</v>
      </c>
      <c r="I462" s="1">
        <f t="array" ref="I462">INDEX(Countries!$D$2:$D$43,A462)</f>
        <v>0</v>
      </c>
      <c r="J462" s="1">
        <f t="array" ref="J462">INDEX(Countries!$D$2:$D$43,B462)</f>
        <v>0</v>
      </c>
      <c r="K462" s="1">
        <f t="array" ref="K462">INDEX(Countries!$E$2:$E$43,A462)</f>
        <v>0</v>
      </c>
      <c r="L462" s="1">
        <f t="array" ref="L462">INDEX(Countries!$E$2:$E$43,B462)</f>
        <v>0</v>
      </c>
      <c r="M462" s="1">
        <f t="shared" si="5"/>
        <v>0</v>
      </c>
      <c r="N462" s="1"/>
    </row>
    <row r="463" spans="1:14" ht="15.75" customHeight="1" x14ac:dyDescent="0.2">
      <c r="A463" s="1">
        <f t="shared" si="6"/>
        <v>11</v>
      </c>
      <c r="B463" s="1">
        <f t="shared" si="7"/>
        <v>42</v>
      </c>
      <c r="C463" s="1">
        <f t="array" ref="C463">INDEX(Countries!$A$2:$A$43,A463)</f>
        <v>0</v>
      </c>
      <c r="D463" s="1">
        <f t="array" ref="D463">INDEX(Countries!$A$2:$A$43,B463)</f>
        <v>0</v>
      </c>
      <c r="E463" s="5">
        <f t="array" ref="E463">INDEX('ML_flows 2011'!$B$2:$AQ$43,A463,B463)+INDEX('ML_flows 2011'!$B$2:$AQ$43,B463,A463)</f>
        <v>0</v>
      </c>
      <c r="F463" s="4">
        <f t="array" ref="F463">INDEX(Countries!$B$2:$B$43,A463)</f>
        <v>0</v>
      </c>
      <c r="G463" s="4">
        <f t="array" ref="G463">INDEX(Countries!$B$2:$B$43,B463)</f>
        <v>0</v>
      </c>
      <c r="H463" s="6">
        <f t="shared" si="4"/>
        <v>0</v>
      </c>
      <c r="I463" s="1">
        <f t="array" ref="I463">INDEX(Countries!$D$2:$D$43,A463)</f>
        <v>0</v>
      </c>
      <c r="J463" s="1">
        <f t="array" ref="J463">INDEX(Countries!$D$2:$D$43,B463)</f>
        <v>0</v>
      </c>
      <c r="K463" s="1">
        <f t="array" ref="K463">INDEX(Countries!$E$2:$E$43,A463)</f>
        <v>0</v>
      </c>
      <c r="L463" s="1">
        <f t="array" ref="L463">INDEX(Countries!$E$2:$E$43,B463)</f>
        <v>0</v>
      </c>
      <c r="M463" s="1">
        <f t="shared" si="5"/>
        <v>0</v>
      </c>
      <c r="N463" s="1"/>
    </row>
    <row r="464" spans="1:14" ht="15.75" customHeight="1" x14ac:dyDescent="0.2">
      <c r="A464" s="1">
        <f t="shared" si="6"/>
        <v>12</v>
      </c>
      <c r="B464" s="1">
        <f t="shared" si="7"/>
        <v>1</v>
      </c>
      <c r="C464" s="1">
        <f t="array" ref="C464">INDEX(Countries!$A$2:$A$43,A464)</f>
        <v>0</v>
      </c>
      <c r="D464" s="1" t="str">
        <f t="array" ref="D464">INDEX(Countries!$A$2:$A$43,B464)</f>
        <v>BC</v>
      </c>
      <c r="E464" s="5">
        <f t="array" ref="E464">INDEX('ML_flows 2011'!$B$2:$AQ$43,A464,B464)+INDEX('ML_flows 2011'!$B$2:$AQ$43,B464,A464)</f>
        <v>0</v>
      </c>
      <c r="F464" s="4">
        <f t="array" ref="F464">INDEX(Countries!$B$2:$B$43,A464)</f>
        <v>0</v>
      </c>
      <c r="G464" s="4">
        <f t="array" ref="G464">INDEX(Countries!$B$2:$B$43,B464)</f>
        <v>2.3763350483997558</v>
      </c>
      <c r="H464" s="6">
        <f t="shared" si="4"/>
        <v>0</v>
      </c>
      <c r="I464" s="1">
        <f t="array" ref="I464">INDEX(Countries!$D$2:$D$43,A464)</f>
        <v>0</v>
      </c>
      <c r="J464" s="4">
        <f t="array" ref="J464">INDEX(Countries!$D$2:$D$43,B464)</f>
        <v>0</v>
      </c>
      <c r="K464" s="1">
        <f t="array" ref="K464">INDEX(Countries!$E$2:$E$43,A464)</f>
        <v>0</v>
      </c>
      <c r="L464" s="4">
        <f t="array" ref="L464">INDEX(Countries!$E$2:$E$43,B464)</f>
        <v>0</v>
      </c>
      <c r="M464" s="1">
        <f t="shared" si="5"/>
        <v>0</v>
      </c>
      <c r="N464" s="1"/>
    </row>
    <row r="465" spans="1:14" ht="15.75" customHeight="1" x14ac:dyDescent="0.2">
      <c r="A465" s="1">
        <f t="shared" si="6"/>
        <v>12</v>
      </c>
      <c r="B465" s="1">
        <f t="shared" si="7"/>
        <v>2</v>
      </c>
      <c r="C465" s="1">
        <f t="array" ref="C465">INDEX(Countries!$A$2:$A$43,A465)</f>
        <v>0</v>
      </c>
      <c r="D465" s="1" t="str">
        <f t="array" ref="D465">INDEX(Countries!$A$2:$A$43,B465)</f>
        <v>Canada</v>
      </c>
      <c r="E465" s="5">
        <f t="array" ref="E465">INDEX('ML_flows 2011'!$B$2:$AQ$43,A465,B465)+INDEX('ML_flows 2011'!$B$2:$AQ$43,B465,A465)</f>
        <v>0</v>
      </c>
      <c r="F465" s="4">
        <f t="array" ref="F465">INDEX(Countries!$B$2:$B$43,A465)</f>
        <v>0</v>
      </c>
      <c r="G465" s="4">
        <f t="array" ref="G465">INDEX(Countries!$B$2:$B$43,B465)</f>
        <v>0</v>
      </c>
      <c r="H465" s="6">
        <f t="shared" si="4"/>
        <v>0</v>
      </c>
      <c r="I465" s="1">
        <f t="array" ref="I465">INDEX(Countries!$D$2:$D$43,A465)</f>
        <v>0</v>
      </c>
      <c r="J465" s="4">
        <f t="array" ref="J465">INDEX(Countries!$D$2:$D$43,B465)</f>
        <v>0</v>
      </c>
      <c r="K465" s="1">
        <f t="array" ref="K465">INDEX(Countries!$E$2:$E$43,A465)</f>
        <v>0</v>
      </c>
      <c r="L465" s="4">
        <f t="array" ref="L465">INDEX(Countries!$E$2:$E$43,B465)</f>
        <v>0</v>
      </c>
      <c r="M465" s="1">
        <f t="shared" si="5"/>
        <v>0</v>
      </c>
      <c r="N465" s="1"/>
    </row>
    <row r="466" spans="1:14" ht="15.75" customHeight="1" x14ac:dyDescent="0.2">
      <c r="A466" s="1">
        <f t="shared" si="6"/>
        <v>12</v>
      </c>
      <c r="B466" s="1">
        <f t="shared" si="7"/>
        <v>3</v>
      </c>
      <c r="C466" s="1">
        <f t="array" ref="C466">INDEX(Countries!$A$2:$A$43,A466)</f>
        <v>0</v>
      </c>
      <c r="D466" s="1" t="str">
        <f t="array" ref="D466">INDEX(Countries!$A$2:$A$43,B466)</f>
        <v>Hong Kong SAR</v>
      </c>
      <c r="E466" s="5">
        <f t="array" ref="E466">INDEX('ML_flows 2011'!$B$2:$AQ$43,A466,B466)+INDEX('ML_flows 2011'!$B$2:$AQ$43,B466,A466)</f>
        <v>0</v>
      </c>
      <c r="F466" s="4">
        <f t="array" ref="F466">INDEX(Countries!$B$2:$B$43,A466)</f>
        <v>0</v>
      </c>
      <c r="G466" s="4">
        <f t="array" ref="G466">INDEX(Countries!$B$2:$B$43,B466)</f>
        <v>0</v>
      </c>
      <c r="H466" s="6">
        <f t="shared" si="4"/>
        <v>0</v>
      </c>
      <c r="I466" s="1">
        <f t="array" ref="I466">INDEX(Countries!$D$2:$D$43,A466)</f>
        <v>0</v>
      </c>
      <c r="J466" s="4">
        <f t="array" ref="J466">INDEX(Countries!$D$2:$D$43,B466)</f>
        <v>0</v>
      </c>
      <c r="K466" s="1">
        <f t="array" ref="K466">INDEX(Countries!$E$2:$E$43,A466)</f>
        <v>0</v>
      </c>
      <c r="L466" s="4">
        <f t="array" ref="L466">INDEX(Countries!$E$2:$E$43,B466)</f>
        <v>0</v>
      </c>
      <c r="M466" s="1">
        <f t="shared" si="5"/>
        <v>0</v>
      </c>
      <c r="N466" s="1"/>
    </row>
    <row r="467" spans="1:14" ht="15.75" customHeight="1" x14ac:dyDescent="0.2">
      <c r="A467" s="1">
        <f t="shared" si="6"/>
        <v>12</v>
      </c>
      <c r="B467" s="1">
        <f t="shared" si="7"/>
        <v>4</v>
      </c>
      <c r="C467" s="1">
        <f t="array" ref="C467">INDEX(Countries!$A$2:$A$43,A467)</f>
        <v>0</v>
      </c>
      <c r="D467" s="1" t="str">
        <f t="array" ref="D467">INDEX(Countries!$A$2:$A$43,B467)</f>
        <v>Macau SAR</v>
      </c>
      <c r="E467" s="5">
        <f t="array" ref="E467">INDEX('ML_flows 2011'!$B$2:$AQ$43,A467,B467)+INDEX('ML_flows 2011'!$B$2:$AQ$43,B467,A467)</f>
        <v>0</v>
      </c>
      <c r="F467" s="4">
        <f t="array" ref="F467">INDEX(Countries!$B$2:$B$43,A467)</f>
        <v>0</v>
      </c>
      <c r="G467" s="4">
        <f t="array" ref="G467">INDEX(Countries!$B$2:$B$43,B467)</f>
        <v>0</v>
      </c>
      <c r="H467" s="6">
        <f t="shared" si="4"/>
        <v>0</v>
      </c>
      <c r="I467" s="1">
        <f t="array" ref="I467">INDEX(Countries!$D$2:$D$43,A467)</f>
        <v>0</v>
      </c>
      <c r="J467" s="4">
        <f t="array" ref="J467">INDEX(Countries!$D$2:$D$43,B467)</f>
        <v>0</v>
      </c>
      <c r="K467" s="1">
        <f t="array" ref="K467">INDEX(Countries!$E$2:$E$43,A467)</f>
        <v>0</v>
      </c>
      <c r="L467" s="4">
        <f t="array" ref="L467">INDEX(Countries!$E$2:$E$43,B467)</f>
        <v>0</v>
      </c>
      <c r="M467" s="1">
        <f t="shared" si="5"/>
        <v>0</v>
      </c>
      <c r="N467" s="1"/>
    </row>
    <row r="468" spans="1:14" ht="15.75" customHeight="1" x14ac:dyDescent="0.2">
      <c r="A468" s="1">
        <f t="shared" si="6"/>
        <v>12</v>
      </c>
      <c r="B468" s="1">
        <f t="shared" si="7"/>
        <v>5</v>
      </c>
      <c r="C468" s="1">
        <f t="array" ref="C468">INDEX(Countries!$A$2:$A$43,A468)</f>
        <v>0</v>
      </c>
      <c r="D468" s="1" t="str">
        <f t="array" ref="D468">INDEX(Countries!$A$2:$A$43,B468)</f>
        <v>China</v>
      </c>
      <c r="E468" s="5">
        <f t="array" ref="E468">INDEX('ML_flows 2011'!$B$2:$AQ$43,A468,B468)+INDEX('ML_flows 2011'!$B$2:$AQ$43,B468,A468)</f>
        <v>0</v>
      </c>
      <c r="F468" s="4">
        <f t="array" ref="F468">INDEX(Countries!$B$2:$B$43,A468)</f>
        <v>0</v>
      </c>
      <c r="G468" s="4">
        <f t="array" ref="G468">INDEX(Countries!$B$2:$B$43,B468)</f>
        <v>0</v>
      </c>
      <c r="H468" s="6">
        <f t="shared" si="4"/>
        <v>0</v>
      </c>
      <c r="I468" s="1">
        <f t="array" ref="I468">INDEX(Countries!$D$2:$D$43,A468)</f>
        <v>0</v>
      </c>
      <c r="J468" s="4">
        <f t="array" ref="J468">INDEX(Countries!$D$2:$D$43,B468)</f>
        <v>0</v>
      </c>
      <c r="K468" s="1">
        <f t="array" ref="K468">INDEX(Countries!$E$2:$E$43,A468)</f>
        <v>0</v>
      </c>
      <c r="L468" s="4">
        <f t="array" ref="L468">INDEX(Countries!$E$2:$E$43,B468)</f>
        <v>0</v>
      </c>
      <c r="M468" s="1">
        <f t="shared" si="5"/>
        <v>0</v>
      </c>
      <c r="N468" s="1"/>
    </row>
    <row r="469" spans="1:14" ht="15.75" customHeight="1" x14ac:dyDescent="0.2">
      <c r="A469" s="1">
        <f t="shared" si="6"/>
        <v>12</v>
      </c>
      <c r="B469" s="1">
        <f t="shared" si="7"/>
        <v>6</v>
      </c>
      <c r="C469" s="1">
        <f t="array" ref="C469">INDEX(Countries!$A$2:$A$43,A469)</f>
        <v>0</v>
      </c>
      <c r="D469" s="1">
        <f t="array" ref="D469">INDEX(Countries!$A$2:$A$43,B469)</f>
        <v>0</v>
      </c>
      <c r="E469" s="5">
        <f t="array" ref="E469">INDEX('ML_flows 2011'!$B$2:$AQ$43,A469,B469)+INDEX('ML_flows 2011'!$B$2:$AQ$43,B469,A469)</f>
        <v>0</v>
      </c>
      <c r="F469" s="4">
        <f t="array" ref="F469">INDEX(Countries!$B$2:$B$43,A469)</f>
        <v>0</v>
      </c>
      <c r="G469" s="4">
        <f t="array" ref="G469">INDEX(Countries!$B$2:$B$43,B469)</f>
        <v>0</v>
      </c>
      <c r="H469" s="6">
        <f t="shared" si="4"/>
        <v>0</v>
      </c>
      <c r="I469" s="1">
        <f t="array" ref="I469">INDEX(Countries!$D$2:$D$43,A469)</f>
        <v>0</v>
      </c>
      <c r="J469" s="4">
        <f t="array" ref="J469">INDEX(Countries!$D$2:$D$43,B469)</f>
        <v>0</v>
      </c>
      <c r="K469" s="1">
        <f t="array" ref="K469">INDEX(Countries!$E$2:$E$43,A469)</f>
        <v>0</v>
      </c>
      <c r="L469" s="4">
        <f t="array" ref="L469">INDEX(Countries!$E$2:$E$43,B469)</f>
        <v>0</v>
      </c>
      <c r="M469" s="1">
        <f t="shared" si="5"/>
        <v>0</v>
      </c>
      <c r="N469" s="1"/>
    </row>
    <row r="470" spans="1:14" ht="15.75" customHeight="1" x14ac:dyDescent="0.2">
      <c r="A470" s="1">
        <f t="shared" si="6"/>
        <v>12</v>
      </c>
      <c r="B470" s="1">
        <f t="shared" si="7"/>
        <v>7</v>
      </c>
      <c r="C470" s="1">
        <f t="array" ref="C470">INDEX(Countries!$A$2:$A$43,A470)</f>
        <v>0</v>
      </c>
      <c r="D470" s="1">
        <f t="array" ref="D470">INDEX(Countries!$A$2:$A$43,B470)</f>
        <v>0</v>
      </c>
      <c r="E470" s="5">
        <f t="array" ref="E470">INDEX('ML_flows 2011'!$B$2:$AQ$43,A470,B470)+INDEX('ML_flows 2011'!$B$2:$AQ$43,B470,A470)</f>
        <v>0</v>
      </c>
      <c r="F470" s="4">
        <f t="array" ref="F470">INDEX(Countries!$B$2:$B$43,A470)</f>
        <v>0</v>
      </c>
      <c r="G470" s="4">
        <f t="array" ref="G470">INDEX(Countries!$B$2:$B$43,B470)</f>
        <v>0</v>
      </c>
      <c r="H470" s="6">
        <f t="shared" si="4"/>
        <v>0</v>
      </c>
      <c r="I470" s="1">
        <f t="array" ref="I470">INDEX(Countries!$D$2:$D$43,A470)</f>
        <v>0</v>
      </c>
      <c r="J470" s="4">
        <f t="array" ref="J470">INDEX(Countries!$D$2:$D$43,B470)</f>
        <v>0</v>
      </c>
      <c r="K470" s="1">
        <f t="array" ref="K470">INDEX(Countries!$E$2:$E$43,A470)</f>
        <v>0</v>
      </c>
      <c r="L470" s="4">
        <f t="array" ref="L470">INDEX(Countries!$E$2:$E$43,B470)</f>
        <v>0</v>
      </c>
      <c r="M470" s="1">
        <f t="shared" si="5"/>
        <v>0</v>
      </c>
      <c r="N470" s="1"/>
    </row>
    <row r="471" spans="1:14" ht="15.75" customHeight="1" x14ac:dyDescent="0.2">
      <c r="A471" s="1">
        <f t="shared" si="6"/>
        <v>12</v>
      </c>
      <c r="B471" s="1">
        <f t="shared" si="7"/>
        <v>8</v>
      </c>
      <c r="C471" s="1">
        <f t="array" ref="C471">INDEX(Countries!$A$2:$A$43,A471)</f>
        <v>0</v>
      </c>
      <c r="D471" s="1">
        <f t="array" ref="D471">INDEX(Countries!$A$2:$A$43,B471)</f>
        <v>0</v>
      </c>
      <c r="E471" s="5">
        <f t="array" ref="E471">INDEX('ML_flows 2011'!$B$2:$AQ$43,A471,B471)+INDEX('ML_flows 2011'!$B$2:$AQ$43,B471,A471)</f>
        <v>0</v>
      </c>
      <c r="F471" s="4">
        <f t="array" ref="F471">INDEX(Countries!$B$2:$B$43,A471)</f>
        <v>0</v>
      </c>
      <c r="G471" s="4">
        <f t="array" ref="G471">INDEX(Countries!$B$2:$B$43,B471)</f>
        <v>0</v>
      </c>
      <c r="H471" s="6">
        <f t="shared" si="4"/>
        <v>0</v>
      </c>
      <c r="I471" s="1">
        <f t="array" ref="I471">INDEX(Countries!$D$2:$D$43,A471)</f>
        <v>0</v>
      </c>
      <c r="J471" s="4">
        <f t="array" ref="J471">INDEX(Countries!$D$2:$D$43,B471)</f>
        <v>0</v>
      </c>
      <c r="K471" s="1">
        <f t="array" ref="K471">INDEX(Countries!$E$2:$E$43,A471)</f>
        <v>0</v>
      </c>
      <c r="L471" s="4">
        <f t="array" ref="L471">INDEX(Countries!$E$2:$E$43,B471)</f>
        <v>0</v>
      </c>
      <c r="M471" s="1">
        <f t="shared" si="5"/>
        <v>0</v>
      </c>
      <c r="N471" s="1"/>
    </row>
    <row r="472" spans="1:14" ht="15.75" customHeight="1" x14ac:dyDescent="0.2">
      <c r="A472" s="1">
        <f t="shared" si="6"/>
        <v>12</v>
      </c>
      <c r="B472" s="1">
        <f t="shared" si="7"/>
        <v>9</v>
      </c>
      <c r="C472" s="1">
        <f t="array" ref="C472">INDEX(Countries!$A$2:$A$43,A472)</f>
        <v>0</v>
      </c>
      <c r="D472" s="1">
        <f t="array" ref="D472">INDEX(Countries!$A$2:$A$43,B472)</f>
        <v>0</v>
      </c>
      <c r="E472" s="5">
        <f t="array" ref="E472">INDEX('ML_flows 2011'!$B$2:$AQ$43,A472,B472)+INDEX('ML_flows 2011'!$B$2:$AQ$43,B472,A472)</f>
        <v>0</v>
      </c>
      <c r="F472" s="4">
        <f t="array" ref="F472">INDEX(Countries!$B$2:$B$43,A472)</f>
        <v>0</v>
      </c>
      <c r="G472" s="4">
        <f t="array" ref="G472">INDEX(Countries!$B$2:$B$43,B472)</f>
        <v>0</v>
      </c>
      <c r="H472" s="6">
        <f t="shared" si="4"/>
        <v>0</v>
      </c>
      <c r="I472" s="1">
        <f t="array" ref="I472">INDEX(Countries!$D$2:$D$43,A472)</f>
        <v>0</v>
      </c>
      <c r="J472" s="1">
        <f t="array" ref="J472">INDEX(Countries!$D$2:$D$43,B472)</f>
        <v>0</v>
      </c>
      <c r="K472" s="1">
        <f t="array" ref="K472">INDEX(Countries!$E$2:$E$43,A472)</f>
        <v>0</v>
      </c>
      <c r="L472" s="1">
        <f t="array" ref="L472">INDEX(Countries!$E$2:$E$43,B472)</f>
        <v>0</v>
      </c>
      <c r="M472" s="1">
        <f t="shared" si="5"/>
        <v>0</v>
      </c>
      <c r="N472" s="1"/>
    </row>
    <row r="473" spans="1:14" ht="15.75" customHeight="1" x14ac:dyDescent="0.2">
      <c r="A473" s="1">
        <f t="shared" si="6"/>
        <v>12</v>
      </c>
      <c r="B473" s="1">
        <f t="shared" si="7"/>
        <v>10</v>
      </c>
      <c r="C473" s="1">
        <f t="array" ref="C473">INDEX(Countries!$A$2:$A$43,A473)</f>
        <v>0</v>
      </c>
      <c r="D473" s="1">
        <f t="array" ref="D473">INDEX(Countries!$A$2:$A$43,B473)</f>
        <v>0</v>
      </c>
      <c r="E473" s="5">
        <f t="array" ref="E473">INDEX('ML_flows 2011'!$B$2:$AQ$43,A473,B473)+INDEX('ML_flows 2011'!$B$2:$AQ$43,B473,A473)</f>
        <v>0</v>
      </c>
      <c r="F473" s="4">
        <f t="array" ref="F473">INDEX(Countries!$B$2:$B$43,A473)</f>
        <v>0</v>
      </c>
      <c r="G473" s="4">
        <f t="array" ref="G473">INDEX(Countries!$B$2:$B$43,B473)</f>
        <v>0</v>
      </c>
      <c r="H473" s="6">
        <f t="shared" si="4"/>
        <v>0</v>
      </c>
      <c r="I473" s="1">
        <f t="array" ref="I473">INDEX(Countries!$D$2:$D$43,A473)</f>
        <v>0</v>
      </c>
      <c r="J473" s="1">
        <f t="array" ref="J473">INDEX(Countries!$D$2:$D$43,B473)</f>
        <v>0</v>
      </c>
      <c r="K473" s="1">
        <f t="array" ref="K473">INDEX(Countries!$E$2:$E$43,A473)</f>
        <v>0</v>
      </c>
      <c r="L473" s="1">
        <f t="array" ref="L473">INDEX(Countries!$E$2:$E$43,B473)</f>
        <v>0</v>
      </c>
      <c r="M473" s="1">
        <f t="shared" si="5"/>
        <v>0</v>
      </c>
      <c r="N473" s="1"/>
    </row>
    <row r="474" spans="1:14" ht="15.75" customHeight="1" x14ac:dyDescent="0.2">
      <c r="A474" s="1">
        <f t="shared" si="6"/>
        <v>12</v>
      </c>
      <c r="B474" s="1">
        <f t="shared" si="7"/>
        <v>11</v>
      </c>
      <c r="C474" s="1">
        <f t="array" ref="C474">INDEX(Countries!$A$2:$A$43,A474)</f>
        <v>0</v>
      </c>
      <c r="D474" s="1">
        <f t="array" ref="D474">INDEX(Countries!$A$2:$A$43,B474)</f>
        <v>0</v>
      </c>
      <c r="E474" s="5">
        <f t="array" ref="E474">INDEX('ML_flows 2011'!$B$2:$AQ$43,A474,B474)+INDEX('ML_flows 2011'!$B$2:$AQ$43,B474,A474)</f>
        <v>0</v>
      </c>
      <c r="F474" s="4">
        <f t="array" ref="F474">INDEX(Countries!$B$2:$B$43,A474)</f>
        <v>0</v>
      </c>
      <c r="G474" s="4">
        <f t="array" ref="G474">INDEX(Countries!$B$2:$B$43,B474)</f>
        <v>0</v>
      </c>
      <c r="H474" s="6">
        <f t="shared" si="4"/>
        <v>0</v>
      </c>
      <c r="I474" s="1">
        <f t="array" ref="I474">INDEX(Countries!$D$2:$D$43,A474)</f>
        <v>0</v>
      </c>
      <c r="J474" s="1">
        <f t="array" ref="J474">INDEX(Countries!$D$2:$D$43,B474)</f>
        <v>0</v>
      </c>
      <c r="K474" s="1">
        <f t="array" ref="K474">INDEX(Countries!$E$2:$E$43,A474)</f>
        <v>0</v>
      </c>
      <c r="L474" s="1">
        <f t="array" ref="L474">INDEX(Countries!$E$2:$E$43,B474)</f>
        <v>0</v>
      </c>
      <c r="M474" s="1">
        <f t="shared" si="5"/>
        <v>0</v>
      </c>
      <c r="N474" s="1"/>
    </row>
    <row r="475" spans="1:14" ht="15.75" customHeight="1" x14ac:dyDescent="0.2">
      <c r="A475" s="1">
        <f t="shared" si="6"/>
        <v>12</v>
      </c>
      <c r="B475" s="1">
        <f t="shared" si="7"/>
        <v>12</v>
      </c>
      <c r="C475" s="1">
        <f t="array" ref="C475">INDEX(Countries!$A$2:$A$43,A475)</f>
        <v>0</v>
      </c>
      <c r="D475" s="1">
        <f t="array" ref="D475">INDEX(Countries!$A$2:$A$43,B475)</f>
        <v>0</v>
      </c>
      <c r="E475" s="5">
        <f t="array" ref="E475">INDEX('ML_flows 2011'!$B$2:$AQ$43,A475,B475)+INDEX('ML_flows 2011'!$B$2:$AQ$43,B475,A475)</f>
        <v>0</v>
      </c>
      <c r="F475" s="4">
        <f t="array" ref="F475">INDEX(Countries!$B$2:$B$43,A475)</f>
        <v>0</v>
      </c>
      <c r="G475" s="4">
        <f t="array" ref="G475">INDEX(Countries!$B$2:$B$43,B475)</f>
        <v>0</v>
      </c>
      <c r="H475" s="6">
        <f t="shared" si="4"/>
        <v>0</v>
      </c>
      <c r="I475" s="1">
        <f t="array" ref="I475">INDEX(Countries!$D$2:$D$43,A475)</f>
        <v>0</v>
      </c>
      <c r="J475" s="1">
        <f t="array" ref="J475">INDEX(Countries!$D$2:$D$43,B475)</f>
        <v>0</v>
      </c>
      <c r="K475" s="1">
        <f t="array" ref="K475">INDEX(Countries!$E$2:$E$43,A475)</f>
        <v>0</v>
      </c>
      <c r="L475" s="1">
        <f t="array" ref="L475">INDEX(Countries!$E$2:$E$43,B475)</f>
        <v>0</v>
      </c>
      <c r="M475" s="1">
        <f t="shared" si="5"/>
        <v>0</v>
      </c>
      <c r="N475" s="1"/>
    </row>
    <row r="476" spans="1:14" ht="15.75" customHeight="1" x14ac:dyDescent="0.2">
      <c r="A476" s="1">
        <f t="shared" si="6"/>
        <v>12</v>
      </c>
      <c r="B476" s="1">
        <f t="shared" si="7"/>
        <v>13</v>
      </c>
      <c r="C476" s="1">
        <f t="array" ref="C476">INDEX(Countries!$A$2:$A$43,A476)</f>
        <v>0</v>
      </c>
      <c r="D476" s="1">
        <f t="array" ref="D476">INDEX(Countries!$A$2:$A$43,B476)</f>
        <v>0</v>
      </c>
      <c r="E476" s="5">
        <f t="array" ref="E476">INDEX('ML_flows 2011'!$B$2:$AQ$43,A476,B476)+INDEX('ML_flows 2011'!$B$2:$AQ$43,B476,A476)</f>
        <v>0</v>
      </c>
      <c r="F476" s="4">
        <f t="array" ref="F476">INDEX(Countries!$B$2:$B$43,A476)</f>
        <v>0</v>
      </c>
      <c r="G476" s="4">
        <f t="array" ref="G476">INDEX(Countries!$B$2:$B$43,B476)</f>
        <v>0</v>
      </c>
      <c r="H476" s="6">
        <f t="shared" si="4"/>
        <v>0</v>
      </c>
      <c r="I476" s="1">
        <f t="array" ref="I476">INDEX(Countries!$D$2:$D$43,A476)</f>
        <v>0</v>
      </c>
      <c r="J476" s="1">
        <f t="array" ref="J476">INDEX(Countries!$D$2:$D$43,B476)</f>
        <v>0</v>
      </c>
      <c r="K476" s="1">
        <f t="array" ref="K476">INDEX(Countries!$E$2:$E$43,A476)</f>
        <v>0</v>
      </c>
      <c r="L476" s="1">
        <f t="array" ref="L476">INDEX(Countries!$E$2:$E$43,B476)</f>
        <v>0</v>
      </c>
      <c r="M476" s="1">
        <f t="shared" si="5"/>
        <v>0</v>
      </c>
      <c r="N476" s="1"/>
    </row>
    <row r="477" spans="1:14" ht="15.75" customHeight="1" x14ac:dyDescent="0.2">
      <c r="A477" s="1">
        <f t="shared" si="6"/>
        <v>12</v>
      </c>
      <c r="B477" s="1">
        <f t="shared" si="7"/>
        <v>14</v>
      </c>
      <c r="C477" s="1">
        <f t="array" ref="C477">INDEX(Countries!$A$2:$A$43,A477)</f>
        <v>0</v>
      </c>
      <c r="D477" s="1">
        <f t="array" ref="D477">INDEX(Countries!$A$2:$A$43,B477)</f>
        <v>0</v>
      </c>
      <c r="E477" s="5">
        <f t="array" ref="E477">INDEX('ML_flows 2011'!$B$2:$AQ$43,A477,B477)+INDEX('ML_flows 2011'!$B$2:$AQ$43,B477,A477)</f>
        <v>0</v>
      </c>
      <c r="F477" s="4">
        <f t="array" ref="F477">INDEX(Countries!$B$2:$B$43,A477)</f>
        <v>0</v>
      </c>
      <c r="G477" s="4">
        <f t="array" ref="G477">INDEX(Countries!$B$2:$B$43,B477)</f>
        <v>0</v>
      </c>
      <c r="H477" s="6">
        <f t="shared" si="4"/>
        <v>0</v>
      </c>
      <c r="I477" s="1">
        <f t="array" ref="I477">INDEX(Countries!$D$2:$D$43,A477)</f>
        <v>0</v>
      </c>
      <c r="J477" s="1">
        <f t="array" ref="J477">INDEX(Countries!$D$2:$D$43,B477)</f>
        <v>0</v>
      </c>
      <c r="K477" s="1">
        <f t="array" ref="K477">INDEX(Countries!$E$2:$E$43,A477)</f>
        <v>0</v>
      </c>
      <c r="L477" s="1">
        <f t="array" ref="L477">INDEX(Countries!$E$2:$E$43,B477)</f>
        <v>0</v>
      </c>
      <c r="M477" s="1">
        <f t="shared" si="5"/>
        <v>0</v>
      </c>
      <c r="N477" s="1"/>
    </row>
    <row r="478" spans="1:14" ht="15.75" customHeight="1" x14ac:dyDescent="0.2">
      <c r="A478" s="1">
        <f t="shared" si="6"/>
        <v>12</v>
      </c>
      <c r="B478" s="1">
        <f t="shared" si="7"/>
        <v>15</v>
      </c>
      <c r="C478" s="1">
        <f t="array" ref="C478">INDEX(Countries!$A$2:$A$43,A478)</f>
        <v>0</v>
      </c>
      <c r="D478" s="1">
        <f t="array" ref="D478">INDEX(Countries!$A$2:$A$43,B478)</f>
        <v>0</v>
      </c>
      <c r="E478" s="5">
        <f t="array" ref="E478">INDEX('ML_flows 2011'!$B$2:$AQ$43,A478,B478)+INDEX('ML_flows 2011'!$B$2:$AQ$43,B478,A478)</f>
        <v>0</v>
      </c>
      <c r="F478" s="4">
        <f t="array" ref="F478">INDEX(Countries!$B$2:$B$43,A478)</f>
        <v>0</v>
      </c>
      <c r="G478" s="4">
        <f t="array" ref="G478">INDEX(Countries!$B$2:$B$43,B478)</f>
        <v>0</v>
      </c>
      <c r="H478" s="6">
        <f t="shared" si="4"/>
        <v>0</v>
      </c>
      <c r="I478" s="1">
        <f t="array" ref="I478">INDEX(Countries!$D$2:$D$43,A478)</f>
        <v>0</v>
      </c>
      <c r="J478" s="1">
        <f t="array" ref="J478">INDEX(Countries!$D$2:$D$43,B478)</f>
        <v>0</v>
      </c>
      <c r="K478" s="1">
        <f t="array" ref="K478">INDEX(Countries!$E$2:$E$43,A478)</f>
        <v>0</v>
      </c>
      <c r="L478" s="1">
        <f t="array" ref="L478">INDEX(Countries!$E$2:$E$43,B478)</f>
        <v>0</v>
      </c>
      <c r="M478" s="1">
        <f t="shared" si="5"/>
        <v>0</v>
      </c>
      <c r="N478" s="1"/>
    </row>
    <row r="479" spans="1:14" ht="15.75" customHeight="1" x14ac:dyDescent="0.2">
      <c r="A479" s="1">
        <f t="shared" si="6"/>
        <v>12</v>
      </c>
      <c r="B479" s="1">
        <f t="shared" si="7"/>
        <v>16</v>
      </c>
      <c r="C479" s="1">
        <f t="array" ref="C479">INDEX(Countries!$A$2:$A$43,A479)</f>
        <v>0</v>
      </c>
      <c r="D479" s="1">
        <f t="array" ref="D479">INDEX(Countries!$A$2:$A$43,B479)</f>
        <v>0</v>
      </c>
      <c r="E479" s="5">
        <f t="array" ref="E479">INDEX('ML_flows 2011'!$B$2:$AQ$43,A479,B479)+INDEX('ML_flows 2011'!$B$2:$AQ$43,B479,A479)</f>
        <v>0</v>
      </c>
      <c r="F479" s="4">
        <f t="array" ref="F479">INDEX(Countries!$B$2:$B$43,A479)</f>
        <v>0</v>
      </c>
      <c r="G479" s="4">
        <f t="array" ref="G479">INDEX(Countries!$B$2:$B$43,B479)</f>
        <v>0</v>
      </c>
      <c r="H479" s="6">
        <f t="shared" si="4"/>
        <v>0</v>
      </c>
      <c r="I479" s="1">
        <f t="array" ref="I479">INDEX(Countries!$D$2:$D$43,A479)</f>
        <v>0</v>
      </c>
      <c r="J479" s="1">
        <f t="array" ref="J479">INDEX(Countries!$D$2:$D$43,B479)</f>
        <v>0</v>
      </c>
      <c r="K479" s="1">
        <f t="array" ref="K479">INDEX(Countries!$E$2:$E$43,A479)</f>
        <v>0</v>
      </c>
      <c r="L479" s="1">
        <f t="array" ref="L479">INDEX(Countries!$E$2:$E$43,B479)</f>
        <v>0</v>
      </c>
      <c r="M479" s="1">
        <f t="shared" si="5"/>
        <v>0</v>
      </c>
      <c r="N479" s="1"/>
    </row>
    <row r="480" spans="1:14" ht="15.75" customHeight="1" x14ac:dyDescent="0.2">
      <c r="A480" s="1">
        <f t="shared" si="6"/>
        <v>12</v>
      </c>
      <c r="B480" s="1">
        <f t="shared" si="7"/>
        <v>17</v>
      </c>
      <c r="C480" s="1">
        <f t="array" ref="C480">INDEX(Countries!$A$2:$A$43,A480)</f>
        <v>0</v>
      </c>
      <c r="D480" s="1">
        <f t="array" ref="D480">INDEX(Countries!$A$2:$A$43,B480)</f>
        <v>0</v>
      </c>
      <c r="E480" s="5">
        <f t="array" ref="E480">INDEX('ML_flows 2011'!$B$2:$AQ$43,A480,B480)+INDEX('ML_flows 2011'!$B$2:$AQ$43,B480,A480)</f>
        <v>0</v>
      </c>
      <c r="F480" s="4">
        <f t="array" ref="F480">INDEX(Countries!$B$2:$B$43,A480)</f>
        <v>0</v>
      </c>
      <c r="G480" s="4">
        <f t="array" ref="G480">INDEX(Countries!$B$2:$B$43,B480)</f>
        <v>0</v>
      </c>
      <c r="H480" s="6">
        <f t="shared" si="4"/>
        <v>0</v>
      </c>
      <c r="I480" s="1">
        <f t="array" ref="I480">INDEX(Countries!$D$2:$D$43,A480)</f>
        <v>0</v>
      </c>
      <c r="J480" s="1">
        <f t="array" ref="J480">INDEX(Countries!$D$2:$D$43,B480)</f>
        <v>0</v>
      </c>
      <c r="K480" s="1">
        <f t="array" ref="K480">INDEX(Countries!$E$2:$E$43,A480)</f>
        <v>0</v>
      </c>
      <c r="L480" s="1">
        <f t="array" ref="L480">INDEX(Countries!$E$2:$E$43,B480)</f>
        <v>0</v>
      </c>
      <c r="M480" s="1">
        <f t="shared" si="5"/>
        <v>0</v>
      </c>
      <c r="N480" s="1"/>
    </row>
    <row r="481" spans="1:14" ht="15.75" customHeight="1" x14ac:dyDescent="0.2">
      <c r="A481" s="1">
        <f t="shared" si="6"/>
        <v>12</v>
      </c>
      <c r="B481" s="1">
        <f t="shared" si="7"/>
        <v>18</v>
      </c>
      <c r="C481" s="1">
        <f t="array" ref="C481">INDEX(Countries!$A$2:$A$43,A481)</f>
        <v>0</v>
      </c>
      <c r="D481" s="1">
        <f t="array" ref="D481">INDEX(Countries!$A$2:$A$43,B481)</f>
        <v>0</v>
      </c>
      <c r="E481" s="5">
        <f t="array" ref="E481">INDEX('ML_flows 2011'!$B$2:$AQ$43,A481,B481)+INDEX('ML_flows 2011'!$B$2:$AQ$43,B481,A481)</f>
        <v>0</v>
      </c>
      <c r="F481" s="4">
        <f t="array" ref="F481">INDEX(Countries!$B$2:$B$43,A481)</f>
        <v>0</v>
      </c>
      <c r="G481" s="4">
        <f t="array" ref="G481">INDEX(Countries!$B$2:$B$43,B481)</f>
        <v>0</v>
      </c>
      <c r="H481" s="6">
        <f t="shared" si="4"/>
        <v>0</v>
      </c>
      <c r="I481" s="1">
        <f t="array" ref="I481">INDEX(Countries!$D$2:$D$43,A481)</f>
        <v>0</v>
      </c>
      <c r="J481" s="1">
        <f t="array" ref="J481">INDEX(Countries!$D$2:$D$43,B481)</f>
        <v>0</v>
      </c>
      <c r="K481" s="1">
        <f t="array" ref="K481">INDEX(Countries!$E$2:$E$43,A481)</f>
        <v>0</v>
      </c>
      <c r="L481" s="1">
        <f t="array" ref="L481">INDEX(Countries!$E$2:$E$43,B481)</f>
        <v>0</v>
      </c>
      <c r="M481" s="1">
        <f t="shared" si="5"/>
        <v>0</v>
      </c>
      <c r="N481" s="1"/>
    </row>
    <row r="482" spans="1:14" ht="15.75" customHeight="1" x14ac:dyDescent="0.2">
      <c r="A482" s="1">
        <f t="shared" si="6"/>
        <v>12</v>
      </c>
      <c r="B482" s="1">
        <f t="shared" si="7"/>
        <v>19</v>
      </c>
      <c r="C482" s="1">
        <f t="array" ref="C482">INDEX(Countries!$A$2:$A$43,A482)</f>
        <v>0</v>
      </c>
      <c r="D482" s="1">
        <f t="array" ref="D482">INDEX(Countries!$A$2:$A$43,B482)</f>
        <v>0</v>
      </c>
      <c r="E482" s="5">
        <f t="array" ref="E482">INDEX('ML_flows 2011'!$B$2:$AQ$43,A482,B482)+INDEX('ML_flows 2011'!$B$2:$AQ$43,B482,A482)</f>
        <v>0</v>
      </c>
      <c r="F482" s="4">
        <f t="array" ref="F482">INDEX(Countries!$B$2:$B$43,A482)</f>
        <v>0</v>
      </c>
      <c r="G482" s="4">
        <f t="array" ref="G482">INDEX(Countries!$B$2:$B$43,B482)</f>
        <v>0</v>
      </c>
      <c r="H482" s="6">
        <f t="shared" si="4"/>
        <v>0</v>
      </c>
      <c r="I482" s="1">
        <f t="array" ref="I482">INDEX(Countries!$D$2:$D$43,A482)</f>
        <v>0</v>
      </c>
      <c r="J482" s="1">
        <f t="array" ref="J482">INDEX(Countries!$D$2:$D$43,B482)</f>
        <v>0</v>
      </c>
      <c r="K482" s="1">
        <f t="array" ref="K482">INDEX(Countries!$E$2:$E$43,A482)</f>
        <v>0</v>
      </c>
      <c r="L482" s="1">
        <f t="array" ref="L482">INDEX(Countries!$E$2:$E$43,B482)</f>
        <v>0</v>
      </c>
      <c r="M482" s="1">
        <f t="shared" si="5"/>
        <v>0</v>
      </c>
      <c r="N482" s="1"/>
    </row>
    <row r="483" spans="1:14" ht="15.75" customHeight="1" x14ac:dyDescent="0.2">
      <c r="A483" s="1">
        <f t="shared" si="6"/>
        <v>12</v>
      </c>
      <c r="B483" s="1">
        <f t="shared" si="7"/>
        <v>20</v>
      </c>
      <c r="C483" s="1">
        <f t="array" ref="C483">INDEX(Countries!$A$2:$A$43,A483)</f>
        <v>0</v>
      </c>
      <c r="D483" s="1">
        <f t="array" ref="D483">INDEX(Countries!$A$2:$A$43,B483)</f>
        <v>0</v>
      </c>
      <c r="E483" s="5">
        <f t="array" ref="E483">INDEX('ML_flows 2011'!$B$2:$AQ$43,A483,B483)+INDEX('ML_flows 2011'!$B$2:$AQ$43,B483,A483)</f>
        <v>0</v>
      </c>
      <c r="F483" s="4">
        <f t="array" ref="F483">INDEX(Countries!$B$2:$B$43,A483)</f>
        <v>0</v>
      </c>
      <c r="G483" s="4">
        <f t="array" ref="G483">INDEX(Countries!$B$2:$B$43,B483)</f>
        <v>0</v>
      </c>
      <c r="H483" s="6">
        <f t="shared" si="4"/>
        <v>0</v>
      </c>
      <c r="I483" s="1">
        <f t="array" ref="I483">INDEX(Countries!$D$2:$D$43,A483)</f>
        <v>0</v>
      </c>
      <c r="J483" s="1">
        <f t="array" ref="J483">INDEX(Countries!$D$2:$D$43,B483)</f>
        <v>0</v>
      </c>
      <c r="K483" s="1">
        <f t="array" ref="K483">INDEX(Countries!$E$2:$E$43,A483)</f>
        <v>0</v>
      </c>
      <c r="L483" s="1">
        <f t="array" ref="L483">INDEX(Countries!$E$2:$E$43,B483)</f>
        <v>0</v>
      </c>
      <c r="M483" s="1">
        <f t="shared" si="5"/>
        <v>0</v>
      </c>
      <c r="N483" s="1"/>
    </row>
    <row r="484" spans="1:14" ht="15.75" customHeight="1" x14ac:dyDescent="0.2">
      <c r="A484" s="1">
        <f t="shared" si="6"/>
        <v>12</v>
      </c>
      <c r="B484" s="1">
        <f t="shared" si="7"/>
        <v>21</v>
      </c>
      <c r="C484" s="1">
        <f t="array" ref="C484">INDEX(Countries!$A$2:$A$43,A484)</f>
        <v>0</v>
      </c>
      <c r="D484" s="1">
        <f t="array" ref="D484">INDEX(Countries!$A$2:$A$43,B484)</f>
        <v>0</v>
      </c>
      <c r="E484" s="5">
        <f t="array" ref="E484">INDEX('ML_flows 2011'!$B$2:$AQ$43,A484,B484)+INDEX('ML_flows 2011'!$B$2:$AQ$43,B484,A484)</f>
        <v>0</v>
      </c>
      <c r="F484" s="4">
        <f t="array" ref="F484">INDEX(Countries!$B$2:$B$43,A484)</f>
        <v>0</v>
      </c>
      <c r="G484" s="4">
        <f t="array" ref="G484">INDEX(Countries!$B$2:$B$43,B484)</f>
        <v>0</v>
      </c>
      <c r="H484" s="6">
        <f t="shared" si="4"/>
        <v>0</v>
      </c>
      <c r="I484" s="1">
        <f t="array" ref="I484">INDEX(Countries!$D$2:$D$43,A484)</f>
        <v>0</v>
      </c>
      <c r="J484" s="1">
        <f t="array" ref="J484">INDEX(Countries!$D$2:$D$43,B484)</f>
        <v>0</v>
      </c>
      <c r="K484" s="1">
        <f t="array" ref="K484">INDEX(Countries!$E$2:$E$43,A484)</f>
        <v>0</v>
      </c>
      <c r="L484" s="1">
        <f t="array" ref="L484">INDEX(Countries!$E$2:$E$43,B484)</f>
        <v>0</v>
      </c>
      <c r="M484" s="1">
        <f t="shared" si="5"/>
        <v>0</v>
      </c>
      <c r="N484" s="1"/>
    </row>
    <row r="485" spans="1:14" ht="15.75" customHeight="1" x14ac:dyDescent="0.2">
      <c r="A485" s="1">
        <f t="shared" si="6"/>
        <v>12</v>
      </c>
      <c r="B485" s="1">
        <f t="shared" si="7"/>
        <v>22</v>
      </c>
      <c r="C485" s="1">
        <f t="array" ref="C485">INDEX(Countries!$A$2:$A$43,A485)</f>
        <v>0</v>
      </c>
      <c r="D485" s="1">
        <f t="array" ref="D485">INDEX(Countries!$A$2:$A$43,B485)</f>
        <v>0</v>
      </c>
      <c r="E485" s="5">
        <f t="array" ref="E485">INDEX('ML_flows 2011'!$B$2:$AQ$43,A485,B485)+INDEX('ML_flows 2011'!$B$2:$AQ$43,B485,A485)</f>
        <v>0</v>
      </c>
      <c r="F485" s="4">
        <f t="array" ref="F485">INDEX(Countries!$B$2:$B$43,A485)</f>
        <v>0</v>
      </c>
      <c r="G485" s="4">
        <f t="array" ref="G485">INDEX(Countries!$B$2:$B$43,B485)</f>
        <v>0</v>
      </c>
      <c r="H485" s="6">
        <f t="shared" si="4"/>
        <v>0</v>
      </c>
      <c r="I485" s="1">
        <f t="array" ref="I485">INDEX(Countries!$D$2:$D$43,A485)</f>
        <v>0</v>
      </c>
      <c r="J485" s="1">
        <f t="array" ref="J485">INDEX(Countries!$D$2:$D$43,B485)</f>
        <v>0</v>
      </c>
      <c r="K485" s="1">
        <f t="array" ref="K485">INDEX(Countries!$E$2:$E$43,A485)</f>
        <v>0</v>
      </c>
      <c r="L485" s="1">
        <f t="array" ref="L485">INDEX(Countries!$E$2:$E$43,B485)</f>
        <v>0</v>
      </c>
      <c r="M485" s="1">
        <f t="shared" si="5"/>
        <v>0</v>
      </c>
      <c r="N485" s="1"/>
    </row>
    <row r="486" spans="1:14" ht="15.75" customHeight="1" x14ac:dyDescent="0.2">
      <c r="A486" s="1">
        <f t="shared" si="6"/>
        <v>12</v>
      </c>
      <c r="B486" s="1">
        <f t="shared" si="7"/>
        <v>23</v>
      </c>
      <c r="C486" s="1">
        <f t="array" ref="C486">INDEX(Countries!$A$2:$A$43,A486)</f>
        <v>0</v>
      </c>
      <c r="D486" s="1">
        <f t="array" ref="D486">INDEX(Countries!$A$2:$A$43,B486)</f>
        <v>0</v>
      </c>
      <c r="E486" s="5">
        <f t="array" ref="E486">INDEX('ML_flows 2011'!$B$2:$AQ$43,A486,B486)+INDEX('ML_flows 2011'!$B$2:$AQ$43,B486,A486)</f>
        <v>0</v>
      </c>
      <c r="F486" s="4">
        <f t="array" ref="F486">INDEX(Countries!$B$2:$B$43,A486)</f>
        <v>0</v>
      </c>
      <c r="G486" s="4">
        <f t="array" ref="G486">INDEX(Countries!$B$2:$B$43,B486)</f>
        <v>0</v>
      </c>
      <c r="H486" s="6">
        <f t="shared" si="4"/>
        <v>0</v>
      </c>
      <c r="I486" s="1">
        <f t="array" ref="I486">INDEX(Countries!$D$2:$D$43,A486)</f>
        <v>0</v>
      </c>
      <c r="J486" s="1">
        <f t="array" ref="J486">INDEX(Countries!$D$2:$D$43,B486)</f>
        <v>0</v>
      </c>
      <c r="K486" s="1">
        <f t="array" ref="K486">INDEX(Countries!$E$2:$E$43,A486)</f>
        <v>0</v>
      </c>
      <c r="L486" s="1">
        <f t="array" ref="L486">INDEX(Countries!$E$2:$E$43,B486)</f>
        <v>0</v>
      </c>
      <c r="M486" s="1">
        <f t="shared" si="5"/>
        <v>0</v>
      </c>
      <c r="N486" s="1"/>
    </row>
    <row r="487" spans="1:14" ht="15.75" customHeight="1" x14ac:dyDescent="0.2">
      <c r="A487" s="1">
        <f t="shared" si="6"/>
        <v>12</v>
      </c>
      <c r="B487" s="1">
        <f t="shared" si="7"/>
        <v>24</v>
      </c>
      <c r="C487" s="1">
        <f t="array" ref="C487">INDEX(Countries!$A$2:$A$43,A487)</f>
        <v>0</v>
      </c>
      <c r="D487" s="1">
        <f t="array" ref="D487">INDEX(Countries!$A$2:$A$43,B487)</f>
        <v>0</v>
      </c>
      <c r="E487" s="5">
        <f t="array" ref="E487">INDEX('ML_flows 2011'!$B$2:$AQ$43,A487,B487)+INDEX('ML_flows 2011'!$B$2:$AQ$43,B487,A487)</f>
        <v>0</v>
      </c>
      <c r="F487" s="4">
        <f t="array" ref="F487">INDEX(Countries!$B$2:$B$43,A487)</f>
        <v>0</v>
      </c>
      <c r="G487" s="4">
        <f t="array" ref="G487">INDEX(Countries!$B$2:$B$43,B487)</f>
        <v>0</v>
      </c>
      <c r="H487" s="6">
        <f t="shared" si="4"/>
        <v>0</v>
      </c>
      <c r="I487" s="1">
        <f t="array" ref="I487">INDEX(Countries!$D$2:$D$43,A487)</f>
        <v>0</v>
      </c>
      <c r="J487" s="1">
        <f t="array" ref="J487">INDEX(Countries!$D$2:$D$43,B487)</f>
        <v>0</v>
      </c>
      <c r="K487" s="1">
        <f t="array" ref="K487">INDEX(Countries!$E$2:$E$43,A487)</f>
        <v>0</v>
      </c>
      <c r="L487" s="1">
        <f t="array" ref="L487">INDEX(Countries!$E$2:$E$43,B487)</f>
        <v>0</v>
      </c>
      <c r="M487" s="1">
        <f t="shared" si="5"/>
        <v>0</v>
      </c>
      <c r="N487" s="1"/>
    </row>
    <row r="488" spans="1:14" ht="15.75" customHeight="1" x14ac:dyDescent="0.2">
      <c r="A488" s="1">
        <f t="shared" si="6"/>
        <v>12</v>
      </c>
      <c r="B488" s="1">
        <f t="shared" si="7"/>
        <v>25</v>
      </c>
      <c r="C488" s="1">
        <f t="array" ref="C488">INDEX(Countries!$A$2:$A$43,A488)</f>
        <v>0</v>
      </c>
      <c r="D488" s="1">
        <f t="array" ref="D488">INDEX(Countries!$A$2:$A$43,B488)</f>
        <v>0</v>
      </c>
      <c r="E488" s="5">
        <f t="array" ref="E488">INDEX('ML_flows 2011'!$B$2:$AQ$43,A488,B488)+INDEX('ML_flows 2011'!$B$2:$AQ$43,B488,A488)</f>
        <v>0</v>
      </c>
      <c r="F488" s="4">
        <f t="array" ref="F488">INDEX(Countries!$B$2:$B$43,A488)</f>
        <v>0</v>
      </c>
      <c r="G488" s="4">
        <f t="array" ref="G488">INDEX(Countries!$B$2:$B$43,B488)</f>
        <v>0</v>
      </c>
      <c r="H488" s="6">
        <f t="shared" si="4"/>
        <v>0</v>
      </c>
      <c r="I488" s="1">
        <f t="array" ref="I488">INDEX(Countries!$D$2:$D$43,A488)</f>
        <v>0</v>
      </c>
      <c r="J488" s="1">
        <f t="array" ref="J488">INDEX(Countries!$D$2:$D$43,B488)</f>
        <v>0</v>
      </c>
      <c r="K488" s="1">
        <f t="array" ref="K488">INDEX(Countries!$E$2:$E$43,A488)</f>
        <v>0</v>
      </c>
      <c r="L488" s="1">
        <f t="array" ref="L488">INDEX(Countries!$E$2:$E$43,B488)</f>
        <v>0</v>
      </c>
      <c r="M488" s="1">
        <f t="shared" si="5"/>
        <v>0</v>
      </c>
      <c r="N488" s="1"/>
    </row>
    <row r="489" spans="1:14" ht="15.75" customHeight="1" x14ac:dyDescent="0.2">
      <c r="A489" s="1">
        <f t="shared" si="6"/>
        <v>12</v>
      </c>
      <c r="B489" s="1">
        <f t="shared" si="7"/>
        <v>26</v>
      </c>
      <c r="C489" s="1">
        <f t="array" ref="C489">INDEX(Countries!$A$2:$A$43,A489)</f>
        <v>0</v>
      </c>
      <c r="D489" s="1">
        <f t="array" ref="D489">INDEX(Countries!$A$2:$A$43,B489)</f>
        <v>0</v>
      </c>
      <c r="E489" s="5">
        <f t="array" ref="E489">INDEX('ML_flows 2011'!$B$2:$AQ$43,A489,B489)+INDEX('ML_flows 2011'!$B$2:$AQ$43,B489,A489)</f>
        <v>0</v>
      </c>
      <c r="F489" s="4">
        <f t="array" ref="F489">INDEX(Countries!$B$2:$B$43,A489)</f>
        <v>0</v>
      </c>
      <c r="G489" s="4">
        <f t="array" ref="G489">INDEX(Countries!$B$2:$B$43,B489)</f>
        <v>0</v>
      </c>
      <c r="H489" s="6">
        <f t="shared" si="4"/>
        <v>0</v>
      </c>
      <c r="I489" s="1">
        <f t="array" ref="I489">INDEX(Countries!$D$2:$D$43,A489)</f>
        <v>0</v>
      </c>
      <c r="J489" s="1">
        <f t="array" ref="J489">INDEX(Countries!$D$2:$D$43,B489)</f>
        <v>0</v>
      </c>
      <c r="K489" s="1">
        <f t="array" ref="K489">INDEX(Countries!$E$2:$E$43,A489)</f>
        <v>0</v>
      </c>
      <c r="L489" s="1">
        <f t="array" ref="L489">INDEX(Countries!$E$2:$E$43,B489)</f>
        <v>0</v>
      </c>
      <c r="M489" s="1">
        <f t="shared" si="5"/>
        <v>0</v>
      </c>
      <c r="N489" s="1"/>
    </row>
    <row r="490" spans="1:14" ht="15.75" customHeight="1" x14ac:dyDescent="0.2">
      <c r="A490" s="1">
        <f t="shared" si="6"/>
        <v>12</v>
      </c>
      <c r="B490" s="1">
        <f t="shared" si="7"/>
        <v>27</v>
      </c>
      <c r="C490" s="1">
        <f t="array" ref="C490">INDEX(Countries!$A$2:$A$43,A490)</f>
        <v>0</v>
      </c>
      <c r="D490" s="1">
        <f t="array" ref="D490">INDEX(Countries!$A$2:$A$43,B490)</f>
        <v>0</v>
      </c>
      <c r="E490" s="5">
        <f t="array" ref="E490">INDEX('ML_flows 2011'!$B$2:$AQ$43,A490,B490)+INDEX('ML_flows 2011'!$B$2:$AQ$43,B490,A490)</f>
        <v>0</v>
      </c>
      <c r="F490" s="4">
        <f t="array" ref="F490">INDEX(Countries!$B$2:$B$43,A490)</f>
        <v>0</v>
      </c>
      <c r="G490" s="4">
        <f t="array" ref="G490">INDEX(Countries!$B$2:$B$43,B490)</f>
        <v>0</v>
      </c>
      <c r="H490" s="6">
        <f t="shared" si="4"/>
        <v>0</v>
      </c>
      <c r="I490" s="1">
        <f t="array" ref="I490">INDEX(Countries!$D$2:$D$43,A490)</f>
        <v>0</v>
      </c>
      <c r="J490" s="1">
        <f t="array" ref="J490">INDEX(Countries!$D$2:$D$43,B490)</f>
        <v>0</v>
      </c>
      <c r="K490" s="1">
        <f t="array" ref="K490">INDEX(Countries!$E$2:$E$43,A490)</f>
        <v>0</v>
      </c>
      <c r="L490" s="1">
        <f t="array" ref="L490">INDEX(Countries!$E$2:$E$43,B490)</f>
        <v>0</v>
      </c>
      <c r="M490" s="1">
        <f t="shared" si="5"/>
        <v>0</v>
      </c>
      <c r="N490" s="1"/>
    </row>
    <row r="491" spans="1:14" ht="15.75" customHeight="1" x14ac:dyDescent="0.2">
      <c r="A491" s="1">
        <f t="shared" si="6"/>
        <v>12</v>
      </c>
      <c r="B491" s="1">
        <f t="shared" si="7"/>
        <v>28</v>
      </c>
      <c r="C491" s="1">
        <f t="array" ref="C491">INDEX(Countries!$A$2:$A$43,A491)</f>
        <v>0</v>
      </c>
      <c r="D491" s="1">
        <f t="array" ref="D491">INDEX(Countries!$A$2:$A$43,B491)</f>
        <v>0</v>
      </c>
      <c r="E491" s="5">
        <f t="array" ref="E491">INDEX('ML_flows 2011'!$B$2:$AQ$43,A491,B491)+INDEX('ML_flows 2011'!$B$2:$AQ$43,B491,A491)</f>
        <v>0</v>
      </c>
      <c r="F491" s="4">
        <f t="array" ref="F491">INDEX(Countries!$B$2:$B$43,A491)</f>
        <v>0</v>
      </c>
      <c r="G491" s="4">
        <f t="array" ref="G491">INDEX(Countries!$B$2:$B$43,B491)</f>
        <v>0</v>
      </c>
      <c r="H491" s="6">
        <f t="shared" si="4"/>
        <v>0</v>
      </c>
      <c r="I491" s="1">
        <f t="array" ref="I491">INDEX(Countries!$D$2:$D$43,A491)</f>
        <v>0</v>
      </c>
      <c r="J491" s="1">
        <f t="array" ref="J491">INDEX(Countries!$D$2:$D$43,B491)</f>
        <v>0</v>
      </c>
      <c r="K491" s="1">
        <f t="array" ref="K491">INDEX(Countries!$E$2:$E$43,A491)</f>
        <v>0</v>
      </c>
      <c r="L491" s="1">
        <f t="array" ref="L491">INDEX(Countries!$E$2:$E$43,B491)</f>
        <v>0</v>
      </c>
      <c r="M491" s="1">
        <f t="shared" si="5"/>
        <v>0</v>
      </c>
      <c r="N491" s="1"/>
    </row>
    <row r="492" spans="1:14" ht="15.75" customHeight="1" x14ac:dyDescent="0.2">
      <c r="A492" s="1">
        <f t="shared" si="6"/>
        <v>12</v>
      </c>
      <c r="B492" s="1">
        <f t="shared" si="7"/>
        <v>29</v>
      </c>
      <c r="C492" s="1">
        <f t="array" ref="C492">INDEX(Countries!$A$2:$A$43,A492)</f>
        <v>0</v>
      </c>
      <c r="D492" s="1">
        <f t="array" ref="D492">INDEX(Countries!$A$2:$A$43,B492)</f>
        <v>0</v>
      </c>
      <c r="E492" s="5">
        <f t="array" ref="E492">INDEX('ML_flows 2011'!$B$2:$AQ$43,A492,B492)+INDEX('ML_flows 2011'!$B$2:$AQ$43,B492,A492)</f>
        <v>0</v>
      </c>
      <c r="F492" s="4">
        <f t="array" ref="F492">INDEX(Countries!$B$2:$B$43,A492)</f>
        <v>0</v>
      </c>
      <c r="G492" s="4">
        <f t="array" ref="G492">INDEX(Countries!$B$2:$B$43,B492)</f>
        <v>0</v>
      </c>
      <c r="H492" s="6">
        <f t="shared" si="4"/>
        <v>0</v>
      </c>
      <c r="I492" s="1">
        <f t="array" ref="I492">INDEX(Countries!$D$2:$D$43,A492)</f>
        <v>0</v>
      </c>
      <c r="J492" s="1">
        <f t="array" ref="J492">INDEX(Countries!$D$2:$D$43,B492)</f>
        <v>0</v>
      </c>
      <c r="K492" s="1">
        <f t="array" ref="K492">INDEX(Countries!$E$2:$E$43,A492)</f>
        <v>0</v>
      </c>
      <c r="L492" s="1">
        <f t="array" ref="L492">INDEX(Countries!$E$2:$E$43,B492)</f>
        <v>0</v>
      </c>
      <c r="M492" s="1">
        <f t="shared" si="5"/>
        <v>0</v>
      </c>
      <c r="N492" s="1"/>
    </row>
    <row r="493" spans="1:14" ht="15.75" customHeight="1" x14ac:dyDescent="0.2">
      <c r="A493" s="1">
        <f t="shared" si="6"/>
        <v>12</v>
      </c>
      <c r="B493" s="1">
        <f t="shared" si="7"/>
        <v>30</v>
      </c>
      <c r="C493" s="1">
        <f t="array" ref="C493">INDEX(Countries!$A$2:$A$43,A493)</f>
        <v>0</v>
      </c>
      <c r="D493" s="1">
        <f t="array" ref="D493">INDEX(Countries!$A$2:$A$43,B493)</f>
        <v>0</v>
      </c>
      <c r="E493" s="5">
        <f t="array" ref="E493">INDEX('ML_flows 2011'!$B$2:$AQ$43,A493,B493)+INDEX('ML_flows 2011'!$B$2:$AQ$43,B493,A493)</f>
        <v>0</v>
      </c>
      <c r="F493" s="4">
        <f t="array" ref="F493">INDEX(Countries!$B$2:$B$43,A493)</f>
        <v>0</v>
      </c>
      <c r="G493" s="4">
        <f t="array" ref="G493">INDEX(Countries!$B$2:$B$43,B493)</f>
        <v>0</v>
      </c>
      <c r="H493" s="6">
        <f t="shared" si="4"/>
        <v>0</v>
      </c>
      <c r="I493" s="1">
        <f t="array" ref="I493">INDEX(Countries!$D$2:$D$43,A493)</f>
        <v>0</v>
      </c>
      <c r="J493" s="1">
        <f t="array" ref="J493">INDEX(Countries!$D$2:$D$43,B493)</f>
        <v>0</v>
      </c>
      <c r="K493" s="1">
        <f t="array" ref="K493">INDEX(Countries!$E$2:$E$43,A493)</f>
        <v>0</v>
      </c>
      <c r="L493" s="1">
        <f t="array" ref="L493">INDEX(Countries!$E$2:$E$43,B493)</f>
        <v>0</v>
      </c>
      <c r="M493" s="1">
        <f t="shared" si="5"/>
        <v>0</v>
      </c>
      <c r="N493" s="1"/>
    </row>
    <row r="494" spans="1:14" ht="15.75" customHeight="1" x14ac:dyDescent="0.2">
      <c r="A494" s="1">
        <f t="shared" si="6"/>
        <v>12</v>
      </c>
      <c r="B494" s="1">
        <f t="shared" si="7"/>
        <v>31</v>
      </c>
      <c r="C494" s="1">
        <f t="array" ref="C494">INDEX(Countries!$A$2:$A$43,A494)</f>
        <v>0</v>
      </c>
      <c r="D494" s="1">
        <f t="array" ref="D494">INDEX(Countries!$A$2:$A$43,B494)</f>
        <v>0</v>
      </c>
      <c r="E494" s="5">
        <f t="array" ref="E494">INDEX('ML_flows 2011'!$B$2:$AQ$43,A494,B494)+INDEX('ML_flows 2011'!$B$2:$AQ$43,B494,A494)</f>
        <v>0</v>
      </c>
      <c r="F494" s="4">
        <f t="array" ref="F494">INDEX(Countries!$B$2:$B$43,A494)</f>
        <v>0</v>
      </c>
      <c r="G494" s="4">
        <f t="array" ref="G494">INDEX(Countries!$B$2:$B$43,B494)</f>
        <v>0</v>
      </c>
      <c r="H494" s="6">
        <f t="shared" si="4"/>
        <v>0</v>
      </c>
      <c r="I494" s="1">
        <f t="array" ref="I494">INDEX(Countries!$D$2:$D$43,A494)</f>
        <v>0</v>
      </c>
      <c r="J494" s="1">
        <f t="array" ref="J494">INDEX(Countries!$D$2:$D$43,B494)</f>
        <v>0</v>
      </c>
      <c r="K494" s="1">
        <f t="array" ref="K494">INDEX(Countries!$E$2:$E$43,A494)</f>
        <v>0</v>
      </c>
      <c r="L494" s="1">
        <f t="array" ref="L494">INDEX(Countries!$E$2:$E$43,B494)</f>
        <v>0</v>
      </c>
      <c r="M494" s="1">
        <f t="shared" si="5"/>
        <v>0</v>
      </c>
      <c r="N494" s="1"/>
    </row>
    <row r="495" spans="1:14" ht="15.75" customHeight="1" x14ac:dyDescent="0.2">
      <c r="A495" s="1">
        <f t="shared" si="6"/>
        <v>12</v>
      </c>
      <c r="B495" s="1">
        <f t="shared" si="7"/>
        <v>32</v>
      </c>
      <c r="C495" s="1">
        <f t="array" ref="C495">INDEX(Countries!$A$2:$A$43,A495)</f>
        <v>0</v>
      </c>
      <c r="D495" s="1">
        <f t="array" ref="D495">INDEX(Countries!$A$2:$A$43,B495)</f>
        <v>0</v>
      </c>
      <c r="E495" s="5">
        <f t="array" ref="E495">INDEX('ML_flows 2011'!$B$2:$AQ$43,A495,B495)+INDEX('ML_flows 2011'!$B$2:$AQ$43,B495,A495)</f>
        <v>0</v>
      </c>
      <c r="F495" s="4">
        <f t="array" ref="F495">INDEX(Countries!$B$2:$B$43,A495)</f>
        <v>0</v>
      </c>
      <c r="G495" s="4">
        <f t="array" ref="G495">INDEX(Countries!$B$2:$B$43,B495)</f>
        <v>0</v>
      </c>
      <c r="H495" s="6">
        <f t="shared" si="4"/>
        <v>0</v>
      </c>
      <c r="I495" s="1">
        <f t="array" ref="I495">INDEX(Countries!$D$2:$D$43,A495)</f>
        <v>0</v>
      </c>
      <c r="J495" s="1">
        <f t="array" ref="J495">INDEX(Countries!$D$2:$D$43,B495)</f>
        <v>0</v>
      </c>
      <c r="K495" s="1">
        <f t="array" ref="K495">INDEX(Countries!$E$2:$E$43,A495)</f>
        <v>0</v>
      </c>
      <c r="L495" s="1">
        <f t="array" ref="L495">INDEX(Countries!$E$2:$E$43,B495)</f>
        <v>0</v>
      </c>
      <c r="M495" s="1">
        <f t="shared" si="5"/>
        <v>0</v>
      </c>
      <c r="N495" s="1"/>
    </row>
    <row r="496" spans="1:14" ht="15.75" customHeight="1" x14ac:dyDescent="0.2">
      <c r="A496" s="1">
        <f t="shared" si="6"/>
        <v>12</v>
      </c>
      <c r="B496" s="1">
        <f t="shared" si="7"/>
        <v>33</v>
      </c>
      <c r="C496" s="1">
        <f t="array" ref="C496">INDEX(Countries!$A$2:$A$43,A496)</f>
        <v>0</v>
      </c>
      <c r="D496" s="1">
        <f t="array" ref="D496">INDEX(Countries!$A$2:$A$43,B496)</f>
        <v>0</v>
      </c>
      <c r="E496" s="5">
        <f t="array" ref="E496">INDEX('ML_flows 2011'!$B$2:$AQ$43,A496,B496)+INDEX('ML_flows 2011'!$B$2:$AQ$43,B496,A496)</f>
        <v>0</v>
      </c>
      <c r="F496" s="4">
        <f t="array" ref="F496">INDEX(Countries!$B$2:$B$43,A496)</f>
        <v>0</v>
      </c>
      <c r="G496" s="4">
        <f t="array" ref="G496">INDEX(Countries!$B$2:$B$43,B496)</f>
        <v>0</v>
      </c>
      <c r="H496" s="6">
        <f t="shared" si="4"/>
        <v>0</v>
      </c>
      <c r="I496" s="1">
        <f t="array" ref="I496">INDEX(Countries!$D$2:$D$43,A496)</f>
        <v>0</v>
      </c>
      <c r="J496" s="1">
        <f t="array" ref="J496">INDEX(Countries!$D$2:$D$43,B496)</f>
        <v>0</v>
      </c>
      <c r="K496" s="1">
        <f t="array" ref="K496">INDEX(Countries!$E$2:$E$43,A496)</f>
        <v>0</v>
      </c>
      <c r="L496" s="1">
        <f t="array" ref="L496">INDEX(Countries!$E$2:$E$43,B496)</f>
        <v>0</v>
      </c>
      <c r="M496" s="1">
        <f t="shared" si="5"/>
        <v>0</v>
      </c>
      <c r="N496" s="1"/>
    </row>
    <row r="497" spans="1:14" ht="15.75" customHeight="1" x14ac:dyDescent="0.2">
      <c r="A497" s="1">
        <f t="shared" si="6"/>
        <v>12</v>
      </c>
      <c r="B497" s="1">
        <f t="shared" si="7"/>
        <v>34</v>
      </c>
      <c r="C497" s="1">
        <f t="array" ref="C497">INDEX(Countries!$A$2:$A$43,A497)</f>
        <v>0</v>
      </c>
      <c r="D497" s="1">
        <f t="array" ref="D497">INDEX(Countries!$A$2:$A$43,B497)</f>
        <v>0</v>
      </c>
      <c r="E497" s="5">
        <f t="array" ref="E497">INDEX('ML_flows 2011'!$B$2:$AQ$43,A497,B497)+INDEX('ML_flows 2011'!$B$2:$AQ$43,B497,A497)</f>
        <v>0</v>
      </c>
      <c r="F497" s="4">
        <f t="array" ref="F497">INDEX(Countries!$B$2:$B$43,A497)</f>
        <v>0</v>
      </c>
      <c r="G497" s="4">
        <f t="array" ref="G497">INDEX(Countries!$B$2:$B$43,B497)</f>
        <v>0</v>
      </c>
      <c r="H497" s="6">
        <f t="shared" si="4"/>
        <v>0</v>
      </c>
      <c r="I497" s="1">
        <f t="array" ref="I497">INDEX(Countries!$D$2:$D$43,A497)</f>
        <v>0</v>
      </c>
      <c r="J497" s="1">
        <f t="array" ref="J497">INDEX(Countries!$D$2:$D$43,B497)</f>
        <v>0</v>
      </c>
      <c r="K497" s="1">
        <f t="array" ref="K497">INDEX(Countries!$E$2:$E$43,A497)</f>
        <v>0</v>
      </c>
      <c r="L497" s="1">
        <f t="array" ref="L497">INDEX(Countries!$E$2:$E$43,B497)</f>
        <v>0</v>
      </c>
      <c r="M497" s="1">
        <f t="shared" si="5"/>
        <v>0</v>
      </c>
      <c r="N497" s="1"/>
    </row>
    <row r="498" spans="1:14" ht="15.75" customHeight="1" x14ac:dyDescent="0.2">
      <c r="A498" s="1">
        <f t="shared" si="6"/>
        <v>12</v>
      </c>
      <c r="B498" s="1">
        <f t="shared" si="7"/>
        <v>35</v>
      </c>
      <c r="C498" s="1">
        <f t="array" ref="C498">INDEX(Countries!$A$2:$A$43,A498)</f>
        <v>0</v>
      </c>
      <c r="D498" s="1">
        <f t="array" ref="D498">INDEX(Countries!$A$2:$A$43,B498)</f>
        <v>0</v>
      </c>
      <c r="E498" s="5">
        <f t="array" ref="E498">INDEX('ML_flows 2011'!$B$2:$AQ$43,A498,B498)+INDEX('ML_flows 2011'!$B$2:$AQ$43,B498,A498)</f>
        <v>0</v>
      </c>
      <c r="F498" s="4">
        <f t="array" ref="F498">INDEX(Countries!$B$2:$B$43,A498)</f>
        <v>0</v>
      </c>
      <c r="G498" s="4">
        <f t="array" ref="G498">INDEX(Countries!$B$2:$B$43,B498)</f>
        <v>0</v>
      </c>
      <c r="H498" s="6">
        <f t="shared" si="4"/>
        <v>0</v>
      </c>
      <c r="I498" s="1">
        <f t="array" ref="I498">INDEX(Countries!$D$2:$D$43,A498)</f>
        <v>0</v>
      </c>
      <c r="J498" s="1">
        <f t="array" ref="J498">INDEX(Countries!$D$2:$D$43,B498)</f>
        <v>0</v>
      </c>
      <c r="K498" s="1">
        <f t="array" ref="K498">INDEX(Countries!$E$2:$E$43,A498)</f>
        <v>0</v>
      </c>
      <c r="L498" s="1">
        <f t="array" ref="L498">INDEX(Countries!$E$2:$E$43,B498)</f>
        <v>0</v>
      </c>
      <c r="M498" s="1">
        <f t="shared" si="5"/>
        <v>0</v>
      </c>
      <c r="N498" s="1"/>
    </row>
    <row r="499" spans="1:14" ht="15.75" customHeight="1" x14ac:dyDescent="0.2">
      <c r="A499" s="1">
        <f t="shared" si="6"/>
        <v>12</v>
      </c>
      <c r="B499" s="1">
        <f t="shared" si="7"/>
        <v>36</v>
      </c>
      <c r="C499" s="1">
        <f t="array" ref="C499">INDEX(Countries!$A$2:$A$43,A499)</f>
        <v>0</v>
      </c>
      <c r="D499" s="1">
        <f t="array" ref="D499">INDEX(Countries!$A$2:$A$43,B499)</f>
        <v>0</v>
      </c>
      <c r="E499" s="5">
        <f t="array" ref="E499">INDEX('ML_flows 2011'!$B$2:$AQ$43,A499,B499)+INDEX('ML_flows 2011'!$B$2:$AQ$43,B499,A499)</f>
        <v>0</v>
      </c>
      <c r="F499" s="4">
        <f t="array" ref="F499">INDEX(Countries!$B$2:$B$43,A499)</f>
        <v>0</v>
      </c>
      <c r="G499" s="4">
        <f t="array" ref="G499">INDEX(Countries!$B$2:$B$43,B499)</f>
        <v>0</v>
      </c>
      <c r="H499" s="6">
        <f t="shared" si="4"/>
        <v>0</v>
      </c>
      <c r="I499" s="1">
        <f t="array" ref="I499">INDEX(Countries!$D$2:$D$43,A499)</f>
        <v>0</v>
      </c>
      <c r="J499" s="1">
        <f t="array" ref="J499">INDEX(Countries!$D$2:$D$43,B499)</f>
        <v>0</v>
      </c>
      <c r="K499" s="1">
        <f t="array" ref="K499">INDEX(Countries!$E$2:$E$43,A499)</f>
        <v>0</v>
      </c>
      <c r="L499" s="1">
        <f t="array" ref="L499">INDEX(Countries!$E$2:$E$43,B499)</f>
        <v>0</v>
      </c>
      <c r="M499" s="1">
        <f t="shared" si="5"/>
        <v>0</v>
      </c>
      <c r="N499" s="1"/>
    </row>
    <row r="500" spans="1:14" ht="15.75" customHeight="1" x14ac:dyDescent="0.2">
      <c r="A500" s="1">
        <f t="shared" si="6"/>
        <v>12</v>
      </c>
      <c r="B500" s="1">
        <f t="shared" si="7"/>
        <v>37</v>
      </c>
      <c r="C500" s="1">
        <f t="array" ref="C500">INDEX(Countries!$A$2:$A$43,A500)</f>
        <v>0</v>
      </c>
      <c r="D500" s="1">
        <f t="array" ref="D500">INDEX(Countries!$A$2:$A$43,B500)</f>
        <v>0</v>
      </c>
      <c r="E500" s="5">
        <f t="array" ref="E500">INDEX('ML_flows 2011'!$B$2:$AQ$43,A500,B500)+INDEX('ML_flows 2011'!$B$2:$AQ$43,B500,A500)</f>
        <v>0</v>
      </c>
      <c r="F500" s="4">
        <f t="array" ref="F500">INDEX(Countries!$B$2:$B$43,A500)</f>
        <v>0</v>
      </c>
      <c r="G500" s="4">
        <f t="array" ref="G500">INDEX(Countries!$B$2:$B$43,B500)</f>
        <v>0</v>
      </c>
      <c r="H500" s="6">
        <f t="shared" si="4"/>
        <v>0</v>
      </c>
      <c r="I500" s="1">
        <f t="array" ref="I500">INDEX(Countries!$D$2:$D$43,A500)</f>
        <v>0</v>
      </c>
      <c r="J500" s="1">
        <f t="array" ref="J500">INDEX(Countries!$D$2:$D$43,B500)</f>
        <v>0</v>
      </c>
      <c r="K500" s="1">
        <f t="array" ref="K500">INDEX(Countries!$E$2:$E$43,A500)</f>
        <v>0</v>
      </c>
      <c r="L500" s="1">
        <f t="array" ref="L500">INDEX(Countries!$E$2:$E$43,B500)</f>
        <v>0</v>
      </c>
      <c r="M500" s="1">
        <f t="shared" si="5"/>
        <v>0</v>
      </c>
      <c r="N500" s="1"/>
    </row>
    <row r="501" spans="1:14" ht="15.75" customHeight="1" x14ac:dyDescent="0.2">
      <c r="A501" s="1">
        <f t="shared" si="6"/>
        <v>12</v>
      </c>
      <c r="B501" s="1">
        <f t="shared" si="7"/>
        <v>38</v>
      </c>
      <c r="C501" s="1">
        <f t="array" ref="C501">INDEX(Countries!$A$2:$A$43,A501)</f>
        <v>0</v>
      </c>
      <c r="D501" s="1">
        <f t="array" ref="D501">INDEX(Countries!$A$2:$A$43,B501)</f>
        <v>0</v>
      </c>
      <c r="E501" s="5">
        <f t="array" ref="E501">INDEX('ML_flows 2011'!$B$2:$AQ$43,A501,B501)+INDEX('ML_flows 2011'!$B$2:$AQ$43,B501,A501)</f>
        <v>0</v>
      </c>
      <c r="F501" s="4">
        <f t="array" ref="F501">INDEX(Countries!$B$2:$B$43,A501)</f>
        <v>0</v>
      </c>
      <c r="G501" s="4">
        <f t="array" ref="G501">INDEX(Countries!$B$2:$B$43,B501)</f>
        <v>0</v>
      </c>
      <c r="H501" s="6">
        <f t="shared" si="4"/>
        <v>0</v>
      </c>
      <c r="I501" s="1">
        <f t="array" ref="I501">INDEX(Countries!$D$2:$D$43,A501)</f>
        <v>0</v>
      </c>
      <c r="J501" s="1">
        <f t="array" ref="J501">INDEX(Countries!$D$2:$D$43,B501)</f>
        <v>0</v>
      </c>
      <c r="K501" s="1">
        <f t="array" ref="K501">INDEX(Countries!$E$2:$E$43,A501)</f>
        <v>0</v>
      </c>
      <c r="L501" s="1">
        <f t="array" ref="L501">INDEX(Countries!$E$2:$E$43,B501)</f>
        <v>0</v>
      </c>
      <c r="M501" s="1">
        <f t="shared" si="5"/>
        <v>0</v>
      </c>
      <c r="N501" s="1"/>
    </row>
    <row r="502" spans="1:14" ht="15.75" customHeight="1" x14ac:dyDescent="0.2">
      <c r="A502" s="1">
        <f t="shared" si="6"/>
        <v>12</v>
      </c>
      <c r="B502" s="1">
        <f t="shared" si="7"/>
        <v>39</v>
      </c>
      <c r="C502" s="1">
        <f t="array" ref="C502">INDEX(Countries!$A$2:$A$43,A502)</f>
        <v>0</v>
      </c>
      <c r="D502" s="1">
        <f t="array" ref="D502">INDEX(Countries!$A$2:$A$43,B502)</f>
        <v>0</v>
      </c>
      <c r="E502" s="5">
        <f t="array" ref="E502">INDEX('ML_flows 2011'!$B$2:$AQ$43,A502,B502)+INDEX('ML_flows 2011'!$B$2:$AQ$43,B502,A502)</f>
        <v>0</v>
      </c>
      <c r="F502" s="4">
        <f t="array" ref="F502">INDEX(Countries!$B$2:$B$43,A502)</f>
        <v>0</v>
      </c>
      <c r="G502" s="4">
        <f t="array" ref="G502">INDEX(Countries!$B$2:$B$43,B502)</f>
        <v>0</v>
      </c>
      <c r="H502" s="6">
        <f t="shared" si="4"/>
        <v>0</v>
      </c>
      <c r="I502" s="1">
        <f t="array" ref="I502">INDEX(Countries!$D$2:$D$43,A502)</f>
        <v>0</v>
      </c>
      <c r="J502" s="1">
        <f t="array" ref="J502">INDEX(Countries!$D$2:$D$43,B502)</f>
        <v>0</v>
      </c>
      <c r="K502" s="1">
        <f t="array" ref="K502">INDEX(Countries!$E$2:$E$43,A502)</f>
        <v>0</v>
      </c>
      <c r="L502" s="1">
        <f t="array" ref="L502">INDEX(Countries!$E$2:$E$43,B502)</f>
        <v>0</v>
      </c>
      <c r="M502" s="1">
        <f t="shared" si="5"/>
        <v>0</v>
      </c>
      <c r="N502" s="1"/>
    </row>
    <row r="503" spans="1:14" ht="15.75" customHeight="1" x14ac:dyDescent="0.2">
      <c r="A503" s="1">
        <f t="shared" si="6"/>
        <v>12</v>
      </c>
      <c r="B503" s="1">
        <f t="shared" si="7"/>
        <v>40</v>
      </c>
      <c r="C503" s="1">
        <f t="array" ref="C503">INDEX(Countries!$A$2:$A$43,A503)</f>
        <v>0</v>
      </c>
      <c r="D503" s="1">
        <f t="array" ref="D503">INDEX(Countries!$A$2:$A$43,B503)</f>
        <v>0</v>
      </c>
      <c r="E503" s="5">
        <f t="array" ref="E503">INDEX('ML_flows 2011'!$B$2:$AQ$43,A503,B503)+INDEX('ML_flows 2011'!$B$2:$AQ$43,B503,A503)</f>
        <v>0</v>
      </c>
      <c r="F503" s="4">
        <f t="array" ref="F503">INDEX(Countries!$B$2:$B$43,A503)</f>
        <v>0</v>
      </c>
      <c r="G503" s="4">
        <f t="array" ref="G503">INDEX(Countries!$B$2:$B$43,B503)</f>
        <v>0</v>
      </c>
      <c r="H503" s="6">
        <f t="shared" si="4"/>
        <v>0</v>
      </c>
      <c r="I503" s="1">
        <f t="array" ref="I503">INDEX(Countries!$D$2:$D$43,A503)</f>
        <v>0</v>
      </c>
      <c r="J503" s="1">
        <f t="array" ref="J503">INDEX(Countries!$D$2:$D$43,B503)</f>
        <v>0</v>
      </c>
      <c r="K503" s="1">
        <f t="array" ref="K503">INDEX(Countries!$E$2:$E$43,A503)</f>
        <v>0</v>
      </c>
      <c r="L503" s="1">
        <f t="array" ref="L503">INDEX(Countries!$E$2:$E$43,B503)</f>
        <v>0</v>
      </c>
      <c r="M503" s="1">
        <f t="shared" si="5"/>
        <v>0</v>
      </c>
      <c r="N503" s="1"/>
    </row>
    <row r="504" spans="1:14" ht="15.75" customHeight="1" x14ac:dyDescent="0.2">
      <c r="A504" s="1">
        <f t="shared" si="6"/>
        <v>12</v>
      </c>
      <c r="B504" s="1">
        <f t="shared" si="7"/>
        <v>41</v>
      </c>
      <c r="C504" s="1">
        <f t="array" ref="C504">INDEX(Countries!$A$2:$A$43,A504)</f>
        <v>0</v>
      </c>
      <c r="D504" s="1">
        <f t="array" ref="D504">INDEX(Countries!$A$2:$A$43,B504)</f>
        <v>0</v>
      </c>
      <c r="E504" s="5">
        <f t="array" ref="E504">INDEX('ML_flows 2011'!$B$2:$AQ$43,A504,B504)+INDEX('ML_flows 2011'!$B$2:$AQ$43,B504,A504)</f>
        <v>0</v>
      </c>
      <c r="F504" s="4">
        <f t="array" ref="F504">INDEX(Countries!$B$2:$B$43,A504)</f>
        <v>0</v>
      </c>
      <c r="G504" s="4">
        <f t="array" ref="G504">INDEX(Countries!$B$2:$B$43,B504)</f>
        <v>0</v>
      </c>
      <c r="H504" s="6">
        <f t="shared" si="4"/>
        <v>0</v>
      </c>
      <c r="I504" s="1">
        <f t="array" ref="I504">INDEX(Countries!$D$2:$D$43,A504)</f>
        <v>0</v>
      </c>
      <c r="J504" s="1">
        <f t="array" ref="J504">INDEX(Countries!$D$2:$D$43,B504)</f>
        <v>0</v>
      </c>
      <c r="K504" s="1">
        <f t="array" ref="K504">INDEX(Countries!$E$2:$E$43,A504)</f>
        <v>0</v>
      </c>
      <c r="L504" s="1">
        <f t="array" ref="L504">INDEX(Countries!$E$2:$E$43,B504)</f>
        <v>0</v>
      </c>
      <c r="M504" s="1">
        <f t="shared" si="5"/>
        <v>0</v>
      </c>
      <c r="N504" s="1"/>
    </row>
    <row r="505" spans="1:14" ht="15.75" customHeight="1" x14ac:dyDescent="0.2">
      <c r="A505" s="1">
        <f t="shared" si="6"/>
        <v>12</v>
      </c>
      <c r="B505" s="1">
        <f t="shared" si="7"/>
        <v>42</v>
      </c>
      <c r="C505" s="1">
        <f t="array" ref="C505">INDEX(Countries!$A$2:$A$43,A505)</f>
        <v>0</v>
      </c>
      <c r="D505" s="1">
        <f t="array" ref="D505">INDEX(Countries!$A$2:$A$43,B505)</f>
        <v>0</v>
      </c>
      <c r="E505" s="5">
        <f t="array" ref="E505">INDEX('ML_flows 2011'!$B$2:$AQ$43,A505,B505)+INDEX('ML_flows 2011'!$B$2:$AQ$43,B505,A505)</f>
        <v>0</v>
      </c>
      <c r="F505" s="4">
        <f t="array" ref="F505">INDEX(Countries!$B$2:$B$43,A505)</f>
        <v>0</v>
      </c>
      <c r="G505" s="4">
        <f t="array" ref="G505">INDEX(Countries!$B$2:$B$43,B505)</f>
        <v>0</v>
      </c>
      <c r="H505" s="6">
        <f t="shared" si="4"/>
        <v>0</v>
      </c>
      <c r="I505" s="1">
        <f t="array" ref="I505">INDEX(Countries!$D$2:$D$43,A505)</f>
        <v>0</v>
      </c>
      <c r="J505" s="1">
        <f t="array" ref="J505">INDEX(Countries!$D$2:$D$43,B505)</f>
        <v>0</v>
      </c>
      <c r="K505" s="1">
        <f t="array" ref="K505">INDEX(Countries!$E$2:$E$43,A505)</f>
        <v>0</v>
      </c>
      <c r="L505" s="1">
        <f t="array" ref="L505">INDEX(Countries!$E$2:$E$43,B505)</f>
        <v>0</v>
      </c>
      <c r="M505" s="1">
        <f t="shared" si="5"/>
        <v>0</v>
      </c>
      <c r="N505" s="1"/>
    </row>
    <row r="506" spans="1:14" ht="15.75" customHeight="1" x14ac:dyDescent="0.2">
      <c r="A506" s="1">
        <f t="shared" si="6"/>
        <v>13</v>
      </c>
      <c r="B506" s="1">
        <f t="shared" si="7"/>
        <v>1</v>
      </c>
      <c r="C506" s="1">
        <f t="array" ref="C506">INDEX(Countries!$A$2:$A$43,A506)</f>
        <v>0</v>
      </c>
      <c r="D506" s="1" t="str">
        <f t="array" ref="D506">INDEX(Countries!$A$2:$A$43,B506)</f>
        <v>BC</v>
      </c>
      <c r="E506" s="5">
        <f t="array" ref="E506">INDEX('ML_flows 2011'!$B$2:$AQ$43,A506,B506)+INDEX('ML_flows 2011'!$B$2:$AQ$43,B506,A506)</f>
        <v>0</v>
      </c>
      <c r="F506" s="4">
        <f t="array" ref="F506">INDEX(Countries!$B$2:$B$43,A506)</f>
        <v>0</v>
      </c>
      <c r="G506" s="4">
        <f t="array" ref="G506">INDEX(Countries!$B$2:$B$43,B506)</f>
        <v>2.3763350483997558</v>
      </c>
      <c r="H506" s="6">
        <f t="shared" si="4"/>
        <v>0</v>
      </c>
      <c r="I506" s="1">
        <f t="array" ref="I506">INDEX(Countries!$D$2:$D$43,A506)</f>
        <v>0</v>
      </c>
      <c r="J506" s="4">
        <f t="array" ref="J506">INDEX(Countries!$D$2:$D$43,B506)</f>
        <v>0</v>
      </c>
      <c r="K506" s="1">
        <f t="array" ref="K506">INDEX(Countries!$E$2:$E$43,A506)</f>
        <v>0</v>
      </c>
      <c r="L506" s="4">
        <f t="array" ref="L506">INDEX(Countries!$E$2:$E$43,B506)</f>
        <v>0</v>
      </c>
      <c r="M506" s="1">
        <f t="shared" si="5"/>
        <v>0</v>
      </c>
      <c r="N506" s="1"/>
    </row>
    <row r="507" spans="1:14" ht="15.75" customHeight="1" x14ac:dyDescent="0.2">
      <c r="A507" s="1">
        <f t="shared" si="6"/>
        <v>13</v>
      </c>
      <c r="B507" s="1">
        <f t="shared" si="7"/>
        <v>2</v>
      </c>
      <c r="C507" s="1">
        <f t="array" ref="C507">INDEX(Countries!$A$2:$A$43,A507)</f>
        <v>0</v>
      </c>
      <c r="D507" s="1" t="str">
        <f t="array" ref="D507">INDEX(Countries!$A$2:$A$43,B507)</f>
        <v>Canada</v>
      </c>
      <c r="E507" s="5">
        <f t="array" ref="E507">INDEX('ML_flows 2011'!$B$2:$AQ$43,A507,B507)+INDEX('ML_flows 2011'!$B$2:$AQ$43,B507,A507)</f>
        <v>0</v>
      </c>
      <c r="F507" s="4">
        <f t="array" ref="F507">INDEX(Countries!$B$2:$B$43,A507)</f>
        <v>0</v>
      </c>
      <c r="G507" s="4">
        <f t="array" ref="G507">INDEX(Countries!$B$2:$B$43,B507)</f>
        <v>0</v>
      </c>
      <c r="H507" s="6">
        <f t="shared" si="4"/>
        <v>0</v>
      </c>
      <c r="I507" s="1">
        <f t="array" ref="I507">INDEX(Countries!$D$2:$D$43,A507)</f>
        <v>0</v>
      </c>
      <c r="J507" s="4">
        <f t="array" ref="J507">INDEX(Countries!$D$2:$D$43,B507)</f>
        <v>0</v>
      </c>
      <c r="K507" s="1">
        <f t="array" ref="K507">INDEX(Countries!$E$2:$E$43,A507)</f>
        <v>0</v>
      </c>
      <c r="L507" s="4">
        <f t="array" ref="L507">INDEX(Countries!$E$2:$E$43,B507)</f>
        <v>0</v>
      </c>
      <c r="M507" s="1">
        <f t="shared" si="5"/>
        <v>0</v>
      </c>
      <c r="N507" s="1"/>
    </row>
    <row r="508" spans="1:14" ht="15.75" customHeight="1" x14ac:dyDescent="0.2">
      <c r="A508" s="1">
        <f t="shared" si="6"/>
        <v>13</v>
      </c>
      <c r="B508" s="1">
        <f t="shared" si="7"/>
        <v>3</v>
      </c>
      <c r="C508" s="1">
        <f t="array" ref="C508">INDEX(Countries!$A$2:$A$43,A508)</f>
        <v>0</v>
      </c>
      <c r="D508" s="1" t="str">
        <f t="array" ref="D508">INDEX(Countries!$A$2:$A$43,B508)</f>
        <v>Hong Kong SAR</v>
      </c>
      <c r="E508" s="5">
        <f t="array" ref="E508">INDEX('ML_flows 2011'!$B$2:$AQ$43,A508,B508)+INDEX('ML_flows 2011'!$B$2:$AQ$43,B508,A508)</f>
        <v>0</v>
      </c>
      <c r="F508" s="4">
        <f t="array" ref="F508">INDEX(Countries!$B$2:$B$43,A508)</f>
        <v>0</v>
      </c>
      <c r="G508" s="4">
        <f t="array" ref="G508">INDEX(Countries!$B$2:$B$43,B508)</f>
        <v>0</v>
      </c>
      <c r="H508" s="6">
        <f t="shared" si="4"/>
        <v>0</v>
      </c>
      <c r="I508" s="1">
        <f t="array" ref="I508">INDEX(Countries!$D$2:$D$43,A508)</f>
        <v>0</v>
      </c>
      <c r="J508" s="4">
        <f t="array" ref="J508">INDEX(Countries!$D$2:$D$43,B508)</f>
        <v>0</v>
      </c>
      <c r="K508" s="1">
        <f t="array" ref="K508">INDEX(Countries!$E$2:$E$43,A508)</f>
        <v>0</v>
      </c>
      <c r="L508" s="4">
        <f t="array" ref="L508">INDEX(Countries!$E$2:$E$43,B508)</f>
        <v>0</v>
      </c>
      <c r="M508" s="1">
        <f t="shared" si="5"/>
        <v>0</v>
      </c>
      <c r="N508" s="1"/>
    </row>
    <row r="509" spans="1:14" ht="15.75" customHeight="1" x14ac:dyDescent="0.2">
      <c r="A509" s="1">
        <f t="shared" si="6"/>
        <v>13</v>
      </c>
      <c r="B509" s="1">
        <f t="shared" si="7"/>
        <v>4</v>
      </c>
      <c r="C509" s="1">
        <f t="array" ref="C509">INDEX(Countries!$A$2:$A$43,A509)</f>
        <v>0</v>
      </c>
      <c r="D509" s="1" t="str">
        <f t="array" ref="D509">INDEX(Countries!$A$2:$A$43,B509)</f>
        <v>Macau SAR</v>
      </c>
      <c r="E509" s="5">
        <f t="array" ref="E509">INDEX('ML_flows 2011'!$B$2:$AQ$43,A509,B509)+INDEX('ML_flows 2011'!$B$2:$AQ$43,B509,A509)</f>
        <v>0</v>
      </c>
      <c r="F509" s="4">
        <f t="array" ref="F509">INDEX(Countries!$B$2:$B$43,A509)</f>
        <v>0</v>
      </c>
      <c r="G509" s="4">
        <f t="array" ref="G509">INDEX(Countries!$B$2:$B$43,B509)</f>
        <v>0</v>
      </c>
      <c r="H509" s="6">
        <f t="shared" si="4"/>
        <v>0</v>
      </c>
      <c r="I509" s="1">
        <f t="array" ref="I509">INDEX(Countries!$D$2:$D$43,A509)</f>
        <v>0</v>
      </c>
      <c r="J509" s="4">
        <f t="array" ref="J509">INDEX(Countries!$D$2:$D$43,B509)</f>
        <v>0</v>
      </c>
      <c r="K509" s="1">
        <f t="array" ref="K509">INDEX(Countries!$E$2:$E$43,A509)</f>
        <v>0</v>
      </c>
      <c r="L509" s="4">
        <f t="array" ref="L509">INDEX(Countries!$E$2:$E$43,B509)</f>
        <v>0</v>
      </c>
      <c r="M509" s="1">
        <f t="shared" si="5"/>
        <v>0</v>
      </c>
      <c r="N509" s="1"/>
    </row>
    <row r="510" spans="1:14" ht="15.75" customHeight="1" x14ac:dyDescent="0.2">
      <c r="A510" s="1">
        <f t="shared" si="6"/>
        <v>13</v>
      </c>
      <c r="B510" s="1">
        <f t="shared" si="7"/>
        <v>5</v>
      </c>
      <c r="C510" s="1">
        <f t="array" ref="C510">INDEX(Countries!$A$2:$A$43,A510)</f>
        <v>0</v>
      </c>
      <c r="D510" s="1" t="str">
        <f t="array" ref="D510">INDEX(Countries!$A$2:$A$43,B510)</f>
        <v>China</v>
      </c>
      <c r="E510" s="5">
        <f t="array" ref="E510">INDEX('ML_flows 2011'!$B$2:$AQ$43,A510,B510)+INDEX('ML_flows 2011'!$B$2:$AQ$43,B510,A510)</f>
        <v>0</v>
      </c>
      <c r="F510" s="4">
        <f t="array" ref="F510">INDEX(Countries!$B$2:$B$43,A510)</f>
        <v>0</v>
      </c>
      <c r="G510" s="4">
        <f t="array" ref="G510">INDEX(Countries!$B$2:$B$43,B510)</f>
        <v>0</v>
      </c>
      <c r="H510" s="6">
        <f t="shared" si="4"/>
        <v>0</v>
      </c>
      <c r="I510" s="1">
        <f t="array" ref="I510">INDEX(Countries!$D$2:$D$43,A510)</f>
        <v>0</v>
      </c>
      <c r="J510" s="4">
        <f t="array" ref="J510">INDEX(Countries!$D$2:$D$43,B510)</f>
        <v>0</v>
      </c>
      <c r="K510" s="1">
        <f t="array" ref="K510">INDEX(Countries!$E$2:$E$43,A510)</f>
        <v>0</v>
      </c>
      <c r="L510" s="4">
        <f t="array" ref="L510">INDEX(Countries!$E$2:$E$43,B510)</f>
        <v>0</v>
      </c>
      <c r="M510" s="1">
        <f t="shared" si="5"/>
        <v>0</v>
      </c>
      <c r="N510" s="1"/>
    </row>
    <row r="511" spans="1:14" ht="15.75" customHeight="1" x14ac:dyDescent="0.2">
      <c r="A511" s="1">
        <f t="shared" si="6"/>
        <v>13</v>
      </c>
      <c r="B511" s="1">
        <f t="shared" si="7"/>
        <v>6</v>
      </c>
      <c r="C511" s="1">
        <f t="array" ref="C511">INDEX(Countries!$A$2:$A$43,A511)</f>
        <v>0</v>
      </c>
      <c r="D511" s="1">
        <f t="array" ref="D511">INDEX(Countries!$A$2:$A$43,B511)</f>
        <v>0</v>
      </c>
      <c r="E511" s="5">
        <f t="array" ref="E511">INDEX('ML_flows 2011'!$B$2:$AQ$43,A511,B511)+INDEX('ML_flows 2011'!$B$2:$AQ$43,B511,A511)</f>
        <v>0</v>
      </c>
      <c r="F511" s="4">
        <f t="array" ref="F511">INDEX(Countries!$B$2:$B$43,A511)</f>
        <v>0</v>
      </c>
      <c r="G511" s="4">
        <f t="array" ref="G511">INDEX(Countries!$B$2:$B$43,B511)</f>
        <v>0</v>
      </c>
      <c r="H511" s="6">
        <f t="shared" si="4"/>
        <v>0</v>
      </c>
      <c r="I511" s="1">
        <f t="array" ref="I511">INDEX(Countries!$D$2:$D$43,A511)</f>
        <v>0</v>
      </c>
      <c r="J511" s="4">
        <f t="array" ref="J511">INDEX(Countries!$D$2:$D$43,B511)</f>
        <v>0</v>
      </c>
      <c r="K511" s="1">
        <f t="array" ref="K511">INDEX(Countries!$E$2:$E$43,A511)</f>
        <v>0</v>
      </c>
      <c r="L511" s="4">
        <f t="array" ref="L511">INDEX(Countries!$E$2:$E$43,B511)</f>
        <v>0</v>
      </c>
      <c r="M511" s="1">
        <f t="shared" si="5"/>
        <v>0</v>
      </c>
      <c r="N511" s="1"/>
    </row>
    <row r="512" spans="1:14" ht="15.75" customHeight="1" x14ac:dyDescent="0.2">
      <c r="A512" s="1">
        <f t="shared" si="6"/>
        <v>13</v>
      </c>
      <c r="B512" s="1">
        <f t="shared" si="7"/>
        <v>7</v>
      </c>
      <c r="C512" s="1">
        <f t="array" ref="C512">INDEX(Countries!$A$2:$A$43,A512)</f>
        <v>0</v>
      </c>
      <c r="D512" s="1">
        <f t="array" ref="D512">INDEX(Countries!$A$2:$A$43,B512)</f>
        <v>0</v>
      </c>
      <c r="E512" s="5">
        <f t="array" ref="E512">INDEX('ML_flows 2011'!$B$2:$AQ$43,A512,B512)+INDEX('ML_flows 2011'!$B$2:$AQ$43,B512,A512)</f>
        <v>0</v>
      </c>
      <c r="F512" s="4">
        <f t="array" ref="F512">INDEX(Countries!$B$2:$B$43,A512)</f>
        <v>0</v>
      </c>
      <c r="G512" s="4">
        <f t="array" ref="G512">INDEX(Countries!$B$2:$B$43,B512)</f>
        <v>0</v>
      </c>
      <c r="H512" s="6">
        <f t="shared" ref="H512:H766" si="8">2*6371*ASIN(SQRT(SIN(RADIANS(I512-J512)/2)^2 + COS(RADIANS(I512))*COS(RADIANS(J512))*SIN(RADIANS(K512-L512)/2)^2))</f>
        <v>0</v>
      </c>
      <c r="I512" s="1">
        <f t="array" ref="I512">INDEX(Countries!$D$2:$D$43,A512)</f>
        <v>0</v>
      </c>
      <c r="J512" s="4">
        <f t="array" ref="J512">INDEX(Countries!$D$2:$D$43,B512)</f>
        <v>0</v>
      </c>
      <c r="K512" s="1">
        <f t="array" ref="K512">INDEX(Countries!$E$2:$E$43,A512)</f>
        <v>0</v>
      </c>
      <c r="L512" s="4">
        <f t="array" ref="L512">INDEX(Countries!$E$2:$E$43,B512)</f>
        <v>0</v>
      </c>
      <c r="M512" s="1">
        <f t="shared" ref="M512:M766" si="9">IF(E512=0,0,IF(B512&gt;=A512,0,1))</f>
        <v>0</v>
      </c>
      <c r="N512" s="1"/>
    </row>
    <row r="513" spans="1:14" ht="15.75" customHeight="1" x14ac:dyDescent="0.2">
      <c r="A513" s="1">
        <f t="shared" ref="A513:A767" si="10">IF(B512=42,A512+1,A512)</f>
        <v>13</v>
      </c>
      <c r="B513" s="1">
        <f t="shared" ref="B513:B767" si="11">IF(B512=42,1,B512+1)</f>
        <v>8</v>
      </c>
      <c r="C513" s="1">
        <f t="array" ref="C513">INDEX(Countries!$A$2:$A$43,A513)</f>
        <v>0</v>
      </c>
      <c r="D513" s="1">
        <f t="array" ref="D513">INDEX(Countries!$A$2:$A$43,B513)</f>
        <v>0</v>
      </c>
      <c r="E513" s="5">
        <f t="array" ref="E513">INDEX('ML_flows 2011'!$B$2:$AQ$43,A513,B513)+INDEX('ML_flows 2011'!$B$2:$AQ$43,B513,A513)</f>
        <v>0</v>
      </c>
      <c r="F513" s="4">
        <f t="array" ref="F513">INDEX(Countries!$B$2:$B$43,A513)</f>
        <v>0</v>
      </c>
      <c r="G513" s="4">
        <f t="array" ref="G513">INDEX(Countries!$B$2:$B$43,B513)</f>
        <v>0</v>
      </c>
      <c r="H513" s="6">
        <f t="shared" si="8"/>
        <v>0</v>
      </c>
      <c r="I513" s="1">
        <f t="array" ref="I513">INDEX(Countries!$D$2:$D$43,A513)</f>
        <v>0</v>
      </c>
      <c r="J513" s="4">
        <f t="array" ref="J513">INDEX(Countries!$D$2:$D$43,B513)</f>
        <v>0</v>
      </c>
      <c r="K513" s="1">
        <f t="array" ref="K513">INDEX(Countries!$E$2:$E$43,A513)</f>
        <v>0</v>
      </c>
      <c r="L513" s="4">
        <f t="array" ref="L513">INDEX(Countries!$E$2:$E$43,B513)</f>
        <v>0</v>
      </c>
      <c r="M513" s="1">
        <f t="shared" si="9"/>
        <v>0</v>
      </c>
      <c r="N513" s="1"/>
    </row>
    <row r="514" spans="1:14" ht="15.75" customHeight="1" x14ac:dyDescent="0.2">
      <c r="A514" s="1">
        <f t="shared" si="10"/>
        <v>13</v>
      </c>
      <c r="B514" s="1">
        <f t="shared" si="11"/>
        <v>9</v>
      </c>
      <c r="C514" s="1">
        <f t="array" ref="C514">INDEX(Countries!$A$2:$A$43,A514)</f>
        <v>0</v>
      </c>
      <c r="D514" s="1">
        <f t="array" ref="D514">INDEX(Countries!$A$2:$A$43,B514)</f>
        <v>0</v>
      </c>
      <c r="E514" s="5">
        <f t="array" ref="E514">INDEX('ML_flows 2011'!$B$2:$AQ$43,A514,B514)+INDEX('ML_flows 2011'!$B$2:$AQ$43,B514,A514)</f>
        <v>0</v>
      </c>
      <c r="F514" s="4">
        <f t="array" ref="F514">INDEX(Countries!$B$2:$B$43,A514)</f>
        <v>0</v>
      </c>
      <c r="G514" s="4">
        <f t="array" ref="G514">INDEX(Countries!$B$2:$B$43,B514)</f>
        <v>0</v>
      </c>
      <c r="H514" s="6">
        <f t="shared" si="8"/>
        <v>0</v>
      </c>
      <c r="I514" s="1">
        <f t="array" ref="I514">INDEX(Countries!$D$2:$D$43,A514)</f>
        <v>0</v>
      </c>
      <c r="J514" s="1">
        <f t="array" ref="J514">INDEX(Countries!$D$2:$D$43,B514)</f>
        <v>0</v>
      </c>
      <c r="K514" s="1">
        <f t="array" ref="K514">INDEX(Countries!$E$2:$E$43,A514)</f>
        <v>0</v>
      </c>
      <c r="L514" s="1">
        <f t="array" ref="L514">INDEX(Countries!$E$2:$E$43,B514)</f>
        <v>0</v>
      </c>
      <c r="M514" s="1">
        <f t="shared" si="9"/>
        <v>0</v>
      </c>
      <c r="N514" s="1"/>
    </row>
    <row r="515" spans="1:14" ht="15.75" customHeight="1" x14ac:dyDescent="0.2">
      <c r="A515" s="1">
        <f t="shared" si="10"/>
        <v>13</v>
      </c>
      <c r="B515" s="1">
        <f t="shared" si="11"/>
        <v>10</v>
      </c>
      <c r="C515" s="1">
        <f t="array" ref="C515">INDEX(Countries!$A$2:$A$43,A515)</f>
        <v>0</v>
      </c>
      <c r="D515" s="1">
        <f t="array" ref="D515">INDEX(Countries!$A$2:$A$43,B515)</f>
        <v>0</v>
      </c>
      <c r="E515" s="5">
        <f t="array" ref="E515">INDEX('ML_flows 2011'!$B$2:$AQ$43,A515,B515)+INDEX('ML_flows 2011'!$B$2:$AQ$43,B515,A515)</f>
        <v>0</v>
      </c>
      <c r="F515" s="4">
        <f t="array" ref="F515">INDEX(Countries!$B$2:$B$43,A515)</f>
        <v>0</v>
      </c>
      <c r="G515" s="4">
        <f t="array" ref="G515">INDEX(Countries!$B$2:$B$43,B515)</f>
        <v>0</v>
      </c>
      <c r="H515" s="6">
        <f t="shared" si="8"/>
        <v>0</v>
      </c>
      <c r="I515" s="1">
        <f t="array" ref="I515">INDEX(Countries!$D$2:$D$43,A515)</f>
        <v>0</v>
      </c>
      <c r="J515" s="1">
        <f t="array" ref="J515">INDEX(Countries!$D$2:$D$43,B515)</f>
        <v>0</v>
      </c>
      <c r="K515" s="1">
        <f t="array" ref="K515">INDEX(Countries!$E$2:$E$43,A515)</f>
        <v>0</v>
      </c>
      <c r="L515" s="1">
        <f t="array" ref="L515">INDEX(Countries!$E$2:$E$43,B515)</f>
        <v>0</v>
      </c>
      <c r="M515" s="1">
        <f t="shared" si="9"/>
        <v>0</v>
      </c>
      <c r="N515" s="1"/>
    </row>
    <row r="516" spans="1:14" ht="15.75" customHeight="1" x14ac:dyDescent="0.2">
      <c r="A516" s="1">
        <f t="shared" si="10"/>
        <v>13</v>
      </c>
      <c r="B516" s="1">
        <f t="shared" si="11"/>
        <v>11</v>
      </c>
      <c r="C516" s="1">
        <f t="array" ref="C516">INDEX(Countries!$A$2:$A$43,A516)</f>
        <v>0</v>
      </c>
      <c r="D516" s="1">
        <f t="array" ref="D516">INDEX(Countries!$A$2:$A$43,B516)</f>
        <v>0</v>
      </c>
      <c r="E516" s="5">
        <f t="array" ref="E516">INDEX('ML_flows 2011'!$B$2:$AQ$43,A516,B516)+INDEX('ML_flows 2011'!$B$2:$AQ$43,B516,A516)</f>
        <v>0</v>
      </c>
      <c r="F516" s="4">
        <f t="array" ref="F516">INDEX(Countries!$B$2:$B$43,A516)</f>
        <v>0</v>
      </c>
      <c r="G516" s="4">
        <f t="array" ref="G516">INDEX(Countries!$B$2:$B$43,B516)</f>
        <v>0</v>
      </c>
      <c r="H516" s="6">
        <f t="shared" si="8"/>
        <v>0</v>
      </c>
      <c r="I516" s="1">
        <f t="array" ref="I516">INDEX(Countries!$D$2:$D$43,A516)</f>
        <v>0</v>
      </c>
      <c r="J516" s="1">
        <f t="array" ref="J516">INDEX(Countries!$D$2:$D$43,B516)</f>
        <v>0</v>
      </c>
      <c r="K516" s="1">
        <f t="array" ref="K516">INDEX(Countries!$E$2:$E$43,A516)</f>
        <v>0</v>
      </c>
      <c r="L516" s="1">
        <f t="array" ref="L516">INDEX(Countries!$E$2:$E$43,B516)</f>
        <v>0</v>
      </c>
      <c r="M516" s="1">
        <f t="shared" si="9"/>
        <v>0</v>
      </c>
      <c r="N516" s="1"/>
    </row>
    <row r="517" spans="1:14" ht="15.75" customHeight="1" x14ac:dyDescent="0.2">
      <c r="A517" s="1">
        <f t="shared" si="10"/>
        <v>13</v>
      </c>
      <c r="B517" s="1">
        <f t="shared" si="11"/>
        <v>12</v>
      </c>
      <c r="C517" s="1">
        <f t="array" ref="C517">INDEX(Countries!$A$2:$A$43,A517)</f>
        <v>0</v>
      </c>
      <c r="D517" s="1">
        <f t="array" ref="D517">INDEX(Countries!$A$2:$A$43,B517)</f>
        <v>0</v>
      </c>
      <c r="E517" s="5">
        <f t="array" ref="E517">INDEX('ML_flows 2011'!$B$2:$AQ$43,A517,B517)+INDEX('ML_flows 2011'!$B$2:$AQ$43,B517,A517)</f>
        <v>0</v>
      </c>
      <c r="F517" s="4">
        <f t="array" ref="F517">INDEX(Countries!$B$2:$B$43,A517)</f>
        <v>0</v>
      </c>
      <c r="G517" s="4">
        <f t="array" ref="G517">INDEX(Countries!$B$2:$B$43,B517)</f>
        <v>0</v>
      </c>
      <c r="H517" s="6">
        <f t="shared" si="8"/>
        <v>0</v>
      </c>
      <c r="I517" s="1">
        <f t="array" ref="I517">INDEX(Countries!$D$2:$D$43,A517)</f>
        <v>0</v>
      </c>
      <c r="J517" s="1">
        <f t="array" ref="J517">INDEX(Countries!$D$2:$D$43,B517)</f>
        <v>0</v>
      </c>
      <c r="K517" s="1">
        <f t="array" ref="K517">INDEX(Countries!$E$2:$E$43,A517)</f>
        <v>0</v>
      </c>
      <c r="L517" s="1">
        <f t="array" ref="L517">INDEX(Countries!$E$2:$E$43,B517)</f>
        <v>0</v>
      </c>
      <c r="M517" s="1">
        <f t="shared" si="9"/>
        <v>0</v>
      </c>
      <c r="N517" s="1"/>
    </row>
    <row r="518" spans="1:14" ht="15.75" customHeight="1" x14ac:dyDescent="0.2">
      <c r="A518" s="1">
        <f t="shared" si="10"/>
        <v>13</v>
      </c>
      <c r="B518" s="1">
        <f t="shared" si="11"/>
        <v>13</v>
      </c>
      <c r="C518" s="1">
        <f t="array" ref="C518">INDEX(Countries!$A$2:$A$43,A518)</f>
        <v>0</v>
      </c>
      <c r="D518" s="1">
        <f t="array" ref="D518">INDEX(Countries!$A$2:$A$43,B518)</f>
        <v>0</v>
      </c>
      <c r="E518" s="5">
        <f t="array" ref="E518">INDEX('ML_flows 2011'!$B$2:$AQ$43,A518,B518)+INDEX('ML_flows 2011'!$B$2:$AQ$43,B518,A518)</f>
        <v>0</v>
      </c>
      <c r="F518" s="4">
        <f t="array" ref="F518">INDEX(Countries!$B$2:$B$43,A518)</f>
        <v>0</v>
      </c>
      <c r="G518" s="4">
        <f t="array" ref="G518">INDEX(Countries!$B$2:$B$43,B518)</f>
        <v>0</v>
      </c>
      <c r="H518" s="6">
        <f t="shared" si="8"/>
        <v>0</v>
      </c>
      <c r="I518" s="1">
        <f t="array" ref="I518">INDEX(Countries!$D$2:$D$43,A518)</f>
        <v>0</v>
      </c>
      <c r="J518" s="1">
        <f t="array" ref="J518">INDEX(Countries!$D$2:$D$43,B518)</f>
        <v>0</v>
      </c>
      <c r="K518" s="1">
        <f t="array" ref="K518">INDEX(Countries!$E$2:$E$43,A518)</f>
        <v>0</v>
      </c>
      <c r="L518" s="1">
        <f t="array" ref="L518">INDEX(Countries!$E$2:$E$43,B518)</f>
        <v>0</v>
      </c>
      <c r="M518" s="1">
        <f t="shared" si="9"/>
        <v>0</v>
      </c>
      <c r="N518" s="1"/>
    </row>
    <row r="519" spans="1:14" ht="15.75" customHeight="1" x14ac:dyDescent="0.2">
      <c r="A519" s="1">
        <f t="shared" si="10"/>
        <v>13</v>
      </c>
      <c r="B519" s="1">
        <f t="shared" si="11"/>
        <v>14</v>
      </c>
      <c r="C519" s="1">
        <f t="array" ref="C519">INDEX(Countries!$A$2:$A$43,A519)</f>
        <v>0</v>
      </c>
      <c r="D519" s="1">
        <f t="array" ref="D519">INDEX(Countries!$A$2:$A$43,B519)</f>
        <v>0</v>
      </c>
      <c r="E519" s="5">
        <f t="array" ref="E519">INDEX('ML_flows 2011'!$B$2:$AQ$43,A519,B519)+INDEX('ML_flows 2011'!$B$2:$AQ$43,B519,A519)</f>
        <v>0</v>
      </c>
      <c r="F519" s="4">
        <f t="array" ref="F519">INDEX(Countries!$B$2:$B$43,A519)</f>
        <v>0</v>
      </c>
      <c r="G519" s="4">
        <f t="array" ref="G519">INDEX(Countries!$B$2:$B$43,B519)</f>
        <v>0</v>
      </c>
      <c r="H519" s="6">
        <f t="shared" si="8"/>
        <v>0</v>
      </c>
      <c r="I519" s="1">
        <f t="array" ref="I519">INDEX(Countries!$D$2:$D$43,A519)</f>
        <v>0</v>
      </c>
      <c r="J519" s="1">
        <f t="array" ref="J519">INDEX(Countries!$D$2:$D$43,B519)</f>
        <v>0</v>
      </c>
      <c r="K519" s="1">
        <f t="array" ref="K519">INDEX(Countries!$E$2:$E$43,A519)</f>
        <v>0</v>
      </c>
      <c r="L519" s="1">
        <f t="array" ref="L519">INDEX(Countries!$E$2:$E$43,B519)</f>
        <v>0</v>
      </c>
      <c r="M519" s="1">
        <f t="shared" si="9"/>
        <v>0</v>
      </c>
      <c r="N519" s="1"/>
    </row>
    <row r="520" spans="1:14" ht="15.75" customHeight="1" x14ac:dyDescent="0.2">
      <c r="A520" s="1">
        <f t="shared" si="10"/>
        <v>13</v>
      </c>
      <c r="B520" s="1">
        <f t="shared" si="11"/>
        <v>15</v>
      </c>
      <c r="C520" s="1">
        <f t="array" ref="C520">INDEX(Countries!$A$2:$A$43,A520)</f>
        <v>0</v>
      </c>
      <c r="D520" s="1">
        <f t="array" ref="D520">INDEX(Countries!$A$2:$A$43,B520)</f>
        <v>0</v>
      </c>
      <c r="E520" s="5">
        <f t="array" ref="E520">INDEX('ML_flows 2011'!$B$2:$AQ$43,A520,B520)+INDEX('ML_flows 2011'!$B$2:$AQ$43,B520,A520)</f>
        <v>0</v>
      </c>
      <c r="F520" s="4">
        <f t="array" ref="F520">INDEX(Countries!$B$2:$B$43,A520)</f>
        <v>0</v>
      </c>
      <c r="G520" s="4">
        <f t="array" ref="G520">INDEX(Countries!$B$2:$B$43,B520)</f>
        <v>0</v>
      </c>
      <c r="H520" s="6">
        <f t="shared" si="8"/>
        <v>0</v>
      </c>
      <c r="I520" s="1">
        <f t="array" ref="I520">INDEX(Countries!$D$2:$D$43,A520)</f>
        <v>0</v>
      </c>
      <c r="J520" s="1">
        <f t="array" ref="J520">INDEX(Countries!$D$2:$D$43,B520)</f>
        <v>0</v>
      </c>
      <c r="K520" s="1">
        <f t="array" ref="K520">INDEX(Countries!$E$2:$E$43,A520)</f>
        <v>0</v>
      </c>
      <c r="L520" s="1">
        <f t="array" ref="L520">INDEX(Countries!$E$2:$E$43,B520)</f>
        <v>0</v>
      </c>
      <c r="M520" s="1">
        <f t="shared" si="9"/>
        <v>0</v>
      </c>
      <c r="N520" s="1"/>
    </row>
    <row r="521" spans="1:14" ht="15.75" customHeight="1" x14ac:dyDescent="0.2">
      <c r="A521" s="1">
        <f t="shared" si="10"/>
        <v>13</v>
      </c>
      <c r="B521" s="1">
        <f t="shared" si="11"/>
        <v>16</v>
      </c>
      <c r="C521" s="1">
        <f t="array" ref="C521">INDEX(Countries!$A$2:$A$43,A521)</f>
        <v>0</v>
      </c>
      <c r="D521" s="1">
        <f t="array" ref="D521">INDEX(Countries!$A$2:$A$43,B521)</f>
        <v>0</v>
      </c>
      <c r="E521" s="5">
        <f t="array" ref="E521">INDEX('ML_flows 2011'!$B$2:$AQ$43,A521,B521)+INDEX('ML_flows 2011'!$B$2:$AQ$43,B521,A521)</f>
        <v>0</v>
      </c>
      <c r="F521" s="4">
        <f t="array" ref="F521">INDEX(Countries!$B$2:$B$43,A521)</f>
        <v>0</v>
      </c>
      <c r="G521" s="4">
        <f t="array" ref="G521">INDEX(Countries!$B$2:$B$43,B521)</f>
        <v>0</v>
      </c>
      <c r="H521" s="6">
        <f t="shared" si="8"/>
        <v>0</v>
      </c>
      <c r="I521" s="1">
        <f t="array" ref="I521">INDEX(Countries!$D$2:$D$43,A521)</f>
        <v>0</v>
      </c>
      <c r="J521" s="1">
        <f t="array" ref="J521">INDEX(Countries!$D$2:$D$43,B521)</f>
        <v>0</v>
      </c>
      <c r="K521" s="1">
        <f t="array" ref="K521">INDEX(Countries!$E$2:$E$43,A521)</f>
        <v>0</v>
      </c>
      <c r="L521" s="1">
        <f t="array" ref="L521">INDEX(Countries!$E$2:$E$43,B521)</f>
        <v>0</v>
      </c>
      <c r="M521" s="1">
        <f t="shared" si="9"/>
        <v>0</v>
      </c>
      <c r="N521" s="1"/>
    </row>
    <row r="522" spans="1:14" ht="15.75" customHeight="1" x14ac:dyDescent="0.2">
      <c r="A522" s="1">
        <f t="shared" si="10"/>
        <v>13</v>
      </c>
      <c r="B522" s="1">
        <f t="shared" si="11"/>
        <v>17</v>
      </c>
      <c r="C522" s="1">
        <f t="array" ref="C522">INDEX(Countries!$A$2:$A$43,A522)</f>
        <v>0</v>
      </c>
      <c r="D522" s="1">
        <f t="array" ref="D522">INDEX(Countries!$A$2:$A$43,B522)</f>
        <v>0</v>
      </c>
      <c r="E522" s="5">
        <f t="array" ref="E522">INDEX('ML_flows 2011'!$B$2:$AQ$43,A522,B522)+INDEX('ML_flows 2011'!$B$2:$AQ$43,B522,A522)</f>
        <v>0</v>
      </c>
      <c r="F522" s="4">
        <f t="array" ref="F522">INDEX(Countries!$B$2:$B$43,A522)</f>
        <v>0</v>
      </c>
      <c r="G522" s="4">
        <f t="array" ref="G522">INDEX(Countries!$B$2:$B$43,B522)</f>
        <v>0</v>
      </c>
      <c r="H522" s="6">
        <f t="shared" si="8"/>
        <v>0</v>
      </c>
      <c r="I522" s="1">
        <f t="array" ref="I522">INDEX(Countries!$D$2:$D$43,A522)</f>
        <v>0</v>
      </c>
      <c r="J522" s="1">
        <f t="array" ref="J522">INDEX(Countries!$D$2:$D$43,B522)</f>
        <v>0</v>
      </c>
      <c r="K522" s="1">
        <f t="array" ref="K522">INDEX(Countries!$E$2:$E$43,A522)</f>
        <v>0</v>
      </c>
      <c r="L522" s="1">
        <f t="array" ref="L522">INDEX(Countries!$E$2:$E$43,B522)</f>
        <v>0</v>
      </c>
      <c r="M522" s="1">
        <f t="shared" si="9"/>
        <v>0</v>
      </c>
      <c r="N522" s="1"/>
    </row>
    <row r="523" spans="1:14" ht="15.75" customHeight="1" x14ac:dyDescent="0.2">
      <c r="A523" s="1">
        <f t="shared" si="10"/>
        <v>13</v>
      </c>
      <c r="B523" s="1">
        <f t="shared" si="11"/>
        <v>18</v>
      </c>
      <c r="C523" s="1">
        <f t="array" ref="C523">INDEX(Countries!$A$2:$A$43,A523)</f>
        <v>0</v>
      </c>
      <c r="D523" s="1">
        <f t="array" ref="D523">INDEX(Countries!$A$2:$A$43,B523)</f>
        <v>0</v>
      </c>
      <c r="E523" s="5">
        <f t="array" ref="E523">INDEX('ML_flows 2011'!$B$2:$AQ$43,A523,B523)+INDEX('ML_flows 2011'!$B$2:$AQ$43,B523,A523)</f>
        <v>0</v>
      </c>
      <c r="F523" s="4">
        <f t="array" ref="F523">INDEX(Countries!$B$2:$B$43,A523)</f>
        <v>0</v>
      </c>
      <c r="G523" s="4">
        <f t="array" ref="G523">INDEX(Countries!$B$2:$B$43,B523)</f>
        <v>0</v>
      </c>
      <c r="H523" s="6">
        <f t="shared" si="8"/>
        <v>0</v>
      </c>
      <c r="I523" s="1">
        <f t="array" ref="I523">INDEX(Countries!$D$2:$D$43,A523)</f>
        <v>0</v>
      </c>
      <c r="J523" s="1">
        <f t="array" ref="J523">INDEX(Countries!$D$2:$D$43,B523)</f>
        <v>0</v>
      </c>
      <c r="K523" s="1">
        <f t="array" ref="K523">INDEX(Countries!$E$2:$E$43,A523)</f>
        <v>0</v>
      </c>
      <c r="L523" s="1">
        <f t="array" ref="L523">INDEX(Countries!$E$2:$E$43,B523)</f>
        <v>0</v>
      </c>
      <c r="M523" s="1">
        <f t="shared" si="9"/>
        <v>0</v>
      </c>
      <c r="N523" s="1"/>
    </row>
    <row r="524" spans="1:14" ht="15.75" customHeight="1" x14ac:dyDescent="0.2">
      <c r="A524" s="1">
        <f t="shared" si="10"/>
        <v>13</v>
      </c>
      <c r="B524" s="1">
        <f t="shared" si="11"/>
        <v>19</v>
      </c>
      <c r="C524" s="1">
        <f t="array" ref="C524">INDEX(Countries!$A$2:$A$43,A524)</f>
        <v>0</v>
      </c>
      <c r="D524" s="1">
        <f t="array" ref="D524">INDEX(Countries!$A$2:$A$43,B524)</f>
        <v>0</v>
      </c>
      <c r="E524" s="5">
        <f t="array" ref="E524">INDEX('ML_flows 2011'!$B$2:$AQ$43,A524,B524)+INDEX('ML_flows 2011'!$B$2:$AQ$43,B524,A524)</f>
        <v>0</v>
      </c>
      <c r="F524" s="4">
        <f t="array" ref="F524">INDEX(Countries!$B$2:$B$43,A524)</f>
        <v>0</v>
      </c>
      <c r="G524" s="4">
        <f t="array" ref="G524">INDEX(Countries!$B$2:$B$43,B524)</f>
        <v>0</v>
      </c>
      <c r="H524" s="6">
        <f t="shared" si="8"/>
        <v>0</v>
      </c>
      <c r="I524" s="1">
        <f t="array" ref="I524">INDEX(Countries!$D$2:$D$43,A524)</f>
        <v>0</v>
      </c>
      <c r="J524" s="1">
        <f t="array" ref="J524">INDEX(Countries!$D$2:$D$43,B524)</f>
        <v>0</v>
      </c>
      <c r="K524" s="1">
        <f t="array" ref="K524">INDEX(Countries!$E$2:$E$43,A524)</f>
        <v>0</v>
      </c>
      <c r="L524" s="1">
        <f t="array" ref="L524">INDEX(Countries!$E$2:$E$43,B524)</f>
        <v>0</v>
      </c>
      <c r="M524" s="1">
        <f t="shared" si="9"/>
        <v>0</v>
      </c>
      <c r="N524" s="1"/>
    </row>
    <row r="525" spans="1:14" ht="15.75" customHeight="1" x14ac:dyDescent="0.2">
      <c r="A525" s="1">
        <f t="shared" si="10"/>
        <v>13</v>
      </c>
      <c r="B525" s="1">
        <f t="shared" si="11"/>
        <v>20</v>
      </c>
      <c r="C525" s="1">
        <f t="array" ref="C525">INDEX(Countries!$A$2:$A$43,A525)</f>
        <v>0</v>
      </c>
      <c r="D525" s="1">
        <f t="array" ref="D525">INDEX(Countries!$A$2:$A$43,B525)</f>
        <v>0</v>
      </c>
      <c r="E525" s="5">
        <f t="array" ref="E525">INDEX('ML_flows 2011'!$B$2:$AQ$43,A525,B525)+INDEX('ML_flows 2011'!$B$2:$AQ$43,B525,A525)</f>
        <v>0</v>
      </c>
      <c r="F525" s="4">
        <f t="array" ref="F525">INDEX(Countries!$B$2:$B$43,A525)</f>
        <v>0</v>
      </c>
      <c r="G525" s="4">
        <f t="array" ref="G525">INDEX(Countries!$B$2:$B$43,B525)</f>
        <v>0</v>
      </c>
      <c r="H525" s="6">
        <f t="shared" si="8"/>
        <v>0</v>
      </c>
      <c r="I525" s="1">
        <f t="array" ref="I525">INDEX(Countries!$D$2:$D$43,A525)</f>
        <v>0</v>
      </c>
      <c r="J525" s="1">
        <f t="array" ref="J525">INDEX(Countries!$D$2:$D$43,B525)</f>
        <v>0</v>
      </c>
      <c r="K525" s="1">
        <f t="array" ref="K525">INDEX(Countries!$E$2:$E$43,A525)</f>
        <v>0</v>
      </c>
      <c r="L525" s="1">
        <f t="array" ref="L525">INDEX(Countries!$E$2:$E$43,B525)</f>
        <v>0</v>
      </c>
      <c r="M525" s="1">
        <f t="shared" si="9"/>
        <v>0</v>
      </c>
      <c r="N525" s="1"/>
    </row>
    <row r="526" spans="1:14" ht="15.75" customHeight="1" x14ac:dyDescent="0.2">
      <c r="A526" s="1">
        <f t="shared" si="10"/>
        <v>13</v>
      </c>
      <c r="B526" s="1">
        <f t="shared" si="11"/>
        <v>21</v>
      </c>
      <c r="C526" s="1">
        <f t="array" ref="C526">INDEX(Countries!$A$2:$A$43,A526)</f>
        <v>0</v>
      </c>
      <c r="D526" s="1">
        <f t="array" ref="D526">INDEX(Countries!$A$2:$A$43,B526)</f>
        <v>0</v>
      </c>
      <c r="E526" s="5">
        <f t="array" ref="E526">INDEX('ML_flows 2011'!$B$2:$AQ$43,A526,B526)+INDEX('ML_flows 2011'!$B$2:$AQ$43,B526,A526)</f>
        <v>0</v>
      </c>
      <c r="F526" s="4">
        <f t="array" ref="F526">INDEX(Countries!$B$2:$B$43,A526)</f>
        <v>0</v>
      </c>
      <c r="G526" s="4">
        <f t="array" ref="G526">INDEX(Countries!$B$2:$B$43,B526)</f>
        <v>0</v>
      </c>
      <c r="H526" s="6">
        <f t="shared" si="8"/>
        <v>0</v>
      </c>
      <c r="I526" s="1">
        <f t="array" ref="I526">INDEX(Countries!$D$2:$D$43,A526)</f>
        <v>0</v>
      </c>
      <c r="J526" s="1">
        <f t="array" ref="J526">INDEX(Countries!$D$2:$D$43,B526)</f>
        <v>0</v>
      </c>
      <c r="K526" s="1">
        <f t="array" ref="K526">INDEX(Countries!$E$2:$E$43,A526)</f>
        <v>0</v>
      </c>
      <c r="L526" s="1">
        <f t="array" ref="L526">INDEX(Countries!$E$2:$E$43,B526)</f>
        <v>0</v>
      </c>
      <c r="M526" s="1">
        <f t="shared" si="9"/>
        <v>0</v>
      </c>
      <c r="N526" s="1"/>
    </row>
    <row r="527" spans="1:14" ht="15.75" customHeight="1" x14ac:dyDescent="0.2">
      <c r="A527" s="1">
        <f t="shared" si="10"/>
        <v>13</v>
      </c>
      <c r="B527" s="1">
        <f t="shared" si="11"/>
        <v>22</v>
      </c>
      <c r="C527" s="1">
        <f t="array" ref="C527">INDEX(Countries!$A$2:$A$43,A527)</f>
        <v>0</v>
      </c>
      <c r="D527" s="1">
        <f t="array" ref="D527">INDEX(Countries!$A$2:$A$43,B527)</f>
        <v>0</v>
      </c>
      <c r="E527" s="5">
        <f t="array" ref="E527">INDEX('ML_flows 2011'!$B$2:$AQ$43,A527,B527)+INDEX('ML_flows 2011'!$B$2:$AQ$43,B527,A527)</f>
        <v>0</v>
      </c>
      <c r="F527" s="4">
        <f t="array" ref="F527">INDEX(Countries!$B$2:$B$43,A527)</f>
        <v>0</v>
      </c>
      <c r="G527" s="4">
        <f t="array" ref="G527">INDEX(Countries!$B$2:$B$43,B527)</f>
        <v>0</v>
      </c>
      <c r="H527" s="6">
        <f t="shared" si="8"/>
        <v>0</v>
      </c>
      <c r="I527" s="1">
        <f t="array" ref="I527">INDEX(Countries!$D$2:$D$43,A527)</f>
        <v>0</v>
      </c>
      <c r="J527" s="1">
        <f t="array" ref="J527">INDEX(Countries!$D$2:$D$43,B527)</f>
        <v>0</v>
      </c>
      <c r="K527" s="1">
        <f t="array" ref="K527">INDEX(Countries!$E$2:$E$43,A527)</f>
        <v>0</v>
      </c>
      <c r="L527" s="1">
        <f t="array" ref="L527">INDEX(Countries!$E$2:$E$43,B527)</f>
        <v>0</v>
      </c>
      <c r="M527" s="1">
        <f t="shared" si="9"/>
        <v>0</v>
      </c>
      <c r="N527" s="1"/>
    </row>
    <row r="528" spans="1:14" ht="15.75" customHeight="1" x14ac:dyDescent="0.2">
      <c r="A528" s="1">
        <f t="shared" si="10"/>
        <v>13</v>
      </c>
      <c r="B528" s="1">
        <f t="shared" si="11"/>
        <v>23</v>
      </c>
      <c r="C528" s="1">
        <f t="array" ref="C528">INDEX(Countries!$A$2:$A$43,A528)</f>
        <v>0</v>
      </c>
      <c r="D528" s="1">
        <f t="array" ref="D528">INDEX(Countries!$A$2:$A$43,B528)</f>
        <v>0</v>
      </c>
      <c r="E528" s="5">
        <f t="array" ref="E528">INDEX('ML_flows 2011'!$B$2:$AQ$43,A528,B528)+INDEX('ML_flows 2011'!$B$2:$AQ$43,B528,A528)</f>
        <v>0</v>
      </c>
      <c r="F528" s="4">
        <f t="array" ref="F528">INDEX(Countries!$B$2:$B$43,A528)</f>
        <v>0</v>
      </c>
      <c r="G528" s="4">
        <f t="array" ref="G528">INDEX(Countries!$B$2:$B$43,B528)</f>
        <v>0</v>
      </c>
      <c r="H528" s="6">
        <f t="shared" si="8"/>
        <v>0</v>
      </c>
      <c r="I528" s="1">
        <f t="array" ref="I528">INDEX(Countries!$D$2:$D$43,A528)</f>
        <v>0</v>
      </c>
      <c r="J528" s="1">
        <f t="array" ref="J528">INDEX(Countries!$D$2:$D$43,B528)</f>
        <v>0</v>
      </c>
      <c r="K528" s="1">
        <f t="array" ref="K528">INDEX(Countries!$E$2:$E$43,A528)</f>
        <v>0</v>
      </c>
      <c r="L528" s="1">
        <f t="array" ref="L528">INDEX(Countries!$E$2:$E$43,B528)</f>
        <v>0</v>
      </c>
      <c r="M528" s="1">
        <f t="shared" si="9"/>
        <v>0</v>
      </c>
      <c r="N528" s="1"/>
    </row>
    <row r="529" spans="1:14" ht="15.75" customHeight="1" x14ac:dyDescent="0.2">
      <c r="A529" s="1">
        <f t="shared" si="10"/>
        <v>13</v>
      </c>
      <c r="B529" s="1">
        <f t="shared" si="11"/>
        <v>24</v>
      </c>
      <c r="C529" s="1">
        <f t="array" ref="C529">INDEX(Countries!$A$2:$A$43,A529)</f>
        <v>0</v>
      </c>
      <c r="D529" s="1">
        <f t="array" ref="D529">INDEX(Countries!$A$2:$A$43,B529)</f>
        <v>0</v>
      </c>
      <c r="E529" s="5">
        <f t="array" ref="E529">INDEX('ML_flows 2011'!$B$2:$AQ$43,A529,B529)+INDEX('ML_flows 2011'!$B$2:$AQ$43,B529,A529)</f>
        <v>0</v>
      </c>
      <c r="F529" s="4">
        <f t="array" ref="F529">INDEX(Countries!$B$2:$B$43,A529)</f>
        <v>0</v>
      </c>
      <c r="G529" s="4">
        <f t="array" ref="G529">INDEX(Countries!$B$2:$B$43,B529)</f>
        <v>0</v>
      </c>
      <c r="H529" s="6">
        <f t="shared" si="8"/>
        <v>0</v>
      </c>
      <c r="I529" s="1">
        <f t="array" ref="I529">INDEX(Countries!$D$2:$D$43,A529)</f>
        <v>0</v>
      </c>
      <c r="J529" s="1">
        <f t="array" ref="J529">INDEX(Countries!$D$2:$D$43,B529)</f>
        <v>0</v>
      </c>
      <c r="K529" s="1">
        <f t="array" ref="K529">INDEX(Countries!$E$2:$E$43,A529)</f>
        <v>0</v>
      </c>
      <c r="L529" s="1">
        <f t="array" ref="L529">INDEX(Countries!$E$2:$E$43,B529)</f>
        <v>0</v>
      </c>
      <c r="M529" s="1">
        <f t="shared" si="9"/>
        <v>0</v>
      </c>
      <c r="N529" s="1"/>
    </row>
    <row r="530" spans="1:14" ht="15.75" customHeight="1" x14ac:dyDescent="0.2">
      <c r="A530" s="1">
        <f t="shared" si="10"/>
        <v>13</v>
      </c>
      <c r="B530" s="1">
        <f t="shared" si="11"/>
        <v>25</v>
      </c>
      <c r="C530" s="1">
        <f t="array" ref="C530">INDEX(Countries!$A$2:$A$43,A530)</f>
        <v>0</v>
      </c>
      <c r="D530" s="1">
        <f t="array" ref="D530">INDEX(Countries!$A$2:$A$43,B530)</f>
        <v>0</v>
      </c>
      <c r="E530" s="5">
        <f t="array" ref="E530">INDEX('ML_flows 2011'!$B$2:$AQ$43,A530,B530)+INDEX('ML_flows 2011'!$B$2:$AQ$43,B530,A530)</f>
        <v>0</v>
      </c>
      <c r="F530" s="4">
        <f t="array" ref="F530">INDEX(Countries!$B$2:$B$43,A530)</f>
        <v>0</v>
      </c>
      <c r="G530" s="4">
        <f t="array" ref="G530">INDEX(Countries!$B$2:$B$43,B530)</f>
        <v>0</v>
      </c>
      <c r="H530" s="6">
        <f t="shared" si="8"/>
        <v>0</v>
      </c>
      <c r="I530" s="1">
        <f t="array" ref="I530">INDEX(Countries!$D$2:$D$43,A530)</f>
        <v>0</v>
      </c>
      <c r="J530" s="1">
        <f t="array" ref="J530">INDEX(Countries!$D$2:$D$43,B530)</f>
        <v>0</v>
      </c>
      <c r="K530" s="1">
        <f t="array" ref="K530">INDEX(Countries!$E$2:$E$43,A530)</f>
        <v>0</v>
      </c>
      <c r="L530" s="1">
        <f t="array" ref="L530">INDEX(Countries!$E$2:$E$43,B530)</f>
        <v>0</v>
      </c>
      <c r="M530" s="1">
        <f t="shared" si="9"/>
        <v>0</v>
      </c>
      <c r="N530" s="1"/>
    </row>
    <row r="531" spans="1:14" ht="15.75" customHeight="1" x14ac:dyDescent="0.2">
      <c r="A531" s="1">
        <f t="shared" si="10"/>
        <v>13</v>
      </c>
      <c r="B531" s="1">
        <f t="shared" si="11"/>
        <v>26</v>
      </c>
      <c r="C531" s="1">
        <f t="array" ref="C531">INDEX(Countries!$A$2:$A$43,A531)</f>
        <v>0</v>
      </c>
      <c r="D531" s="1">
        <f t="array" ref="D531">INDEX(Countries!$A$2:$A$43,B531)</f>
        <v>0</v>
      </c>
      <c r="E531" s="5">
        <f t="array" ref="E531">INDEX('ML_flows 2011'!$B$2:$AQ$43,A531,B531)+INDEX('ML_flows 2011'!$B$2:$AQ$43,B531,A531)</f>
        <v>0</v>
      </c>
      <c r="F531" s="4">
        <f t="array" ref="F531">INDEX(Countries!$B$2:$B$43,A531)</f>
        <v>0</v>
      </c>
      <c r="G531" s="4">
        <f t="array" ref="G531">INDEX(Countries!$B$2:$B$43,B531)</f>
        <v>0</v>
      </c>
      <c r="H531" s="6">
        <f t="shared" si="8"/>
        <v>0</v>
      </c>
      <c r="I531" s="1">
        <f t="array" ref="I531">INDEX(Countries!$D$2:$D$43,A531)</f>
        <v>0</v>
      </c>
      <c r="J531" s="1">
        <f t="array" ref="J531">INDEX(Countries!$D$2:$D$43,B531)</f>
        <v>0</v>
      </c>
      <c r="K531" s="1">
        <f t="array" ref="K531">INDEX(Countries!$E$2:$E$43,A531)</f>
        <v>0</v>
      </c>
      <c r="L531" s="1">
        <f t="array" ref="L531">INDEX(Countries!$E$2:$E$43,B531)</f>
        <v>0</v>
      </c>
      <c r="M531" s="1">
        <f t="shared" si="9"/>
        <v>0</v>
      </c>
      <c r="N531" s="1"/>
    </row>
    <row r="532" spans="1:14" ht="15.75" customHeight="1" x14ac:dyDescent="0.2">
      <c r="A532" s="1">
        <f t="shared" si="10"/>
        <v>13</v>
      </c>
      <c r="B532" s="1">
        <f t="shared" si="11"/>
        <v>27</v>
      </c>
      <c r="C532" s="1">
        <f t="array" ref="C532">INDEX(Countries!$A$2:$A$43,A532)</f>
        <v>0</v>
      </c>
      <c r="D532" s="1">
        <f t="array" ref="D532">INDEX(Countries!$A$2:$A$43,B532)</f>
        <v>0</v>
      </c>
      <c r="E532" s="5">
        <f t="array" ref="E532">INDEX('ML_flows 2011'!$B$2:$AQ$43,A532,B532)+INDEX('ML_flows 2011'!$B$2:$AQ$43,B532,A532)</f>
        <v>0</v>
      </c>
      <c r="F532" s="4">
        <f t="array" ref="F532">INDEX(Countries!$B$2:$B$43,A532)</f>
        <v>0</v>
      </c>
      <c r="G532" s="4">
        <f t="array" ref="G532">INDEX(Countries!$B$2:$B$43,B532)</f>
        <v>0</v>
      </c>
      <c r="H532" s="6">
        <f t="shared" si="8"/>
        <v>0</v>
      </c>
      <c r="I532" s="1">
        <f t="array" ref="I532">INDEX(Countries!$D$2:$D$43,A532)</f>
        <v>0</v>
      </c>
      <c r="J532" s="1">
        <f t="array" ref="J532">INDEX(Countries!$D$2:$D$43,B532)</f>
        <v>0</v>
      </c>
      <c r="K532" s="1">
        <f t="array" ref="K532">INDEX(Countries!$E$2:$E$43,A532)</f>
        <v>0</v>
      </c>
      <c r="L532" s="1">
        <f t="array" ref="L532">INDEX(Countries!$E$2:$E$43,B532)</f>
        <v>0</v>
      </c>
      <c r="M532" s="1">
        <f t="shared" si="9"/>
        <v>0</v>
      </c>
      <c r="N532" s="1"/>
    </row>
    <row r="533" spans="1:14" ht="15.75" customHeight="1" x14ac:dyDescent="0.2">
      <c r="A533" s="1">
        <f t="shared" si="10"/>
        <v>13</v>
      </c>
      <c r="B533" s="1">
        <f t="shared" si="11"/>
        <v>28</v>
      </c>
      <c r="C533" s="1">
        <f t="array" ref="C533">INDEX(Countries!$A$2:$A$43,A533)</f>
        <v>0</v>
      </c>
      <c r="D533" s="1">
        <f t="array" ref="D533">INDEX(Countries!$A$2:$A$43,B533)</f>
        <v>0</v>
      </c>
      <c r="E533" s="5">
        <f t="array" ref="E533">INDEX('ML_flows 2011'!$B$2:$AQ$43,A533,B533)+INDEX('ML_flows 2011'!$B$2:$AQ$43,B533,A533)</f>
        <v>0</v>
      </c>
      <c r="F533" s="4">
        <f t="array" ref="F533">INDEX(Countries!$B$2:$B$43,A533)</f>
        <v>0</v>
      </c>
      <c r="G533" s="4">
        <f t="array" ref="G533">INDEX(Countries!$B$2:$B$43,B533)</f>
        <v>0</v>
      </c>
      <c r="H533" s="6">
        <f t="shared" si="8"/>
        <v>0</v>
      </c>
      <c r="I533" s="1">
        <f t="array" ref="I533">INDEX(Countries!$D$2:$D$43,A533)</f>
        <v>0</v>
      </c>
      <c r="J533" s="1">
        <f t="array" ref="J533">INDEX(Countries!$D$2:$D$43,B533)</f>
        <v>0</v>
      </c>
      <c r="K533" s="1">
        <f t="array" ref="K533">INDEX(Countries!$E$2:$E$43,A533)</f>
        <v>0</v>
      </c>
      <c r="L533" s="1">
        <f t="array" ref="L533">INDEX(Countries!$E$2:$E$43,B533)</f>
        <v>0</v>
      </c>
      <c r="M533" s="1">
        <f t="shared" si="9"/>
        <v>0</v>
      </c>
      <c r="N533" s="1"/>
    </row>
    <row r="534" spans="1:14" ht="15.75" customHeight="1" x14ac:dyDescent="0.2">
      <c r="A534" s="1">
        <f t="shared" si="10"/>
        <v>13</v>
      </c>
      <c r="B534" s="1">
        <f t="shared" si="11"/>
        <v>29</v>
      </c>
      <c r="C534" s="1">
        <f t="array" ref="C534">INDEX(Countries!$A$2:$A$43,A534)</f>
        <v>0</v>
      </c>
      <c r="D534" s="1">
        <f t="array" ref="D534">INDEX(Countries!$A$2:$A$43,B534)</f>
        <v>0</v>
      </c>
      <c r="E534" s="5">
        <f t="array" ref="E534">INDEX('ML_flows 2011'!$B$2:$AQ$43,A534,B534)+INDEX('ML_flows 2011'!$B$2:$AQ$43,B534,A534)</f>
        <v>0</v>
      </c>
      <c r="F534" s="4">
        <f t="array" ref="F534">INDEX(Countries!$B$2:$B$43,A534)</f>
        <v>0</v>
      </c>
      <c r="G534" s="4">
        <f t="array" ref="G534">INDEX(Countries!$B$2:$B$43,B534)</f>
        <v>0</v>
      </c>
      <c r="H534" s="6">
        <f t="shared" si="8"/>
        <v>0</v>
      </c>
      <c r="I534" s="1">
        <f t="array" ref="I534">INDEX(Countries!$D$2:$D$43,A534)</f>
        <v>0</v>
      </c>
      <c r="J534" s="1">
        <f t="array" ref="J534">INDEX(Countries!$D$2:$D$43,B534)</f>
        <v>0</v>
      </c>
      <c r="K534" s="1">
        <f t="array" ref="K534">INDEX(Countries!$E$2:$E$43,A534)</f>
        <v>0</v>
      </c>
      <c r="L534" s="1">
        <f t="array" ref="L534">INDEX(Countries!$E$2:$E$43,B534)</f>
        <v>0</v>
      </c>
      <c r="M534" s="1">
        <f t="shared" si="9"/>
        <v>0</v>
      </c>
      <c r="N534" s="1"/>
    </row>
    <row r="535" spans="1:14" ht="15.75" customHeight="1" x14ac:dyDescent="0.2">
      <c r="A535" s="1">
        <f t="shared" si="10"/>
        <v>13</v>
      </c>
      <c r="B535" s="1">
        <f t="shared" si="11"/>
        <v>30</v>
      </c>
      <c r="C535" s="1">
        <f t="array" ref="C535">INDEX(Countries!$A$2:$A$43,A535)</f>
        <v>0</v>
      </c>
      <c r="D535" s="1">
        <f t="array" ref="D535">INDEX(Countries!$A$2:$A$43,B535)</f>
        <v>0</v>
      </c>
      <c r="E535" s="5">
        <f t="array" ref="E535">INDEX('ML_flows 2011'!$B$2:$AQ$43,A535,B535)+INDEX('ML_flows 2011'!$B$2:$AQ$43,B535,A535)</f>
        <v>0</v>
      </c>
      <c r="F535" s="4">
        <f t="array" ref="F535">INDEX(Countries!$B$2:$B$43,A535)</f>
        <v>0</v>
      </c>
      <c r="G535" s="4">
        <f t="array" ref="G535">INDEX(Countries!$B$2:$B$43,B535)</f>
        <v>0</v>
      </c>
      <c r="H535" s="6">
        <f t="shared" si="8"/>
        <v>0</v>
      </c>
      <c r="I535" s="1">
        <f t="array" ref="I535">INDEX(Countries!$D$2:$D$43,A535)</f>
        <v>0</v>
      </c>
      <c r="J535" s="1">
        <f t="array" ref="J535">INDEX(Countries!$D$2:$D$43,B535)</f>
        <v>0</v>
      </c>
      <c r="K535" s="1">
        <f t="array" ref="K535">INDEX(Countries!$E$2:$E$43,A535)</f>
        <v>0</v>
      </c>
      <c r="L535" s="1">
        <f t="array" ref="L535">INDEX(Countries!$E$2:$E$43,B535)</f>
        <v>0</v>
      </c>
      <c r="M535" s="1">
        <f t="shared" si="9"/>
        <v>0</v>
      </c>
      <c r="N535" s="1"/>
    </row>
    <row r="536" spans="1:14" ht="15.75" customHeight="1" x14ac:dyDescent="0.2">
      <c r="A536" s="1">
        <f t="shared" si="10"/>
        <v>13</v>
      </c>
      <c r="B536" s="1">
        <f t="shared" si="11"/>
        <v>31</v>
      </c>
      <c r="C536" s="1">
        <f t="array" ref="C536">INDEX(Countries!$A$2:$A$43,A536)</f>
        <v>0</v>
      </c>
      <c r="D536" s="1">
        <f t="array" ref="D536">INDEX(Countries!$A$2:$A$43,B536)</f>
        <v>0</v>
      </c>
      <c r="E536" s="5">
        <f t="array" ref="E536">INDEX('ML_flows 2011'!$B$2:$AQ$43,A536,B536)+INDEX('ML_flows 2011'!$B$2:$AQ$43,B536,A536)</f>
        <v>0</v>
      </c>
      <c r="F536" s="4">
        <f t="array" ref="F536">INDEX(Countries!$B$2:$B$43,A536)</f>
        <v>0</v>
      </c>
      <c r="G536" s="4">
        <f t="array" ref="G536">INDEX(Countries!$B$2:$B$43,B536)</f>
        <v>0</v>
      </c>
      <c r="H536" s="6">
        <f t="shared" si="8"/>
        <v>0</v>
      </c>
      <c r="I536" s="1">
        <f t="array" ref="I536">INDEX(Countries!$D$2:$D$43,A536)</f>
        <v>0</v>
      </c>
      <c r="J536" s="1">
        <f t="array" ref="J536">INDEX(Countries!$D$2:$D$43,B536)</f>
        <v>0</v>
      </c>
      <c r="K536" s="1">
        <f t="array" ref="K536">INDEX(Countries!$E$2:$E$43,A536)</f>
        <v>0</v>
      </c>
      <c r="L536" s="1">
        <f t="array" ref="L536">INDEX(Countries!$E$2:$E$43,B536)</f>
        <v>0</v>
      </c>
      <c r="M536" s="1">
        <f t="shared" si="9"/>
        <v>0</v>
      </c>
      <c r="N536" s="1"/>
    </row>
    <row r="537" spans="1:14" ht="15.75" customHeight="1" x14ac:dyDescent="0.2">
      <c r="A537" s="1">
        <f t="shared" si="10"/>
        <v>13</v>
      </c>
      <c r="B537" s="1">
        <f t="shared" si="11"/>
        <v>32</v>
      </c>
      <c r="C537" s="1">
        <f t="array" ref="C537">INDEX(Countries!$A$2:$A$43,A537)</f>
        <v>0</v>
      </c>
      <c r="D537" s="1">
        <f t="array" ref="D537">INDEX(Countries!$A$2:$A$43,B537)</f>
        <v>0</v>
      </c>
      <c r="E537" s="5">
        <f t="array" ref="E537">INDEX('ML_flows 2011'!$B$2:$AQ$43,A537,B537)+INDEX('ML_flows 2011'!$B$2:$AQ$43,B537,A537)</f>
        <v>0</v>
      </c>
      <c r="F537" s="4">
        <f t="array" ref="F537">INDEX(Countries!$B$2:$B$43,A537)</f>
        <v>0</v>
      </c>
      <c r="G537" s="4">
        <f t="array" ref="G537">INDEX(Countries!$B$2:$B$43,B537)</f>
        <v>0</v>
      </c>
      <c r="H537" s="6">
        <f t="shared" si="8"/>
        <v>0</v>
      </c>
      <c r="I537" s="1">
        <f t="array" ref="I537">INDEX(Countries!$D$2:$D$43,A537)</f>
        <v>0</v>
      </c>
      <c r="J537" s="1">
        <f t="array" ref="J537">INDEX(Countries!$D$2:$D$43,B537)</f>
        <v>0</v>
      </c>
      <c r="K537" s="1">
        <f t="array" ref="K537">INDEX(Countries!$E$2:$E$43,A537)</f>
        <v>0</v>
      </c>
      <c r="L537" s="1">
        <f t="array" ref="L537">INDEX(Countries!$E$2:$E$43,B537)</f>
        <v>0</v>
      </c>
      <c r="M537" s="1">
        <f t="shared" si="9"/>
        <v>0</v>
      </c>
      <c r="N537" s="1"/>
    </row>
    <row r="538" spans="1:14" ht="15.75" customHeight="1" x14ac:dyDescent="0.2">
      <c r="A538" s="1">
        <f t="shared" si="10"/>
        <v>13</v>
      </c>
      <c r="B538" s="1">
        <f t="shared" si="11"/>
        <v>33</v>
      </c>
      <c r="C538" s="1">
        <f t="array" ref="C538">INDEX(Countries!$A$2:$A$43,A538)</f>
        <v>0</v>
      </c>
      <c r="D538" s="1">
        <f t="array" ref="D538">INDEX(Countries!$A$2:$A$43,B538)</f>
        <v>0</v>
      </c>
      <c r="E538" s="5">
        <f t="array" ref="E538">INDEX('ML_flows 2011'!$B$2:$AQ$43,A538,B538)+INDEX('ML_flows 2011'!$B$2:$AQ$43,B538,A538)</f>
        <v>0</v>
      </c>
      <c r="F538" s="4">
        <f t="array" ref="F538">INDEX(Countries!$B$2:$B$43,A538)</f>
        <v>0</v>
      </c>
      <c r="G538" s="4">
        <f t="array" ref="G538">INDEX(Countries!$B$2:$B$43,B538)</f>
        <v>0</v>
      </c>
      <c r="H538" s="6">
        <f t="shared" si="8"/>
        <v>0</v>
      </c>
      <c r="I538" s="1">
        <f t="array" ref="I538">INDEX(Countries!$D$2:$D$43,A538)</f>
        <v>0</v>
      </c>
      <c r="J538" s="1">
        <f t="array" ref="J538">INDEX(Countries!$D$2:$D$43,B538)</f>
        <v>0</v>
      </c>
      <c r="K538" s="1">
        <f t="array" ref="K538">INDEX(Countries!$E$2:$E$43,A538)</f>
        <v>0</v>
      </c>
      <c r="L538" s="1">
        <f t="array" ref="L538">INDEX(Countries!$E$2:$E$43,B538)</f>
        <v>0</v>
      </c>
      <c r="M538" s="1">
        <f t="shared" si="9"/>
        <v>0</v>
      </c>
      <c r="N538" s="1"/>
    </row>
    <row r="539" spans="1:14" ht="15.75" customHeight="1" x14ac:dyDescent="0.2">
      <c r="A539" s="1">
        <f t="shared" si="10"/>
        <v>13</v>
      </c>
      <c r="B539" s="1">
        <f t="shared" si="11"/>
        <v>34</v>
      </c>
      <c r="C539" s="1">
        <f t="array" ref="C539">INDEX(Countries!$A$2:$A$43,A539)</f>
        <v>0</v>
      </c>
      <c r="D539" s="1">
        <f t="array" ref="D539">INDEX(Countries!$A$2:$A$43,B539)</f>
        <v>0</v>
      </c>
      <c r="E539" s="5">
        <f t="array" ref="E539">INDEX('ML_flows 2011'!$B$2:$AQ$43,A539,B539)+INDEX('ML_flows 2011'!$B$2:$AQ$43,B539,A539)</f>
        <v>0</v>
      </c>
      <c r="F539" s="4">
        <f t="array" ref="F539">INDEX(Countries!$B$2:$B$43,A539)</f>
        <v>0</v>
      </c>
      <c r="G539" s="4">
        <f t="array" ref="G539">INDEX(Countries!$B$2:$B$43,B539)</f>
        <v>0</v>
      </c>
      <c r="H539" s="6">
        <f t="shared" si="8"/>
        <v>0</v>
      </c>
      <c r="I539" s="1">
        <f t="array" ref="I539">INDEX(Countries!$D$2:$D$43,A539)</f>
        <v>0</v>
      </c>
      <c r="J539" s="1">
        <f t="array" ref="J539">INDEX(Countries!$D$2:$D$43,B539)</f>
        <v>0</v>
      </c>
      <c r="K539" s="1">
        <f t="array" ref="K539">INDEX(Countries!$E$2:$E$43,A539)</f>
        <v>0</v>
      </c>
      <c r="L539" s="1">
        <f t="array" ref="L539">INDEX(Countries!$E$2:$E$43,B539)</f>
        <v>0</v>
      </c>
      <c r="M539" s="1">
        <f t="shared" si="9"/>
        <v>0</v>
      </c>
      <c r="N539" s="1"/>
    </row>
    <row r="540" spans="1:14" ht="15.75" customHeight="1" x14ac:dyDescent="0.2">
      <c r="A540" s="1">
        <f t="shared" si="10"/>
        <v>13</v>
      </c>
      <c r="B540" s="1">
        <f t="shared" si="11"/>
        <v>35</v>
      </c>
      <c r="C540" s="1">
        <f t="array" ref="C540">INDEX(Countries!$A$2:$A$43,A540)</f>
        <v>0</v>
      </c>
      <c r="D540" s="1">
        <f t="array" ref="D540">INDEX(Countries!$A$2:$A$43,B540)</f>
        <v>0</v>
      </c>
      <c r="E540" s="5">
        <f t="array" ref="E540">INDEX('ML_flows 2011'!$B$2:$AQ$43,A540,B540)+INDEX('ML_flows 2011'!$B$2:$AQ$43,B540,A540)</f>
        <v>0</v>
      </c>
      <c r="F540" s="4">
        <f t="array" ref="F540">INDEX(Countries!$B$2:$B$43,A540)</f>
        <v>0</v>
      </c>
      <c r="G540" s="4">
        <f t="array" ref="G540">INDEX(Countries!$B$2:$B$43,B540)</f>
        <v>0</v>
      </c>
      <c r="H540" s="6">
        <f t="shared" si="8"/>
        <v>0</v>
      </c>
      <c r="I540" s="1">
        <f t="array" ref="I540">INDEX(Countries!$D$2:$D$43,A540)</f>
        <v>0</v>
      </c>
      <c r="J540" s="1">
        <f t="array" ref="J540">INDEX(Countries!$D$2:$D$43,B540)</f>
        <v>0</v>
      </c>
      <c r="K540" s="1">
        <f t="array" ref="K540">INDEX(Countries!$E$2:$E$43,A540)</f>
        <v>0</v>
      </c>
      <c r="L540" s="1">
        <f t="array" ref="L540">INDEX(Countries!$E$2:$E$43,B540)</f>
        <v>0</v>
      </c>
      <c r="M540" s="1">
        <f t="shared" si="9"/>
        <v>0</v>
      </c>
      <c r="N540" s="1"/>
    </row>
    <row r="541" spans="1:14" ht="15.75" customHeight="1" x14ac:dyDescent="0.2">
      <c r="A541" s="1">
        <f t="shared" si="10"/>
        <v>13</v>
      </c>
      <c r="B541" s="1">
        <f t="shared" si="11"/>
        <v>36</v>
      </c>
      <c r="C541" s="1">
        <f t="array" ref="C541">INDEX(Countries!$A$2:$A$43,A541)</f>
        <v>0</v>
      </c>
      <c r="D541" s="1">
        <f t="array" ref="D541">INDEX(Countries!$A$2:$A$43,B541)</f>
        <v>0</v>
      </c>
      <c r="E541" s="5">
        <f t="array" ref="E541">INDEX('ML_flows 2011'!$B$2:$AQ$43,A541,B541)+INDEX('ML_flows 2011'!$B$2:$AQ$43,B541,A541)</f>
        <v>0</v>
      </c>
      <c r="F541" s="4">
        <f t="array" ref="F541">INDEX(Countries!$B$2:$B$43,A541)</f>
        <v>0</v>
      </c>
      <c r="G541" s="4">
        <f t="array" ref="G541">INDEX(Countries!$B$2:$B$43,B541)</f>
        <v>0</v>
      </c>
      <c r="H541" s="6">
        <f t="shared" si="8"/>
        <v>0</v>
      </c>
      <c r="I541" s="1">
        <f t="array" ref="I541">INDEX(Countries!$D$2:$D$43,A541)</f>
        <v>0</v>
      </c>
      <c r="J541" s="1">
        <f t="array" ref="J541">INDEX(Countries!$D$2:$D$43,B541)</f>
        <v>0</v>
      </c>
      <c r="K541" s="1">
        <f t="array" ref="K541">INDEX(Countries!$E$2:$E$43,A541)</f>
        <v>0</v>
      </c>
      <c r="L541" s="1">
        <f t="array" ref="L541">INDEX(Countries!$E$2:$E$43,B541)</f>
        <v>0</v>
      </c>
      <c r="M541" s="1">
        <f t="shared" si="9"/>
        <v>0</v>
      </c>
      <c r="N541" s="1"/>
    </row>
    <row r="542" spans="1:14" ht="15.75" customHeight="1" x14ac:dyDescent="0.2">
      <c r="A542" s="1">
        <f t="shared" si="10"/>
        <v>13</v>
      </c>
      <c r="B542" s="1">
        <f t="shared" si="11"/>
        <v>37</v>
      </c>
      <c r="C542" s="1">
        <f t="array" ref="C542">INDEX(Countries!$A$2:$A$43,A542)</f>
        <v>0</v>
      </c>
      <c r="D542" s="1">
        <f t="array" ref="D542">INDEX(Countries!$A$2:$A$43,B542)</f>
        <v>0</v>
      </c>
      <c r="E542" s="5">
        <f t="array" ref="E542">INDEX('ML_flows 2011'!$B$2:$AQ$43,A542,B542)+INDEX('ML_flows 2011'!$B$2:$AQ$43,B542,A542)</f>
        <v>0</v>
      </c>
      <c r="F542" s="4">
        <f t="array" ref="F542">INDEX(Countries!$B$2:$B$43,A542)</f>
        <v>0</v>
      </c>
      <c r="G542" s="4">
        <f t="array" ref="G542">INDEX(Countries!$B$2:$B$43,B542)</f>
        <v>0</v>
      </c>
      <c r="H542" s="6">
        <f t="shared" si="8"/>
        <v>0</v>
      </c>
      <c r="I542" s="1">
        <f t="array" ref="I542">INDEX(Countries!$D$2:$D$43,A542)</f>
        <v>0</v>
      </c>
      <c r="J542" s="1">
        <f t="array" ref="J542">INDEX(Countries!$D$2:$D$43,B542)</f>
        <v>0</v>
      </c>
      <c r="K542" s="1">
        <f t="array" ref="K542">INDEX(Countries!$E$2:$E$43,A542)</f>
        <v>0</v>
      </c>
      <c r="L542" s="1">
        <f t="array" ref="L542">INDEX(Countries!$E$2:$E$43,B542)</f>
        <v>0</v>
      </c>
      <c r="M542" s="1">
        <f t="shared" si="9"/>
        <v>0</v>
      </c>
      <c r="N542" s="1"/>
    </row>
    <row r="543" spans="1:14" ht="15.75" customHeight="1" x14ac:dyDescent="0.2">
      <c r="A543" s="1">
        <f t="shared" si="10"/>
        <v>13</v>
      </c>
      <c r="B543" s="1">
        <f t="shared" si="11"/>
        <v>38</v>
      </c>
      <c r="C543" s="1">
        <f t="array" ref="C543">INDEX(Countries!$A$2:$A$43,A543)</f>
        <v>0</v>
      </c>
      <c r="D543" s="1">
        <f t="array" ref="D543">INDEX(Countries!$A$2:$A$43,B543)</f>
        <v>0</v>
      </c>
      <c r="E543" s="5">
        <f t="array" ref="E543">INDEX('ML_flows 2011'!$B$2:$AQ$43,A543,B543)+INDEX('ML_flows 2011'!$B$2:$AQ$43,B543,A543)</f>
        <v>0</v>
      </c>
      <c r="F543" s="4">
        <f t="array" ref="F543">INDEX(Countries!$B$2:$B$43,A543)</f>
        <v>0</v>
      </c>
      <c r="G543" s="4">
        <f t="array" ref="G543">INDEX(Countries!$B$2:$B$43,B543)</f>
        <v>0</v>
      </c>
      <c r="H543" s="6">
        <f t="shared" si="8"/>
        <v>0</v>
      </c>
      <c r="I543" s="1">
        <f t="array" ref="I543">INDEX(Countries!$D$2:$D$43,A543)</f>
        <v>0</v>
      </c>
      <c r="J543" s="1">
        <f t="array" ref="J543">INDEX(Countries!$D$2:$D$43,B543)</f>
        <v>0</v>
      </c>
      <c r="K543" s="1">
        <f t="array" ref="K543">INDEX(Countries!$E$2:$E$43,A543)</f>
        <v>0</v>
      </c>
      <c r="L543" s="1">
        <f t="array" ref="L543">INDEX(Countries!$E$2:$E$43,B543)</f>
        <v>0</v>
      </c>
      <c r="M543" s="1">
        <f t="shared" si="9"/>
        <v>0</v>
      </c>
      <c r="N543" s="1"/>
    </row>
    <row r="544" spans="1:14" ht="15.75" customHeight="1" x14ac:dyDescent="0.2">
      <c r="A544" s="1">
        <f t="shared" si="10"/>
        <v>13</v>
      </c>
      <c r="B544" s="1">
        <f t="shared" si="11"/>
        <v>39</v>
      </c>
      <c r="C544" s="1">
        <f t="array" ref="C544">INDEX(Countries!$A$2:$A$43,A544)</f>
        <v>0</v>
      </c>
      <c r="D544" s="1">
        <f t="array" ref="D544">INDEX(Countries!$A$2:$A$43,B544)</f>
        <v>0</v>
      </c>
      <c r="E544" s="5">
        <f t="array" ref="E544">INDEX('ML_flows 2011'!$B$2:$AQ$43,A544,B544)+INDEX('ML_flows 2011'!$B$2:$AQ$43,B544,A544)</f>
        <v>0</v>
      </c>
      <c r="F544" s="4">
        <f t="array" ref="F544">INDEX(Countries!$B$2:$B$43,A544)</f>
        <v>0</v>
      </c>
      <c r="G544" s="4">
        <f t="array" ref="G544">INDEX(Countries!$B$2:$B$43,B544)</f>
        <v>0</v>
      </c>
      <c r="H544" s="6">
        <f t="shared" si="8"/>
        <v>0</v>
      </c>
      <c r="I544" s="1">
        <f t="array" ref="I544">INDEX(Countries!$D$2:$D$43,A544)</f>
        <v>0</v>
      </c>
      <c r="J544" s="1">
        <f t="array" ref="J544">INDEX(Countries!$D$2:$D$43,B544)</f>
        <v>0</v>
      </c>
      <c r="K544" s="1">
        <f t="array" ref="K544">INDEX(Countries!$E$2:$E$43,A544)</f>
        <v>0</v>
      </c>
      <c r="L544" s="1">
        <f t="array" ref="L544">INDEX(Countries!$E$2:$E$43,B544)</f>
        <v>0</v>
      </c>
      <c r="M544" s="1">
        <f t="shared" si="9"/>
        <v>0</v>
      </c>
      <c r="N544" s="1"/>
    </row>
    <row r="545" spans="1:14" ht="15.75" customHeight="1" x14ac:dyDescent="0.2">
      <c r="A545" s="1">
        <f t="shared" si="10"/>
        <v>13</v>
      </c>
      <c r="B545" s="1">
        <f t="shared" si="11"/>
        <v>40</v>
      </c>
      <c r="C545" s="1">
        <f t="array" ref="C545">INDEX(Countries!$A$2:$A$43,A545)</f>
        <v>0</v>
      </c>
      <c r="D545" s="1">
        <f t="array" ref="D545">INDEX(Countries!$A$2:$A$43,B545)</f>
        <v>0</v>
      </c>
      <c r="E545" s="5">
        <f t="array" ref="E545">INDEX('ML_flows 2011'!$B$2:$AQ$43,A545,B545)+INDEX('ML_flows 2011'!$B$2:$AQ$43,B545,A545)</f>
        <v>0</v>
      </c>
      <c r="F545" s="4">
        <f t="array" ref="F545">INDEX(Countries!$B$2:$B$43,A545)</f>
        <v>0</v>
      </c>
      <c r="G545" s="4">
        <f t="array" ref="G545">INDEX(Countries!$B$2:$B$43,B545)</f>
        <v>0</v>
      </c>
      <c r="H545" s="6">
        <f t="shared" si="8"/>
        <v>0</v>
      </c>
      <c r="I545" s="1">
        <f t="array" ref="I545">INDEX(Countries!$D$2:$D$43,A545)</f>
        <v>0</v>
      </c>
      <c r="J545" s="1">
        <f t="array" ref="J545">INDEX(Countries!$D$2:$D$43,B545)</f>
        <v>0</v>
      </c>
      <c r="K545" s="1">
        <f t="array" ref="K545">INDEX(Countries!$E$2:$E$43,A545)</f>
        <v>0</v>
      </c>
      <c r="L545" s="1">
        <f t="array" ref="L545">INDEX(Countries!$E$2:$E$43,B545)</f>
        <v>0</v>
      </c>
      <c r="M545" s="1">
        <f t="shared" si="9"/>
        <v>0</v>
      </c>
      <c r="N545" s="1"/>
    </row>
    <row r="546" spans="1:14" ht="15.75" customHeight="1" x14ac:dyDescent="0.2">
      <c r="A546" s="1">
        <f t="shared" si="10"/>
        <v>13</v>
      </c>
      <c r="B546" s="1">
        <f t="shared" si="11"/>
        <v>41</v>
      </c>
      <c r="C546" s="1">
        <f t="array" ref="C546">INDEX(Countries!$A$2:$A$43,A546)</f>
        <v>0</v>
      </c>
      <c r="D546" s="1">
        <f t="array" ref="D546">INDEX(Countries!$A$2:$A$43,B546)</f>
        <v>0</v>
      </c>
      <c r="E546" s="5">
        <f t="array" ref="E546">INDEX('ML_flows 2011'!$B$2:$AQ$43,A546,B546)+INDEX('ML_flows 2011'!$B$2:$AQ$43,B546,A546)</f>
        <v>0</v>
      </c>
      <c r="F546" s="4">
        <f t="array" ref="F546">INDEX(Countries!$B$2:$B$43,A546)</f>
        <v>0</v>
      </c>
      <c r="G546" s="4">
        <f t="array" ref="G546">INDEX(Countries!$B$2:$B$43,B546)</f>
        <v>0</v>
      </c>
      <c r="H546" s="6">
        <f t="shared" si="8"/>
        <v>0</v>
      </c>
      <c r="I546" s="1">
        <f t="array" ref="I546">INDEX(Countries!$D$2:$D$43,A546)</f>
        <v>0</v>
      </c>
      <c r="J546" s="1">
        <f t="array" ref="J546">INDEX(Countries!$D$2:$D$43,B546)</f>
        <v>0</v>
      </c>
      <c r="K546" s="1">
        <f t="array" ref="K546">INDEX(Countries!$E$2:$E$43,A546)</f>
        <v>0</v>
      </c>
      <c r="L546" s="1">
        <f t="array" ref="L546">INDEX(Countries!$E$2:$E$43,B546)</f>
        <v>0</v>
      </c>
      <c r="M546" s="1">
        <f t="shared" si="9"/>
        <v>0</v>
      </c>
      <c r="N546" s="1"/>
    </row>
    <row r="547" spans="1:14" ht="15.75" customHeight="1" x14ac:dyDescent="0.2">
      <c r="A547" s="1">
        <f t="shared" si="10"/>
        <v>13</v>
      </c>
      <c r="B547" s="1">
        <f t="shared" si="11"/>
        <v>42</v>
      </c>
      <c r="C547" s="1">
        <f t="array" ref="C547">INDEX(Countries!$A$2:$A$43,A547)</f>
        <v>0</v>
      </c>
      <c r="D547" s="1">
        <f t="array" ref="D547">INDEX(Countries!$A$2:$A$43,B547)</f>
        <v>0</v>
      </c>
      <c r="E547" s="5">
        <f t="array" ref="E547">INDEX('ML_flows 2011'!$B$2:$AQ$43,A547,B547)+INDEX('ML_flows 2011'!$B$2:$AQ$43,B547,A547)</f>
        <v>0</v>
      </c>
      <c r="F547" s="4">
        <f t="array" ref="F547">INDEX(Countries!$B$2:$B$43,A547)</f>
        <v>0</v>
      </c>
      <c r="G547" s="4">
        <f t="array" ref="G547">INDEX(Countries!$B$2:$B$43,B547)</f>
        <v>0</v>
      </c>
      <c r="H547" s="6">
        <f t="shared" si="8"/>
        <v>0</v>
      </c>
      <c r="I547" s="1">
        <f t="array" ref="I547">INDEX(Countries!$D$2:$D$43,A547)</f>
        <v>0</v>
      </c>
      <c r="J547" s="1">
        <f t="array" ref="J547">INDEX(Countries!$D$2:$D$43,B547)</f>
        <v>0</v>
      </c>
      <c r="K547" s="1">
        <f t="array" ref="K547">INDEX(Countries!$E$2:$E$43,A547)</f>
        <v>0</v>
      </c>
      <c r="L547" s="1">
        <f t="array" ref="L547">INDEX(Countries!$E$2:$E$43,B547)</f>
        <v>0</v>
      </c>
      <c r="M547" s="1">
        <f t="shared" si="9"/>
        <v>0</v>
      </c>
      <c r="N547" s="1"/>
    </row>
    <row r="548" spans="1:14" ht="15.75" customHeight="1" x14ac:dyDescent="0.2">
      <c r="A548" s="1">
        <f t="shared" si="10"/>
        <v>14</v>
      </c>
      <c r="B548" s="1">
        <f t="shared" si="11"/>
        <v>1</v>
      </c>
      <c r="C548" s="1">
        <f t="array" ref="C548">INDEX(Countries!$A$2:$A$43,A548)</f>
        <v>0</v>
      </c>
      <c r="D548" s="1" t="str">
        <f t="array" ref="D548">INDEX(Countries!$A$2:$A$43,B548)</f>
        <v>BC</v>
      </c>
      <c r="E548" s="5">
        <f t="array" ref="E548">INDEX('ML_flows 2011'!$B$2:$AQ$43,A548,B548)+INDEX('ML_flows 2011'!$B$2:$AQ$43,B548,A548)</f>
        <v>0</v>
      </c>
      <c r="F548" s="4">
        <f t="array" ref="F548">INDEX(Countries!$B$2:$B$43,A548)</f>
        <v>0</v>
      </c>
      <c r="G548" s="4">
        <f t="array" ref="G548">INDEX(Countries!$B$2:$B$43,B548)</f>
        <v>2.3763350483997558</v>
      </c>
      <c r="H548" s="6">
        <f t="shared" si="8"/>
        <v>0</v>
      </c>
      <c r="I548" s="1">
        <f t="array" ref="I548">INDEX(Countries!$D$2:$D$43,A548)</f>
        <v>0</v>
      </c>
      <c r="J548" s="4">
        <f t="array" ref="J548">INDEX(Countries!$D$2:$D$43,B548)</f>
        <v>0</v>
      </c>
      <c r="K548" s="1">
        <f t="array" ref="K548">INDEX(Countries!$E$2:$E$43,A548)</f>
        <v>0</v>
      </c>
      <c r="L548" s="4">
        <f t="array" ref="L548">INDEX(Countries!$E$2:$E$43,B548)</f>
        <v>0</v>
      </c>
      <c r="M548" s="1">
        <f t="shared" si="9"/>
        <v>0</v>
      </c>
      <c r="N548" s="1"/>
    </row>
    <row r="549" spans="1:14" ht="15.75" customHeight="1" x14ac:dyDescent="0.2">
      <c r="A549" s="1">
        <f t="shared" si="10"/>
        <v>14</v>
      </c>
      <c r="B549" s="1">
        <f t="shared" si="11"/>
        <v>2</v>
      </c>
      <c r="C549" s="1">
        <f t="array" ref="C549">INDEX(Countries!$A$2:$A$43,A549)</f>
        <v>0</v>
      </c>
      <c r="D549" s="1" t="str">
        <f t="array" ref="D549">INDEX(Countries!$A$2:$A$43,B549)</f>
        <v>Canada</v>
      </c>
      <c r="E549" s="5">
        <f t="array" ref="E549">INDEX('ML_flows 2011'!$B$2:$AQ$43,A549,B549)+INDEX('ML_flows 2011'!$B$2:$AQ$43,B549,A549)</f>
        <v>0</v>
      </c>
      <c r="F549" s="4">
        <f t="array" ref="F549">INDEX(Countries!$B$2:$B$43,A549)</f>
        <v>0</v>
      </c>
      <c r="G549" s="4">
        <f t="array" ref="G549">INDEX(Countries!$B$2:$B$43,B549)</f>
        <v>0</v>
      </c>
      <c r="H549" s="6">
        <f t="shared" si="8"/>
        <v>0</v>
      </c>
      <c r="I549" s="1">
        <f t="array" ref="I549">INDEX(Countries!$D$2:$D$43,A549)</f>
        <v>0</v>
      </c>
      <c r="J549" s="4">
        <f t="array" ref="J549">INDEX(Countries!$D$2:$D$43,B549)</f>
        <v>0</v>
      </c>
      <c r="K549" s="1">
        <f t="array" ref="K549">INDEX(Countries!$E$2:$E$43,A549)</f>
        <v>0</v>
      </c>
      <c r="L549" s="4">
        <f t="array" ref="L549">INDEX(Countries!$E$2:$E$43,B549)</f>
        <v>0</v>
      </c>
      <c r="M549" s="1">
        <f t="shared" si="9"/>
        <v>0</v>
      </c>
      <c r="N549" s="1"/>
    </row>
    <row r="550" spans="1:14" ht="15.75" customHeight="1" x14ac:dyDescent="0.2">
      <c r="A550" s="1">
        <f t="shared" si="10"/>
        <v>14</v>
      </c>
      <c r="B550" s="1">
        <f t="shared" si="11"/>
        <v>3</v>
      </c>
      <c r="C550" s="1">
        <f t="array" ref="C550">INDEX(Countries!$A$2:$A$43,A550)</f>
        <v>0</v>
      </c>
      <c r="D550" s="1" t="str">
        <f t="array" ref="D550">INDEX(Countries!$A$2:$A$43,B550)</f>
        <v>Hong Kong SAR</v>
      </c>
      <c r="E550" s="5">
        <f t="array" ref="E550">INDEX('ML_flows 2011'!$B$2:$AQ$43,A550,B550)+INDEX('ML_flows 2011'!$B$2:$AQ$43,B550,A550)</f>
        <v>0</v>
      </c>
      <c r="F550" s="4">
        <f t="array" ref="F550">INDEX(Countries!$B$2:$B$43,A550)</f>
        <v>0</v>
      </c>
      <c r="G550" s="4">
        <f t="array" ref="G550">INDEX(Countries!$B$2:$B$43,B550)</f>
        <v>0</v>
      </c>
      <c r="H550" s="6">
        <f t="shared" si="8"/>
        <v>0</v>
      </c>
      <c r="I550" s="1">
        <f t="array" ref="I550">INDEX(Countries!$D$2:$D$43,A550)</f>
        <v>0</v>
      </c>
      <c r="J550" s="4">
        <f t="array" ref="J550">INDEX(Countries!$D$2:$D$43,B550)</f>
        <v>0</v>
      </c>
      <c r="K550" s="1">
        <f t="array" ref="K550">INDEX(Countries!$E$2:$E$43,A550)</f>
        <v>0</v>
      </c>
      <c r="L550" s="4">
        <f t="array" ref="L550">INDEX(Countries!$E$2:$E$43,B550)</f>
        <v>0</v>
      </c>
      <c r="M550" s="1">
        <f t="shared" si="9"/>
        <v>0</v>
      </c>
      <c r="N550" s="1"/>
    </row>
    <row r="551" spans="1:14" ht="15.75" customHeight="1" x14ac:dyDescent="0.2">
      <c r="A551" s="1">
        <f t="shared" si="10"/>
        <v>14</v>
      </c>
      <c r="B551" s="1">
        <f t="shared" si="11"/>
        <v>4</v>
      </c>
      <c r="C551" s="1">
        <f t="array" ref="C551">INDEX(Countries!$A$2:$A$43,A551)</f>
        <v>0</v>
      </c>
      <c r="D551" s="1" t="str">
        <f t="array" ref="D551">INDEX(Countries!$A$2:$A$43,B551)</f>
        <v>Macau SAR</v>
      </c>
      <c r="E551" s="5">
        <f t="array" ref="E551">INDEX('ML_flows 2011'!$B$2:$AQ$43,A551,B551)+INDEX('ML_flows 2011'!$B$2:$AQ$43,B551,A551)</f>
        <v>0</v>
      </c>
      <c r="F551" s="4">
        <f t="array" ref="F551">INDEX(Countries!$B$2:$B$43,A551)</f>
        <v>0</v>
      </c>
      <c r="G551" s="4">
        <f t="array" ref="G551">INDEX(Countries!$B$2:$B$43,B551)</f>
        <v>0</v>
      </c>
      <c r="H551" s="6">
        <f t="shared" si="8"/>
        <v>0</v>
      </c>
      <c r="I551" s="1">
        <f t="array" ref="I551">INDEX(Countries!$D$2:$D$43,A551)</f>
        <v>0</v>
      </c>
      <c r="J551" s="4">
        <f t="array" ref="J551">INDEX(Countries!$D$2:$D$43,B551)</f>
        <v>0</v>
      </c>
      <c r="K551" s="1">
        <f t="array" ref="K551">INDEX(Countries!$E$2:$E$43,A551)</f>
        <v>0</v>
      </c>
      <c r="L551" s="4">
        <f t="array" ref="L551">INDEX(Countries!$E$2:$E$43,B551)</f>
        <v>0</v>
      </c>
      <c r="M551" s="1">
        <f t="shared" si="9"/>
        <v>0</v>
      </c>
      <c r="N551" s="1"/>
    </row>
    <row r="552" spans="1:14" ht="15.75" customHeight="1" x14ac:dyDescent="0.2">
      <c r="A552" s="1">
        <f t="shared" si="10"/>
        <v>14</v>
      </c>
      <c r="B552" s="1">
        <f t="shared" si="11"/>
        <v>5</v>
      </c>
      <c r="C552" s="1">
        <f t="array" ref="C552">INDEX(Countries!$A$2:$A$43,A552)</f>
        <v>0</v>
      </c>
      <c r="D552" s="1" t="str">
        <f t="array" ref="D552">INDEX(Countries!$A$2:$A$43,B552)</f>
        <v>China</v>
      </c>
      <c r="E552" s="5">
        <f t="array" ref="E552">INDEX('ML_flows 2011'!$B$2:$AQ$43,A552,B552)+INDEX('ML_flows 2011'!$B$2:$AQ$43,B552,A552)</f>
        <v>0</v>
      </c>
      <c r="F552" s="4">
        <f t="array" ref="F552">INDEX(Countries!$B$2:$B$43,A552)</f>
        <v>0</v>
      </c>
      <c r="G552" s="4">
        <f t="array" ref="G552">INDEX(Countries!$B$2:$B$43,B552)</f>
        <v>0</v>
      </c>
      <c r="H552" s="6">
        <f t="shared" si="8"/>
        <v>0</v>
      </c>
      <c r="I552" s="1">
        <f t="array" ref="I552">INDEX(Countries!$D$2:$D$43,A552)</f>
        <v>0</v>
      </c>
      <c r="J552" s="4">
        <f t="array" ref="J552">INDEX(Countries!$D$2:$D$43,B552)</f>
        <v>0</v>
      </c>
      <c r="K552" s="1">
        <f t="array" ref="K552">INDEX(Countries!$E$2:$E$43,A552)</f>
        <v>0</v>
      </c>
      <c r="L552" s="4">
        <f t="array" ref="L552">INDEX(Countries!$E$2:$E$43,B552)</f>
        <v>0</v>
      </c>
      <c r="M552" s="1">
        <f t="shared" si="9"/>
        <v>0</v>
      </c>
      <c r="N552" s="1"/>
    </row>
    <row r="553" spans="1:14" ht="15.75" customHeight="1" x14ac:dyDescent="0.2">
      <c r="A553" s="1">
        <f t="shared" si="10"/>
        <v>14</v>
      </c>
      <c r="B553" s="1">
        <f t="shared" si="11"/>
        <v>6</v>
      </c>
      <c r="C553" s="1">
        <f t="array" ref="C553">INDEX(Countries!$A$2:$A$43,A553)</f>
        <v>0</v>
      </c>
      <c r="D553" s="1">
        <f t="array" ref="D553">INDEX(Countries!$A$2:$A$43,B553)</f>
        <v>0</v>
      </c>
      <c r="E553" s="5">
        <f t="array" ref="E553">INDEX('ML_flows 2011'!$B$2:$AQ$43,A553,B553)+INDEX('ML_flows 2011'!$B$2:$AQ$43,B553,A553)</f>
        <v>0</v>
      </c>
      <c r="F553" s="4">
        <f t="array" ref="F553">INDEX(Countries!$B$2:$B$43,A553)</f>
        <v>0</v>
      </c>
      <c r="G553" s="4">
        <f t="array" ref="G553">INDEX(Countries!$B$2:$B$43,B553)</f>
        <v>0</v>
      </c>
      <c r="H553" s="6">
        <f t="shared" si="8"/>
        <v>0</v>
      </c>
      <c r="I553" s="1">
        <f t="array" ref="I553">INDEX(Countries!$D$2:$D$43,A553)</f>
        <v>0</v>
      </c>
      <c r="J553" s="4">
        <f t="array" ref="J553">INDEX(Countries!$D$2:$D$43,B553)</f>
        <v>0</v>
      </c>
      <c r="K553" s="1">
        <f t="array" ref="K553">INDEX(Countries!$E$2:$E$43,A553)</f>
        <v>0</v>
      </c>
      <c r="L553" s="4">
        <f t="array" ref="L553">INDEX(Countries!$E$2:$E$43,B553)</f>
        <v>0</v>
      </c>
      <c r="M553" s="1">
        <f t="shared" si="9"/>
        <v>0</v>
      </c>
      <c r="N553" s="1"/>
    </row>
    <row r="554" spans="1:14" ht="15.75" customHeight="1" x14ac:dyDescent="0.2">
      <c r="A554" s="1">
        <f t="shared" si="10"/>
        <v>14</v>
      </c>
      <c r="B554" s="1">
        <f t="shared" si="11"/>
        <v>7</v>
      </c>
      <c r="C554" s="1">
        <f t="array" ref="C554">INDEX(Countries!$A$2:$A$43,A554)</f>
        <v>0</v>
      </c>
      <c r="D554" s="1">
        <f t="array" ref="D554">INDEX(Countries!$A$2:$A$43,B554)</f>
        <v>0</v>
      </c>
      <c r="E554" s="5">
        <f t="array" ref="E554">INDEX('ML_flows 2011'!$B$2:$AQ$43,A554,B554)+INDEX('ML_flows 2011'!$B$2:$AQ$43,B554,A554)</f>
        <v>0</v>
      </c>
      <c r="F554" s="4">
        <f t="array" ref="F554">INDEX(Countries!$B$2:$B$43,A554)</f>
        <v>0</v>
      </c>
      <c r="G554" s="4">
        <f t="array" ref="G554">INDEX(Countries!$B$2:$B$43,B554)</f>
        <v>0</v>
      </c>
      <c r="H554" s="6">
        <f t="shared" si="8"/>
        <v>0</v>
      </c>
      <c r="I554" s="1">
        <f t="array" ref="I554">INDEX(Countries!$D$2:$D$43,A554)</f>
        <v>0</v>
      </c>
      <c r="J554" s="4">
        <f t="array" ref="J554">INDEX(Countries!$D$2:$D$43,B554)</f>
        <v>0</v>
      </c>
      <c r="K554" s="1">
        <f t="array" ref="K554">INDEX(Countries!$E$2:$E$43,A554)</f>
        <v>0</v>
      </c>
      <c r="L554" s="4">
        <f t="array" ref="L554">INDEX(Countries!$E$2:$E$43,B554)</f>
        <v>0</v>
      </c>
      <c r="M554" s="1">
        <f t="shared" si="9"/>
        <v>0</v>
      </c>
      <c r="N554" s="1"/>
    </row>
    <row r="555" spans="1:14" ht="15.75" customHeight="1" x14ac:dyDescent="0.2">
      <c r="A555" s="1">
        <f t="shared" si="10"/>
        <v>14</v>
      </c>
      <c r="B555" s="1">
        <f t="shared" si="11"/>
        <v>8</v>
      </c>
      <c r="C555" s="1">
        <f t="array" ref="C555">INDEX(Countries!$A$2:$A$43,A555)</f>
        <v>0</v>
      </c>
      <c r="D555" s="1">
        <f t="array" ref="D555">INDEX(Countries!$A$2:$A$43,B555)</f>
        <v>0</v>
      </c>
      <c r="E555" s="5">
        <f t="array" ref="E555">INDEX('ML_flows 2011'!$B$2:$AQ$43,A555,B555)+INDEX('ML_flows 2011'!$B$2:$AQ$43,B555,A555)</f>
        <v>0</v>
      </c>
      <c r="F555" s="4">
        <f t="array" ref="F555">INDEX(Countries!$B$2:$B$43,A555)</f>
        <v>0</v>
      </c>
      <c r="G555" s="4">
        <f t="array" ref="G555">INDEX(Countries!$B$2:$B$43,B555)</f>
        <v>0</v>
      </c>
      <c r="H555" s="6">
        <f t="shared" si="8"/>
        <v>0</v>
      </c>
      <c r="I555" s="1">
        <f t="array" ref="I555">INDEX(Countries!$D$2:$D$43,A555)</f>
        <v>0</v>
      </c>
      <c r="J555" s="4">
        <f t="array" ref="J555">INDEX(Countries!$D$2:$D$43,B555)</f>
        <v>0</v>
      </c>
      <c r="K555" s="1">
        <f t="array" ref="K555">INDEX(Countries!$E$2:$E$43,A555)</f>
        <v>0</v>
      </c>
      <c r="L555" s="4">
        <f t="array" ref="L555">INDEX(Countries!$E$2:$E$43,B555)</f>
        <v>0</v>
      </c>
      <c r="M555" s="1">
        <f t="shared" si="9"/>
        <v>0</v>
      </c>
      <c r="N555" s="1"/>
    </row>
    <row r="556" spans="1:14" ht="15.75" customHeight="1" x14ac:dyDescent="0.2">
      <c r="A556" s="1">
        <f t="shared" si="10"/>
        <v>14</v>
      </c>
      <c r="B556" s="1">
        <f t="shared" si="11"/>
        <v>9</v>
      </c>
      <c r="C556" s="1">
        <f t="array" ref="C556">INDEX(Countries!$A$2:$A$43,A556)</f>
        <v>0</v>
      </c>
      <c r="D556" s="1">
        <f t="array" ref="D556">INDEX(Countries!$A$2:$A$43,B556)</f>
        <v>0</v>
      </c>
      <c r="E556" s="5">
        <f t="array" ref="E556">INDEX('ML_flows 2011'!$B$2:$AQ$43,A556,B556)+INDEX('ML_flows 2011'!$B$2:$AQ$43,B556,A556)</f>
        <v>0</v>
      </c>
      <c r="F556" s="4">
        <f t="array" ref="F556">INDEX(Countries!$B$2:$B$43,A556)</f>
        <v>0</v>
      </c>
      <c r="G556" s="4">
        <f t="array" ref="G556">INDEX(Countries!$B$2:$B$43,B556)</f>
        <v>0</v>
      </c>
      <c r="H556" s="6">
        <f t="shared" si="8"/>
        <v>0</v>
      </c>
      <c r="I556" s="1">
        <f t="array" ref="I556">INDEX(Countries!$D$2:$D$43,A556)</f>
        <v>0</v>
      </c>
      <c r="J556" s="1">
        <f t="array" ref="J556">INDEX(Countries!$D$2:$D$43,B556)</f>
        <v>0</v>
      </c>
      <c r="K556" s="1">
        <f t="array" ref="K556">INDEX(Countries!$E$2:$E$43,A556)</f>
        <v>0</v>
      </c>
      <c r="L556" s="1">
        <f t="array" ref="L556">INDEX(Countries!$E$2:$E$43,B556)</f>
        <v>0</v>
      </c>
      <c r="M556" s="1">
        <f t="shared" si="9"/>
        <v>0</v>
      </c>
      <c r="N556" s="1"/>
    </row>
    <row r="557" spans="1:14" ht="15.75" customHeight="1" x14ac:dyDescent="0.2">
      <c r="A557" s="1">
        <f t="shared" si="10"/>
        <v>14</v>
      </c>
      <c r="B557" s="1">
        <f t="shared" si="11"/>
        <v>10</v>
      </c>
      <c r="C557" s="1">
        <f t="array" ref="C557">INDEX(Countries!$A$2:$A$43,A557)</f>
        <v>0</v>
      </c>
      <c r="D557" s="1">
        <f t="array" ref="D557">INDEX(Countries!$A$2:$A$43,B557)</f>
        <v>0</v>
      </c>
      <c r="E557" s="5">
        <f t="array" ref="E557">INDEX('ML_flows 2011'!$B$2:$AQ$43,A557,B557)+INDEX('ML_flows 2011'!$B$2:$AQ$43,B557,A557)</f>
        <v>0</v>
      </c>
      <c r="F557" s="4">
        <f t="array" ref="F557">INDEX(Countries!$B$2:$B$43,A557)</f>
        <v>0</v>
      </c>
      <c r="G557" s="4">
        <f t="array" ref="G557">INDEX(Countries!$B$2:$B$43,B557)</f>
        <v>0</v>
      </c>
      <c r="H557" s="6">
        <f t="shared" si="8"/>
        <v>0</v>
      </c>
      <c r="I557" s="1">
        <f t="array" ref="I557">INDEX(Countries!$D$2:$D$43,A557)</f>
        <v>0</v>
      </c>
      <c r="J557" s="1">
        <f t="array" ref="J557">INDEX(Countries!$D$2:$D$43,B557)</f>
        <v>0</v>
      </c>
      <c r="K557" s="1">
        <f t="array" ref="K557">INDEX(Countries!$E$2:$E$43,A557)</f>
        <v>0</v>
      </c>
      <c r="L557" s="1">
        <f t="array" ref="L557">INDEX(Countries!$E$2:$E$43,B557)</f>
        <v>0</v>
      </c>
      <c r="M557" s="1">
        <f t="shared" si="9"/>
        <v>0</v>
      </c>
      <c r="N557" s="1"/>
    </row>
    <row r="558" spans="1:14" ht="15.75" customHeight="1" x14ac:dyDescent="0.2">
      <c r="A558" s="1">
        <f t="shared" si="10"/>
        <v>14</v>
      </c>
      <c r="B558" s="1">
        <f t="shared" si="11"/>
        <v>11</v>
      </c>
      <c r="C558" s="1">
        <f t="array" ref="C558">INDEX(Countries!$A$2:$A$43,A558)</f>
        <v>0</v>
      </c>
      <c r="D558" s="1">
        <f t="array" ref="D558">INDEX(Countries!$A$2:$A$43,B558)</f>
        <v>0</v>
      </c>
      <c r="E558" s="5">
        <f t="array" ref="E558">INDEX('ML_flows 2011'!$B$2:$AQ$43,A558,B558)+INDEX('ML_flows 2011'!$B$2:$AQ$43,B558,A558)</f>
        <v>0</v>
      </c>
      <c r="F558" s="4">
        <f t="array" ref="F558">INDEX(Countries!$B$2:$B$43,A558)</f>
        <v>0</v>
      </c>
      <c r="G558" s="4">
        <f t="array" ref="G558">INDEX(Countries!$B$2:$B$43,B558)</f>
        <v>0</v>
      </c>
      <c r="H558" s="6">
        <f t="shared" si="8"/>
        <v>0</v>
      </c>
      <c r="I558" s="1">
        <f t="array" ref="I558">INDEX(Countries!$D$2:$D$43,A558)</f>
        <v>0</v>
      </c>
      <c r="J558" s="1">
        <f t="array" ref="J558">INDEX(Countries!$D$2:$D$43,B558)</f>
        <v>0</v>
      </c>
      <c r="K558" s="1">
        <f t="array" ref="K558">INDEX(Countries!$E$2:$E$43,A558)</f>
        <v>0</v>
      </c>
      <c r="L558" s="1">
        <f t="array" ref="L558">INDEX(Countries!$E$2:$E$43,B558)</f>
        <v>0</v>
      </c>
      <c r="M558" s="1">
        <f t="shared" si="9"/>
        <v>0</v>
      </c>
      <c r="N558" s="1"/>
    </row>
    <row r="559" spans="1:14" ht="15.75" customHeight="1" x14ac:dyDescent="0.2">
      <c r="A559" s="1">
        <f t="shared" si="10"/>
        <v>14</v>
      </c>
      <c r="B559" s="1">
        <f t="shared" si="11"/>
        <v>12</v>
      </c>
      <c r="C559" s="1">
        <f t="array" ref="C559">INDEX(Countries!$A$2:$A$43,A559)</f>
        <v>0</v>
      </c>
      <c r="D559" s="1">
        <f t="array" ref="D559">INDEX(Countries!$A$2:$A$43,B559)</f>
        <v>0</v>
      </c>
      <c r="E559" s="5">
        <f t="array" ref="E559">INDEX('ML_flows 2011'!$B$2:$AQ$43,A559,B559)+INDEX('ML_flows 2011'!$B$2:$AQ$43,B559,A559)</f>
        <v>0</v>
      </c>
      <c r="F559" s="4">
        <f t="array" ref="F559">INDEX(Countries!$B$2:$B$43,A559)</f>
        <v>0</v>
      </c>
      <c r="G559" s="4">
        <f t="array" ref="G559">INDEX(Countries!$B$2:$B$43,B559)</f>
        <v>0</v>
      </c>
      <c r="H559" s="6">
        <f t="shared" si="8"/>
        <v>0</v>
      </c>
      <c r="I559" s="1">
        <f t="array" ref="I559">INDEX(Countries!$D$2:$D$43,A559)</f>
        <v>0</v>
      </c>
      <c r="J559" s="1">
        <f t="array" ref="J559">INDEX(Countries!$D$2:$D$43,B559)</f>
        <v>0</v>
      </c>
      <c r="K559" s="1">
        <f t="array" ref="K559">INDEX(Countries!$E$2:$E$43,A559)</f>
        <v>0</v>
      </c>
      <c r="L559" s="1">
        <f t="array" ref="L559">INDEX(Countries!$E$2:$E$43,B559)</f>
        <v>0</v>
      </c>
      <c r="M559" s="1">
        <f t="shared" si="9"/>
        <v>0</v>
      </c>
      <c r="N559" s="1"/>
    </row>
    <row r="560" spans="1:14" ht="15.75" customHeight="1" x14ac:dyDescent="0.2">
      <c r="A560" s="1">
        <f t="shared" si="10"/>
        <v>14</v>
      </c>
      <c r="B560" s="1">
        <f t="shared" si="11"/>
        <v>13</v>
      </c>
      <c r="C560" s="1">
        <f t="array" ref="C560">INDEX(Countries!$A$2:$A$43,A560)</f>
        <v>0</v>
      </c>
      <c r="D560" s="1">
        <f t="array" ref="D560">INDEX(Countries!$A$2:$A$43,B560)</f>
        <v>0</v>
      </c>
      <c r="E560" s="5">
        <f t="array" ref="E560">INDEX('ML_flows 2011'!$B$2:$AQ$43,A560,B560)+INDEX('ML_flows 2011'!$B$2:$AQ$43,B560,A560)</f>
        <v>0</v>
      </c>
      <c r="F560" s="4">
        <f t="array" ref="F560">INDEX(Countries!$B$2:$B$43,A560)</f>
        <v>0</v>
      </c>
      <c r="G560" s="4">
        <f t="array" ref="G560">INDEX(Countries!$B$2:$B$43,B560)</f>
        <v>0</v>
      </c>
      <c r="H560" s="6">
        <f t="shared" si="8"/>
        <v>0</v>
      </c>
      <c r="I560" s="1">
        <f t="array" ref="I560">INDEX(Countries!$D$2:$D$43,A560)</f>
        <v>0</v>
      </c>
      <c r="J560" s="1">
        <f t="array" ref="J560">INDEX(Countries!$D$2:$D$43,B560)</f>
        <v>0</v>
      </c>
      <c r="K560" s="1">
        <f t="array" ref="K560">INDEX(Countries!$E$2:$E$43,A560)</f>
        <v>0</v>
      </c>
      <c r="L560" s="1">
        <f t="array" ref="L560">INDEX(Countries!$E$2:$E$43,B560)</f>
        <v>0</v>
      </c>
      <c r="M560" s="1">
        <f t="shared" si="9"/>
        <v>0</v>
      </c>
      <c r="N560" s="1"/>
    </row>
    <row r="561" spans="1:14" ht="15.75" customHeight="1" x14ac:dyDescent="0.2">
      <c r="A561" s="1">
        <f t="shared" si="10"/>
        <v>14</v>
      </c>
      <c r="B561" s="1">
        <f t="shared" si="11"/>
        <v>14</v>
      </c>
      <c r="C561" s="1">
        <f t="array" ref="C561">INDEX(Countries!$A$2:$A$43,A561)</f>
        <v>0</v>
      </c>
      <c r="D561" s="1">
        <f t="array" ref="D561">INDEX(Countries!$A$2:$A$43,B561)</f>
        <v>0</v>
      </c>
      <c r="E561" s="5">
        <f t="array" ref="E561">INDEX('ML_flows 2011'!$B$2:$AQ$43,A561,B561)+INDEX('ML_flows 2011'!$B$2:$AQ$43,B561,A561)</f>
        <v>0</v>
      </c>
      <c r="F561" s="4">
        <f t="array" ref="F561">INDEX(Countries!$B$2:$B$43,A561)</f>
        <v>0</v>
      </c>
      <c r="G561" s="4">
        <f t="array" ref="G561">INDEX(Countries!$B$2:$B$43,B561)</f>
        <v>0</v>
      </c>
      <c r="H561" s="6">
        <f t="shared" si="8"/>
        <v>0</v>
      </c>
      <c r="I561" s="1">
        <f t="array" ref="I561">INDEX(Countries!$D$2:$D$43,A561)</f>
        <v>0</v>
      </c>
      <c r="J561" s="1">
        <f t="array" ref="J561">INDEX(Countries!$D$2:$D$43,B561)</f>
        <v>0</v>
      </c>
      <c r="K561" s="1">
        <f t="array" ref="K561">INDEX(Countries!$E$2:$E$43,A561)</f>
        <v>0</v>
      </c>
      <c r="L561" s="1">
        <f t="array" ref="L561">INDEX(Countries!$E$2:$E$43,B561)</f>
        <v>0</v>
      </c>
      <c r="M561" s="1">
        <f t="shared" si="9"/>
        <v>0</v>
      </c>
      <c r="N561" s="1"/>
    </row>
    <row r="562" spans="1:14" ht="15.75" customHeight="1" x14ac:dyDescent="0.2">
      <c r="A562" s="1">
        <f t="shared" si="10"/>
        <v>14</v>
      </c>
      <c r="B562" s="1">
        <f t="shared" si="11"/>
        <v>15</v>
      </c>
      <c r="C562" s="1">
        <f t="array" ref="C562">INDEX(Countries!$A$2:$A$43,A562)</f>
        <v>0</v>
      </c>
      <c r="D562" s="1">
        <f t="array" ref="D562">INDEX(Countries!$A$2:$A$43,B562)</f>
        <v>0</v>
      </c>
      <c r="E562" s="5">
        <f t="array" ref="E562">INDEX('ML_flows 2011'!$B$2:$AQ$43,A562,B562)+INDEX('ML_flows 2011'!$B$2:$AQ$43,B562,A562)</f>
        <v>0</v>
      </c>
      <c r="F562" s="4">
        <f t="array" ref="F562">INDEX(Countries!$B$2:$B$43,A562)</f>
        <v>0</v>
      </c>
      <c r="G562" s="4">
        <f t="array" ref="G562">INDEX(Countries!$B$2:$B$43,B562)</f>
        <v>0</v>
      </c>
      <c r="H562" s="6">
        <f t="shared" si="8"/>
        <v>0</v>
      </c>
      <c r="I562" s="1">
        <f t="array" ref="I562">INDEX(Countries!$D$2:$D$43,A562)</f>
        <v>0</v>
      </c>
      <c r="J562" s="1">
        <f t="array" ref="J562">INDEX(Countries!$D$2:$D$43,B562)</f>
        <v>0</v>
      </c>
      <c r="K562" s="1">
        <f t="array" ref="K562">INDEX(Countries!$E$2:$E$43,A562)</f>
        <v>0</v>
      </c>
      <c r="L562" s="1">
        <f t="array" ref="L562">INDEX(Countries!$E$2:$E$43,B562)</f>
        <v>0</v>
      </c>
      <c r="M562" s="1">
        <f t="shared" si="9"/>
        <v>0</v>
      </c>
      <c r="N562" s="1"/>
    </row>
    <row r="563" spans="1:14" ht="15.75" customHeight="1" x14ac:dyDescent="0.2">
      <c r="A563" s="1">
        <f t="shared" si="10"/>
        <v>14</v>
      </c>
      <c r="B563" s="1">
        <f t="shared" si="11"/>
        <v>16</v>
      </c>
      <c r="C563" s="1">
        <f t="array" ref="C563">INDEX(Countries!$A$2:$A$43,A563)</f>
        <v>0</v>
      </c>
      <c r="D563" s="1">
        <f t="array" ref="D563">INDEX(Countries!$A$2:$A$43,B563)</f>
        <v>0</v>
      </c>
      <c r="E563" s="5">
        <f t="array" ref="E563">INDEX('ML_flows 2011'!$B$2:$AQ$43,A563,B563)+INDEX('ML_flows 2011'!$B$2:$AQ$43,B563,A563)</f>
        <v>0</v>
      </c>
      <c r="F563" s="4">
        <f t="array" ref="F563">INDEX(Countries!$B$2:$B$43,A563)</f>
        <v>0</v>
      </c>
      <c r="G563" s="4">
        <f t="array" ref="G563">INDEX(Countries!$B$2:$B$43,B563)</f>
        <v>0</v>
      </c>
      <c r="H563" s="6">
        <f t="shared" si="8"/>
        <v>0</v>
      </c>
      <c r="I563" s="1">
        <f t="array" ref="I563">INDEX(Countries!$D$2:$D$43,A563)</f>
        <v>0</v>
      </c>
      <c r="J563" s="1">
        <f t="array" ref="J563">INDEX(Countries!$D$2:$D$43,B563)</f>
        <v>0</v>
      </c>
      <c r="K563" s="1">
        <f t="array" ref="K563">INDEX(Countries!$E$2:$E$43,A563)</f>
        <v>0</v>
      </c>
      <c r="L563" s="1">
        <f t="array" ref="L563">INDEX(Countries!$E$2:$E$43,B563)</f>
        <v>0</v>
      </c>
      <c r="M563" s="1">
        <f t="shared" si="9"/>
        <v>0</v>
      </c>
      <c r="N563" s="1"/>
    </row>
    <row r="564" spans="1:14" ht="15.75" customHeight="1" x14ac:dyDescent="0.2">
      <c r="A564" s="1">
        <f t="shared" si="10"/>
        <v>14</v>
      </c>
      <c r="B564" s="1">
        <f t="shared" si="11"/>
        <v>17</v>
      </c>
      <c r="C564" s="1">
        <f t="array" ref="C564">INDEX(Countries!$A$2:$A$43,A564)</f>
        <v>0</v>
      </c>
      <c r="D564" s="1">
        <f t="array" ref="D564">INDEX(Countries!$A$2:$A$43,B564)</f>
        <v>0</v>
      </c>
      <c r="E564" s="5">
        <f t="array" ref="E564">INDEX('ML_flows 2011'!$B$2:$AQ$43,A564,B564)+INDEX('ML_flows 2011'!$B$2:$AQ$43,B564,A564)</f>
        <v>0</v>
      </c>
      <c r="F564" s="4">
        <f t="array" ref="F564">INDEX(Countries!$B$2:$B$43,A564)</f>
        <v>0</v>
      </c>
      <c r="G564" s="4">
        <f t="array" ref="G564">INDEX(Countries!$B$2:$B$43,B564)</f>
        <v>0</v>
      </c>
      <c r="H564" s="6">
        <f t="shared" si="8"/>
        <v>0</v>
      </c>
      <c r="I564" s="1">
        <f t="array" ref="I564">INDEX(Countries!$D$2:$D$43,A564)</f>
        <v>0</v>
      </c>
      <c r="J564" s="1">
        <f t="array" ref="J564">INDEX(Countries!$D$2:$D$43,B564)</f>
        <v>0</v>
      </c>
      <c r="K564" s="1">
        <f t="array" ref="K564">INDEX(Countries!$E$2:$E$43,A564)</f>
        <v>0</v>
      </c>
      <c r="L564" s="1">
        <f t="array" ref="L564">INDEX(Countries!$E$2:$E$43,B564)</f>
        <v>0</v>
      </c>
      <c r="M564" s="1">
        <f t="shared" si="9"/>
        <v>0</v>
      </c>
      <c r="N564" s="1"/>
    </row>
    <row r="565" spans="1:14" ht="15.75" customHeight="1" x14ac:dyDescent="0.2">
      <c r="A565" s="1">
        <f t="shared" si="10"/>
        <v>14</v>
      </c>
      <c r="B565" s="1">
        <f t="shared" si="11"/>
        <v>18</v>
      </c>
      <c r="C565" s="1">
        <f t="array" ref="C565">INDEX(Countries!$A$2:$A$43,A565)</f>
        <v>0</v>
      </c>
      <c r="D565" s="1">
        <f t="array" ref="D565">INDEX(Countries!$A$2:$A$43,B565)</f>
        <v>0</v>
      </c>
      <c r="E565" s="5">
        <f t="array" ref="E565">INDEX('ML_flows 2011'!$B$2:$AQ$43,A565,B565)+INDEX('ML_flows 2011'!$B$2:$AQ$43,B565,A565)</f>
        <v>0</v>
      </c>
      <c r="F565" s="4">
        <f t="array" ref="F565">INDEX(Countries!$B$2:$B$43,A565)</f>
        <v>0</v>
      </c>
      <c r="G565" s="4">
        <f t="array" ref="G565">INDEX(Countries!$B$2:$B$43,B565)</f>
        <v>0</v>
      </c>
      <c r="H565" s="6">
        <f t="shared" si="8"/>
        <v>0</v>
      </c>
      <c r="I565" s="1">
        <f t="array" ref="I565">INDEX(Countries!$D$2:$D$43,A565)</f>
        <v>0</v>
      </c>
      <c r="J565" s="1">
        <f t="array" ref="J565">INDEX(Countries!$D$2:$D$43,B565)</f>
        <v>0</v>
      </c>
      <c r="K565" s="1">
        <f t="array" ref="K565">INDEX(Countries!$E$2:$E$43,A565)</f>
        <v>0</v>
      </c>
      <c r="L565" s="1">
        <f t="array" ref="L565">INDEX(Countries!$E$2:$E$43,B565)</f>
        <v>0</v>
      </c>
      <c r="M565" s="1">
        <f t="shared" si="9"/>
        <v>0</v>
      </c>
      <c r="N565" s="1"/>
    </row>
    <row r="566" spans="1:14" ht="15.75" customHeight="1" x14ac:dyDescent="0.2">
      <c r="A566" s="1">
        <f t="shared" si="10"/>
        <v>14</v>
      </c>
      <c r="B566" s="1">
        <f t="shared" si="11"/>
        <v>19</v>
      </c>
      <c r="C566" s="1">
        <f t="array" ref="C566">INDEX(Countries!$A$2:$A$43,A566)</f>
        <v>0</v>
      </c>
      <c r="D566" s="1">
        <f t="array" ref="D566">INDEX(Countries!$A$2:$A$43,B566)</f>
        <v>0</v>
      </c>
      <c r="E566" s="5">
        <f t="array" ref="E566">INDEX('ML_flows 2011'!$B$2:$AQ$43,A566,B566)+INDEX('ML_flows 2011'!$B$2:$AQ$43,B566,A566)</f>
        <v>0</v>
      </c>
      <c r="F566" s="4">
        <f t="array" ref="F566">INDEX(Countries!$B$2:$B$43,A566)</f>
        <v>0</v>
      </c>
      <c r="G566" s="4">
        <f t="array" ref="G566">INDEX(Countries!$B$2:$B$43,B566)</f>
        <v>0</v>
      </c>
      <c r="H566" s="6">
        <f t="shared" si="8"/>
        <v>0</v>
      </c>
      <c r="I566" s="1">
        <f t="array" ref="I566">INDEX(Countries!$D$2:$D$43,A566)</f>
        <v>0</v>
      </c>
      <c r="J566" s="1">
        <f t="array" ref="J566">INDEX(Countries!$D$2:$D$43,B566)</f>
        <v>0</v>
      </c>
      <c r="K566" s="1">
        <f t="array" ref="K566">INDEX(Countries!$E$2:$E$43,A566)</f>
        <v>0</v>
      </c>
      <c r="L566" s="1">
        <f t="array" ref="L566">INDEX(Countries!$E$2:$E$43,B566)</f>
        <v>0</v>
      </c>
      <c r="M566" s="1">
        <f t="shared" si="9"/>
        <v>0</v>
      </c>
      <c r="N566" s="1"/>
    </row>
    <row r="567" spans="1:14" ht="15.75" customHeight="1" x14ac:dyDescent="0.2">
      <c r="A567" s="1">
        <f t="shared" si="10"/>
        <v>14</v>
      </c>
      <c r="B567" s="1">
        <f t="shared" si="11"/>
        <v>20</v>
      </c>
      <c r="C567" s="1">
        <f t="array" ref="C567">INDEX(Countries!$A$2:$A$43,A567)</f>
        <v>0</v>
      </c>
      <c r="D567" s="1">
        <f t="array" ref="D567">INDEX(Countries!$A$2:$A$43,B567)</f>
        <v>0</v>
      </c>
      <c r="E567" s="5">
        <f t="array" ref="E567">INDEX('ML_flows 2011'!$B$2:$AQ$43,A567,B567)+INDEX('ML_flows 2011'!$B$2:$AQ$43,B567,A567)</f>
        <v>0</v>
      </c>
      <c r="F567" s="4">
        <f t="array" ref="F567">INDEX(Countries!$B$2:$B$43,A567)</f>
        <v>0</v>
      </c>
      <c r="G567" s="4">
        <f t="array" ref="G567">INDEX(Countries!$B$2:$B$43,B567)</f>
        <v>0</v>
      </c>
      <c r="H567" s="6">
        <f t="shared" si="8"/>
        <v>0</v>
      </c>
      <c r="I567" s="1">
        <f t="array" ref="I567">INDEX(Countries!$D$2:$D$43,A567)</f>
        <v>0</v>
      </c>
      <c r="J567" s="1">
        <f t="array" ref="J567">INDEX(Countries!$D$2:$D$43,B567)</f>
        <v>0</v>
      </c>
      <c r="K567" s="1">
        <f t="array" ref="K567">INDEX(Countries!$E$2:$E$43,A567)</f>
        <v>0</v>
      </c>
      <c r="L567" s="1">
        <f t="array" ref="L567">INDEX(Countries!$E$2:$E$43,B567)</f>
        <v>0</v>
      </c>
      <c r="M567" s="1">
        <f t="shared" si="9"/>
        <v>0</v>
      </c>
      <c r="N567" s="1"/>
    </row>
    <row r="568" spans="1:14" ht="15.75" customHeight="1" x14ac:dyDescent="0.2">
      <c r="A568" s="1">
        <f t="shared" si="10"/>
        <v>14</v>
      </c>
      <c r="B568" s="1">
        <f t="shared" si="11"/>
        <v>21</v>
      </c>
      <c r="C568" s="1">
        <f t="array" ref="C568">INDEX(Countries!$A$2:$A$43,A568)</f>
        <v>0</v>
      </c>
      <c r="D568" s="1">
        <f t="array" ref="D568">INDEX(Countries!$A$2:$A$43,B568)</f>
        <v>0</v>
      </c>
      <c r="E568" s="5">
        <f t="array" ref="E568">INDEX('ML_flows 2011'!$B$2:$AQ$43,A568,B568)+INDEX('ML_flows 2011'!$B$2:$AQ$43,B568,A568)</f>
        <v>0</v>
      </c>
      <c r="F568" s="4">
        <f t="array" ref="F568">INDEX(Countries!$B$2:$B$43,A568)</f>
        <v>0</v>
      </c>
      <c r="G568" s="4">
        <f t="array" ref="G568">INDEX(Countries!$B$2:$B$43,B568)</f>
        <v>0</v>
      </c>
      <c r="H568" s="6">
        <f t="shared" si="8"/>
        <v>0</v>
      </c>
      <c r="I568" s="1">
        <f t="array" ref="I568">INDEX(Countries!$D$2:$D$43,A568)</f>
        <v>0</v>
      </c>
      <c r="J568" s="1">
        <f t="array" ref="J568">INDEX(Countries!$D$2:$D$43,B568)</f>
        <v>0</v>
      </c>
      <c r="K568" s="1">
        <f t="array" ref="K568">INDEX(Countries!$E$2:$E$43,A568)</f>
        <v>0</v>
      </c>
      <c r="L568" s="1">
        <f t="array" ref="L568">INDEX(Countries!$E$2:$E$43,B568)</f>
        <v>0</v>
      </c>
      <c r="M568" s="1">
        <f t="shared" si="9"/>
        <v>0</v>
      </c>
      <c r="N568" s="1"/>
    </row>
    <row r="569" spans="1:14" ht="15.75" customHeight="1" x14ac:dyDescent="0.2">
      <c r="A569" s="1">
        <f t="shared" si="10"/>
        <v>14</v>
      </c>
      <c r="B569" s="1">
        <f t="shared" si="11"/>
        <v>22</v>
      </c>
      <c r="C569" s="1">
        <f t="array" ref="C569">INDEX(Countries!$A$2:$A$43,A569)</f>
        <v>0</v>
      </c>
      <c r="D569" s="1">
        <f t="array" ref="D569">INDEX(Countries!$A$2:$A$43,B569)</f>
        <v>0</v>
      </c>
      <c r="E569" s="5">
        <f t="array" ref="E569">INDEX('ML_flows 2011'!$B$2:$AQ$43,A569,B569)+INDEX('ML_flows 2011'!$B$2:$AQ$43,B569,A569)</f>
        <v>0</v>
      </c>
      <c r="F569" s="4">
        <f t="array" ref="F569">INDEX(Countries!$B$2:$B$43,A569)</f>
        <v>0</v>
      </c>
      <c r="G569" s="4">
        <f t="array" ref="G569">INDEX(Countries!$B$2:$B$43,B569)</f>
        <v>0</v>
      </c>
      <c r="H569" s="6">
        <f t="shared" si="8"/>
        <v>0</v>
      </c>
      <c r="I569" s="1">
        <f t="array" ref="I569">INDEX(Countries!$D$2:$D$43,A569)</f>
        <v>0</v>
      </c>
      <c r="J569" s="1">
        <f t="array" ref="J569">INDEX(Countries!$D$2:$D$43,B569)</f>
        <v>0</v>
      </c>
      <c r="K569" s="1">
        <f t="array" ref="K569">INDEX(Countries!$E$2:$E$43,A569)</f>
        <v>0</v>
      </c>
      <c r="L569" s="1">
        <f t="array" ref="L569">INDEX(Countries!$E$2:$E$43,B569)</f>
        <v>0</v>
      </c>
      <c r="M569" s="1">
        <f t="shared" si="9"/>
        <v>0</v>
      </c>
      <c r="N569" s="1"/>
    </row>
    <row r="570" spans="1:14" ht="15.75" customHeight="1" x14ac:dyDescent="0.2">
      <c r="A570" s="1">
        <f t="shared" si="10"/>
        <v>14</v>
      </c>
      <c r="B570" s="1">
        <f t="shared" si="11"/>
        <v>23</v>
      </c>
      <c r="C570" s="1">
        <f t="array" ref="C570">INDEX(Countries!$A$2:$A$43,A570)</f>
        <v>0</v>
      </c>
      <c r="D570" s="1">
        <f t="array" ref="D570">INDEX(Countries!$A$2:$A$43,B570)</f>
        <v>0</v>
      </c>
      <c r="E570" s="5">
        <f t="array" ref="E570">INDEX('ML_flows 2011'!$B$2:$AQ$43,A570,B570)+INDEX('ML_flows 2011'!$B$2:$AQ$43,B570,A570)</f>
        <v>0</v>
      </c>
      <c r="F570" s="4">
        <f t="array" ref="F570">INDEX(Countries!$B$2:$B$43,A570)</f>
        <v>0</v>
      </c>
      <c r="G570" s="4">
        <f t="array" ref="G570">INDEX(Countries!$B$2:$B$43,B570)</f>
        <v>0</v>
      </c>
      <c r="H570" s="6">
        <f t="shared" si="8"/>
        <v>0</v>
      </c>
      <c r="I570" s="1">
        <f t="array" ref="I570">INDEX(Countries!$D$2:$D$43,A570)</f>
        <v>0</v>
      </c>
      <c r="J570" s="1">
        <f t="array" ref="J570">INDEX(Countries!$D$2:$D$43,B570)</f>
        <v>0</v>
      </c>
      <c r="K570" s="1">
        <f t="array" ref="K570">INDEX(Countries!$E$2:$E$43,A570)</f>
        <v>0</v>
      </c>
      <c r="L570" s="1">
        <f t="array" ref="L570">INDEX(Countries!$E$2:$E$43,B570)</f>
        <v>0</v>
      </c>
      <c r="M570" s="1">
        <f t="shared" si="9"/>
        <v>0</v>
      </c>
      <c r="N570" s="1"/>
    </row>
    <row r="571" spans="1:14" ht="15.75" customHeight="1" x14ac:dyDescent="0.2">
      <c r="A571" s="1">
        <f t="shared" si="10"/>
        <v>14</v>
      </c>
      <c r="B571" s="1">
        <f t="shared" si="11"/>
        <v>24</v>
      </c>
      <c r="C571" s="1">
        <f t="array" ref="C571">INDEX(Countries!$A$2:$A$43,A571)</f>
        <v>0</v>
      </c>
      <c r="D571" s="1">
        <f t="array" ref="D571">INDEX(Countries!$A$2:$A$43,B571)</f>
        <v>0</v>
      </c>
      <c r="E571" s="5">
        <f t="array" ref="E571">INDEX('ML_flows 2011'!$B$2:$AQ$43,A571,B571)+INDEX('ML_flows 2011'!$B$2:$AQ$43,B571,A571)</f>
        <v>0</v>
      </c>
      <c r="F571" s="4">
        <f t="array" ref="F571">INDEX(Countries!$B$2:$B$43,A571)</f>
        <v>0</v>
      </c>
      <c r="G571" s="4">
        <f t="array" ref="G571">INDEX(Countries!$B$2:$B$43,B571)</f>
        <v>0</v>
      </c>
      <c r="H571" s="6">
        <f t="shared" si="8"/>
        <v>0</v>
      </c>
      <c r="I571" s="1">
        <f t="array" ref="I571">INDEX(Countries!$D$2:$D$43,A571)</f>
        <v>0</v>
      </c>
      <c r="J571" s="1">
        <f t="array" ref="J571">INDEX(Countries!$D$2:$D$43,B571)</f>
        <v>0</v>
      </c>
      <c r="K571" s="1">
        <f t="array" ref="K571">INDEX(Countries!$E$2:$E$43,A571)</f>
        <v>0</v>
      </c>
      <c r="L571" s="1">
        <f t="array" ref="L571">INDEX(Countries!$E$2:$E$43,B571)</f>
        <v>0</v>
      </c>
      <c r="M571" s="1">
        <f t="shared" si="9"/>
        <v>0</v>
      </c>
      <c r="N571" s="1"/>
    </row>
    <row r="572" spans="1:14" ht="15.75" customHeight="1" x14ac:dyDescent="0.2">
      <c r="A572" s="1">
        <f t="shared" si="10"/>
        <v>14</v>
      </c>
      <c r="B572" s="1">
        <f t="shared" si="11"/>
        <v>25</v>
      </c>
      <c r="C572" s="1">
        <f t="array" ref="C572">INDEX(Countries!$A$2:$A$43,A572)</f>
        <v>0</v>
      </c>
      <c r="D572" s="1">
        <f t="array" ref="D572">INDEX(Countries!$A$2:$A$43,B572)</f>
        <v>0</v>
      </c>
      <c r="E572" s="5">
        <f t="array" ref="E572">INDEX('ML_flows 2011'!$B$2:$AQ$43,A572,B572)+INDEX('ML_flows 2011'!$B$2:$AQ$43,B572,A572)</f>
        <v>0</v>
      </c>
      <c r="F572" s="4">
        <f t="array" ref="F572">INDEX(Countries!$B$2:$B$43,A572)</f>
        <v>0</v>
      </c>
      <c r="G572" s="4">
        <f t="array" ref="G572">INDEX(Countries!$B$2:$B$43,B572)</f>
        <v>0</v>
      </c>
      <c r="H572" s="6">
        <f t="shared" si="8"/>
        <v>0</v>
      </c>
      <c r="I572" s="1">
        <f t="array" ref="I572">INDEX(Countries!$D$2:$D$43,A572)</f>
        <v>0</v>
      </c>
      <c r="J572" s="1">
        <f t="array" ref="J572">INDEX(Countries!$D$2:$D$43,B572)</f>
        <v>0</v>
      </c>
      <c r="K572" s="1">
        <f t="array" ref="K572">INDEX(Countries!$E$2:$E$43,A572)</f>
        <v>0</v>
      </c>
      <c r="L572" s="1">
        <f t="array" ref="L572">INDEX(Countries!$E$2:$E$43,B572)</f>
        <v>0</v>
      </c>
      <c r="M572" s="1">
        <f t="shared" si="9"/>
        <v>0</v>
      </c>
      <c r="N572" s="1"/>
    </row>
    <row r="573" spans="1:14" ht="15.75" customHeight="1" x14ac:dyDescent="0.2">
      <c r="A573" s="1">
        <f t="shared" si="10"/>
        <v>14</v>
      </c>
      <c r="B573" s="1">
        <f t="shared" si="11"/>
        <v>26</v>
      </c>
      <c r="C573" s="1">
        <f t="array" ref="C573">INDEX(Countries!$A$2:$A$43,A573)</f>
        <v>0</v>
      </c>
      <c r="D573" s="1">
        <f t="array" ref="D573">INDEX(Countries!$A$2:$A$43,B573)</f>
        <v>0</v>
      </c>
      <c r="E573" s="5">
        <f t="array" ref="E573">INDEX('ML_flows 2011'!$B$2:$AQ$43,A573,B573)+INDEX('ML_flows 2011'!$B$2:$AQ$43,B573,A573)</f>
        <v>0</v>
      </c>
      <c r="F573" s="4">
        <f t="array" ref="F573">INDEX(Countries!$B$2:$B$43,A573)</f>
        <v>0</v>
      </c>
      <c r="G573" s="4">
        <f t="array" ref="G573">INDEX(Countries!$B$2:$B$43,B573)</f>
        <v>0</v>
      </c>
      <c r="H573" s="6">
        <f t="shared" si="8"/>
        <v>0</v>
      </c>
      <c r="I573" s="1">
        <f t="array" ref="I573">INDEX(Countries!$D$2:$D$43,A573)</f>
        <v>0</v>
      </c>
      <c r="J573" s="1">
        <f t="array" ref="J573">INDEX(Countries!$D$2:$D$43,B573)</f>
        <v>0</v>
      </c>
      <c r="K573" s="1">
        <f t="array" ref="K573">INDEX(Countries!$E$2:$E$43,A573)</f>
        <v>0</v>
      </c>
      <c r="L573" s="1">
        <f t="array" ref="L573">INDEX(Countries!$E$2:$E$43,B573)</f>
        <v>0</v>
      </c>
      <c r="M573" s="1">
        <f t="shared" si="9"/>
        <v>0</v>
      </c>
      <c r="N573" s="1"/>
    </row>
    <row r="574" spans="1:14" ht="15.75" customHeight="1" x14ac:dyDescent="0.2">
      <c r="A574" s="1">
        <f t="shared" si="10"/>
        <v>14</v>
      </c>
      <c r="B574" s="1">
        <f t="shared" si="11"/>
        <v>27</v>
      </c>
      <c r="C574" s="1">
        <f t="array" ref="C574">INDEX(Countries!$A$2:$A$43,A574)</f>
        <v>0</v>
      </c>
      <c r="D574" s="1">
        <f t="array" ref="D574">INDEX(Countries!$A$2:$A$43,B574)</f>
        <v>0</v>
      </c>
      <c r="E574" s="5">
        <f t="array" ref="E574">INDEX('ML_flows 2011'!$B$2:$AQ$43,A574,B574)+INDEX('ML_flows 2011'!$B$2:$AQ$43,B574,A574)</f>
        <v>0</v>
      </c>
      <c r="F574" s="4">
        <f t="array" ref="F574">INDEX(Countries!$B$2:$B$43,A574)</f>
        <v>0</v>
      </c>
      <c r="G574" s="4">
        <f t="array" ref="G574">INDEX(Countries!$B$2:$B$43,B574)</f>
        <v>0</v>
      </c>
      <c r="H574" s="6">
        <f t="shared" si="8"/>
        <v>0</v>
      </c>
      <c r="I574" s="1">
        <f t="array" ref="I574">INDEX(Countries!$D$2:$D$43,A574)</f>
        <v>0</v>
      </c>
      <c r="J574" s="1">
        <f t="array" ref="J574">INDEX(Countries!$D$2:$D$43,B574)</f>
        <v>0</v>
      </c>
      <c r="K574" s="1">
        <f t="array" ref="K574">INDEX(Countries!$E$2:$E$43,A574)</f>
        <v>0</v>
      </c>
      <c r="L574" s="1">
        <f t="array" ref="L574">INDEX(Countries!$E$2:$E$43,B574)</f>
        <v>0</v>
      </c>
      <c r="M574" s="1">
        <f t="shared" si="9"/>
        <v>0</v>
      </c>
      <c r="N574" s="1"/>
    </row>
    <row r="575" spans="1:14" ht="15.75" customHeight="1" x14ac:dyDescent="0.2">
      <c r="A575" s="1">
        <f t="shared" si="10"/>
        <v>14</v>
      </c>
      <c r="B575" s="1">
        <f t="shared" si="11"/>
        <v>28</v>
      </c>
      <c r="C575" s="1">
        <f t="array" ref="C575">INDEX(Countries!$A$2:$A$43,A575)</f>
        <v>0</v>
      </c>
      <c r="D575" s="1">
        <f t="array" ref="D575">INDEX(Countries!$A$2:$A$43,B575)</f>
        <v>0</v>
      </c>
      <c r="E575" s="5">
        <f t="array" ref="E575">INDEX('ML_flows 2011'!$B$2:$AQ$43,A575,B575)+INDEX('ML_flows 2011'!$B$2:$AQ$43,B575,A575)</f>
        <v>0</v>
      </c>
      <c r="F575" s="4">
        <f t="array" ref="F575">INDEX(Countries!$B$2:$B$43,A575)</f>
        <v>0</v>
      </c>
      <c r="G575" s="4">
        <f t="array" ref="G575">INDEX(Countries!$B$2:$B$43,B575)</f>
        <v>0</v>
      </c>
      <c r="H575" s="6">
        <f t="shared" si="8"/>
        <v>0</v>
      </c>
      <c r="I575" s="1">
        <f t="array" ref="I575">INDEX(Countries!$D$2:$D$43,A575)</f>
        <v>0</v>
      </c>
      <c r="J575" s="1">
        <f t="array" ref="J575">INDEX(Countries!$D$2:$D$43,B575)</f>
        <v>0</v>
      </c>
      <c r="K575" s="1">
        <f t="array" ref="K575">INDEX(Countries!$E$2:$E$43,A575)</f>
        <v>0</v>
      </c>
      <c r="L575" s="1">
        <f t="array" ref="L575">INDEX(Countries!$E$2:$E$43,B575)</f>
        <v>0</v>
      </c>
      <c r="M575" s="1">
        <f t="shared" si="9"/>
        <v>0</v>
      </c>
      <c r="N575" s="1"/>
    </row>
    <row r="576" spans="1:14" ht="15.75" customHeight="1" x14ac:dyDescent="0.2">
      <c r="A576" s="1">
        <f t="shared" si="10"/>
        <v>14</v>
      </c>
      <c r="B576" s="1">
        <f t="shared" si="11"/>
        <v>29</v>
      </c>
      <c r="C576" s="1">
        <f t="array" ref="C576">INDEX(Countries!$A$2:$A$43,A576)</f>
        <v>0</v>
      </c>
      <c r="D576" s="1">
        <f t="array" ref="D576">INDEX(Countries!$A$2:$A$43,B576)</f>
        <v>0</v>
      </c>
      <c r="E576" s="5">
        <f t="array" ref="E576">INDEX('ML_flows 2011'!$B$2:$AQ$43,A576,B576)+INDEX('ML_flows 2011'!$B$2:$AQ$43,B576,A576)</f>
        <v>0</v>
      </c>
      <c r="F576" s="4">
        <f t="array" ref="F576">INDEX(Countries!$B$2:$B$43,A576)</f>
        <v>0</v>
      </c>
      <c r="G576" s="4">
        <f t="array" ref="G576">INDEX(Countries!$B$2:$B$43,B576)</f>
        <v>0</v>
      </c>
      <c r="H576" s="6">
        <f t="shared" si="8"/>
        <v>0</v>
      </c>
      <c r="I576" s="1">
        <f t="array" ref="I576">INDEX(Countries!$D$2:$D$43,A576)</f>
        <v>0</v>
      </c>
      <c r="J576" s="1">
        <f t="array" ref="J576">INDEX(Countries!$D$2:$D$43,B576)</f>
        <v>0</v>
      </c>
      <c r="K576" s="1">
        <f t="array" ref="K576">INDEX(Countries!$E$2:$E$43,A576)</f>
        <v>0</v>
      </c>
      <c r="L576" s="1">
        <f t="array" ref="L576">INDEX(Countries!$E$2:$E$43,B576)</f>
        <v>0</v>
      </c>
      <c r="M576" s="1">
        <f t="shared" si="9"/>
        <v>0</v>
      </c>
      <c r="N576" s="1"/>
    </row>
    <row r="577" spans="1:14" ht="15.75" customHeight="1" x14ac:dyDescent="0.2">
      <c r="A577" s="1">
        <f t="shared" si="10"/>
        <v>14</v>
      </c>
      <c r="B577" s="1">
        <f t="shared" si="11"/>
        <v>30</v>
      </c>
      <c r="C577" s="1">
        <f t="array" ref="C577">INDEX(Countries!$A$2:$A$43,A577)</f>
        <v>0</v>
      </c>
      <c r="D577" s="1">
        <f t="array" ref="D577">INDEX(Countries!$A$2:$A$43,B577)</f>
        <v>0</v>
      </c>
      <c r="E577" s="5">
        <f t="array" ref="E577">INDEX('ML_flows 2011'!$B$2:$AQ$43,A577,B577)+INDEX('ML_flows 2011'!$B$2:$AQ$43,B577,A577)</f>
        <v>0</v>
      </c>
      <c r="F577" s="4">
        <f t="array" ref="F577">INDEX(Countries!$B$2:$B$43,A577)</f>
        <v>0</v>
      </c>
      <c r="G577" s="4">
        <f t="array" ref="G577">INDEX(Countries!$B$2:$B$43,B577)</f>
        <v>0</v>
      </c>
      <c r="H577" s="6">
        <f t="shared" si="8"/>
        <v>0</v>
      </c>
      <c r="I577" s="1">
        <f t="array" ref="I577">INDEX(Countries!$D$2:$D$43,A577)</f>
        <v>0</v>
      </c>
      <c r="J577" s="1">
        <f t="array" ref="J577">INDEX(Countries!$D$2:$D$43,B577)</f>
        <v>0</v>
      </c>
      <c r="K577" s="1">
        <f t="array" ref="K577">INDEX(Countries!$E$2:$E$43,A577)</f>
        <v>0</v>
      </c>
      <c r="L577" s="1">
        <f t="array" ref="L577">INDEX(Countries!$E$2:$E$43,B577)</f>
        <v>0</v>
      </c>
      <c r="M577" s="1">
        <f t="shared" si="9"/>
        <v>0</v>
      </c>
      <c r="N577" s="1"/>
    </row>
    <row r="578" spans="1:14" ht="15.75" customHeight="1" x14ac:dyDescent="0.2">
      <c r="A578" s="1">
        <f t="shared" si="10"/>
        <v>14</v>
      </c>
      <c r="B578" s="1">
        <f t="shared" si="11"/>
        <v>31</v>
      </c>
      <c r="C578" s="1">
        <f t="array" ref="C578">INDEX(Countries!$A$2:$A$43,A578)</f>
        <v>0</v>
      </c>
      <c r="D578" s="1">
        <f t="array" ref="D578">INDEX(Countries!$A$2:$A$43,B578)</f>
        <v>0</v>
      </c>
      <c r="E578" s="5">
        <f t="array" ref="E578">INDEX('ML_flows 2011'!$B$2:$AQ$43,A578,B578)+INDEX('ML_flows 2011'!$B$2:$AQ$43,B578,A578)</f>
        <v>0</v>
      </c>
      <c r="F578" s="4">
        <f t="array" ref="F578">INDEX(Countries!$B$2:$B$43,A578)</f>
        <v>0</v>
      </c>
      <c r="G578" s="4">
        <f t="array" ref="G578">INDEX(Countries!$B$2:$B$43,B578)</f>
        <v>0</v>
      </c>
      <c r="H578" s="6">
        <f t="shared" si="8"/>
        <v>0</v>
      </c>
      <c r="I578" s="1">
        <f t="array" ref="I578">INDEX(Countries!$D$2:$D$43,A578)</f>
        <v>0</v>
      </c>
      <c r="J578" s="1">
        <f t="array" ref="J578">INDEX(Countries!$D$2:$D$43,B578)</f>
        <v>0</v>
      </c>
      <c r="K578" s="1">
        <f t="array" ref="K578">INDEX(Countries!$E$2:$E$43,A578)</f>
        <v>0</v>
      </c>
      <c r="L578" s="1">
        <f t="array" ref="L578">INDEX(Countries!$E$2:$E$43,B578)</f>
        <v>0</v>
      </c>
      <c r="M578" s="1">
        <f t="shared" si="9"/>
        <v>0</v>
      </c>
      <c r="N578" s="1"/>
    </row>
    <row r="579" spans="1:14" ht="15.75" customHeight="1" x14ac:dyDescent="0.2">
      <c r="A579" s="1">
        <f t="shared" si="10"/>
        <v>14</v>
      </c>
      <c r="B579" s="1">
        <f t="shared" si="11"/>
        <v>32</v>
      </c>
      <c r="C579" s="1">
        <f t="array" ref="C579">INDEX(Countries!$A$2:$A$43,A579)</f>
        <v>0</v>
      </c>
      <c r="D579" s="1">
        <f t="array" ref="D579">INDEX(Countries!$A$2:$A$43,B579)</f>
        <v>0</v>
      </c>
      <c r="E579" s="5">
        <f t="array" ref="E579">INDEX('ML_flows 2011'!$B$2:$AQ$43,A579,B579)+INDEX('ML_flows 2011'!$B$2:$AQ$43,B579,A579)</f>
        <v>0</v>
      </c>
      <c r="F579" s="4">
        <f t="array" ref="F579">INDEX(Countries!$B$2:$B$43,A579)</f>
        <v>0</v>
      </c>
      <c r="G579" s="4">
        <f t="array" ref="G579">INDEX(Countries!$B$2:$B$43,B579)</f>
        <v>0</v>
      </c>
      <c r="H579" s="6">
        <f t="shared" si="8"/>
        <v>0</v>
      </c>
      <c r="I579" s="1">
        <f t="array" ref="I579">INDEX(Countries!$D$2:$D$43,A579)</f>
        <v>0</v>
      </c>
      <c r="J579" s="1">
        <f t="array" ref="J579">INDEX(Countries!$D$2:$D$43,B579)</f>
        <v>0</v>
      </c>
      <c r="K579" s="1">
        <f t="array" ref="K579">INDEX(Countries!$E$2:$E$43,A579)</f>
        <v>0</v>
      </c>
      <c r="L579" s="1">
        <f t="array" ref="L579">INDEX(Countries!$E$2:$E$43,B579)</f>
        <v>0</v>
      </c>
      <c r="M579" s="1">
        <f t="shared" si="9"/>
        <v>0</v>
      </c>
      <c r="N579" s="1"/>
    </row>
    <row r="580" spans="1:14" ht="15.75" customHeight="1" x14ac:dyDescent="0.2">
      <c r="A580" s="1">
        <f t="shared" si="10"/>
        <v>14</v>
      </c>
      <c r="B580" s="1">
        <f t="shared" si="11"/>
        <v>33</v>
      </c>
      <c r="C580" s="1">
        <f t="array" ref="C580">INDEX(Countries!$A$2:$A$43,A580)</f>
        <v>0</v>
      </c>
      <c r="D580" s="1">
        <f t="array" ref="D580">INDEX(Countries!$A$2:$A$43,B580)</f>
        <v>0</v>
      </c>
      <c r="E580" s="5">
        <f t="array" ref="E580">INDEX('ML_flows 2011'!$B$2:$AQ$43,A580,B580)+INDEX('ML_flows 2011'!$B$2:$AQ$43,B580,A580)</f>
        <v>0</v>
      </c>
      <c r="F580" s="4">
        <f t="array" ref="F580">INDEX(Countries!$B$2:$B$43,A580)</f>
        <v>0</v>
      </c>
      <c r="G580" s="4">
        <f t="array" ref="G580">INDEX(Countries!$B$2:$B$43,B580)</f>
        <v>0</v>
      </c>
      <c r="H580" s="6">
        <f t="shared" si="8"/>
        <v>0</v>
      </c>
      <c r="I580" s="1">
        <f t="array" ref="I580">INDEX(Countries!$D$2:$D$43,A580)</f>
        <v>0</v>
      </c>
      <c r="J580" s="1">
        <f t="array" ref="J580">INDEX(Countries!$D$2:$D$43,B580)</f>
        <v>0</v>
      </c>
      <c r="K580" s="1">
        <f t="array" ref="K580">INDEX(Countries!$E$2:$E$43,A580)</f>
        <v>0</v>
      </c>
      <c r="L580" s="1">
        <f t="array" ref="L580">INDEX(Countries!$E$2:$E$43,B580)</f>
        <v>0</v>
      </c>
      <c r="M580" s="1">
        <f t="shared" si="9"/>
        <v>0</v>
      </c>
      <c r="N580" s="1"/>
    </row>
    <row r="581" spans="1:14" ht="15.75" customHeight="1" x14ac:dyDescent="0.2">
      <c r="A581" s="1">
        <f t="shared" si="10"/>
        <v>14</v>
      </c>
      <c r="B581" s="1">
        <f t="shared" si="11"/>
        <v>34</v>
      </c>
      <c r="C581" s="1">
        <f t="array" ref="C581">INDEX(Countries!$A$2:$A$43,A581)</f>
        <v>0</v>
      </c>
      <c r="D581" s="1">
        <f t="array" ref="D581">INDEX(Countries!$A$2:$A$43,B581)</f>
        <v>0</v>
      </c>
      <c r="E581" s="5">
        <f t="array" ref="E581">INDEX('ML_flows 2011'!$B$2:$AQ$43,A581,B581)+INDEX('ML_flows 2011'!$B$2:$AQ$43,B581,A581)</f>
        <v>0</v>
      </c>
      <c r="F581" s="4">
        <f t="array" ref="F581">INDEX(Countries!$B$2:$B$43,A581)</f>
        <v>0</v>
      </c>
      <c r="G581" s="4">
        <f t="array" ref="G581">INDEX(Countries!$B$2:$B$43,B581)</f>
        <v>0</v>
      </c>
      <c r="H581" s="6">
        <f t="shared" si="8"/>
        <v>0</v>
      </c>
      <c r="I581" s="1">
        <f t="array" ref="I581">INDEX(Countries!$D$2:$D$43,A581)</f>
        <v>0</v>
      </c>
      <c r="J581" s="1">
        <f t="array" ref="J581">INDEX(Countries!$D$2:$D$43,B581)</f>
        <v>0</v>
      </c>
      <c r="K581" s="1">
        <f t="array" ref="K581">INDEX(Countries!$E$2:$E$43,A581)</f>
        <v>0</v>
      </c>
      <c r="L581" s="1">
        <f t="array" ref="L581">INDEX(Countries!$E$2:$E$43,B581)</f>
        <v>0</v>
      </c>
      <c r="M581" s="1">
        <f t="shared" si="9"/>
        <v>0</v>
      </c>
      <c r="N581" s="1"/>
    </row>
    <row r="582" spans="1:14" ht="15.75" customHeight="1" x14ac:dyDescent="0.2">
      <c r="A582" s="1">
        <f t="shared" si="10"/>
        <v>14</v>
      </c>
      <c r="B582" s="1">
        <f t="shared" si="11"/>
        <v>35</v>
      </c>
      <c r="C582" s="1">
        <f t="array" ref="C582">INDEX(Countries!$A$2:$A$43,A582)</f>
        <v>0</v>
      </c>
      <c r="D582" s="1">
        <f t="array" ref="D582">INDEX(Countries!$A$2:$A$43,B582)</f>
        <v>0</v>
      </c>
      <c r="E582" s="5">
        <f t="array" ref="E582">INDEX('ML_flows 2011'!$B$2:$AQ$43,A582,B582)+INDEX('ML_flows 2011'!$B$2:$AQ$43,B582,A582)</f>
        <v>0</v>
      </c>
      <c r="F582" s="4">
        <f t="array" ref="F582">INDEX(Countries!$B$2:$B$43,A582)</f>
        <v>0</v>
      </c>
      <c r="G582" s="4">
        <f t="array" ref="G582">INDEX(Countries!$B$2:$B$43,B582)</f>
        <v>0</v>
      </c>
      <c r="H582" s="6">
        <f t="shared" si="8"/>
        <v>0</v>
      </c>
      <c r="I582" s="1">
        <f t="array" ref="I582">INDEX(Countries!$D$2:$D$43,A582)</f>
        <v>0</v>
      </c>
      <c r="J582" s="1">
        <f t="array" ref="J582">INDEX(Countries!$D$2:$D$43,B582)</f>
        <v>0</v>
      </c>
      <c r="K582" s="1">
        <f t="array" ref="K582">INDEX(Countries!$E$2:$E$43,A582)</f>
        <v>0</v>
      </c>
      <c r="L582" s="1">
        <f t="array" ref="L582">INDEX(Countries!$E$2:$E$43,B582)</f>
        <v>0</v>
      </c>
      <c r="M582" s="1">
        <f t="shared" si="9"/>
        <v>0</v>
      </c>
      <c r="N582" s="1"/>
    </row>
    <row r="583" spans="1:14" ht="15.75" customHeight="1" x14ac:dyDescent="0.2">
      <c r="A583" s="1">
        <f t="shared" si="10"/>
        <v>14</v>
      </c>
      <c r="B583" s="1">
        <f t="shared" si="11"/>
        <v>36</v>
      </c>
      <c r="C583" s="1">
        <f t="array" ref="C583">INDEX(Countries!$A$2:$A$43,A583)</f>
        <v>0</v>
      </c>
      <c r="D583" s="1">
        <f t="array" ref="D583">INDEX(Countries!$A$2:$A$43,B583)</f>
        <v>0</v>
      </c>
      <c r="E583" s="5">
        <f t="array" ref="E583">INDEX('ML_flows 2011'!$B$2:$AQ$43,A583,B583)+INDEX('ML_flows 2011'!$B$2:$AQ$43,B583,A583)</f>
        <v>0</v>
      </c>
      <c r="F583" s="4">
        <f t="array" ref="F583">INDEX(Countries!$B$2:$B$43,A583)</f>
        <v>0</v>
      </c>
      <c r="G583" s="4">
        <f t="array" ref="G583">INDEX(Countries!$B$2:$B$43,B583)</f>
        <v>0</v>
      </c>
      <c r="H583" s="6">
        <f t="shared" si="8"/>
        <v>0</v>
      </c>
      <c r="I583" s="1">
        <f t="array" ref="I583">INDEX(Countries!$D$2:$D$43,A583)</f>
        <v>0</v>
      </c>
      <c r="J583" s="1">
        <f t="array" ref="J583">INDEX(Countries!$D$2:$D$43,B583)</f>
        <v>0</v>
      </c>
      <c r="K583" s="1">
        <f t="array" ref="K583">INDEX(Countries!$E$2:$E$43,A583)</f>
        <v>0</v>
      </c>
      <c r="L583" s="1">
        <f t="array" ref="L583">INDEX(Countries!$E$2:$E$43,B583)</f>
        <v>0</v>
      </c>
      <c r="M583" s="1">
        <f t="shared" si="9"/>
        <v>0</v>
      </c>
      <c r="N583" s="1"/>
    </row>
    <row r="584" spans="1:14" ht="15.75" customHeight="1" x14ac:dyDescent="0.2">
      <c r="A584" s="1">
        <f t="shared" si="10"/>
        <v>14</v>
      </c>
      <c r="B584" s="1">
        <f t="shared" si="11"/>
        <v>37</v>
      </c>
      <c r="C584" s="1">
        <f t="array" ref="C584">INDEX(Countries!$A$2:$A$43,A584)</f>
        <v>0</v>
      </c>
      <c r="D584" s="1">
        <f t="array" ref="D584">INDEX(Countries!$A$2:$A$43,B584)</f>
        <v>0</v>
      </c>
      <c r="E584" s="5">
        <f t="array" ref="E584">INDEX('ML_flows 2011'!$B$2:$AQ$43,A584,B584)+INDEX('ML_flows 2011'!$B$2:$AQ$43,B584,A584)</f>
        <v>0</v>
      </c>
      <c r="F584" s="4">
        <f t="array" ref="F584">INDEX(Countries!$B$2:$B$43,A584)</f>
        <v>0</v>
      </c>
      <c r="G584" s="4">
        <f t="array" ref="G584">INDEX(Countries!$B$2:$B$43,B584)</f>
        <v>0</v>
      </c>
      <c r="H584" s="6">
        <f t="shared" si="8"/>
        <v>0</v>
      </c>
      <c r="I584" s="1">
        <f t="array" ref="I584">INDEX(Countries!$D$2:$D$43,A584)</f>
        <v>0</v>
      </c>
      <c r="J584" s="1">
        <f t="array" ref="J584">INDEX(Countries!$D$2:$D$43,B584)</f>
        <v>0</v>
      </c>
      <c r="K584" s="1">
        <f t="array" ref="K584">INDEX(Countries!$E$2:$E$43,A584)</f>
        <v>0</v>
      </c>
      <c r="L584" s="1">
        <f t="array" ref="L584">INDEX(Countries!$E$2:$E$43,B584)</f>
        <v>0</v>
      </c>
      <c r="M584" s="1">
        <f t="shared" si="9"/>
        <v>0</v>
      </c>
      <c r="N584" s="1"/>
    </row>
    <row r="585" spans="1:14" ht="15.75" customHeight="1" x14ac:dyDescent="0.2">
      <c r="A585" s="1">
        <f t="shared" si="10"/>
        <v>14</v>
      </c>
      <c r="B585" s="1">
        <f t="shared" si="11"/>
        <v>38</v>
      </c>
      <c r="C585" s="1">
        <f t="array" ref="C585">INDEX(Countries!$A$2:$A$43,A585)</f>
        <v>0</v>
      </c>
      <c r="D585" s="1">
        <f t="array" ref="D585">INDEX(Countries!$A$2:$A$43,B585)</f>
        <v>0</v>
      </c>
      <c r="E585" s="5">
        <f t="array" ref="E585">INDEX('ML_flows 2011'!$B$2:$AQ$43,A585,B585)+INDEX('ML_flows 2011'!$B$2:$AQ$43,B585,A585)</f>
        <v>0</v>
      </c>
      <c r="F585" s="4">
        <f t="array" ref="F585">INDEX(Countries!$B$2:$B$43,A585)</f>
        <v>0</v>
      </c>
      <c r="G585" s="4">
        <f t="array" ref="G585">INDEX(Countries!$B$2:$B$43,B585)</f>
        <v>0</v>
      </c>
      <c r="H585" s="6">
        <f t="shared" si="8"/>
        <v>0</v>
      </c>
      <c r="I585" s="1">
        <f t="array" ref="I585">INDEX(Countries!$D$2:$D$43,A585)</f>
        <v>0</v>
      </c>
      <c r="J585" s="1">
        <f t="array" ref="J585">INDEX(Countries!$D$2:$D$43,B585)</f>
        <v>0</v>
      </c>
      <c r="K585" s="1">
        <f t="array" ref="K585">INDEX(Countries!$E$2:$E$43,A585)</f>
        <v>0</v>
      </c>
      <c r="L585" s="1">
        <f t="array" ref="L585">INDEX(Countries!$E$2:$E$43,B585)</f>
        <v>0</v>
      </c>
      <c r="M585" s="1">
        <f t="shared" si="9"/>
        <v>0</v>
      </c>
      <c r="N585" s="1"/>
    </row>
    <row r="586" spans="1:14" ht="15.75" customHeight="1" x14ac:dyDescent="0.2">
      <c r="A586" s="1">
        <f t="shared" si="10"/>
        <v>14</v>
      </c>
      <c r="B586" s="1">
        <f t="shared" si="11"/>
        <v>39</v>
      </c>
      <c r="C586" s="1">
        <f t="array" ref="C586">INDEX(Countries!$A$2:$A$43,A586)</f>
        <v>0</v>
      </c>
      <c r="D586" s="1">
        <f t="array" ref="D586">INDEX(Countries!$A$2:$A$43,B586)</f>
        <v>0</v>
      </c>
      <c r="E586" s="5">
        <f t="array" ref="E586">INDEX('ML_flows 2011'!$B$2:$AQ$43,A586,B586)+INDEX('ML_flows 2011'!$B$2:$AQ$43,B586,A586)</f>
        <v>0</v>
      </c>
      <c r="F586" s="4">
        <f t="array" ref="F586">INDEX(Countries!$B$2:$B$43,A586)</f>
        <v>0</v>
      </c>
      <c r="G586" s="4">
        <f t="array" ref="G586">INDEX(Countries!$B$2:$B$43,B586)</f>
        <v>0</v>
      </c>
      <c r="H586" s="6">
        <f t="shared" si="8"/>
        <v>0</v>
      </c>
      <c r="I586" s="1">
        <f t="array" ref="I586">INDEX(Countries!$D$2:$D$43,A586)</f>
        <v>0</v>
      </c>
      <c r="J586" s="1">
        <f t="array" ref="J586">INDEX(Countries!$D$2:$D$43,B586)</f>
        <v>0</v>
      </c>
      <c r="K586" s="1">
        <f t="array" ref="K586">INDEX(Countries!$E$2:$E$43,A586)</f>
        <v>0</v>
      </c>
      <c r="L586" s="1">
        <f t="array" ref="L586">INDEX(Countries!$E$2:$E$43,B586)</f>
        <v>0</v>
      </c>
      <c r="M586" s="1">
        <f t="shared" si="9"/>
        <v>0</v>
      </c>
      <c r="N586" s="1"/>
    </row>
    <row r="587" spans="1:14" ht="15.75" customHeight="1" x14ac:dyDescent="0.2">
      <c r="A587" s="1">
        <f t="shared" si="10"/>
        <v>14</v>
      </c>
      <c r="B587" s="1">
        <f t="shared" si="11"/>
        <v>40</v>
      </c>
      <c r="C587" s="1">
        <f t="array" ref="C587">INDEX(Countries!$A$2:$A$43,A587)</f>
        <v>0</v>
      </c>
      <c r="D587" s="1">
        <f t="array" ref="D587">INDEX(Countries!$A$2:$A$43,B587)</f>
        <v>0</v>
      </c>
      <c r="E587" s="5">
        <f t="array" ref="E587">INDEX('ML_flows 2011'!$B$2:$AQ$43,A587,B587)+INDEX('ML_flows 2011'!$B$2:$AQ$43,B587,A587)</f>
        <v>0</v>
      </c>
      <c r="F587" s="4">
        <f t="array" ref="F587">INDEX(Countries!$B$2:$B$43,A587)</f>
        <v>0</v>
      </c>
      <c r="G587" s="4">
        <f t="array" ref="G587">INDEX(Countries!$B$2:$B$43,B587)</f>
        <v>0</v>
      </c>
      <c r="H587" s="6">
        <f t="shared" si="8"/>
        <v>0</v>
      </c>
      <c r="I587" s="1">
        <f t="array" ref="I587">INDEX(Countries!$D$2:$D$43,A587)</f>
        <v>0</v>
      </c>
      <c r="J587" s="1">
        <f t="array" ref="J587">INDEX(Countries!$D$2:$D$43,B587)</f>
        <v>0</v>
      </c>
      <c r="K587" s="1">
        <f t="array" ref="K587">INDEX(Countries!$E$2:$E$43,A587)</f>
        <v>0</v>
      </c>
      <c r="L587" s="1">
        <f t="array" ref="L587">INDEX(Countries!$E$2:$E$43,B587)</f>
        <v>0</v>
      </c>
      <c r="M587" s="1">
        <f t="shared" si="9"/>
        <v>0</v>
      </c>
      <c r="N587" s="1"/>
    </row>
    <row r="588" spans="1:14" ht="15.75" customHeight="1" x14ac:dyDescent="0.2">
      <c r="A588" s="1">
        <f t="shared" si="10"/>
        <v>14</v>
      </c>
      <c r="B588" s="1">
        <f t="shared" si="11"/>
        <v>41</v>
      </c>
      <c r="C588" s="1">
        <f t="array" ref="C588">INDEX(Countries!$A$2:$A$43,A588)</f>
        <v>0</v>
      </c>
      <c r="D588" s="1">
        <f t="array" ref="D588">INDEX(Countries!$A$2:$A$43,B588)</f>
        <v>0</v>
      </c>
      <c r="E588" s="5">
        <f t="array" ref="E588">INDEX('ML_flows 2011'!$B$2:$AQ$43,A588,B588)+INDEX('ML_flows 2011'!$B$2:$AQ$43,B588,A588)</f>
        <v>0</v>
      </c>
      <c r="F588" s="4">
        <f t="array" ref="F588">INDEX(Countries!$B$2:$B$43,A588)</f>
        <v>0</v>
      </c>
      <c r="G588" s="4">
        <f t="array" ref="G588">INDEX(Countries!$B$2:$B$43,B588)</f>
        <v>0</v>
      </c>
      <c r="H588" s="6">
        <f t="shared" si="8"/>
        <v>0</v>
      </c>
      <c r="I588" s="1">
        <f t="array" ref="I588">INDEX(Countries!$D$2:$D$43,A588)</f>
        <v>0</v>
      </c>
      <c r="J588" s="1">
        <f t="array" ref="J588">INDEX(Countries!$D$2:$D$43,B588)</f>
        <v>0</v>
      </c>
      <c r="K588" s="1">
        <f t="array" ref="K588">INDEX(Countries!$E$2:$E$43,A588)</f>
        <v>0</v>
      </c>
      <c r="L588" s="1">
        <f t="array" ref="L588">INDEX(Countries!$E$2:$E$43,B588)</f>
        <v>0</v>
      </c>
      <c r="M588" s="1">
        <f t="shared" si="9"/>
        <v>0</v>
      </c>
      <c r="N588" s="1"/>
    </row>
    <row r="589" spans="1:14" ht="15.75" customHeight="1" x14ac:dyDescent="0.2">
      <c r="A589" s="1">
        <f t="shared" si="10"/>
        <v>14</v>
      </c>
      <c r="B589" s="1">
        <f t="shared" si="11"/>
        <v>42</v>
      </c>
      <c r="C589" s="1">
        <f t="array" ref="C589">INDEX(Countries!$A$2:$A$43,A589)</f>
        <v>0</v>
      </c>
      <c r="D589" s="1">
        <f t="array" ref="D589">INDEX(Countries!$A$2:$A$43,B589)</f>
        <v>0</v>
      </c>
      <c r="E589" s="5">
        <f t="array" ref="E589">INDEX('ML_flows 2011'!$B$2:$AQ$43,A589,B589)+INDEX('ML_flows 2011'!$B$2:$AQ$43,B589,A589)</f>
        <v>0</v>
      </c>
      <c r="F589" s="4">
        <f t="array" ref="F589">INDEX(Countries!$B$2:$B$43,A589)</f>
        <v>0</v>
      </c>
      <c r="G589" s="4">
        <f t="array" ref="G589">INDEX(Countries!$B$2:$B$43,B589)</f>
        <v>0</v>
      </c>
      <c r="H589" s="6">
        <f t="shared" si="8"/>
        <v>0</v>
      </c>
      <c r="I589" s="1">
        <f t="array" ref="I589">INDEX(Countries!$D$2:$D$43,A589)</f>
        <v>0</v>
      </c>
      <c r="J589" s="1">
        <f t="array" ref="J589">INDEX(Countries!$D$2:$D$43,B589)</f>
        <v>0</v>
      </c>
      <c r="K589" s="1">
        <f t="array" ref="K589">INDEX(Countries!$E$2:$E$43,A589)</f>
        <v>0</v>
      </c>
      <c r="L589" s="1">
        <f t="array" ref="L589">INDEX(Countries!$E$2:$E$43,B589)</f>
        <v>0</v>
      </c>
      <c r="M589" s="1">
        <f t="shared" si="9"/>
        <v>0</v>
      </c>
      <c r="N589" s="1"/>
    </row>
    <row r="590" spans="1:14" ht="15.75" customHeight="1" x14ac:dyDescent="0.2">
      <c r="A590" s="1">
        <f t="shared" si="10"/>
        <v>15</v>
      </c>
      <c r="B590" s="1">
        <f t="shared" si="11"/>
        <v>1</v>
      </c>
      <c r="C590" s="1">
        <f t="array" ref="C590">INDEX(Countries!$A$2:$A$43,A590)</f>
        <v>0</v>
      </c>
      <c r="D590" s="1" t="str">
        <f t="array" ref="D590">INDEX(Countries!$A$2:$A$43,B590)</f>
        <v>BC</v>
      </c>
      <c r="E590" s="5">
        <f t="array" ref="E590">INDEX('ML_flows 2011'!$B$2:$AQ$43,A590,B590)+INDEX('ML_flows 2011'!$B$2:$AQ$43,B590,A590)</f>
        <v>0</v>
      </c>
      <c r="F590" s="4">
        <f t="array" ref="F590">INDEX(Countries!$B$2:$B$43,A590)</f>
        <v>0</v>
      </c>
      <c r="G590" s="4">
        <f t="array" ref="G590">INDEX(Countries!$B$2:$B$43,B590)</f>
        <v>2.3763350483997558</v>
      </c>
      <c r="H590" s="6">
        <f t="shared" si="8"/>
        <v>0</v>
      </c>
      <c r="I590" s="1">
        <f t="array" ref="I590">INDEX(Countries!$D$2:$D$43,A590)</f>
        <v>0</v>
      </c>
      <c r="J590" s="4">
        <f t="array" ref="J590">INDEX(Countries!$D$2:$D$43,B590)</f>
        <v>0</v>
      </c>
      <c r="K590" s="1">
        <f t="array" ref="K590">INDEX(Countries!$E$2:$E$43,A590)</f>
        <v>0</v>
      </c>
      <c r="L590" s="4">
        <f t="array" ref="L590">INDEX(Countries!$E$2:$E$43,B590)</f>
        <v>0</v>
      </c>
      <c r="M590" s="1">
        <f t="shared" si="9"/>
        <v>0</v>
      </c>
      <c r="N590" s="1"/>
    </row>
    <row r="591" spans="1:14" ht="15.75" customHeight="1" x14ac:dyDescent="0.2">
      <c r="A591" s="1">
        <f t="shared" si="10"/>
        <v>15</v>
      </c>
      <c r="B591" s="1">
        <f t="shared" si="11"/>
        <v>2</v>
      </c>
      <c r="C591" s="1">
        <f t="array" ref="C591">INDEX(Countries!$A$2:$A$43,A591)</f>
        <v>0</v>
      </c>
      <c r="D591" s="1" t="str">
        <f t="array" ref="D591">INDEX(Countries!$A$2:$A$43,B591)</f>
        <v>Canada</v>
      </c>
      <c r="E591" s="5">
        <f t="array" ref="E591">INDEX('ML_flows 2011'!$B$2:$AQ$43,A591,B591)+INDEX('ML_flows 2011'!$B$2:$AQ$43,B591,A591)</f>
        <v>0</v>
      </c>
      <c r="F591" s="4">
        <f t="array" ref="F591">INDEX(Countries!$B$2:$B$43,A591)</f>
        <v>0</v>
      </c>
      <c r="G591" s="4">
        <f t="array" ref="G591">INDEX(Countries!$B$2:$B$43,B591)</f>
        <v>0</v>
      </c>
      <c r="H591" s="6">
        <f t="shared" si="8"/>
        <v>0</v>
      </c>
      <c r="I591" s="1">
        <f t="array" ref="I591">INDEX(Countries!$D$2:$D$43,A591)</f>
        <v>0</v>
      </c>
      <c r="J591" s="4">
        <f t="array" ref="J591">INDEX(Countries!$D$2:$D$43,B591)</f>
        <v>0</v>
      </c>
      <c r="K591" s="1">
        <f t="array" ref="K591">INDEX(Countries!$E$2:$E$43,A591)</f>
        <v>0</v>
      </c>
      <c r="L591" s="4">
        <f t="array" ref="L591">INDEX(Countries!$E$2:$E$43,B591)</f>
        <v>0</v>
      </c>
      <c r="M591" s="1">
        <f t="shared" si="9"/>
        <v>0</v>
      </c>
      <c r="N591" s="1"/>
    </row>
    <row r="592" spans="1:14" ht="15.75" customHeight="1" x14ac:dyDescent="0.2">
      <c r="A592" s="1">
        <f t="shared" si="10"/>
        <v>15</v>
      </c>
      <c r="B592" s="1">
        <f t="shared" si="11"/>
        <v>3</v>
      </c>
      <c r="C592" s="1">
        <f t="array" ref="C592">INDEX(Countries!$A$2:$A$43,A592)</f>
        <v>0</v>
      </c>
      <c r="D592" s="1" t="str">
        <f t="array" ref="D592">INDEX(Countries!$A$2:$A$43,B592)</f>
        <v>Hong Kong SAR</v>
      </c>
      <c r="E592" s="5">
        <f t="array" ref="E592">INDEX('ML_flows 2011'!$B$2:$AQ$43,A592,B592)+INDEX('ML_flows 2011'!$B$2:$AQ$43,B592,A592)</f>
        <v>0</v>
      </c>
      <c r="F592" s="4">
        <f t="array" ref="F592">INDEX(Countries!$B$2:$B$43,A592)</f>
        <v>0</v>
      </c>
      <c r="G592" s="4">
        <f t="array" ref="G592">INDEX(Countries!$B$2:$B$43,B592)</f>
        <v>0</v>
      </c>
      <c r="H592" s="6">
        <f t="shared" si="8"/>
        <v>0</v>
      </c>
      <c r="I592" s="1">
        <f t="array" ref="I592">INDEX(Countries!$D$2:$D$43,A592)</f>
        <v>0</v>
      </c>
      <c r="J592" s="4">
        <f t="array" ref="J592">INDEX(Countries!$D$2:$D$43,B592)</f>
        <v>0</v>
      </c>
      <c r="K592" s="1">
        <f t="array" ref="K592">INDEX(Countries!$E$2:$E$43,A592)</f>
        <v>0</v>
      </c>
      <c r="L592" s="4">
        <f t="array" ref="L592">INDEX(Countries!$E$2:$E$43,B592)</f>
        <v>0</v>
      </c>
      <c r="M592" s="1">
        <f t="shared" si="9"/>
        <v>0</v>
      </c>
      <c r="N592" s="1"/>
    </row>
    <row r="593" spans="1:14" ht="15.75" customHeight="1" x14ac:dyDescent="0.2">
      <c r="A593" s="1">
        <f t="shared" si="10"/>
        <v>15</v>
      </c>
      <c r="B593" s="1">
        <f t="shared" si="11"/>
        <v>4</v>
      </c>
      <c r="C593" s="1">
        <f t="array" ref="C593">INDEX(Countries!$A$2:$A$43,A593)</f>
        <v>0</v>
      </c>
      <c r="D593" s="1" t="str">
        <f t="array" ref="D593">INDEX(Countries!$A$2:$A$43,B593)</f>
        <v>Macau SAR</v>
      </c>
      <c r="E593" s="5">
        <f t="array" ref="E593">INDEX('ML_flows 2011'!$B$2:$AQ$43,A593,B593)+INDEX('ML_flows 2011'!$B$2:$AQ$43,B593,A593)</f>
        <v>0</v>
      </c>
      <c r="F593" s="4">
        <f t="array" ref="F593">INDEX(Countries!$B$2:$B$43,A593)</f>
        <v>0</v>
      </c>
      <c r="G593" s="4">
        <f t="array" ref="G593">INDEX(Countries!$B$2:$B$43,B593)</f>
        <v>0</v>
      </c>
      <c r="H593" s="6">
        <f t="shared" si="8"/>
        <v>0</v>
      </c>
      <c r="I593" s="1">
        <f t="array" ref="I593">INDEX(Countries!$D$2:$D$43,A593)</f>
        <v>0</v>
      </c>
      <c r="J593" s="4">
        <f t="array" ref="J593">INDEX(Countries!$D$2:$D$43,B593)</f>
        <v>0</v>
      </c>
      <c r="K593" s="1">
        <f t="array" ref="K593">INDEX(Countries!$E$2:$E$43,A593)</f>
        <v>0</v>
      </c>
      <c r="L593" s="4">
        <f t="array" ref="L593">INDEX(Countries!$E$2:$E$43,B593)</f>
        <v>0</v>
      </c>
      <c r="M593" s="1">
        <f t="shared" si="9"/>
        <v>0</v>
      </c>
      <c r="N593" s="1"/>
    </row>
    <row r="594" spans="1:14" ht="15.75" customHeight="1" x14ac:dyDescent="0.2">
      <c r="A594" s="1">
        <f t="shared" si="10"/>
        <v>15</v>
      </c>
      <c r="B594" s="1">
        <f t="shared" si="11"/>
        <v>5</v>
      </c>
      <c r="C594" s="1">
        <f t="array" ref="C594">INDEX(Countries!$A$2:$A$43,A594)</f>
        <v>0</v>
      </c>
      <c r="D594" s="1" t="str">
        <f t="array" ref="D594">INDEX(Countries!$A$2:$A$43,B594)</f>
        <v>China</v>
      </c>
      <c r="E594" s="5">
        <f t="array" ref="E594">INDEX('ML_flows 2011'!$B$2:$AQ$43,A594,B594)+INDEX('ML_flows 2011'!$B$2:$AQ$43,B594,A594)</f>
        <v>0</v>
      </c>
      <c r="F594" s="4">
        <f t="array" ref="F594">INDEX(Countries!$B$2:$B$43,A594)</f>
        <v>0</v>
      </c>
      <c r="G594" s="4">
        <f t="array" ref="G594">INDEX(Countries!$B$2:$B$43,B594)</f>
        <v>0</v>
      </c>
      <c r="H594" s="6">
        <f t="shared" si="8"/>
        <v>0</v>
      </c>
      <c r="I594" s="1">
        <f t="array" ref="I594">INDEX(Countries!$D$2:$D$43,A594)</f>
        <v>0</v>
      </c>
      <c r="J594" s="4">
        <f t="array" ref="J594">INDEX(Countries!$D$2:$D$43,B594)</f>
        <v>0</v>
      </c>
      <c r="K594" s="1">
        <f t="array" ref="K594">INDEX(Countries!$E$2:$E$43,A594)</f>
        <v>0</v>
      </c>
      <c r="L594" s="4">
        <f t="array" ref="L594">INDEX(Countries!$E$2:$E$43,B594)</f>
        <v>0</v>
      </c>
      <c r="M594" s="1">
        <f t="shared" si="9"/>
        <v>0</v>
      </c>
      <c r="N594" s="1"/>
    </row>
    <row r="595" spans="1:14" ht="15.75" customHeight="1" x14ac:dyDescent="0.2">
      <c r="A595" s="1">
        <f t="shared" si="10"/>
        <v>15</v>
      </c>
      <c r="B595" s="1">
        <f t="shared" si="11"/>
        <v>6</v>
      </c>
      <c r="C595" s="1">
        <f t="array" ref="C595">INDEX(Countries!$A$2:$A$43,A595)</f>
        <v>0</v>
      </c>
      <c r="D595" s="1">
        <f t="array" ref="D595">INDEX(Countries!$A$2:$A$43,B595)</f>
        <v>0</v>
      </c>
      <c r="E595" s="5">
        <f t="array" ref="E595">INDEX('ML_flows 2011'!$B$2:$AQ$43,A595,B595)+INDEX('ML_flows 2011'!$B$2:$AQ$43,B595,A595)</f>
        <v>0</v>
      </c>
      <c r="F595" s="4">
        <f t="array" ref="F595">INDEX(Countries!$B$2:$B$43,A595)</f>
        <v>0</v>
      </c>
      <c r="G595" s="4">
        <f t="array" ref="G595">INDEX(Countries!$B$2:$B$43,B595)</f>
        <v>0</v>
      </c>
      <c r="H595" s="6">
        <f t="shared" si="8"/>
        <v>0</v>
      </c>
      <c r="I595" s="1">
        <f t="array" ref="I595">INDEX(Countries!$D$2:$D$43,A595)</f>
        <v>0</v>
      </c>
      <c r="J595" s="4">
        <f t="array" ref="J595">INDEX(Countries!$D$2:$D$43,B595)</f>
        <v>0</v>
      </c>
      <c r="K595" s="1">
        <f t="array" ref="K595">INDEX(Countries!$E$2:$E$43,A595)</f>
        <v>0</v>
      </c>
      <c r="L595" s="4">
        <f t="array" ref="L595">INDEX(Countries!$E$2:$E$43,B595)</f>
        <v>0</v>
      </c>
      <c r="M595" s="1">
        <f t="shared" si="9"/>
        <v>0</v>
      </c>
      <c r="N595" s="1"/>
    </row>
    <row r="596" spans="1:14" ht="15.75" customHeight="1" x14ac:dyDescent="0.2">
      <c r="A596" s="1">
        <f t="shared" si="10"/>
        <v>15</v>
      </c>
      <c r="B596" s="1">
        <f t="shared" si="11"/>
        <v>7</v>
      </c>
      <c r="C596" s="1">
        <f t="array" ref="C596">INDEX(Countries!$A$2:$A$43,A596)</f>
        <v>0</v>
      </c>
      <c r="D596" s="1">
        <f t="array" ref="D596">INDEX(Countries!$A$2:$A$43,B596)</f>
        <v>0</v>
      </c>
      <c r="E596" s="5">
        <f t="array" ref="E596">INDEX('ML_flows 2011'!$B$2:$AQ$43,A596,B596)+INDEX('ML_flows 2011'!$B$2:$AQ$43,B596,A596)</f>
        <v>0</v>
      </c>
      <c r="F596" s="4">
        <f t="array" ref="F596">INDEX(Countries!$B$2:$B$43,A596)</f>
        <v>0</v>
      </c>
      <c r="G596" s="4">
        <f t="array" ref="G596">INDEX(Countries!$B$2:$B$43,B596)</f>
        <v>0</v>
      </c>
      <c r="H596" s="6">
        <f t="shared" si="8"/>
        <v>0</v>
      </c>
      <c r="I596" s="1">
        <f t="array" ref="I596">INDEX(Countries!$D$2:$D$43,A596)</f>
        <v>0</v>
      </c>
      <c r="J596" s="4">
        <f t="array" ref="J596">INDEX(Countries!$D$2:$D$43,B596)</f>
        <v>0</v>
      </c>
      <c r="K596" s="1">
        <f t="array" ref="K596">INDEX(Countries!$E$2:$E$43,A596)</f>
        <v>0</v>
      </c>
      <c r="L596" s="4">
        <f t="array" ref="L596">INDEX(Countries!$E$2:$E$43,B596)</f>
        <v>0</v>
      </c>
      <c r="M596" s="1">
        <f t="shared" si="9"/>
        <v>0</v>
      </c>
      <c r="N596" s="1"/>
    </row>
    <row r="597" spans="1:14" ht="15.75" customHeight="1" x14ac:dyDescent="0.2">
      <c r="A597" s="1">
        <f t="shared" si="10"/>
        <v>15</v>
      </c>
      <c r="B597" s="1">
        <f t="shared" si="11"/>
        <v>8</v>
      </c>
      <c r="C597" s="1">
        <f t="array" ref="C597">INDEX(Countries!$A$2:$A$43,A597)</f>
        <v>0</v>
      </c>
      <c r="D597" s="1">
        <f t="array" ref="D597">INDEX(Countries!$A$2:$A$43,B597)</f>
        <v>0</v>
      </c>
      <c r="E597" s="5">
        <f t="array" ref="E597">INDEX('ML_flows 2011'!$B$2:$AQ$43,A597,B597)+INDEX('ML_flows 2011'!$B$2:$AQ$43,B597,A597)</f>
        <v>0</v>
      </c>
      <c r="F597" s="4">
        <f t="array" ref="F597">INDEX(Countries!$B$2:$B$43,A597)</f>
        <v>0</v>
      </c>
      <c r="G597" s="4">
        <f t="array" ref="G597">INDEX(Countries!$B$2:$B$43,B597)</f>
        <v>0</v>
      </c>
      <c r="H597" s="6">
        <f t="shared" si="8"/>
        <v>0</v>
      </c>
      <c r="I597" s="1">
        <f t="array" ref="I597">INDEX(Countries!$D$2:$D$43,A597)</f>
        <v>0</v>
      </c>
      <c r="J597" s="4">
        <f t="array" ref="J597">INDEX(Countries!$D$2:$D$43,B597)</f>
        <v>0</v>
      </c>
      <c r="K597" s="1">
        <f t="array" ref="K597">INDEX(Countries!$E$2:$E$43,A597)</f>
        <v>0</v>
      </c>
      <c r="L597" s="4">
        <f t="array" ref="L597">INDEX(Countries!$E$2:$E$43,B597)</f>
        <v>0</v>
      </c>
      <c r="M597" s="1">
        <f t="shared" si="9"/>
        <v>0</v>
      </c>
      <c r="N597" s="1"/>
    </row>
    <row r="598" spans="1:14" ht="15.75" customHeight="1" x14ac:dyDescent="0.2">
      <c r="A598" s="1">
        <f t="shared" si="10"/>
        <v>15</v>
      </c>
      <c r="B598" s="1">
        <f t="shared" si="11"/>
        <v>9</v>
      </c>
      <c r="C598" s="1">
        <f t="array" ref="C598">INDEX(Countries!$A$2:$A$43,A598)</f>
        <v>0</v>
      </c>
      <c r="D598" s="1">
        <f t="array" ref="D598">INDEX(Countries!$A$2:$A$43,B598)</f>
        <v>0</v>
      </c>
      <c r="E598" s="5">
        <f t="array" ref="E598">INDEX('ML_flows 2011'!$B$2:$AQ$43,A598,B598)+INDEX('ML_flows 2011'!$B$2:$AQ$43,B598,A598)</f>
        <v>0</v>
      </c>
      <c r="F598" s="4">
        <f t="array" ref="F598">INDEX(Countries!$B$2:$B$43,A598)</f>
        <v>0</v>
      </c>
      <c r="G598" s="4">
        <f t="array" ref="G598">INDEX(Countries!$B$2:$B$43,B598)</f>
        <v>0</v>
      </c>
      <c r="H598" s="6">
        <f t="shared" si="8"/>
        <v>0</v>
      </c>
      <c r="I598" s="1">
        <f t="array" ref="I598">INDEX(Countries!$D$2:$D$43,A598)</f>
        <v>0</v>
      </c>
      <c r="J598" s="1">
        <f t="array" ref="J598">INDEX(Countries!$D$2:$D$43,B598)</f>
        <v>0</v>
      </c>
      <c r="K598" s="1">
        <f t="array" ref="K598">INDEX(Countries!$E$2:$E$43,A598)</f>
        <v>0</v>
      </c>
      <c r="L598" s="1">
        <f t="array" ref="L598">INDEX(Countries!$E$2:$E$43,B598)</f>
        <v>0</v>
      </c>
      <c r="M598" s="1">
        <f t="shared" si="9"/>
        <v>0</v>
      </c>
      <c r="N598" s="1"/>
    </row>
    <row r="599" spans="1:14" ht="15.75" customHeight="1" x14ac:dyDescent="0.2">
      <c r="A599" s="1">
        <f t="shared" si="10"/>
        <v>15</v>
      </c>
      <c r="B599" s="1">
        <f t="shared" si="11"/>
        <v>10</v>
      </c>
      <c r="C599" s="1">
        <f t="array" ref="C599">INDEX(Countries!$A$2:$A$43,A599)</f>
        <v>0</v>
      </c>
      <c r="D599" s="1">
        <f t="array" ref="D599">INDEX(Countries!$A$2:$A$43,B599)</f>
        <v>0</v>
      </c>
      <c r="E599" s="5">
        <f t="array" ref="E599">INDEX('ML_flows 2011'!$B$2:$AQ$43,A599,B599)+INDEX('ML_flows 2011'!$B$2:$AQ$43,B599,A599)</f>
        <v>0</v>
      </c>
      <c r="F599" s="4">
        <f t="array" ref="F599">INDEX(Countries!$B$2:$B$43,A599)</f>
        <v>0</v>
      </c>
      <c r="G599" s="4">
        <f t="array" ref="G599">INDEX(Countries!$B$2:$B$43,B599)</f>
        <v>0</v>
      </c>
      <c r="H599" s="6">
        <f t="shared" si="8"/>
        <v>0</v>
      </c>
      <c r="I599" s="1">
        <f t="array" ref="I599">INDEX(Countries!$D$2:$D$43,A599)</f>
        <v>0</v>
      </c>
      <c r="J599" s="1">
        <f t="array" ref="J599">INDEX(Countries!$D$2:$D$43,B599)</f>
        <v>0</v>
      </c>
      <c r="K599" s="1">
        <f t="array" ref="K599">INDEX(Countries!$E$2:$E$43,A599)</f>
        <v>0</v>
      </c>
      <c r="L599" s="1">
        <f t="array" ref="L599">INDEX(Countries!$E$2:$E$43,B599)</f>
        <v>0</v>
      </c>
      <c r="M599" s="1">
        <f t="shared" si="9"/>
        <v>0</v>
      </c>
      <c r="N599" s="1"/>
    </row>
    <row r="600" spans="1:14" ht="15.75" customHeight="1" x14ac:dyDescent="0.2">
      <c r="A600" s="1">
        <f t="shared" si="10"/>
        <v>15</v>
      </c>
      <c r="B600" s="1">
        <f t="shared" si="11"/>
        <v>11</v>
      </c>
      <c r="C600" s="1">
        <f t="array" ref="C600">INDEX(Countries!$A$2:$A$43,A600)</f>
        <v>0</v>
      </c>
      <c r="D600" s="1">
        <f t="array" ref="D600">INDEX(Countries!$A$2:$A$43,B600)</f>
        <v>0</v>
      </c>
      <c r="E600" s="5">
        <f t="array" ref="E600">INDEX('ML_flows 2011'!$B$2:$AQ$43,A600,B600)+INDEX('ML_flows 2011'!$B$2:$AQ$43,B600,A600)</f>
        <v>0</v>
      </c>
      <c r="F600" s="4">
        <f t="array" ref="F600">INDEX(Countries!$B$2:$B$43,A600)</f>
        <v>0</v>
      </c>
      <c r="G600" s="4">
        <f t="array" ref="G600">INDEX(Countries!$B$2:$B$43,B600)</f>
        <v>0</v>
      </c>
      <c r="H600" s="6">
        <f t="shared" si="8"/>
        <v>0</v>
      </c>
      <c r="I600" s="1">
        <f t="array" ref="I600">INDEX(Countries!$D$2:$D$43,A600)</f>
        <v>0</v>
      </c>
      <c r="J600" s="1">
        <f t="array" ref="J600">INDEX(Countries!$D$2:$D$43,B600)</f>
        <v>0</v>
      </c>
      <c r="K600" s="1">
        <f t="array" ref="K600">INDEX(Countries!$E$2:$E$43,A600)</f>
        <v>0</v>
      </c>
      <c r="L600" s="1">
        <f t="array" ref="L600">INDEX(Countries!$E$2:$E$43,B600)</f>
        <v>0</v>
      </c>
      <c r="M600" s="1">
        <f t="shared" si="9"/>
        <v>0</v>
      </c>
      <c r="N600" s="1"/>
    </row>
    <row r="601" spans="1:14" ht="15.75" customHeight="1" x14ac:dyDescent="0.2">
      <c r="A601" s="1">
        <f t="shared" si="10"/>
        <v>15</v>
      </c>
      <c r="B601" s="1">
        <f t="shared" si="11"/>
        <v>12</v>
      </c>
      <c r="C601" s="1">
        <f t="array" ref="C601">INDEX(Countries!$A$2:$A$43,A601)</f>
        <v>0</v>
      </c>
      <c r="D601" s="1">
        <f t="array" ref="D601">INDEX(Countries!$A$2:$A$43,B601)</f>
        <v>0</v>
      </c>
      <c r="E601" s="5">
        <f t="array" ref="E601">INDEX('ML_flows 2011'!$B$2:$AQ$43,A601,B601)+INDEX('ML_flows 2011'!$B$2:$AQ$43,B601,A601)</f>
        <v>0</v>
      </c>
      <c r="F601" s="4">
        <f t="array" ref="F601">INDEX(Countries!$B$2:$B$43,A601)</f>
        <v>0</v>
      </c>
      <c r="G601" s="4">
        <f t="array" ref="G601">INDEX(Countries!$B$2:$B$43,B601)</f>
        <v>0</v>
      </c>
      <c r="H601" s="6">
        <f t="shared" si="8"/>
        <v>0</v>
      </c>
      <c r="I601" s="1">
        <f t="array" ref="I601">INDEX(Countries!$D$2:$D$43,A601)</f>
        <v>0</v>
      </c>
      <c r="J601" s="1">
        <f t="array" ref="J601">INDEX(Countries!$D$2:$D$43,B601)</f>
        <v>0</v>
      </c>
      <c r="K601" s="1">
        <f t="array" ref="K601">INDEX(Countries!$E$2:$E$43,A601)</f>
        <v>0</v>
      </c>
      <c r="L601" s="1">
        <f t="array" ref="L601">INDEX(Countries!$E$2:$E$43,B601)</f>
        <v>0</v>
      </c>
      <c r="M601" s="1">
        <f t="shared" si="9"/>
        <v>0</v>
      </c>
      <c r="N601" s="1"/>
    </row>
    <row r="602" spans="1:14" ht="15.75" customHeight="1" x14ac:dyDescent="0.2">
      <c r="A602" s="1">
        <f t="shared" si="10"/>
        <v>15</v>
      </c>
      <c r="B602" s="1">
        <f t="shared" si="11"/>
        <v>13</v>
      </c>
      <c r="C602" s="1">
        <f t="array" ref="C602">INDEX(Countries!$A$2:$A$43,A602)</f>
        <v>0</v>
      </c>
      <c r="D602" s="1">
        <f t="array" ref="D602">INDEX(Countries!$A$2:$A$43,B602)</f>
        <v>0</v>
      </c>
      <c r="E602" s="5">
        <f t="array" ref="E602">INDEX('ML_flows 2011'!$B$2:$AQ$43,A602,B602)+INDEX('ML_flows 2011'!$B$2:$AQ$43,B602,A602)</f>
        <v>0</v>
      </c>
      <c r="F602" s="4">
        <f t="array" ref="F602">INDEX(Countries!$B$2:$B$43,A602)</f>
        <v>0</v>
      </c>
      <c r="G602" s="4">
        <f t="array" ref="G602">INDEX(Countries!$B$2:$B$43,B602)</f>
        <v>0</v>
      </c>
      <c r="H602" s="6">
        <f t="shared" si="8"/>
        <v>0</v>
      </c>
      <c r="I602" s="1">
        <f t="array" ref="I602">INDEX(Countries!$D$2:$D$43,A602)</f>
        <v>0</v>
      </c>
      <c r="J602" s="1">
        <f t="array" ref="J602">INDEX(Countries!$D$2:$D$43,B602)</f>
        <v>0</v>
      </c>
      <c r="K602" s="1">
        <f t="array" ref="K602">INDEX(Countries!$E$2:$E$43,A602)</f>
        <v>0</v>
      </c>
      <c r="L602" s="1">
        <f t="array" ref="L602">INDEX(Countries!$E$2:$E$43,B602)</f>
        <v>0</v>
      </c>
      <c r="M602" s="1">
        <f t="shared" si="9"/>
        <v>0</v>
      </c>
      <c r="N602" s="1"/>
    </row>
    <row r="603" spans="1:14" ht="15.75" customHeight="1" x14ac:dyDescent="0.2">
      <c r="A603" s="1">
        <f t="shared" si="10"/>
        <v>15</v>
      </c>
      <c r="B603" s="1">
        <f t="shared" si="11"/>
        <v>14</v>
      </c>
      <c r="C603" s="1">
        <f t="array" ref="C603">INDEX(Countries!$A$2:$A$43,A603)</f>
        <v>0</v>
      </c>
      <c r="D603" s="1">
        <f t="array" ref="D603">INDEX(Countries!$A$2:$A$43,B603)</f>
        <v>0</v>
      </c>
      <c r="E603" s="5">
        <f t="array" ref="E603">INDEX('ML_flows 2011'!$B$2:$AQ$43,A603,B603)+INDEX('ML_flows 2011'!$B$2:$AQ$43,B603,A603)</f>
        <v>0</v>
      </c>
      <c r="F603" s="4">
        <f t="array" ref="F603">INDEX(Countries!$B$2:$B$43,A603)</f>
        <v>0</v>
      </c>
      <c r="G603" s="4">
        <f t="array" ref="G603">INDEX(Countries!$B$2:$B$43,B603)</f>
        <v>0</v>
      </c>
      <c r="H603" s="6">
        <f t="shared" si="8"/>
        <v>0</v>
      </c>
      <c r="I603" s="1">
        <f t="array" ref="I603">INDEX(Countries!$D$2:$D$43,A603)</f>
        <v>0</v>
      </c>
      <c r="J603" s="1">
        <f t="array" ref="J603">INDEX(Countries!$D$2:$D$43,B603)</f>
        <v>0</v>
      </c>
      <c r="K603" s="1">
        <f t="array" ref="K603">INDEX(Countries!$E$2:$E$43,A603)</f>
        <v>0</v>
      </c>
      <c r="L603" s="1">
        <f t="array" ref="L603">INDEX(Countries!$E$2:$E$43,B603)</f>
        <v>0</v>
      </c>
      <c r="M603" s="1">
        <f t="shared" si="9"/>
        <v>0</v>
      </c>
      <c r="N603" s="1"/>
    </row>
    <row r="604" spans="1:14" ht="15.75" customHeight="1" x14ac:dyDescent="0.2">
      <c r="A604" s="1">
        <f t="shared" si="10"/>
        <v>15</v>
      </c>
      <c r="B604" s="1">
        <f t="shared" si="11"/>
        <v>15</v>
      </c>
      <c r="C604" s="1">
        <f t="array" ref="C604">INDEX(Countries!$A$2:$A$43,A604)</f>
        <v>0</v>
      </c>
      <c r="D604" s="1">
        <f t="array" ref="D604">INDEX(Countries!$A$2:$A$43,B604)</f>
        <v>0</v>
      </c>
      <c r="E604" s="5">
        <f t="array" ref="E604">INDEX('ML_flows 2011'!$B$2:$AQ$43,A604,B604)+INDEX('ML_flows 2011'!$B$2:$AQ$43,B604,A604)</f>
        <v>0</v>
      </c>
      <c r="F604" s="4">
        <f t="array" ref="F604">INDEX(Countries!$B$2:$B$43,A604)</f>
        <v>0</v>
      </c>
      <c r="G604" s="4">
        <f t="array" ref="G604">INDEX(Countries!$B$2:$B$43,B604)</f>
        <v>0</v>
      </c>
      <c r="H604" s="6">
        <f t="shared" si="8"/>
        <v>0</v>
      </c>
      <c r="I604" s="1">
        <f t="array" ref="I604">INDEX(Countries!$D$2:$D$43,A604)</f>
        <v>0</v>
      </c>
      <c r="J604" s="1">
        <f t="array" ref="J604">INDEX(Countries!$D$2:$D$43,B604)</f>
        <v>0</v>
      </c>
      <c r="K604" s="1">
        <f t="array" ref="K604">INDEX(Countries!$E$2:$E$43,A604)</f>
        <v>0</v>
      </c>
      <c r="L604" s="1">
        <f t="array" ref="L604">INDEX(Countries!$E$2:$E$43,B604)</f>
        <v>0</v>
      </c>
      <c r="M604" s="1">
        <f t="shared" si="9"/>
        <v>0</v>
      </c>
      <c r="N604" s="1"/>
    </row>
    <row r="605" spans="1:14" ht="15.75" customHeight="1" x14ac:dyDescent="0.2">
      <c r="A605" s="1">
        <f t="shared" si="10"/>
        <v>15</v>
      </c>
      <c r="B605" s="1">
        <f t="shared" si="11"/>
        <v>16</v>
      </c>
      <c r="C605" s="1">
        <f t="array" ref="C605">INDEX(Countries!$A$2:$A$43,A605)</f>
        <v>0</v>
      </c>
      <c r="D605" s="1">
        <f t="array" ref="D605">INDEX(Countries!$A$2:$A$43,B605)</f>
        <v>0</v>
      </c>
      <c r="E605" s="5">
        <f t="array" ref="E605">INDEX('ML_flows 2011'!$B$2:$AQ$43,A605,B605)+INDEX('ML_flows 2011'!$B$2:$AQ$43,B605,A605)</f>
        <v>0</v>
      </c>
      <c r="F605" s="4">
        <f t="array" ref="F605">INDEX(Countries!$B$2:$B$43,A605)</f>
        <v>0</v>
      </c>
      <c r="G605" s="4">
        <f t="array" ref="G605">INDEX(Countries!$B$2:$B$43,B605)</f>
        <v>0</v>
      </c>
      <c r="H605" s="6">
        <f t="shared" si="8"/>
        <v>0</v>
      </c>
      <c r="I605" s="1">
        <f t="array" ref="I605">INDEX(Countries!$D$2:$D$43,A605)</f>
        <v>0</v>
      </c>
      <c r="J605" s="1">
        <f t="array" ref="J605">INDEX(Countries!$D$2:$D$43,B605)</f>
        <v>0</v>
      </c>
      <c r="K605" s="1">
        <f t="array" ref="K605">INDEX(Countries!$E$2:$E$43,A605)</f>
        <v>0</v>
      </c>
      <c r="L605" s="1">
        <f t="array" ref="L605">INDEX(Countries!$E$2:$E$43,B605)</f>
        <v>0</v>
      </c>
      <c r="M605" s="1">
        <f t="shared" si="9"/>
        <v>0</v>
      </c>
      <c r="N605" s="1"/>
    </row>
    <row r="606" spans="1:14" ht="15.75" customHeight="1" x14ac:dyDescent="0.2">
      <c r="A606" s="1">
        <f t="shared" si="10"/>
        <v>15</v>
      </c>
      <c r="B606" s="1">
        <f t="shared" si="11"/>
        <v>17</v>
      </c>
      <c r="C606" s="1">
        <f t="array" ref="C606">INDEX(Countries!$A$2:$A$43,A606)</f>
        <v>0</v>
      </c>
      <c r="D606" s="1">
        <f t="array" ref="D606">INDEX(Countries!$A$2:$A$43,B606)</f>
        <v>0</v>
      </c>
      <c r="E606" s="5">
        <f t="array" ref="E606">INDEX('ML_flows 2011'!$B$2:$AQ$43,A606,B606)+INDEX('ML_flows 2011'!$B$2:$AQ$43,B606,A606)</f>
        <v>0</v>
      </c>
      <c r="F606" s="4">
        <f t="array" ref="F606">INDEX(Countries!$B$2:$B$43,A606)</f>
        <v>0</v>
      </c>
      <c r="G606" s="4">
        <f t="array" ref="G606">INDEX(Countries!$B$2:$B$43,B606)</f>
        <v>0</v>
      </c>
      <c r="H606" s="6">
        <f t="shared" si="8"/>
        <v>0</v>
      </c>
      <c r="I606" s="1">
        <f t="array" ref="I606">INDEX(Countries!$D$2:$D$43,A606)</f>
        <v>0</v>
      </c>
      <c r="J606" s="1">
        <f t="array" ref="J606">INDEX(Countries!$D$2:$D$43,B606)</f>
        <v>0</v>
      </c>
      <c r="K606" s="1">
        <f t="array" ref="K606">INDEX(Countries!$E$2:$E$43,A606)</f>
        <v>0</v>
      </c>
      <c r="L606" s="1">
        <f t="array" ref="L606">INDEX(Countries!$E$2:$E$43,B606)</f>
        <v>0</v>
      </c>
      <c r="M606" s="1">
        <f t="shared" si="9"/>
        <v>0</v>
      </c>
      <c r="N606" s="1"/>
    </row>
    <row r="607" spans="1:14" ht="15.75" customHeight="1" x14ac:dyDescent="0.2">
      <c r="A607" s="1">
        <f t="shared" si="10"/>
        <v>15</v>
      </c>
      <c r="B607" s="1">
        <f t="shared" si="11"/>
        <v>18</v>
      </c>
      <c r="C607" s="1">
        <f t="array" ref="C607">INDEX(Countries!$A$2:$A$43,A607)</f>
        <v>0</v>
      </c>
      <c r="D607" s="1">
        <f t="array" ref="D607">INDEX(Countries!$A$2:$A$43,B607)</f>
        <v>0</v>
      </c>
      <c r="E607" s="5">
        <f t="array" ref="E607">INDEX('ML_flows 2011'!$B$2:$AQ$43,A607,B607)+INDEX('ML_flows 2011'!$B$2:$AQ$43,B607,A607)</f>
        <v>0</v>
      </c>
      <c r="F607" s="4">
        <f t="array" ref="F607">INDEX(Countries!$B$2:$B$43,A607)</f>
        <v>0</v>
      </c>
      <c r="G607" s="4">
        <f t="array" ref="G607">INDEX(Countries!$B$2:$B$43,B607)</f>
        <v>0</v>
      </c>
      <c r="H607" s="6">
        <f t="shared" si="8"/>
        <v>0</v>
      </c>
      <c r="I607" s="1">
        <f t="array" ref="I607">INDEX(Countries!$D$2:$D$43,A607)</f>
        <v>0</v>
      </c>
      <c r="J607" s="1">
        <f t="array" ref="J607">INDEX(Countries!$D$2:$D$43,B607)</f>
        <v>0</v>
      </c>
      <c r="K607" s="1">
        <f t="array" ref="K607">INDEX(Countries!$E$2:$E$43,A607)</f>
        <v>0</v>
      </c>
      <c r="L607" s="1">
        <f t="array" ref="L607">INDEX(Countries!$E$2:$E$43,B607)</f>
        <v>0</v>
      </c>
      <c r="M607" s="1">
        <f t="shared" si="9"/>
        <v>0</v>
      </c>
      <c r="N607" s="1"/>
    </row>
    <row r="608" spans="1:14" ht="15.75" customHeight="1" x14ac:dyDescent="0.2">
      <c r="A608" s="1">
        <f t="shared" si="10"/>
        <v>15</v>
      </c>
      <c r="B608" s="1">
        <f t="shared" si="11"/>
        <v>19</v>
      </c>
      <c r="C608" s="1">
        <f t="array" ref="C608">INDEX(Countries!$A$2:$A$43,A608)</f>
        <v>0</v>
      </c>
      <c r="D608" s="1">
        <f t="array" ref="D608">INDEX(Countries!$A$2:$A$43,B608)</f>
        <v>0</v>
      </c>
      <c r="E608" s="5">
        <f t="array" ref="E608">INDEX('ML_flows 2011'!$B$2:$AQ$43,A608,B608)+INDEX('ML_flows 2011'!$B$2:$AQ$43,B608,A608)</f>
        <v>0</v>
      </c>
      <c r="F608" s="4">
        <f t="array" ref="F608">INDEX(Countries!$B$2:$B$43,A608)</f>
        <v>0</v>
      </c>
      <c r="G608" s="4">
        <f t="array" ref="G608">INDEX(Countries!$B$2:$B$43,B608)</f>
        <v>0</v>
      </c>
      <c r="H608" s="6">
        <f t="shared" si="8"/>
        <v>0</v>
      </c>
      <c r="I608" s="1">
        <f t="array" ref="I608">INDEX(Countries!$D$2:$D$43,A608)</f>
        <v>0</v>
      </c>
      <c r="J608" s="1">
        <f t="array" ref="J608">INDEX(Countries!$D$2:$D$43,B608)</f>
        <v>0</v>
      </c>
      <c r="K608" s="1">
        <f t="array" ref="K608">INDEX(Countries!$E$2:$E$43,A608)</f>
        <v>0</v>
      </c>
      <c r="L608" s="1">
        <f t="array" ref="L608">INDEX(Countries!$E$2:$E$43,B608)</f>
        <v>0</v>
      </c>
      <c r="M608" s="1">
        <f t="shared" si="9"/>
        <v>0</v>
      </c>
      <c r="N608" s="1"/>
    </row>
    <row r="609" spans="1:14" ht="15.75" customHeight="1" x14ac:dyDescent="0.2">
      <c r="A609" s="1">
        <f t="shared" si="10"/>
        <v>15</v>
      </c>
      <c r="B609" s="1">
        <f t="shared" si="11"/>
        <v>20</v>
      </c>
      <c r="C609" s="1">
        <f t="array" ref="C609">INDEX(Countries!$A$2:$A$43,A609)</f>
        <v>0</v>
      </c>
      <c r="D609" s="1">
        <f t="array" ref="D609">INDEX(Countries!$A$2:$A$43,B609)</f>
        <v>0</v>
      </c>
      <c r="E609" s="5">
        <f t="array" ref="E609">INDEX('ML_flows 2011'!$B$2:$AQ$43,A609,B609)+INDEX('ML_flows 2011'!$B$2:$AQ$43,B609,A609)</f>
        <v>0</v>
      </c>
      <c r="F609" s="4">
        <f t="array" ref="F609">INDEX(Countries!$B$2:$B$43,A609)</f>
        <v>0</v>
      </c>
      <c r="G609" s="4">
        <f t="array" ref="G609">INDEX(Countries!$B$2:$B$43,B609)</f>
        <v>0</v>
      </c>
      <c r="H609" s="6">
        <f t="shared" si="8"/>
        <v>0</v>
      </c>
      <c r="I609" s="1">
        <f t="array" ref="I609">INDEX(Countries!$D$2:$D$43,A609)</f>
        <v>0</v>
      </c>
      <c r="J609" s="1">
        <f t="array" ref="J609">INDEX(Countries!$D$2:$D$43,B609)</f>
        <v>0</v>
      </c>
      <c r="K609" s="1">
        <f t="array" ref="K609">INDEX(Countries!$E$2:$E$43,A609)</f>
        <v>0</v>
      </c>
      <c r="L609" s="1">
        <f t="array" ref="L609">INDEX(Countries!$E$2:$E$43,B609)</f>
        <v>0</v>
      </c>
      <c r="M609" s="1">
        <f t="shared" si="9"/>
        <v>0</v>
      </c>
      <c r="N609" s="1"/>
    </row>
    <row r="610" spans="1:14" ht="15.75" customHeight="1" x14ac:dyDescent="0.2">
      <c r="A610" s="1">
        <f t="shared" si="10"/>
        <v>15</v>
      </c>
      <c r="B610" s="1">
        <f t="shared" si="11"/>
        <v>21</v>
      </c>
      <c r="C610" s="1">
        <f t="array" ref="C610">INDEX(Countries!$A$2:$A$43,A610)</f>
        <v>0</v>
      </c>
      <c r="D610" s="1">
        <f t="array" ref="D610">INDEX(Countries!$A$2:$A$43,B610)</f>
        <v>0</v>
      </c>
      <c r="E610" s="5">
        <f t="array" ref="E610">INDEX('ML_flows 2011'!$B$2:$AQ$43,A610,B610)+INDEX('ML_flows 2011'!$B$2:$AQ$43,B610,A610)</f>
        <v>0</v>
      </c>
      <c r="F610" s="4">
        <f t="array" ref="F610">INDEX(Countries!$B$2:$B$43,A610)</f>
        <v>0</v>
      </c>
      <c r="G610" s="4">
        <f t="array" ref="G610">INDEX(Countries!$B$2:$B$43,B610)</f>
        <v>0</v>
      </c>
      <c r="H610" s="6">
        <f t="shared" si="8"/>
        <v>0</v>
      </c>
      <c r="I610" s="1">
        <f t="array" ref="I610">INDEX(Countries!$D$2:$D$43,A610)</f>
        <v>0</v>
      </c>
      <c r="J610" s="1">
        <f t="array" ref="J610">INDEX(Countries!$D$2:$D$43,B610)</f>
        <v>0</v>
      </c>
      <c r="K610" s="1">
        <f t="array" ref="K610">INDEX(Countries!$E$2:$E$43,A610)</f>
        <v>0</v>
      </c>
      <c r="L610" s="1">
        <f t="array" ref="L610">INDEX(Countries!$E$2:$E$43,B610)</f>
        <v>0</v>
      </c>
      <c r="M610" s="1">
        <f t="shared" si="9"/>
        <v>0</v>
      </c>
      <c r="N610" s="1"/>
    </row>
    <row r="611" spans="1:14" ht="15.75" customHeight="1" x14ac:dyDescent="0.2">
      <c r="A611" s="1">
        <f t="shared" si="10"/>
        <v>15</v>
      </c>
      <c r="B611" s="1">
        <f t="shared" si="11"/>
        <v>22</v>
      </c>
      <c r="C611" s="1">
        <f t="array" ref="C611">INDEX(Countries!$A$2:$A$43,A611)</f>
        <v>0</v>
      </c>
      <c r="D611" s="1">
        <f t="array" ref="D611">INDEX(Countries!$A$2:$A$43,B611)</f>
        <v>0</v>
      </c>
      <c r="E611" s="5">
        <f t="array" ref="E611">INDEX('ML_flows 2011'!$B$2:$AQ$43,A611,B611)+INDEX('ML_flows 2011'!$B$2:$AQ$43,B611,A611)</f>
        <v>0</v>
      </c>
      <c r="F611" s="4">
        <f t="array" ref="F611">INDEX(Countries!$B$2:$B$43,A611)</f>
        <v>0</v>
      </c>
      <c r="G611" s="4">
        <f t="array" ref="G611">INDEX(Countries!$B$2:$B$43,B611)</f>
        <v>0</v>
      </c>
      <c r="H611" s="6">
        <f t="shared" si="8"/>
        <v>0</v>
      </c>
      <c r="I611" s="1">
        <f t="array" ref="I611">INDEX(Countries!$D$2:$D$43,A611)</f>
        <v>0</v>
      </c>
      <c r="J611" s="1">
        <f t="array" ref="J611">INDEX(Countries!$D$2:$D$43,B611)</f>
        <v>0</v>
      </c>
      <c r="K611" s="1">
        <f t="array" ref="K611">INDEX(Countries!$E$2:$E$43,A611)</f>
        <v>0</v>
      </c>
      <c r="L611" s="1">
        <f t="array" ref="L611">INDEX(Countries!$E$2:$E$43,B611)</f>
        <v>0</v>
      </c>
      <c r="M611" s="1">
        <f t="shared" si="9"/>
        <v>0</v>
      </c>
      <c r="N611" s="1"/>
    </row>
    <row r="612" spans="1:14" ht="15.75" customHeight="1" x14ac:dyDescent="0.2">
      <c r="A612" s="1">
        <f t="shared" si="10"/>
        <v>15</v>
      </c>
      <c r="B612" s="1">
        <f t="shared" si="11"/>
        <v>23</v>
      </c>
      <c r="C612" s="1">
        <f t="array" ref="C612">INDEX(Countries!$A$2:$A$43,A612)</f>
        <v>0</v>
      </c>
      <c r="D612" s="1">
        <f t="array" ref="D612">INDEX(Countries!$A$2:$A$43,B612)</f>
        <v>0</v>
      </c>
      <c r="E612" s="5">
        <f t="array" ref="E612">INDEX('ML_flows 2011'!$B$2:$AQ$43,A612,B612)+INDEX('ML_flows 2011'!$B$2:$AQ$43,B612,A612)</f>
        <v>0</v>
      </c>
      <c r="F612" s="4">
        <f t="array" ref="F612">INDEX(Countries!$B$2:$B$43,A612)</f>
        <v>0</v>
      </c>
      <c r="G612" s="4">
        <f t="array" ref="G612">INDEX(Countries!$B$2:$B$43,B612)</f>
        <v>0</v>
      </c>
      <c r="H612" s="6">
        <f t="shared" si="8"/>
        <v>0</v>
      </c>
      <c r="I612" s="1">
        <f t="array" ref="I612">INDEX(Countries!$D$2:$D$43,A612)</f>
        <v>0</v>
      </c>
      <c r="J612" s="1">
        <f t="array" ref="J612">INDEX(Countries!$D$2:$D$43,B612)</f>
        <v>0</v>
      </c>
      <c r="K612" s="1">
        <f t="array" ref="K612">INDEX(Countries!$E$2:$E$43,A612)</f>
        <v>0</v>
      </c>
      <c r="L612" s="1">
        <f t="array" ref="L612">INDEX(Countries!$E$2:$E$43,B612)</f>
        <v>0</v>
      </c>
      <c r="M612" s="1">
        <f t="shared" si="9"/>
        <v>0</v>
      </c>
      <c r="N612" s="1"/>
    </row>
    <row r="613" spans="1:14" ht="15.75" customHeight="1" x14ac:dyDescent="0.2">
      <c r="A613" s="1">
        <f t="shared" si="10"/>
        <v>15</v>
      </c>
      <c r="B613" s="1">
        <f t="shared" si="11"/>
        <v>24</v>
      </c>
      <c r="C613" s="1">
        <f t="array" ref="C613">INDEX(Countries!$A$2:$A$43,A613)</f>
        <v>0</v>
      </c>
      <c r="D613" s="1">
        <f t="array" ref="D613">INDEX(Countries!$A$2:$A$43,B613)</f>
        <v>0</v>
      </c>
      <c r="E613" s="5">
        <f t="array" ref="E613">INDEX('ML_flows 2011'!$B$2:$AQ$43,A613,B613)+INDEX('ML_flows 2011'!$B$2:$AQ$43,B613,A613)</f>
        <v>0</v>
      </c>
      <c r="F613" s="4">
        <f t="array" ref="F613">INDEX(Countries!$B$2:$B$43,A613)</f>
        <v>0</v>
      </c>
      <c r="G613" s="4">
        <f t="array" ref="G613">INDEX(Countries!$B$2:$B$43,B613)</f>
        <v>0</v>
      </c>
      <c r="H613" s="6">
        <f t="shared" si="8"/>
        <v>0</v>
      </c>
      <c r="I613" s="1">
        <f t="array" ref="I613">INDEX(Countries!$D$2:$D$43,A613)</f>
        <v>0</v>
      </c>
      <c r="J613" s="1">
        <f t="array" ref="J613">INDEX(Countries!$D$2:$D$43,B613)</f>
        <v>0</v>
      </c>
      <c r="K613" s="1">
        <f t="array" ref="K613">INDEX(Countries!$E$2:$E$43,A613)</f>
        <v>0</v>
      </c>
      <c r="L613" s="1">
        <f t="array" ref="L613">INDEX(Countries!$E$2:$E$43,B613)</f>
        <v>0</v>
      </c>
      <c r="M613" s="1">
        <f t="shared" si="9"/>
        <v>0</v>
      </c>
      <c r="N613" s="1"/>
    </row>
    <row r="614" spans="1:14" ht="15.75" customHeight="1" x14ac:dyDescent="0.2">
      <c r="A614" s="1">
        <f t="shared" si="10"/>
        <v>15</v>
      </c>
      <c r="B614" s="1">
        <f t="shared" si="11"/>
        <v>25</v>
      </c>
      <c r="C614" s="1">
        <f t="array" ref="C614">INDEX(Countries!$A$2:$A$43,A614)</f>
        <v>0</v>
      </c>
      <c r="D614" s="1">
        <f t="array" ref="D614">INDEX(Countries!$A$2:$A$43,B614)</f>
        <v>0</v>
      </c>
      <c r="E614" s="5">
        <f t="array" ref="E614">INDEX('ML_flows 2011'!$B$2:$AQ$43,A614,B614)+INDEX('ML_flows 2011'!$B$2:$AQ$43,B614,A614)</f>
        <v>0</v>
      </c>
      <c r="F614" s="4">
        <f t="array" ref="F614">INDEX(Countries!$B$2:$B$43,A614)</f>
        <v>0</v>
      </c>
      <c r="G614" s="4">
        <f t="array" ref="G614">INDEX(Countries!$B$2:$B$43,B614)</f>
        <v>0</v>
      </c>
      <c r="H614" s="6">
        <f t="shared" si="8"/>
        <v>0</v>
      </c>
      <c r="I614" s="1">
        <f t="array" ref="I614">INDEX(Countries!$D$2:$D$43,A614)</f>
        <v>0</v>
      </c>
      <c r="J614" s="1">
        <f t="array" ref="J614">INDEX(Countries!$D$2:$D$43,B614)</f>
        <v>0</v>
      </c>
      <c r="K614" s="1">
        <f t="array" ref="K614">INDEX(Countries!$E$2:$E$43,A614)</f>
        <v>0</v>
      </c>
      <c r="L614" s="1">
        <f t="array" ref="L614">INDEX(Countries!$E$2:$E$43,B614)</f>
        <v>0</v>
      </c>
      <c r="M614" s="1">
        <f t="shared" si="9"/>
        <v>0</v>
      </c>
      <c r="N614" s="1"/>
    </row>
    <row r="615" spans="1:14" ht="15.75" customHeight="1" x14ac:dyDescent="0.2">
      <c r="A615" s="1">
        <f t="shared" si="10"/>
        <v>15</v>
      </c>
      <c r="B615" s="1">
        <f t="shared" si="11"/>
        <v>26</v>
      </c>
      <c r="C615" s="1">
        <f t="array" ref="C615">INDEX(Countries!$A$2:$A$43,A615)</f>
        <v>0</v>
      </c>
      <c r="D615" s="1">
        <f t="array" ref="D615">INDEX(Countries!$A$2:$A$43,B615)</f>
        <v>0</v>
      </c>
      <c r="E615" s="5">
        <f t="array" ref="E615">INDEX('ML_flows 2011'!$B$2:$AQ$43,A615,B615)+INDEX('ML_flows 2011'!$B$2:$AQ$43,B615,A615)</f>
        <v>0</v>
      </c>
      <c r="F615" s="4">
        <f t="array" ref="F615">INDEX(Countries!$B$2:$B$43,A615)</f>
        <v>0</v>
      </c>
      <c r="G615" s="4">
        <f t="array" ref="G615">INDEX(Countries!$B$2:$B$43,B615)</f>
        <v>0</v>
      </c>
      <c r="H615" s="6">
        <f t="shared" si="8"/>
        <v>0</v>
      </c>
      <c r="I615" s="1">
        <f t="array" ref="I615">INDEX(Countries!$D$2:$D$43,A615)</f>
        <v>0</v>
      </c>
      <c r="J615" s="1">
        <f t="array" ref="J615">INDEX(Countries!$D$2:$D$43,B615)</f>
        <v>0</v>
      </c>
      <c r="K615" s="1">
        <f t="array" ref="K615">INDEX(Countries!$E$2:$E$43,A615)</f>
        <v>0</v>
      </c>
      <c r="L615" s="1">
        <f t="array" ref="L615">INDEX(Countries!$E$2:$E$43,B615)</f>
        <v>0</v>
      </c>
      <c r="M615" s="1">
        <f t="shared" si="9"/>
        <v>0</v>
      </c>
      <c r="N615" s="1"/>
    </row>
    <row r="616" spans="1:14" ht="15.75" customHeight="1" x14ac:dyDescent="0.2">
      <c r="A616" s="1">
        <f t="shared" si="10"/>
        <v>15</v>
      </c>
      <c r="B616" s="1">
        <f t="shared" si="11"/>
        <v>27</v>
      </c>
      <c r="C616" s="1">
        <f t="array" ref="C616">INDEX(Countries!$A$2:$A$43,A616)</f>
        <v>0</v>
      </c>
      <c r="D616" s="1">
        <f t="array" ref="D616">INDEX(Countries!$A$2:$A$43,B616)</f>
        <v>0</v>
      </c>
      <c r="E616" s="5">
        <f t="array" ref="E616">INDEX('ML_flows 2011'!$B$2:$AQ$43,A616,B616)+INDEX('ML_flows 2011'!$B$2:$AQ$43,B616,A616)</f>
        <v>0</v>
      </c>
      <c r="F616" s="4">
        <f t="array" ref="F616">INDEX(Countries!$B$2:$B$43,A616)</f>
        <v>0</v>
      </c>
      <c r="G616" s="4">
        <f t="array" ref="G616">INDEX(Countries!$B$2:$B$43,B616)</f>
        <v>0</v>
      </c>
      <c r="H616" s="6">
        <f t="shared" si="8"/>
        <v>0</v>
      </c>
      <c r="I616" s="1">
        <f t="array" ref="I616">INDEX(Countries!$D$2:$D$43,A616)</f>
        <v>0</v>
      </c>
      <c r="J616" s="1">
        <f t="array" ref="J616">INDEX(Countries!$D$2:$D$43,B616)</f>
        <v>0</v>
      </c>
      <c r="K616" s="1">
        <f t="array" ref="K616">INDEX(Countries!$E$2:$E$43,A616)</f>
        <v>0</v>
      </c>
      <c r="L616" s="1">
        <f t="array" ref="L616">INDEX(Countries!$E$2:$E$43,B616)</f>
        <v>0</v>
      </c>
      <c r="M616" s="1">
        <f t="shared" si="9"/>
        <v>0</v>
      </c>
      <c r="N616" s="1"/>
    </row>
    <row r="617" spans="1:14" ht="15.75" customHeight="1" x14ac:dyDescent="0.2">
      <c r="A617" s="1">
        <f t="shared" si="10"/>
        <v>15</v>
      </c>
      <c r="B617" s="1">
        <f t="shared" si="11"/>
        <v>28</v>
      </c>
      <c r="C617" s="1">
        <f t="array" ref="C617">INDEX(Countries!$A$2:$A$43,A617)</f>
        <v>0</v>
      </c>
      <c r="D617" s="1">
        <f t="array" ref="D617">INDEX(Countries!$A$2:$A$43,B617)</f>
        <v>0</v>
      </c>
      <c r="E617" s="5">
        <f t="array" ref="E617">INDEX('ML_flows 2011'!$B$2:$AQ$43,A617,B617)+INDEX('ML_flows 2011'!$B$2:$AQ$43,B617,A617)</f>
        <v>0</v>
      </c>
      <c r="F617" s="4">
        <f t="array" ref="F617">INDEX(Countries!$B$2:$B$43,A617)</f>
        <v>0</v>
      </c>
      <c r="G617" s="4">
        <f t="array" ref="G617">INDEX(Countries!$B$2:$B$43,B617)</f>
        <v>0</v>
      </c>
      <c r="H617" s="6">
        <f t="shared" si="8"/>
        <v>0</v>
      </c>
      <c r="I617" s="1">
        <f t="array" ref="I617">INDEX(Countries!$D$2:$D$43,A617)</f>
        <v>0</v>
      </c>
      <c r="J617" s="1">
        <f t="array" ref="J617">INDEX(Countries!$D$2:$D$43,B617)</f>
        <v>0</v>
      </c>
      <c r="K617" s="1">
        <f t="array" ref="K617">INDEX(Countries!$E$2:$E$43,A617)</f>
        <v>0</v>
      </c>
      <c r="L617" s="1">
        <f t="array" ref="L617">INDEX(Countries!$E$2:$E$43,B617)</f>
        <v>0</v>
      </c>
      <c r="M617" s="1">
        <f t="shared" si="9"/>
        <v>0</v>
      </c>
      <c r="N617" s="1"/>
    </row>
    <row r="618" spans="1:14" ht="15.75" customHeight="1" x14ac:dyDescent="0.2">
      <c r="A618" s="1">
        <f t="shared" si="10"/>
        <v>15</v>
      </c>
      <c r="B618" s="1">
        <f t="shared" si="11"/>
        <v>29</v>
      </c>
      <c r="C618" s="1">
        <f t="array" ref="C618">INDEX(Countries!$A$2:$A$43,A618)</f>
        <v>0</v>
      </c>
      <c r="D618" s="1">
        <f t="array" ref="D618">INDEX(Countries!$A$2:$A$43,B618)</f>
        <v>0</v>
      </c>
      <c r="E618" s="5">
        <f t="array" ref="E618">INDEX('ML_flows 2011'!$B$2:$AQ$43,A618,B618)+INDEX('ML_flows 2011'!$B$2:$AQ$43,B618,A618)</f>
        <v>0</v>
      </c>
      <c r="F618" s="4">
        <f t="array" ref="F618">INDEX(Countries!$B$2:$B$43,A618)</f>
        <v>0</v>
      </c>
      <c r="G618" s="4">
        <f t="array" ref="G618">INDEX(Countries!$B$2:$B$43,B618)</f>
        <v>0</v>
      </c>
      <c r="H618" s="6">
        <f t="shared" si="8"/>
        <v>0</v>
      </c>
      <c r="I618" s="1">
        <f t="array" ref="I618">INDEX(Countries!$D$2:$D$43,A618)</f>
        <v>0</v>
      </c>
      <c r="J618" s="1">
        <f t="array" ref="J618">INDEX(Countries!$D$2:$D$43,B618)</f>
        <v>0</v>
      </c>
      <c r="K618" s="1">
        <f t="array" ref="K618">INDEX(Countries!$E$2:$E$43,A618)</f>
        <v>0</v>
      </c>
      <c r="L618" s="1">
        <f t="array" ref="L618">INDEX(Countries!$E$2:$E$43,B618)</f>
        <v>0</v>
      </c>
      <c r="M618" s="1">
        <f t="shared" si="9"/>
        <v>0</v>
      </c>
      <c r="N618" s="1"/>
    </row>
    <row r="619" spans="1:14" ht="15.75" customHeight="1" x14ac:dyDescent="0.2">
      <c r="A619" s="1">
        <f t="shared" si="10"/>
        <v>15</v>
      </c>
      <c r="B619" s="1">
        <f t="shared" si="11"/>
        <v>30</v>
      </c>
      <c r="C619" s="1">
        <f t="array" ref="C619">INDEX(Countries!$A$2:$A$43,A619)</f>
        <v>0</v>
      </c>
      <c r="D619" s="1">
        <f t="array" ref="D619">INDEX(Countries!$A$2:$A$43,B619)</f>
        <v>0</v>
      </c>
      <c r="E619" s="5">
        <f t="array" ref="E619">INDEX('ML_flows 2011'!$B$2:$AQ$43,A619,B619)+INDEX('ML_flows 2011'!$B$2:$AQ$43,B619,A619)</f>
        <v>0</v>
      </c>
      <c r="F619" s="4">
        <f t="array" ref="F619">INDEX(Countries!$B$2:$B$43,A619)</f>
        <v>0</v>
      </c>
      <c r="G619" s="4">
        <f t="array" ref="G619">INDEX(Countries!$B$2:$B$43,B619)</f>
        <v>0</v>
      </c>
      <c r="H619" s="6">
        <f t="shared" si="8"/>
        <v>0</v>
      </c>
      <c r="I619" s="1">
        <f t="array" ref="I619">INDEX(Countries!$D$2:$D$43,A619)</f>
        <v>0</v>
      </c>
      <c r="J619" s="1">
        <f t="array" ref="J619">INDEX(Countries!$D$2:$D$43,B619)</f>
        <v>0</v>
      </c>
      <c r="K619" s="1">
        <f t="array" ref="K619">INDEX(Countries!$E$2:$E$43,A619)</f>
        <v>0</v>
      </c>
      <c r="L619" s="1">
        <f t="array" ref="L619">INDEX(Countries!$E$2:$E$43,B619)</f>
        <v>0</v>
      </c>
      <c r="M619" s="1">
        <f t="shared" si="9"/>
        <v>0</v>
      </c>
      <c r="N619" s="1"/>
    </row>
    <row r="620" spans="1:14" ht="15.75" customHeight="1" x14ac:dyDescent="0.2">
      <c r="A620" s="1">
        <f t="shared" si="10"/>
        <v>15</v>
      </c>
      <c r="B620" s="1">
        <f t="shared" si="11"/>
        <v>31</v>
      </c>
      <c r="C620" s="1">
        <f t="array" ref="C620">INDEX(Countries!$A$2:$A$43,A620)</f>
        <v>0</v>
      </c>
      <c r="D620" s="1">
        <f t="array" ref="D620">INDEX(Countries!$A$2:$A$43,B620)</f>
        <v>0</v>
      </c>
      <c r="E620" s="5">
        <f t="array" ref="E620">INDEX('ML_flows 2011'!$B$2:$AQ$43,A620,B620)+INDEX('ML_flows 2011'!$B$2:$AQ$43,B620,A620)</f>
        <v>0</v>
      </c>
      <c r="F620" s="4">
        <f t="array" ref="F620">INDEX(Countries!$B$2:$B$43,A620)</f>
        <v>0</v>
      </c>
      <c r="G620" s="4">
        <f t="array" ref="G620">INDEX(Countries!$B$2:$B$43,B620)</f>
        <v>0</v>
      </c>
      <c r="H620" s="6">
        <f t="shared" si="8"/>
        <v>0</v>
      </c>
      <c r="I620" s="1">
        <f t="array" ref="I620">INDEX(Countries!$D$2:$D$43,A620)</f>
        <v>0</v>
      </c>
      <c r="J620" s="1">
        <f t="array" ref="J620">INDEX(Countries!$D$2:$D$43,B620)</f>
        <v>0</v>
      </c>
      <c r="K620" s="1">
        <f t="array" ref="K620">INDEX(Countries!$E$2:$E$43,A620)</f>
        <v>0</v>
      </c>
      <c r="L620" s="1">
        <f t="array" ref="L620">INDEX(Countries!$E$2:$E$43,B620)</f>
        <v>0</v>
      </c>
      <c r="M620" s="1">
        <f t="shared" si="9"/>
        <v>0</v>
      </c>
      <c r="N620" s="1"/>
    </row>
    <row r="621" spans="1:14" ht="15.75" customHeight="1" x14ac:dyDescent="0.2">
      <c r="A621" s="1">
        <f t="shared" si="10"/>
        <v>15</v>
      </c>
      <c r="B621" s="1">
        <f t="shared" si="11"/>
        <v>32</v>
      </c>
      <c r="C621" s="1">
        <f t="array" ref="C621">INDEX(Countries!$A$2:$A$43,A621)</f>
        <v>0</v>
      </c>
      <c r="D621" s="1">
        <f t="array" ref="D621">INDEX(Countries!$A$2:$A$43,B621)</f>
        <v>0</v>
      </c>
      <c r="E621" s="5">
        <f t="array" ref="E621">INDEX('ML_flows 2011'!$B$2:$AQ$43,A621,B621)+INDEX('ML_flows 2011'!$B$2:$AQ$43,B621,A621)</f>
        <v>0</v>
      </c>
      <c r="F621" s="4">
        <f t="array" ref="F621">INDEX(Countries!$B$2:$B$43,A621)</f>
        <v>0</v>
      </c>
      <c r="G621" s="4">
        <f t="array" ref="G621">INDEX(Countries!$B$2:$B$43,B621)</f>
        <v>0</v>
      </c>
      <c r="H621" s="6">
        <f t="shared" si="8"/>
        <v>0</v>
      </c>
      <c r="I621" s="1">
        <f t="array" ref="I621">INDEX(Countries!$D$2:$D$43,A621)</f>
        <v>0</v>
      </c>
      <c r="J621" s="1">
        <f t="array" ref="J621">INDEX(Countries!$D$2:$D$43,B621)</f>
        <v>0</v>
      </c>
      <c r="K621" s="1">
        <f t="array" ref="K621">INDEX(Countries!$E$2:$E$43,A621)</f>
        <v>0</v>
      </c>
      <c r="L621" s="1">
        <f t="array" ref="L621">INDEX(Countries!$E$2:$E$43,B621)</f>
        <v>0</v>
      </c>
      <c r="M621" s="1">
        <f t="shared" si="9"/>
        <v>0</v>
      </c>
      <c r="N621" s="1"/>
    </row>
    <row r="622" spans="1:14" ht="15.75" customHeight="1" x14ac:dyDescent="0.2">
      <c r="A622" s="1">
        <f t="shared" si="10"/>
        <v>15</v>
      </c>
      <c r="B622" s="1">
        <f t="shared" si="11"/>
        <v>33</v>
      </c>
      <c r="C622" s="1">
        <f t="array" ref="C622">INDEX(Countries!$A$2:$A$43,A622)</f>
        <v>0</v>
      </c>
      <c r="D622" s="1">
        <f t="array" ref="D622">INDEX(Countries!$A$2:$A$43,B622)</f>
        <v>0</v>
      </c>
      <c r="E622" s="5">
        <f t="array" ref="E622">INDEX('ML_flows 2011'!$B$2:$AQ$43,A622,B622)+INDEX('ML_flows 2011'!$B$2:$AQ$43,B622,A622)</f>
        <v>0</v>
      </c>
      <c r="F622" s="4">
        <f t="array" ref="F622">INDEX(Countries!$B$2:$B$43,A622)</f>
        <v>0</v>
      </c>
      <c r="G622" s="4">
        <f t="array" ref="G622">INDEX(Countries!$B$2:$B$43,B622)</f>
        <v>0</v>
      </c>
      <c r="H622" s="6">
        <f t="shared" si="8"/>
        <v>0</v>
      </c>
      <c r="I622" s="1">
        <f t="array" ref="I622">INDEX(Countries!$D$2:$D$43,A622)</f>
        <v>0</v>
      </c>
      <c r="J622" s="1">
        <f t="array" ref="J622">INDEX(Countries!$D$2:$D$43,B622)</f>
        <v>0</v>
      </c>
      <c r="K622" s="1">
        <f t="array" ref="K622">INDEX(Countries!$E$2:$E$43,A622)</f>
        <v>0</v>
      </c>
      <c r="L622" s="1">
        <f t="array" ref="L622">INDEX(Countries!$E$2:$E$43,B622)</f>
        <v>0</v>
      </c>
      <c r="M622" s="1">
        <f t="shared" si="9"/>
        <v>0</v>
      </c>
      <c r="N622" s="1"/>
    </row>
    <row r="623" spans="1:14" ht="15.75" customHeight="1" x14ac:dyDescent="0.2">
      <c r="A623" s="1">
        <f t="shared" si="10"/>
        <v>15</v>
      </c>
      <c r="B623" s="1">
        <f t="shared" si="11"/>
        <v>34</v>
      </c>
      <c r="C623" s="1">
        <f t="array" ref="C623">INDEX(Countries!$A$2:$A$43,A623)</f>
        <v>0</v>
      </c>
      <c r="D623" s="1">
        <f t="array" ref="D623">INDEX(Countries!$A$2:$A$43,B623)</f>
        <v>0</v>
      </c>
      <c r="E623" s="5">
        <f t="array" ref="E623">INDEX('ML_flows 2011'!$B$2:$AQ$43,A623,B623)+INDEX('ML_flows 2011'!$B$2:$AQ$43,B623,A623)</f>
        <v>0</v>
      </c>
      <c r="F623" s="4">
        <f t="array" ref="F623">INDEX(Countries!$B$2:$B$43,A623)</f>
        <v>0</v>
      </c>
      <c r="G623" s="4">
        <f t="array" ref="G623">INDEX(Countries!$B$2:$B$43,B623)</f>
        <v>0</v>
      </c>
      <c r="H623" s="6">
        <f t="shared" si="8"/>
        <v>0</v>
      </c>
      <c r="I623" s="1">
        <f t="array" ref="I623">INDEX(Countries!$D$2:$D$43,A623)</f>
        <v>0</v>
      </c>
      <c r="J623" s="1">
        <f t="array" ref="J623">INDEX(Countries!$D$2:$D$43,B623)</f>
        <v>0</v>
      </c>
      <c r="K623" s="1">
        <f t="array" ref="K623">INDEX(Countries!$E$2:$E$43,A623)</f>
        <v>0</v>
      </c>
      <c r="L623" s="1">
        <f t="array" ref="L623">INDEX(Countries!$E$2:$E$43,B623)</f>
        <v>0</v>
      </c>
      <c r="M623" s="1">
        <f t="shared" si="9"/>
        <v>0</v>
      </c>
      <c r="N623" s="1"/>
    </row>
    <row r="624" spans="1:14" ht="15.75" customHeight="1" x14ac:dyDescent="0.2">
      <c r="A624" s="1">
        <f t="shared" si="10"/>
        <v>15</v>
      </c>
      <c r="B624" s="1">
        <f t="shared" si="11"/>
        <v>35</v>
      </c>
      <c r="C624" s="1">
        <f t="array" ref="C624">INDEX(Countries!$A$2:$A$43,A624)</f>
        <v>0</v>
      </c>
      <c r="D624" s="1">
        <f t="array" ref="D624">INDEX(Countries!$A$2:$A$43,B624)</f>
        <v>0</v>
      </c>
      <c r="E624" s="5">
        <f t="array" ref="E624">INDEX('ML_flows 2011'!$B$2:$AQ$43,A624,B624)+INDEX('ML_flows 2011'!$B$2:$AQ$43,B624,A624)</f>
        <v>0</v>
      </c>
      <c r="F624" s="4">
        <f t="array" ref="F624">INDEX(Countries!$B$2:$B$43,A624)</f>
        <v>0</v>
      </c>
      <c r="G624" s="4">
        <f t="array" ref="G624">INDEX(Countries!$B$2:$B$43,B624)</f>
        <v>0</v>
      </c>
      <c r="H624" s="6">
        <f t="shared" si="8"/>
        <v>0</v>
      </c>
      <c r="I624" s="1">
        <f t="array" ref="I624">INDEX(Countries!$D$2:$D$43,A624)</f>
        <v>0</v>
      </c>
      <c r="J624" s="1">
        <f t="array" ref="J624">INDEX(Countries!$D$2:$D$43,B624)</f>
        <v>0</v>
      </c>
      <c r="K624" s="1">
        <f t="array" ref="K624">INDEX(Countries!$E$2:$E$43,A624)</f>
        <v>0</v>
      </c>
      <c r="L624" s="1">
        <f t="array" ref="L624">INDEX(Countries!$E$2:$E$43,B624)</f>
        <v>0</v>
      </c>
      <c r="M624" s="1">
        <f t="shared" si="9"/>
        <v>0</v>
      </c>
      <c r="N624" s="1"/>
    </row>
    <row r="625" spans="1:14" ht="15.75" customHeight="1" x14ac:dyDescent="0.2">
      <c r="A625" s="1">
        <f t="shared" si="10"/>
        <v>15</v>
      </c>
      <c r="B625" s="1">
        <f t="shared" si="11"/>
        <v>36</v>
      </c>
      <c r="C625" s="1">
        <f t="array" ref="C625">INDEX(Countries!$A$2:$A$43,A625)</f>
        <v>0</v>
      </c>
      <c r="D625" s="1">
        <f t="array" ref="D625">INDEX(Countries!$A$2:$A$43,B625)</f>
        <v>0</v>
      </c>
      <c r="E625" s="5">
        <f t="array" ref="E625">INDEX('ML_flows 2011'!$B$2:$AQ$43,A625,B625)+INDEX('ML_flows 2011'!$B$2:$AQ$43,B625,A625)</f>
        <v>0</v>
      </c>
      <c r="F625" s="4">
        <f t="array" ref="F625">INDEX(Countries!$B$2:$B$43,A625)</f>
        <v>0</v>
      </c>
      <c r="G625" s="4">
        <f t="array" ref="G625">INDEX(Countries!$B$2:$B$43,B625)</f>
        <v>0</v>
      </c>
      <c r="H625" s="6">
        <f t="shared" si="8"/>
        <v>0</v>
      </c>
      <c r="I625" s="1">
        <f t="array" ref="I625">INDEX(Countries!$D$2:$D$43,A625)</f>
        <v>0</v>
      </c>
      <c r="J625" s="1">
        <f t="array" ref="J625">INDEX(Countries!$D$2:$D$43,B625)</f>
        <v>0</v>
      </c>
      <c r="K625" s="1">
        <f t="array" ref="K625">INDEX(Countries!$E$2:$E$43,A625)</f>
        <v>0</v>
      </c>
      <c r="L625" s="1">
        <f t="array" ref="L625">INDEX(Countries!$E$2:$E$43,B625)</f>
        <v>0</v>
      </c>
      <c r="M625" s="1">
        <f t="shared" si="9"/>
        <v>0</v>
      </c>
      <c r="N625" s="1"/>
    </row>
    <row r="626" spans="1:14" ht="15.75" customHeight="1" x14ac:dyDescent="0.2">
      <c r="A626" s="1">
        <f t="shared" si="10"/>
        <v>15</v>
      </c>
      <c r="B626" s="1">
        <f t="shared" si="11"/>
        <v>37</v>
      </c>
      <c r="C626" s="1">
        <f t="array" ref="C626">INDEX(Countries!$A$2:$A$43,A626)</f>
        <v>0</v>
      </c>
      <c r="D626" s="1">
        <f t="array" ref="D626">INDEX(Countries!$A$2:$A$43,B626)</f>
        <v>0</v>
      </c>
      <c r="E626" s="5">
        <f t="array" ref="E626">INDEX('ML_flows 2011'!$B$2:$AQ$43,A626,B626)+INDEX('ML_flows 2011'!$B$2:$AQ$43,B626,A626)</f>
        <v>0</v>
      </c>
      <c r="F626" s="4">
        <f t="array" ref="F626">INDEX(Countries!$B$2:$B$43,A626)</f>
        <v>0</v>
      </c>
      <c r="G626" s="4">
        <f t="array" ref="G626">INDEX(Countries!$B$2:$B$43,B626)</f>
        <v>0</v>
      </c>
      <c r="H626" s="6">
        <f t="shared" si="8"/>
        <v>0</v>
      </c>
      <c r="I626" s="1">
        <f t="array" ref="I626">INDEX(Countries!$D$2:$D$43,A626)</f>
        <v>0</v>
      </c>
      <c r="J626" s="1">
        <f t="array" ref="J626">INDEX(Countries!$D$2:$D$43,B626)</f>
        <v>0</v>
      </c>
      <c r="K626" s="1">
        <f t="array" ref="K626">INDEX(Countries!$E$2:$E$43,A626)</f>
        <v>0</v>
      </c>
      <c r="L626" s="1">
        <f t="array" ref="L626">INDEX(Countries!$E$2:$E$43,B626)</f>
        <v>0</v>
      </c>
      <c r="M626" s="1">
        <f t="shared" si="9"/>
        <v>0</v>
      </c>
      <c r="N626" s="1"/>
    </row>
    <row r="627" spans="1:14" ht="15.75" customHeight="1" x14ac:dyDescent="0.2">
      <c r="A627" s="1">
        <f t="shared" si="10"/>
        <v>15</v>
      </c>
      <c r="B627" s="1">
        <f t="shared" si="11"/>
        <v>38</v>
      </c>
      <c r="C627" s="1">
        <f t="array" ref="C627">INDEX(Countries!$A$2:$A$43,A627)</f>
        <v>0</v>
      </c>
      <c r="D627" s="1">
        <f t="array" ref="D627">INDEX(Countries!$A$2:$A$43,B627)</f>
        <v>0</v>
      </c>
      <c r="E627" s="5">
        <f t="array" ref="E627">INDEX('ML_flows 2011'!$B$2:$AQ$43,A627,B627)+INDEX('ML_flows 2011'!$B$2:$AQ$43,B627,A627)</f>
        <v>0</v>
      </c>
      <c r="F627" s="4">
        <f t="array" ref="F627">INDEX(Countries!$B$2:$B$43,A627)</f>
        <v>0</v>
      </c>
      <c r="G627" s="4">
        <f t="array" ref="G627">INDEX(Countries!$B$2:$B$43,B627)</f>
        <v>0</v>
      </c>
      <c r="H627" s="6">
        <f t="shared" si="8"/>
        <v>0</v>
      </c>
      <c r="I627" s="1">
        <f t="array" ref="I627">INDEX(Countries!$D$2:$D$43,A627)</f>
        <v>0</v>
      </c>
      <c r="J627" s="1">
        <f t="array" ref="J627">INDEX(Countries!$D$2:$D$43,B627)</f>
        <v>0</v>
      </c>
      <c r="K627" s="1">
        <f t="array" ref="K627">INDEX(Countries!$E$2:$E$43,A627)</f>
        <v>0</v>
      </c>
      <c r="L627" s="1">
        <f t="array" ref="L627">INDEX(Countries!$E$2:$E$43,B627)</f>
        <v>0</v>
      </c>
      <c r="M627" s="1">
        <f t="shared" si="9"/>
        <v>0</v>
      </c>
      <c r="N627" s="1"/>
    </row>
    <row r="628" spans="1:14" ht="15.75" customHeight="1" x14ac:dyDescent="0.2">
      <c r="A628" s="1">
        <f t="shared" si="10"/>
        <v>15</v>
      </c>
      <c r="B628" s="1">
        <f t="shared" si="11"/>
        <v>39</v>
      </c>
      <c r="C628" s="1">
        <f t="array" ref="C628">INDEX(Countries!$A$2:$A$43,A628)</f>
        <v>0</v>
      </c>
      <c r="D628" s="1">
        <f t="array" ref="D628">INDEX(Countries!$A$2:$A$43,B628)</f>
        <v>0</v>
      </c>
      <c r="E628" s="5">
        <f t="array" ref="E628">INDEX('ML_flows 2011'!$B$2:$AQ$43,A628,B628)+INDEX('ML_flows 2011'!$B$2:$AQ$43,B628,A628)</f>
        <v>0</v>
      </c>
      <c r="F628" s="4">
        <f t="array" ref="F628">INDEX(Countries!$B$2:$B$43,A628)</f>
        <v>0</v>
      </c>
      <c r="G628" s="4">
        <f t="array" ref="G628">INDEX(Countries!$B$2:$B$43,B628)</f>
        <v>0</v>
      </c>
      <c r="H628" s="6">
        <f t="shared" si="8"/>
        <v>0</v>
      </c>
      <c r="I628" s="1">
        <f t="array" ref="I628">INDEX(Countries!$D$2:$D$43,A628)</f>
        <v>0</v>
      </c>
      <c r="J628" s="1">
        <f t="array" ref="J628">INDEX(Countries!$D$2:$D$43,B628)</f>
        <v>0</v>
      </c>
      <c r="K628" s="1">
        <f t="array" ref="K628">INDEX(Countries!$E$2:$E$43,A628)</f>
        <v>0</v>
      </c>
      <c r="L628" s="1">
        <f t="array" ref="L628">INDEX(Countries!$E$2:$E$43,B628)</f>
        <v>0</v>
      </c>
      <c r="M628" s="1">
        <f t="shared" si="9"/>
        <v>0</v>
      </c>
      <c r="N628" s="1"/>
    </row>
    <row r="629" spans="1:14" ht="15.75" customHeight="1" x14ac:dyDescent="0.2">
      <c r="A629" s="1">
        <f t="shared" si="10"/>
        <v>15</v>
      </c>
      <c r="B629" s="1">
        <f t="shared" si="11"/>
        <v>40</v>
      </c>
      <c r="C629" s="1">
        <f t="array" ref="C629">INDEX(Countries!$A$2:$A$43,A629)</f>
        <v>0</v>
      </c>
      <c r="D629" s="1">
        <f t="array" ref="D629">INDEX(Countries!$A$2:$A$43,B629)</f>
        <v>0</v>
      </c>
      <c r="E629" s="5">
        <f t="array" ref="E629">INDEX('ML_flows 2011'!$B$2:$AQ$43,A629,B629)+INDEX('ML_flows 2011'!$B$2:$AQ$43,B629,A629)</f>
        <v>0</v>
      </c>
      <c r="F629" s="4">
        <f t="array" ref="F629">INDEX(Countries!$B$2:$B$43,A629)</f>
        <v>0</v>
      </c>
      <c r="G629" s="4">
        <f t="array" ref="G629">INDEX(Countries!$B$2:$B$43,B629)</f>
        <v>0</v>
      </c>
      <c r="H629" s="6">
        <f t="shared" si="8"/>
        <v>0</v>
      </c>
      <c r="I629" s="1">
        <f t="array" ref="I629">INDEX(Countries!$D$2:$D$43,A629)</f>
        <v>0</v>
      </c>
      <c r="J629" s="1">
        <f t="array" ref="J629">INDEX(Countries!$D$2:$D$43,B629)</f>
        <v>0</v>
      </c>
      <c r="K629" s="1">
        <f t="array" ref="K629">INDEX(Countries!$E$2:$E$43,A629)</f>
        <v>0</v>
      </c>
      <c r="L629" s="1">
        <f t="array" ref="L629">INDEX(Countries!$E$2:$E$43,B629)</f>
        <v>0</v>
      </c>
      <c r="M629" s="1">
        <f t="shared" si="9"/>
        <v>0</v>
      </c>
      <c r="N629" s="1"/>
    </row>
    <row r="630" spans="1:14" ht="15.75" customHeight="1" x14ac:dyDescent="0.2">
      <c r="A630" s="1">
        <f t="shared" si="10"/>
        <v>15</v>
      </c>
      <c r="B630" s="1">
        <f t="shared" si="11"/>
        <v>41</v>
      </c>
      <c r="C630" s="1">
        <f t="array" ref="C630">INDEX(Countries!$A$2:$A$43,A630)</f>
        <v>0</v>
      </c>
      <c r="D630" s="1">
        <f t="array" ref="D630">INDEX(Countries!$A$2:$A$43,B630)</f>
        <v>0</v>
      </c>
      <c r="E630" s="5">
        <f t="array" ref="E630">INDEX('ML_flows 2011'!$B$2:$AQ$43,A630,B630)+INDEX('ML_flows 2011'!$B$2:$AQ$43,B630,A630)</f>
        <v>0</v>
      </c>
      <c r="F630" s="4">
        <f t="array" ref="F630">INDEX(Countries!$B$2:$B$43,A630)</f>
        <v>0</v>
      </c>
      <c r="G630" s="4">
        <f t="array" ref="G630">INDEX(Countries!$B$2:$B$43,B630)</f>
        <v>0</v>
      </c>
      <c r="H630" s="6">
        <f t="shared" si="8"/>
        <v>0</v>
      </c>
      <c r="I630" s="1">
        <f t="array" ref="I630">INDEX(Countries!$D$2:$D$43,A630)</f>
        <v>0</v>
      </c>
      <c r="J630" s="1">
        <f t="array" ref="J630">INDEX(Countries!$D$2:$D$43,B630)</f>
        <v>0</v>
      </c>
      <c r="K630" s="1">
        <f t="array" ref="K630">INDEX(Countries!$E$2:$E$43,A630)</f>
        <v>0</v>
      </c>
      <c r="L630" s="1">
        <f t="array" ref="L630">INDEX(Countries!$E$2:$E$43,B630)</f>
        <v>0</v>
      </c>
      <c r="M630" s="1">
        <f t="shared" si="9"/>
        <v>0</v>
      </c>
      <c r="N630" s="1"/>
    </row>
    <row r="631" spans="1:14" ht="15.75" customHeight="1" x14ac:dyDescent="0.2">
      <c r="A631" s="1">
        <f t="shared" si="10"/>
        <v>15</v>
      </c>
      <c r="B631" s="1">
        <f t="shared" si="11"/>
        <v>42</v>
      </c>
      <c r="C631" s="1">
        <f t="array" ref="C631">INDEX(Countries!$A$2:$A$43,A631)</f>
        <v>0</v>
      </c>
      <c r="D631" s="1">
        <f t="array" ref="D631">INDEX(Countries!$A$2:$A$43,B631)</f>
        <v>0</v>
      </c>
      <c r="E631" s="5">
        <f t="array" ref="E631">INDEX('ML_flows 2011'!$B$2:$AQ$43,A631,B631)+INDEX('ML_flows 2011'!$B$2:$AQ$43,B631,A631)</f>
        <v>0</v>
      </c>
      <c r="F631" s="4">
        <f t="array" ref="F631">INDEX(Countries!$B$2:$B$43,A631)</f>
        <v>0</v>
      </c>
      <c r="G631" s="4">
        <f t="array" ref="G631">INDEX(Countries!$B$2:$B$43,B631)</f>
        <v>0</v>
      </c>
      <c r="H631" s="6">
        <f t="shared" si="8"/>
        <v>0</v>
      </c>
      <c r="I631" s="1">
        <f t="array" ref="I631">INDEX(Countries!$D$2:$D$43,A631)</f>
        <v>0</v>
      </c>
      <c r="J631" s="1">
        <f t="array" ref="J631">INDEX(Countries!$D$2:$D$43,B631)</f>
        <v>0</v>
      </c>
      <c r="K631" s="1">
        <f t="array" ref="K631">INDEX(Countries!$E$2:$E$43,A631)</f>
        <v>0</v>
      </c>
      <c r="L631" s="1">
        <f t="array" ref="L631">INDEX(Countries!$E$2:$E$43,B631)</f>
        <v>0</v>
      </c>
      <c r="M631" s="1">
        <f t="shared" si="9"/>
        <v>0</v>
      </c>
      <c r="N631" s="1"/>
    </row>
    <row r="632" spans="1:14" ht="15.75" customHeight="1" x14ac:dyDescent="0.2">
      <c r="A632" s="1">
        <f t="shared" si="10"/>
        <v>16</v>
      </c>
      <c r="B632" s="1">
        <f t="shared" si="11"/>
        <v>1</v>
      </c>
      <c r="C632" s="1">
        <f t="array" ref="C632">INDEX(Countries!$A$2:$A$43,A632)</f>
        <v>0</v>
      </c>
      <c r="D632" s="1" t="str">
        <f t="array" ref="D632">INDEX(Countries!$A$2:$A$43,B632)</f>
        <v>BC</v>
      </c>
      <c r="E632" s="5">
        <f t="array" ref="E632">INDEX('ML_flows 2011'!$B$2:$AQ$43,A632,B632)+INDEX('ML_flows 2011'!$B$2:$AQ$43,B632,A632)</f>
        <v>0</v>
      </c>
      <c r="F632" s="4">
        <f t="array" ref="F632">INDEX(Countries!$B$2:$B$43,A632)</f>
        <v>0</v>
      </c>
      <c r="G632" s="4">
        <f t="array" ref="G632">INDEX(Countries!$B$2:$B$43,B632)</f>
        <v>2.3763350483997558</v>
      </c>
      <c r="H632" s="6">
        <f t="shared" si="8"/>
        <v>0</v>
      </c>
      <c r="I632" s="1">
        <f t="array" ref="I632">INDEX(Countries!$D$2:$D$43,A632)</f>
        <v>0</v>
      </c>
      <c r="J632" s="4">
        <f t="array" ref="J632">INDEX(Countries!$D$2:$D$43,B632)</f>
        <v>0</v>
      </c>
      <c r="K632" s="1">
        <f t="array" ref="K632">INDEX(Countries!$E$2:$E$43,A632)</f>
        <v>0</v>
      </c>
      <c r="L632" s="4">
        <f t="array" ref="L632">INDEX(Countries!$E$2:$E$43,B632)</f>
        <v>0</v>
      </c>
      <c r="M632" s="1">
        <f t="shared" si="9"/>
        <v>0</v>
      </c>
      <c r="N632" s="1"/>
    </row>
    <row r="633" spans="1:14" ht="15.75" customHeight="1" x14ac:dyDescent="0.2">
      <c r="A633" s="1">
        <f t="shared" si="10"/>
        <v>16</v>
      </c>
      <c r="B633" s="1">
        <f t="shared" si="11"/>
        <v>2</v>
      </c>
      <c r="C633" s="1">
        <f t="array" ref="C633">INDEX(Countries!$A$2:$A$43,A633)</f>
        <v>0</v>
      </c>
      <c r="D633" s="1" t="str">
        <f t="array" ref="D633">INDEX(Countries!$A$2:$A$43,B633)</f>
        <v>Canada</v>
      </c>
      <c r="E633" s="5">
        <f t="array" ref="E633">INDEX('ML_flows 2011'!$B$2:$AQ$43,A633,B633)+INDEX('ML_flows 2011'!$B$2:$AQ$43,B633,A633)</f>
        <v>0</v>
      </c>
      <c r="F633" s="4">
        <f t="array" ref="F633">INDEX(Countries!$B$2:$B$43,A633)</f>
        <v>0</v>
      </c>
      <c r="G633" s="4">
        <f t="array" ref="G633">INDEX(Countries!$B$2:$B$43,B633)</f>
        <v>0</v>
      </c>
      <c r="H633" s="6">
        <f t="shared" si="8"/>
        <v>0</v>
      </c>
      <c r="I633" s="1">
        <f t="array" ref="I633">INDEX(Countries!$D$2:$D$43,A633)</f>
        <v>0</v>
      </c>
      <c r="J633" s="4">
        <f t="array" ref="J633">INDEX(Countries!$D$2:$D$43,B633)</f>
        <v>0</v>
      </c>
      <c r="K633" s="1">
        <f t="array" ref="K633">INDEX(Countries!$E$2:$E$43,A633)</f>
        <v>0</v>
      </c>
      <c r="L633" s="4">
        <f t="array" ref="L633">INDEX(Countries!$E$2:$E$43,B633)</f>
        <v>0</v>
      </c>
      <c r="M633" s="1">
        <f t="shared" si="9"/>
        <v>0</v>
      </c>
      <c r="N633" s="1"/>
    </row>
    <row r="634" spans="1:14" ht="15.75" customHeight="1" x14ac:dyDescent="0.2">
      <c r="A634" s="1">
        <f t="shared" si="10"/>
        <v>16</v>
      </c>
      <c r="B634" s="1">
        <f t="shared" si="11"/>
        <v>3</v>
      </c>
      <c r="C634" s="1">
        <f t="array" ref="C634">INDEX(Countries!$A$2:$A$43,A634)</f>
        <v>0</v>
      </c>
      <c r="D634" s="1" t="str">
        <f t="array" ref="D634">INDEX(Countries!$A$2:$A$43,B634)</f>
        <v>Hong Kong SAR</v>
      </c>
      <c r="E634" s="5">
        <f t="array" ref="E634">INDEX('ML_flows 2011'!$B$2:$AQ$43,A634,B634)+INDEX('ML_flows 2011'!$B$2:$AQ$43,B634,A634)</f>
        <v>0</v>
      </c>
      <c r="F634" s="4">
        <f t="array" ref="F634">INDEX(Countries!$B$2:$B$43,A634)</f>
        <v>0</v>
      </c>
      <c r="G634" s="4">
        <f t="array" ref="G634">INDEX(Countries!$B$2:$B$43,B634)</f>
        <v>0</v>
      </c>
      <c r="H634" s="6">
        <f t="shared" si="8"/>
        <v>0</v>
      </c>
      <c r="I634" s="1">
        <f t="array" ref="I634">INDEX(Countries!$D$2:$D$43,A634)</f>
        <v>0</v>
      </c>
      <c r="J634" s="4">
        <f t="array" ref="J634">INDEX(Countries!$D$2:$D$43,B634)</f>
        <v>0</v>
      </c>
      <c r="K634" s="1">
        <f t="array" ref="K634">INDEX(Countries!$E$2:$E$43,A634)</f>
        <v>0</v>
      </c>
      <c r="L634" s="4">
        <f t="array" ref="L634">INDEX(Countries!$E$2:$E$43,B634)</f>
        <v>0</v>
      </c>
      <c r="M634" s="1">
        <f t="shared" si="9"/>
        <v>0</v>
      </c>
      <c r="N634" s="1"/>
    </row>
    <row r="635" spans="1:14" ht="15.75" customHeight="1" x14ac:dyDescent="0.2">
      <c r="A635" s="1">
        <f t="shared" si="10"/>
        <v>16</v>
      </c>
      <c r="B635" s="1">
        <f t="shared" si="11"/>
        <v>4</v>
      </c>
      <c r="C635" s="1">
        <f t="array" ref="C635">INDEX(Countries!$A$2:$A$43,A635)</f>
        <v>0</v>
      </c>
      <c r="D635" s="1" t="str">
        <f t="array" ref="D635">INDEX(Countries!$A$2:$A$43,B635)</f>
        <v>Macau SAR</v>
      </c>
      <c r="E635" s="5">
        <f t="array" ref="E635">INDEX('ML_flows 2011'!$B$2:$AQ$43,A635,B635)+INDEX('ML_flows 2011'!$B$2:$AQ$43,B635,A635)</f>
        <v>0</v>
      </c>
      <c r="F635" s="4">
        <f t="array" ref="F635">INDEX(Countries!$B$2:$B$43,A635)</f>
        <v>0</v>
      </c>
      <c r="G635" s="4">
        <f t="array" ref="G635">INDEX(Countries!$B$2:$B$43,B635)</f>
        <v>0</v>
      </c>
      <c r="H635" s="6">
        <f t="shared" si="8"/>
        <v>0</v>
      </c>
      <c r="I635" s="1">
        <f t="array" ref="I635">INDEX(Countries!$D$2:$D$43,A635)</f>
        <v>0</v>
      </c>
      <c r="J635" s="4">
        <f t="array" ref="J635">INDEX(Countries!$D$2:$D$43,B635)</f>
        <v>0</v>
      </c>
      <c r="K635" s="1">
        <f t="array" ref="K635">INDEX(Countries!$E$2:$E$43,A635)</f>
        <v>0</v>
      </c>
      <c r="L635" s="4">
        <f t="array" ref="L635">INDEX(Countries!$E$2:$E$43,B635)</f>
        <v>0</v>
      </c>
      <c r="M635" s="1">
        <f t="shared" si="9"/>
        <v>0</v>
      </c>
      <c r="N635" s="1"/>
    </row>
    <row r="636" spans="1:14" ht="15.75" customHeight="1" x14ac:dyDescent="0.2">
      <c r="A636" s="1">
        <f t="shared" si="10"/>
        <v>16</v>
      </c>
      <c r="B636" s="1">
        <f t="shared" si="11"/>
        <v>5</v>
      </c>
      <c r="C636" s="1">
        <f t="array" ref="C636">INDEX(Countries!$A$2:$A$43,A636)</f>
        <v>0</v>
      </c>
      <c r="D636" s="1" t="str">
        <f t="array" ref="D636">INDEX(Countries!$A$2:$A$43,B636)</f>
        <v>China</v>
      </c>
      <c r="E636" s="5">
        <f t="array" ref="E636">INDEX('ML_flows 2011'!$B$2:$AQ$43,A636,B636)+INDEX('ML_flows 2011'!$B$2:$AQ$43,B636,A636)</f>
        <v>0</v>
      </c>
      <c r="F636" s="4">
        <f t="array" ref="F636">INDEX(Countries!$B$2:$B$43,A636)</f>
        <v>0</v>
      </c>
      <c r="G636" s="4">
        <f t="array" ref="G636">INDEX(Countries!$B$2:$B$43,B636)</f>
        <v>0</v>
      </c>
      <c r="H636" s="6">
        <f t="shared" si="8"/>
        <v>0</v>
      </c>
      <c r="I636" s="1">
        <f t="array" ref="I636">INDEX(Countries!$D$2:$D$43,A636)</f>
        <v>0</v>
      </c>
      <c r="J636" s="4">
        <f t="array" ref="J636">INDEX(Countries!$D$2:$D$43,B636)</f>
        <v>0</v>
      </c>
      <c r="K636" s="1">
        <f t="array" ref="K636">INDEX(Countries!$E$2:$E$43,A636)</f>
        <v>0</v>
      </c>
      <c r="L636" s="4">
        <f t="array" ref="L636">INDEX(Countries!$E$2:$E$43,B636)</f>
        <v>0</v>
      </c>
      <c r="M636" s="1">
        <f t="shared" si="9"/>
        <v>0</v>
      </c>
      <c r="N636" s="1"/>
    </row>
    <row r="637" spans="1:14" ht="15.75" customHeight="1" x14ac:dyDescent="0.2">
      <c r="A637" s="1">
        <f t="shared" si="10"/>
        <v>16</v>
      </c>
      <c r="B637" s="1">
        <f t="shared" si="11"/>
        <v>6</v>
      </c>
      <c r="C637" s="1">
        <f t="array" ref="C637">INDEX(Countries!$A$2:$A$43,A637)</f>
        <v>0</v>
      </c>
      <c r="D637" s="1">
        <f t="array" ref="D637">INDEX(Countries!$A$2:$A$43,B637)</f>
        <v>0</v>
      </c>
      <c r="E637" s="5">
        <f t="array" ref="E637">INDEX('ML_flows 2011'!$B$2:$AQ$43,A637,B637)+INDEX('ML_flows 2011'!$B$2:$AQ$43,B637,A637)</f>
        <v>0</v>
      </c>
      <c r="F637" s="4">
        <f t="array" ref="F637">INDEX(Countries!$B$2:$B$43,A637)</f>
        <v>0</v>
      </c>
      <c r="G637" s="4">
        <f t="array" ref="G637">INDEX(Countries!$B$2:$B$43,B637)</f>
        <v>0</v>
      </c>
      <c r="H637" s="6">
        <f t="shared" si="8"/>
        <v>0</v>
      </c>
      <c r="I637" s="1">
        <f t="array" ref="I637">INDEX(Countries!$D$2:$D$43,A637)</f>
        <v>0</v>
      </c>
      <c r="J637" s="4">
        <f t="array" ref="J637">INDEX(Countries!$D$2:$D$43,B637)</f>
        <v>0</v>
      </c>
      <c r="K637" s="1">
        <f t="array" ref="K637">INDEX(Countries!$E$2:$E$43,A637)</f>
        <v>0</v>
      </c>
      <c r="L637" s="4">
        <f t="array" ref="L637">INDEX(Countries!$E$2:$E$43,B637)</f>
        <v>0</v>
      </c>
      <c r="M637" s="1">
        <f t="shared" si="9"/>
        <v>0</v>
      </c>
      <c r="N637" s="1"/>
    </row>
    <row r="638" spans="1:14" ht="15.75" customHeight="1" x14ac:dyDescent="0.2">
      <c r="A638" s="1">
        <f t="shared" si="10"/>
        <v>16</v>
      </c>
      <c r="B638" s="1">
        <f t="shared" si="11"/>
        <v>7</v>
      </c>
      <c r="C638" s="1">
        <f t="array" ref="C638">INDEX(Countries!$A$2:$A$43,A638)</f>
        <v>0</v>
      </c>
      <c r="D638" s="1">
        <f t="array" ref="D638">INDEX(Countries!$A$2:$A$43,B638)</f>
        <v>0</v>
      </c>
      <c r="E638" s="5">
        <f t="array" ref="E638">INDEX('ML_flows 2011'!$B$2:$AQ$43,A638,B638)+INDEX('ML_flows 2011'!$B$2:$AQ$43,B638,A638)</f>
        <v>0</v>
      </c>
      <c r="F638" s="4">
        <f t="array" ref="F638">INDEX(Countries!$B$2:$B$43,A638)</f>
        <v>0</v>
      </c>
      <c r="G638" s="4">
        <f t="array" ref="G638">INDEX(Countries!$B$2:$B$43,B638)</f>
        <v>0</v>
      </c>
      <c r="H638" s="6">
        <f t="shared" si="8"/>
        <v>0</v>
      </c>
      <c r="I638" s="1">
        <f t="array" ref="I638">INDEX(Countries!$D$2:$D$43,A638)</f>
        <v>0</v>
      </c>
      <c r="J638" s="4">
        <f t="array" ref="J638">INDEX(Countries!$D$2:$D$43,B638)</f>
        <v>0</v>
      </c>
      <c r="K638" s="1">
        <f t="array" ref="K638">INDEX(Countries!$E$2:$E$43,A638)</f>
        <v>0</v>
      </c>
      <c r="L638" s="4">
        <f t="array" ref="L638">INDEX(Countries!$E$2:$E$43,B638)</f>
        <v>0</v>
      </c>
      <c r="M638" s="1">
        <f t="shared" si="9"/>
        <v>0</v>
      </c>
      <c r="N638" s="1"/>
    </row>
    <row r="639" spans="1:14" ht="15.75" customHeight="1" x14ac:dyDescent="0.2">
      <c r="A639" s="1">
        <f t="shared" si="10"/>
        <v>16</v>
      </c>
      <c r="B639" s="1">
        <f t="shared" si="11"/>
        <v>8</v>
      </c>
      <c r="C639" s="1">
        <f t="array" ref="C639">INDEX(Countries!$A$2:$A$43,A639)</f>
        <v>0</v>
      </c>
      <c r="D639" s="1">
        <f t="array" ref="D639">INDEX(Countries!$A$2:$A$43,B639)</f>
        <v>0</v>
      </c>
      <c r="E639" s="5">
        <f t="array" ref="E639">INDEX('ML_flows 2011'!$B$2:$AQ$43,A639,B639)+INDEX('ML_flows 2011'!$B$2:$AQ$43,B639,A639)</f>
        <v>0</v>
      </c>
      <c r="F639" s="4">
        <f t="array" ref="F639">INDEX(Countries!$B$2:$B$43,A639)</f>
        <v>0</v>
      </c>
      <c r="G639" s="4">
        <f t="array" ref="G639">INDEX(Countries!$B$2:$B$43,B639)</f>
        <v>0</v>
      </c>
      <c r="H639" s="6">
        <f t="shared" si="8"/>
        <v>0</v>
      </c>
      <c r="I639" s="1">
        <f t="array" ref="I639">INDEX(Countries!$D$2:$D$43,A639)</f>
        <v>0</v>
      </c>
      <c r="J639" s="4">
        <f t="array" ref="J639">INDEX(Countries!$D$2:$D$43,B639)</f>
        <v>0</v>
      </c>
      <c r="K639" s="1">
        <f t="array" ref="K639">INDEX(Countries!$E$2:$E$43,A639)</f>
        <v>0</v>
      </c>
      <c r="L639" s="4">
        <f t="array" ref="L639">INDEX(Countries!$E$2:$E$43,B639)</f>
        <v>0</v>
      </c>
      <c r="M639" s="1">
        <f t="shared" si="9"/>
        <v>0</v>
      </c>
      <c r="N639" s="1"/>
    </row>
    <row r="640" spans="1:14" ht="15.75" customHeight="1" x14ac:dyDescent="0.2">
      <c r="A640" s="1">
        <f t="shared" si="10"/>
        <v>16</v>
      </c>
      <c r="B640" s="1">
        <f t="shared" si="11"/>
        <v>9</v>
      </c>
      <c r="C640" s="1">
        <f t="array" ref="C640">INDEX(Countries!$A$2:$A$43,A640)</f>
        <v>0</v>
      </c>
      <c r="D640" s="1">
        <f t="array" ref="D640">INDEX(Countries!$A$2:$A$43,B640)</f>
        <v>0</v>
      </c>
      <c r="E640" s="5">
        <f t="array" ref="E640">INDEX('ML_flows 2011'!$B$2:$AQ$43,A640,B640)+INDEX('ML_flows 2011'!$B$2:$AQ$43,B640,A640)</f>
        <v>0</v>
      </c>
      <c r="F640" s="4">
        <f t="array" ref="F640">INDEX(Countries!$B$2:$B$43,A640)</f>
        <v>0</v>
      </c>
      <c r="G640" s="4">
        <f t="array" ref="G640">INDEX(Countries!$B$2:$B$43,B640)</f>
        <v>0</v>
      </c>
      <c r="H640" s="6">
        <f t="shared" si="8"/>
        <v>0</v>
      </c>
      <c r="I640" s="1">
        <f t="array" ref="I640">INDEX(Countries!$D$2:$D$43,A640)</f>
        <v>0</v>
      </c>
      <c r="J640" s="1">
        <f t="array" ref="J640">INDEX(Countries!$D$2:$D$43,B640)</f>
        <v>0</v>
      </c>
      <c r="K640" s="1">
        <f t="array" ref="K640">INDEX(Countries!$E$2:$E$43,A640)</f>
        <v>0</v>
      </c>
      <c r="L640" s="1">
        <f t="array" ref="L640">INDEX(Countries!$E$2:$E$43,B640)</f>
        <v>0</v>
      </c>
      <c r="M640" s="1">
        <f t="shared" si="9"/>
        <v>0</v>
      </c>
      <c r="N640" s="1"/>
    </row>
    <row r="641" spans="1:14" ht="15.75" customHeight="1" x14ac:dyDescent="0.2">
      <c r="A641" s="1">
        <f t="shared" si="10"/>
        <v>16</v>
      </c>
      <c r="B641" s="1">
        <f t="shared" si="11"/>
        <v>10</v>
      </c>
      <c r="C641" s="1">
        <f t="array" ref="C641">INDEX(Countries!$A$2:$A$43,A641)</f>
        <v>0</v>
      </c>
      <c r="D641" s="1">
        <f t="array" ref="D641">INDEX(Countries!$A$2:$A$43,B641)</f>
        <v>0</v>
      </c>
      <c r="E641" s="5">
        <f t="array" ref="E641">INDEX('ML_flows 2011'!$B$2:$AQ$43,A641,B641)+INDEX('ML_flows 2011'!$B$2:$AQ$43,B641,A641)</f>
        <v>0</v>
      </c>
      <c r="F641" s="4">
        <f t="array" ref="F641">INDEX(Countries!$B$2:$B$43,A641)</f>
        <v>0</v>
      </c>
      <c r="G641" s="4">
        <f t="array" ref="G641">INDEX(Countries!$B$2:$B$43,B641)</f>
        <v>0</v>
      </c>
      <c r="H641" s="6">
        <f t="shared" si="8"/>
        <v>0</v>
      </c>
      <c r="I641" s="1">
        <f t="array" ref="I641">INDEX(Countries!$D$2:$D$43,A641)</f>
        <v>0</v>
      </c>
      <c r="J641" s="1">
        <f t="array" ref="J641">INDEX(Countries!$D$2:$D$43,B641)</f>
        <v>0</v>
      </c>
      <c r="K641" s="1">
        <f t="array" ref="K641">INDEX(Countries!$E$2:$E$43,A641)</f>
        <v>0</v>
      </c>
      <c r="L641" s="1">
        <f t="array" ref="L641">INDEX(Countries!$E$2:$E$43,B641)</f>
        <v>0</v>
      </c>
      <c r="M641" s="1">
        <f t="shared" si="9"/>
        <v>0</v>
      </c>
      <c r="N641" s="1"/>
    </row>
    <row r="642" spans="1:14" ht="15.75" customHeight="1" x14ac:dyDescent="0.2">
      <c r="A642" s="1">
        <f t="shared" si="10"/>
        <v>16</v>
      </c>
      <c r="B642" s="1">
        <f t="shared" si="11"/>
        <v>11</v>
      </c>
      <c r="C642" s="1">
        <f t="array" ref="C642">INDEX(Countries!$A$2:$A$43,A642)</f>
        <v>0</v>
      </c>
      <c r="D642" s="1">
        <f t="array" ref="D642">INDEX(Countries!$A$2:$A$43,B642)</f>
        <v>0</v>
      </c>
      <c r="E642" s="5">
        <f t="array" ref="E642">INDEX('ML_flows 2011'!$B$2:$AQ$43,A642,B642)+INDEX('ML_flows 2011'!$B$2:$AQ$43,B642,A642)</f>
        <v>0</v>
      </c>
      <c r="F642" s="4">
        <f t="array" ref="F642">INDEX(Countries!$B$2:$B$43,A642)</f>
        <v>0</v>
      </c>
      <c r="G642" s="4">
        <f t="array" ref="G642">INDEX(Countries!$B$2:$B$43,B642)</f>
        <v>0</v>
      </c>
      <c r="H642" s="6">
        <f t="shared" si="8"/>
        <v>0</v>
      </c>
      <c r="I642" s="1">
        <f t="array" ref="I642">INDEX(Countries!$D$2:$D$43,A642)</f>
        <v>0</v>
      </c>
      <c r="J642" s="1">
        <f t="array" ref="J642">INDEX(Countries!$D$2:$D$43,B642)</f>
        <v>0</v>
      </c>
      <c r="K642" s="1">
        <f t="array" ref="K642">INDEX(Countries!$E$2:$E$43,A642)</f>
        <v>0</v>
      </c>
      <c r="L642" s="1">
        <f t="array" ref="L642">INDEX(Countries!$E$2:$E$43,B642)</f>
        <v>0</v>
      </c>
      <c r="M642" s="1">
        <f t="shared" si="9"/>
        <v>0</v>
      </c>
      <c r="N642" s="1"/>
    </row>
    <row r="643" spans="1:14" ht="15.75" customHeight="1" x14ac:dyDescent="0.2">
      <c r="A643" s="1">
        <f t="shared" si="10"/>
        <v>16</v>
      </c>
      <c r="B643" s="1">
        <f t="shared" si="11"/>
        <v>12</v>
      </c>
      <c r="C643" s="1">
        <f t="array" ref="C643">INDEX(Countries!$A$2:$A$43,A643)</f>
        <v>0</v>
      </c>
      <c r="D643" s="1">
        <f t="array" ref="D643">INDEX(Countries!$A$2:$A$43,B643)</f>
        <v>0</v>
      </c>
      <c r="E643" s="5">
        <f t="array" ref="E643">INDEX('ML_flows 2011'!$B$2:$AQ$43,A643,B643)+INDEX('ML_flows 2011'!$B$2:$AQ$43,B643,A643)</f>
        <v>0</v>
      </c>
      <c r="F643" s="4">
        <f t="array" ref="F643">INDEX(Countries!$B$2:$B$43,A643)</f>
        <v>0</v>
      </c>
      <c r="G643" s="4">
        <f t="array" ref="G643">INDEX(Countries!$B$2:$B$43,B643)</f>
        <v>0</v>
      </c>
      <c r="H643" s="6">
        <f t="shared" si="8"/>
        <v>0</v>
      </c>
      <c r="I643" s="1">
        <f t="array" ref="I643">INDEX(Countries!$D$2:$D$43,A643)</f>
        <v>0</v>
      </c>
      <c r="J643" s="1">
        <f t="array" ref="J643">INDEX(Countries!$D$2:$D$43,B643)</f>
        <v>0</v>
      </c>
      <c r="K643" s="1">
        <f t="array" ref="K643">INDEX(Countries!$E$2:$E$43,A643)</f>
        <v>0</v>
      </c>
      <c r="L643" s="1">
        <f t="array" ref="L643">INDEX(Countries!$E$2:$E$43,B643)</f>
        <v>0</v>
      </c>
      <c r="M643" s="1">
        <f t="shared" si="9"/>
        <v>0</v>
      </c>
      <c r="N643" s="1"/>
    </row>
    <row r="644" spans="1:14" ht="15.75" customHeight="1" x14ac:dyDescent="0.2">
      <c r="A644" s="1">
        <f t="shared" si="10"/>
        <v>16</v>
      </c>
      <c r="B644" s="1">
        <f t="shared" si="11"/>
        <v>13</v>
      </c>
      <c r="C644" s="1">
        <f t="array" ref="C644">INDEX(Countries!$A$2:$A$43,A644)</f>
        <v>0</v>
      </c>
      <c r="D644" s="1">
        <f t="array" ref="D644">INDEX(Countries!$A$2:$A$43,B644)</f>
        <v>0</v>
      </c>
      <c r="E644" s="5">
        <f t="array" ref="E644">INDEX('ML_flows 2011'!$B$2:$AQ$43,A644,B644)+INDEX('ML_flows 2011'!$B$2:$AQ$43,B644,A644)</f>
        <v>0</v>
      </c>
      <c r="F644" s="4">
        <f t="array" ref="F644">INDEX(Countries!$B$2:$B$43,A644)</f>
        <v>0</v>
      </c>
      <c r="G644" s="4">
        <f t="array" ref="G644">INDEX(Countries!$B$2:$B$43,B644)</f>
        <v>0</v>
      </c>
      <c r="H644" s="6">
        <f t="shared" si="8"/>
        <v>0</v>
      </c>
      <c r="I644" s="1">
        <f t="array" ref="I644">INDEX(Countries!$D$2:$D$43,A644)</f>
        <v>0</v>
      </c>
      <c r="J644" s="1">
        <f t="array" ref="J644">INDEX(Countries!$D$2:$D$43,B644)</f>
        <v>0</v>
      </c>
      <c r="K644" s="1">
        <f t="array" ref="K644">INDEX(Countries!$E$2:$E$43,A644)</f>
        <v>0</v>
      </c>
      <c r="L644" s="1">
        <f t="array" ref="L644">INDEX(Countries!$E$2:$E$43,B644)</f>
        <v>0</v>
      </c>
      <c r="M644" s="1">
        <f t="shared" si="9"/>
        <v>0</v>
      </c>
      <c r="N644" s="1"/>
    </row>
    <row r="645" spans="1:14" ht="15.75" customHeight="1" x14ac:dyDescent="0.2">
      <c r="A645" s="1">
        <f t="shared" si="10"/>
        <v>16</v>
      </c>
      <c r="B645" s="1">
        <f t="shared" si="11"/>
        <v>14</v>
      </c>
      <c r="C645" s="1">
        <f t="array" ref="C645">INDEX(Countries!$A$2:$A$43,A645)</f>
        <v>0</v>
      </c>
      <c r="D645" s="1">
        <f t="array" ref="D645">INDEX(Countries!$A$2:$A$43,B645)</f>
        <v>0</v>
      </c>
      <c r="E645" s="5">
        <f t="array" ref="E645">INDEX('ML_flows 2011'!$B$2:$AQ$43,A645,B645)+INDEX('ML_flows 2011'!$B$2:$AQ$43,B645,A645)</f>
        <v>0</v>
      </c>
      <c r="F645" s="4">
        <f t="array" ref="F645">INDEX(Countries!$B$2:$B$43,A645)</f>
        <v>0</v>
      </c>
      <c r="G645" s="4">
        <f t="array" ref="G645">INDEX(Countries!$B$2:$B$43,B645)</f>
        <v>0</v>
      </c>
      <c r="H645" s="6">
        <f t="shared" si="8"/>
        <v>0</v>
      </c>
      <c r="I645" s="1">
        <f t="array" ref="I645">INDEX(Countries!$D$2:$D$43,A645)</f>
        <v>0</v>
      </c>
      <c r="J645" s="1">
        <f t="array" ref="J645">INDEX(Countries!$D$2:$D$43,B645)</f>
        <v>0</v>
      </c>
      <c r="K645" s="1">
        <f t="array" ref="K645">INDEX(Countries!$E$2:$E$43,A645)</f>
        <v>0</v>
      </c>
      <c r="L645" s="1">
        <f t="array" ref="L645">INDEX(Countries!$E$2:$E$43,B645)</f>
        <v>0</v>
      </c>
      <c r="M645" s="1">
        <f t="shared" si="9"/>
        <v>0</v>
      </c>
      <c r="N645" s="1"/>
    </row>
    <row r="646" spans="1:14" ht="15.75" customHeight="1" x14ac:dyDescent="0.2">
      <c r="A646" s="1">
        <f t="shared" si="10"/>
        <v>16</v>
      </c>
      <c r="B646" s="1">
        <f t="shared" si="11"/>
        <v>15</v>
      </c>
      <c r="C646" s="1">
        <f t="array" ref="C646">INDEX(Countries!$A$2:$A$43,A646)</f>
        <v>0</v>
      </c>
      <c r="D646" s="1">
        <f t="array" ref="D646">INDEX(Countries!$A$2:$A$43,B646)</f>
        <v>0</v>
      </c>
      <c r="E646" s="5">
        <f t="array" ref="E646">INDEX('ML_flows 2011'!$B$2:$AQ$43,A646,B646)+INDEX('ML_flows 2011'!$B$2:$AQ$43,B646,A646)</f>
        <v>0</v>
      </c>
      <c r="F646" s="4">
        <f t="array" ref="F646">INDEX(Countries!$B$2:$B$43,A646)</f>
        <v>0</v>
      </c>
      <c r="G646" s="4">
        <f t="array" ref="G646">INDEX(Countries!$B$2:$B$43,B646)</f>
        <v>0</v>
      </c>
      <c r="H646" s="6">
        <f t="shared" si="8"/>
        <v>0</v>
      </c>
      <c r="I646" s="1">
        <f t="array" ref="I646">INDEX(Countries!$D$2:$D$43,A646)</f>
        <v>0</v>
      </c>
      <c r="J646" s="1">
        <f t="array" ref="J646">INDEX(Countries!$D$2:$D$43,B646)</f>
        <v>0</v>
      </c>
      <c r="K646" s="1">
        <f t="array" ref="K646">INDEX(Countries!$E$2:$E$43,A646)</f>
        <v>0</v>
      </c>
      <c r="L646" s="1">
        <f t="array" ref="L646">INDEX(Countries!$E$2:$E$43,B646)</f>
        <v>0</v>
      </c>
      <c r="M646" s="1">
        <f t="shared" si="9"/>
        <v>0</v>
      </c>
      <c r="N646" s="1"/>
    </row>
    <row r="647" spans="1:14" ht="15.75" customHeight="1" x14ac:dyDescent="0.2">
      <c r="A647" s="1">
        <f t="shared" si="10"/>
        <v>16</v>
      </c>
      <c r="B647" s="1">
        <f t="shared" si="11"/>
        <v>16</v>
      </c>
      <c r="C647" s="1">
        <f t="array" ref="C647">INDEX(Countries!$A$2:$A$43,A647)</f>
        <v>0</v>
      </c>
      <c r="D647" s="1">
        <f t="array" ref="D647">INDEX(Countries!$A$2:$A$43,B647)</f>
        <v>0</v>
      </c>
      <c r="E647" s="5">
        <f t="array" ref="E647">INDEX('ML_flows 2011'!$B$2:$AQ$43,A647,B647)+INDEX('ML_flows 2011'!$B$2:$AQ$43,B647,A647)</f>
        <v>0</v>
      </c>
      <c r="F647" s="4">
        <f t="array" ref="F647">INDEX(Countries!$B$2:$B$43,A647)</f>
        <v>0</v>
      </c>
      <c r="G647" s="4">
        <f t="array" ref="G647">INDEX(Countries!$B$2:$B$43,B647)</f>
        <v>0</v>
      </c>
      <c r="H647" s="6">
        <f t="shared" si="8"/>
        <v>0</v>
      </c>
      <c r="I647" s="1">
        <f t="array" ref="I647">INDEX(Countries!$D$2:$D$43,A647)</f>
        <v>0</v>
      </c>
      <c r="J647" s="1">
        <f t="array" ref="J647">INDEX(Countries!$D$2:$D$43,B647)</f>
        <v>0</v>
      </c>
      <c r="K647" s="1">
        <f t="array" ref="K647">INDEX(Countries!$E$2:$E$43,A647)</f>
        <v>0</v>
      </c>
      <c r="L647" s="1">
        <f t="array" ref="L647">INDEX(Countries!$E$2:$E$43,B647)</f>
        <v>0</v>
      </c>
      <c r="M647" s="1">
        <f t="shared" si="9"/>
        <v>0</v>
      </c>
      <c r="N647" s="1"/>
    </row>
    <row r="648" spans="1:14" ht="15.75" customHeight="1" x14ac:dyDescent="0.2">
      <c r="A648" s="1">
        <f t="shared" si="10"/>
        <v>16</v>
      </c>
      <c r="B648" s="1">
        <f t="shared" si="11"/>
        <v>17</v>
      </c>
      <c r="C648" s="1">
        <f t="array" ref="C648">INDEX(Countries!$A$2:$A$43,A648)</f>
        <v>0</v>
      </c>
      <c r="D648" s="1">
        <f t="array" ref="D648">INDEX(Countries!$A$2:$A$43,B648)</f>
        <v>0</v>
      </c>
      <c r="E648" s="5">
        <f t="array" ref="E648">INDEX('ML_flows 2011'!$B$2:$AQ$43,A648,B648)+INDEX('ML_flows 2011'!$B$2:$AQ$43,B648,A648)</f>
        <v>0</v>
      </c>
      <c r="F648" s="4">
        <f t="array" ref="F648">INDEX(Countries!$B$2:$B$43,A648)</f>
        <v>0</v>
      </c>
      <c r="G648" s="4">
        <f t="array" ref="G648">INDEX(Countries!$B$2:$B$43,B648)</f>
        <v>0</v>
      </c>
      <c r="H648" s="6">
        <f t="shared" si="8"/>
        <v>0</v>
      </c>
      <c r="I648" s="1">
        <f t="array" ref="I648">INDEX(Countries!$D$2:$D$43,A648)</f>
        <v>0</v>
      </c>
      <c r="J648" s="1">
        <f t="array" ref="J648">INDEX(Countries!$D$2:$D$43,B648)</f>
        <v>0</v>
      </c>
      <c r="K648" s="1">
        <f t="array" ref="K648">INDEX(Countries!$E$2:$E$43,A648)</f>
        <v>0</v>
      </c>
      <c r="L648" s="1">
        <f t="array" ref="L648">INDEX(Countries!$E$2:$E$43,B648)</f>
        <v>0</v>
      </c>
      <c r="M648" s="1">
        <f t="shared" si="9"/>
        <v>0</v>
      </c>
      <c r="N648" s="1"/>
    </row>
    <row r="649" spans="1:14" ht="15.75" customHeight="1" x14ac:dyDescent="0.2">
      <c r="A649" s="1">
        <f t="shared" si="10"/>
        <v>16</v>
      </c>
      <c r="B649" s="1">
        <f t="shared" si="11"/>
        <v>18</v>
      </c>
      <c r="C649" s="1">
        <f t="array" ref="C649">INDEX(Countries!$A$2:$A$43,A649)</f>
        <v>0</v>
      </c>
      <c r="D649" s="1">
        <f t="array" ref="D649">INDEX(Countries!$A$2:$A$43,B649)</f>
        <v>0</v>
      </c>
      <c r="E649" s="5">
        <f t="array" ref="E649">INDEX('ML_flows 2011'!$B$2:$AQ$43,A649,B649)+INDEX('ML_flows 2011'!$B$2:$AQ$43,B649,A649)</f>
        <v>0</v>
      </c>
      <c r="F649" s="4">
        <f t="array" ref="F649">INDEX(Countries!$B$2:$B$43,A649)</f>
        <v>0</v>
      </c>
      <c r="G649" s="4">
        <f t="array" ref="G649">INDEX(Countries!$B$2:$B$43,B649)</f>
        <v>0</v>
      </c>
      <c r="H649" s="6">
        <f t="shared" si="8"/>
        <v>0</v>
      </c>
      <c r="I649" s="1">
        <f t="array" ref="I649">INDEX(Countries!$D$2:$D$43,A649)</f>
        <v>0</v>
      </c>
      <c r="J649" s="1">
        <f t="array" ref="J649">INDEX(Countries!$D$2:$D$43,B649)</f>
        <v>0</v>
      </c>
      <c r="K649" s="1">
        <f t="array" ref="K649">INDEX(Countries!$E$2:$E$43,A649)</f>
        <v>0</v>
      </c>
      <c r="L649" s="1">
        <f t="array" ref="L649">INDEX(Countries!$E$2:$E$43,B649)</f>
        <v>0</v>
      </c>
      <c r="M649" s="1">
        <f t="shared" si="9"/>
        <v>0</v>
      </c>
      <c r="N649" s="1"/>
    </row>
    <row r="650" spans="1:14" ht="15.75" customHeight="1" x14ac:dyDescent="0.2">
      <c r="A650" s="1">
        <f t="shared" si="10"/>
        <v>16</v>
      </c>
      <c r="B650" s="1">
        <f t="shared" si="11"/>
        <v>19</v>
      </c>
      <c r="C650" s="1">
        <f t="array" ref="C650">INDEX(Countries!$A$2:$A$43,A650)</f>
        <v>0</v>
      </c>
      <c r="D650" s="1">
        <f t="array" ref="D650">INDEX(Countries!$A$2:$A$43,B650)</f>
        <v>0</v>
      </c>
      <c r="E650" s="5">
        <f t="array" ref="E650">INDEX('ML_flows 2011'!$B$2:$AQ$43,A650,B650)+INDEX('ML_flows 2011'!$B$2:$AQ$43,B650,A650)</f>
        <v>0</v>
      </c>
      <c r="F650" s="4">
        <f t="array" ref="F650">INDEX(Countries!$B$2:$B$43,A650)</f>
        <v>0</v>
      </c>
      <c r="G650" s="4">
        <f t="array" ref="G650">INDEX(Countries!$B$2:$B$43,B650)</f>
        <v>0</v>
      </c>
      <c r="H650" s="6">
        <f t="shared" si="8"/>
        <v>0</v>
      </c>
      <c r="I650" s="1">
        <f t="array" ref="I650">INDEX(Countries!$D$2:$D$43,A650)</f>
        <v>0</v>
      </c>
      <c r="J650" s="1">
        <f t="array" ref="J650">INDEX(Countries!$D$2:$D$43,B650)</f>
        <v>0</v>
      </c>
      <c r="K650" s="1">
        <f t="array" ref="K650">INDEX(Countries!$E$2:$E$43,A650)</f>
        <v>0</v>
      </c>
      <c r="L650" s="1">
        <f t="array" ref="L650">INDEX(Countries!$E$2:$E$43,B650)</f>
        <v>0</v>
      </c>
      <c r="M650" s="1">
        <f t="shared" si="9"/>
        <v>0</v>
      </c>
      <c r="N650" s="1"/>
    </row>
    <row r="651" spans="1:14" ht="15.75" customHeight="1" x14ac:dyDescent="0.2">
      <c r="A651" s="1">
        <f t="shared" si="10"/>
        <v>16</v>
      </c>
      <c r="B651" s="1">
        <f t="shared" si="11"/>
        <v>20</v>
      </c>
      <c r="C651" s="1">
        <f t="array" ref="C651">INDEX(Countries!$A$2:$A$43,A651)</f>
        <v>0</v>
      </c>
      <c r="D651" s="1">
        <f t="array" ref="D651">INDEX(Countries!$A$2:$A$43,B651)</f>
        <v>0</v>
      </c>
      <c r="E651" s="5">
        <f t="array" ref="E651">INDEX('ML_flows 2011'!$B$2:$AQ$43,A651,B651)+INDEX('ML_flows 2011'!$B$2:$AQ$43,B651,A651)</f>
        <v>0</v>
      </c>
      <c r="F651" s="4">
        <f t="array" ref="F651">INDEX(Countries!$B$2:$B$43,A651)</f>
        <v>0</v>
      </c>
      <c r="G651" s="4">
        <f t="array" ref="G651">INDEX(Countries!$B$2:$B$43,B651)</f>
        <v>0</v>
      </c>
      <c r="H651" s="6">
        <f t="shared" si="8"/>
        <v>0</v>
      </c>
      <c r="I651" s="1">
        <f t="array" ref="I651">INDEX(Countries!$D$2:$D$43,A651)</f>
        <v>0</v>
      </c>
      <c r="J651" s="1">
        <f t="array" ref="J651">INDEX(Countries!$D$2:$D$43,B651)</f>
        <v>0</v>
      </c>
      <c r="K651" s="1">
        <f t="array" ref="K651">INDEX(Countries!$E$2:$E$43,A651)</f>
        <v>0</v>
      </c>
      <c r="L651" s="1">
        <f t="array" ref="L651">INDEX(Countries!$E$2:$E$43,B651)</f>
        <v>0</v>
      </c>
      <c r="M651" s="1">
        <f t="shared" si="9"/>
        <v>0</v>
      </c>
      <c r="N651" s="1"/>
    </row>
    <row r="652" spans="1:14" ht="15.75" customHeight="1" x14ac:dyDescent="0.2">
      <c r="A652" s="1">
        <f t="shared" si="10"/>
        <v>16</v>
      </c>
      <c r="B652" s="1">
        <f t="shared" si="11"/>
        <v>21</v>
      </c>
      <c r="C652" s="1">
        <f t="array" ref="C652">INDEX(Countries!$A$2:$A$43,A652)</f>
        <v>0</v>
      </c>
      <c r="D652" s="1">
        <f t="array" ref="D652">INDEX(Countries!$A$2:$A$43,B652)</f>
        <v>0</v>
      </c>
      <c r="E652" s="5">
        <f t="array" ref="E652">INDEX('ML_flows 2011'!$B$2:$AQ$43,A652,B652)+INDEX('ML_flows 2011'!$B$2:$AQ$43,B652,A652)</f>
        <v>0</v>
      </c>
      <c r="F652" s="4">
        <f t="array" ref="F652">INDEX(Countries!$B$2:$B$43,A652)</f>
        <v>0</v>
      </c>
      <c r="G652" s="4">
        <f t="array" ref="G652">INDEX(Countries!$B$2:$B$43,B652)</f>
        <v>0</v>
      </c>
      <c r="H652" s="6">
        <f t="shared" si="8"/>
        <v>0</v>
      </c>
      <c r="I652" s="1">
        <f t="array" ref="I652">INDEX(Countries!$D$2:$D$43,A652)</f>
        <v>0</v>
      </c>
      <c r="J652" s="1">
        <f t="array" ref="J652">INDEX(Countries!$D$2:$D$43,B652)</f>
        <v>0</v>
      </c>
      <c r="K652" s="1">
        <f t="array" ref="K652">INDEX(Countries!$E$2:$E$43,A652)</f>
        <v>0</v>
      </c>
      <c r="L652" s="1">
        <f t="array" ref="L652">INDEX(Countries!$E$2:$E$43,B652)</f>
        <v>0</v>
      </c>
      <c r="M652" s="1">
        <f t="shared" si="9"/>
        <v>0</v>
      </c>
      <c r="N652" s="1"/>
    </row>
    <row r="653" spans="1:14" ht="15.75" customHeight="1" x14ac:dyDescent="0.2">
      <c r="A653" s="1">
        <f t="shared" si="10"/>
        <v>16</v>
      </c>
      <c r="B653" s="1">
        <f t="shared" si="11"/>
        <v>22</v>
      </c>
      <c r="C653" s="1">
        <f t="array" ref="C653">INDEX(Countries!$A$2:$A$43,A653)</f>
        <v>0</v>
      </c>
      <c r="D653" s="1">
        <f t="array" ref="D653">INDEX(Countries!$A$2:$A$43,B653)</f>
        <v>0</v>
      </c>
      <c r="E653" s="5">
        <f t="array" ref="E653">INDEX('ML_flows 2011'!$B$2:$AQ$43,A653,B653)+INDEX('ML_flows 2011'!$B$2:$AQ$43,B653,A653)</f>
        <v>0</v>
      </c>
      <c r="F653" s="4">
        <f t="array" ref="F653">INDEX(Countries!$B$2:$B$43,A653)</f>
        <v>0</v>
      </c>
      <c r="G653" s="4">
        <f t="array" ref="G653">INDEX(Countries!$B$2:$B$43,B653)</f>
        <v>0</v>
      </c>
      <c r="H653" s="6">
        <f t="shared" si="8"/>
        <v>0</v>
      </c>
      <c r="I653" s="1">
        <f t="array" ref="I653">INDEX(Countries!$D$2:$D$43,A653)</f>
        <v>0</v>
      </c>
      <c r="J653" s="1">
        <f t="array" ref="J653">INDEX(Countries!$D$2:$D$43,B653)</f>
        <v>0</v>
      </c>
      <c r="K653" s="1">
        <f t="array" ref="K653">INDEX(Countries!$E$2:$E$43,A653)</f>
        <v>0</v>
      </c>
      <c r="L653" s="1">
        <f t="array" ref="L653">INDEX(Countries!$E$2:$E$43,B653)</f>
        <v>0</v>
      </c>
      <c r="M653" s="1">
        <f t="shared" si="9"/>
        <v>0</v>
      </c>
      <c r="N653" s="1"/>
    </row>
    <row r="654" spans="1:14" ht="15.75" customHeight="1" x14ac:dyDescent="0.2">
      <c r="A654" s="1">
        <f t="shared" si="10"/>
        <v>16</v>
      </c>
      <c r="B654" s="1">
        <f t="shared" si="11"/>
        <v>23</v>
      </c>
      <c r="C654" s="1">
        <f t="array" ref="C654">INDEX(Countries!$A$2:$A$43,A654)</f>
        <v>0</v>
      </c>
      <c r="D654" s="1">
        <f t="array" ref="D654">INDEX(Countries!$A$2:$A$43,B654)</f>
        <v>0</v>
      </c>
      <c r="E654" s="5">
        <f t="array" ref="E654">INDEX('ML_flows 2011'!$B$2:$AQ$43,A654,B654)+INDEX('ML_flows 2011'!$B$2:$AQ$43,B654,A654)</f>
        <v>0</v>
      </c>
      <c r="F654" s="4">
        <f t="array" ref="F654">INDEX(Countries!$B$2:$B$43,A654)</f>
        <v>0</v>
      </c>
      <c r="G654" s="4">
        <f t="array" ref="G654">INDEX(Countries!$B$2:$B$43,B654)</f>
        <v>0</v>
      </c>
      <c r="H654" s="6">
        <f t="shared" si="8"/>
        <v>0</v>
      </c>
      <c r="I654" s="1">
        <f t="array" ref="I654">INDEX(Countries!$D$2:$D$43,A654)</f>
        <v>0</v>
      </c>
      <c r="J654" s="1">
        <f t="array" ref="J654">INDEX(Countries!$D$2:$D$43,B654)</f>
        <v>0</v>
      </c>
      <c r="K654" s="1">
        <f t="array" ref="K654">INDEX(Countries!$E$2:$E$43,A654)</f>
        <v>0</v>
      </c>
      <c r="L654" s="1">
        <f t="array" ref="L654">INDEX(Countries!$E$2:$E$43,B654)</f>
        <v>0</v>
      </c>
      <c r="M654" s="1">
        <f t="shared" si="9"/>
        <v>0</v>
      </c>
      <c r="N654" s="1"/>
    </row>
    <row r="655" spans="1:14" ht="15.75" customHeight="1" x14ac:dyDescent="0.2">
      <c r="A655" s="1">
        <f t="shared" si="10"/>
        <v>16</v>
      </c>
      <c r="B655" s="1">
        <f t="shared" si="11"/>
        <v>24</v>
      </c>
      <c r="C655" s="1">
        <f t="array" ref="C655">INDEX(Countries!$A$2:$A$43,A655)</f>
        <v>0</v>
      </c>
      <c r="D655" s="1">
        <f t="array" ref="D655">INDEX(Countries!$A$2:$A$43,B655)</f>
        <v>0</v>
      </c>
      <c r="E655" s="5">
        <f t="array" ref="E655">INDEX('ML_flows 2011'!$B$2:$AQ$43,A655,B655)+INDEX('ML_flows 2011'!$B$2:$AQ$43,B655,A655)</f>
        <v>0</v>
      </c>
      <c r="F655" s="4">
        <f t="array" ref="F655">INDEX(Countries!$B$2:$B$43,A655)</f>
        <v>0</v>
      </c>
      <c r="G655" s="4">
        <f t="array" ref="G655">INDEX(Countries!$B$2:$B$43,B655)</f>
        <v>0</v>
      </c>
      <c r="H655" s="6">
        <f t="shared" si="8"/>
        <v>0</v>
      </c>
      <c r="I655" s="1">
        <f t="array" ref="I655">INDEX(Countries!$D$2:$D$43,A655)</f>
        <v>0</v>
      </c>
      <c r="J655" s="1">
        <f t="array" ref="J655">INDEX(Countries!$D$2:$D$43,B655)</f>
        <v>0</v>
      </c>
      <c r="K655" s="1">
        <f t="array" ref="K655">INDEX(Countries!$E$2:$E$43,A655)</f>
        <v>0</v>
      </c>
      <c r="L655" s="1">
        <f t="array" ref="L655">INDEX(Countries!$E$2:$E$43,B655)</f>
        <v>0</v>
      </c>
      <c r="M655" s="1">
        <f t="shared" si="9"/>
        <v>0</v>
      </c>
      <c r="N655" s="1"/>
    </row>
    <row r="656" spans="1:14" ht="15.75" customHeight="1" x14ac:dyDescent="0.2">
      <c r="A656" s="1">
        <f t="shared" si="10"/>
        <v>16</v>
      </c>
      <c r="B656" s="1">
        <f t="shared" si="11"/>
        <v>25</v>
      </c>
      <c r="C656" s="1">
        <f t="array" ref="C656">INDEX(Countries!$A$2:$A$43,A656)</f>
        <v>0</v>
      </c>
      <c r="D656" s="1">
        <f t="array" ref="D656">INDEX(Countries!$A$2:$A$43,B656)</f>
        <v>0</v>
      </c>
      <c r="E656" s="5">
        <f t="array" ref="E656">INDEX('ML_flows 2011'!$B$2:$AQ$43,A656,B656)+INDEX('ML_flows 2011'!$B$2:$AQ$43,B656,A656)</f>
        <v>0</v>
      </c>
      <c r="F656" s="4">
        <f t="array" ref="F656">INDEX(Countries!$B$2:$B$43,A656)</f>
        <v>0</v>
      </c>
      <c r="G656" s="4">
        <f t="array" ref="G656">INDEX(Countries!$B$2:$B$43,B656)</f>
        <v>0</v>
      </c>
      <c r="H656" s="6">
        <f t="shared" si="8"/>
        <v>0</v>
      </c>
      <c r="I656" s="1">
        <f t="array" ref="I656">INDEX(Countries!$D$2:$D$43,A656)</f>
        <v>0</v>
      </c>
      <c r="J656" s="1">
        <f t="array" ref="J656">INDEX(Countries!$D$2:$D$43,B656)</f>
        <v>0</v>
      </c>
      <c r="K656" s="1">
        <f t="array" ref="K656">INDEX(Countries!$E$2:$E$43,A656)</f>
        <v>0</v>
      </c>
      <c r="L656" s="1">
        <f t="array" ref="L656">INDEX(Countries!$E$2:$E$43,B656)</f>
        <v>0</v>
      </c>
      <c r="M656" s="1">
        <f t="shared" si="9"/>
        <v>0</v>
      </c>
      <c r="N656" s="1"/>
    </row>
    <row r="657" spans="1:14" ht="15.75" customHeight="1" x14ac:dyDescent="0.2">
      <c r="A657" s="1">
        <f t="shared" si="10"/>
        <v>16</v>
      </c>
      <c r="B657" s="1">
        <f t="shared" si="11"/>
        <v>26</v>
      </c>
      <c r="C657" s="1">
        <f t="array" ref="C657">INDEX(Countries!$A$2:$A$43,A657)</f>
        <v>0</v>
      </c>
      <c r="D657" s="1">
        <f t="array" ref="D657">INDEX(Countries!$A$2:$A$43,B657)</f>
        <v>0</v>
      </c>
      <c r="E657" s="5">
        <f t="array" ref="E657">INDEX('ML_flows 2011'!$B$2:$AQ$43,A657,B657)+INDEX('ML_flows 2011'!$B$2:$AQ$43,B657,A657)</f>
        <v>0</v>
      </c>
      <c r="F657" s="4">
        <f t="array" ref="F657">INDEX(Countries!$B$2:$B$43,A657)</f>
        <v>0</v>
      </c>
      <c r="G657" s="4">
        <f t="array" ref="G657">INDEX(Countries!$B$2:$B$43,B657)</f>
        <v>0</v>
      </c>
      <c r="H657" s="6">
        <f t="shared" si="8"/>
        <v>0</v>
      </c>
      <c r="I657" s="1">
        <f t="array" ref="I657">INDEX(Countries!$D$2:$D$43,A657)</f>
        <v>0</v>
      </c>
      <c r="J657" s="1">
        <f t="array" ref="J657">INDEX(Countries!$D$2:$D$43,B657)</f>
        <v>0</v>
      </c>
      <c r="K657" s="1">
        <f t="array" ref="K657">INDEX(Countries!$E$2:$E$43,A657)</f>
        <v>0</v>
      </c>
      <c r="L657" s="1">
        <f t="array" ref="L657">INDEX(Countries!$E$2:$E$43,B657)</f>
        <v>0</v>
      </c>
      <c r="M657" s="1">
        <f t="shared" si="9"/>
        <v>0</v>
      </c>
      <c r="N657" s="1"/>
    </row>
    <row r="658" spans="1:14" ht="15.75" customHeight="1" x14ac:dyDescent="0.2">
      <c r="A658" s="1">
        <f t="shared" si="10"/>
        <v>16</v>
      </c>
      <c r="B658" s="1">
        <f t="shared" si="11"/>
        <v>27</v>
      </c>
      <c r="C658" s="1">
        <f t="array" ref="C658">INDEX(Countries!$A$2:$A$43,A658)</f>
        <v>0</v>
      </c>
      <c r="D658" s="1">
        <f t="array" ref="D658">INDEX(Countries!$A$2:$A$43,B658)</f>
        <v>0</v>
      </c>
      <c r="E658" s="5">
        <f t="array" ref="E658">INDEX('ML_flows 2011'!$B$2:$AQ$43,A658,B658)+INDEX('ML_flows 2011'!$B$2:$AQ$43,B658,A658)</f>
        <v>0</v>
      </c>
      <c r="F658" s="4">
        <f t="array" ref="F658">INDEX(Countries!$B$2:$B$43,A658)</f>
        <v>0</v>
      </c>
      <c r="G658" s="4">
        <f t="array" ref="G658">INDEX(Countries!$B$2:$B$43,B658)</f>
        <v>0</v>
      </c>
      <c r="H658" s="6">
        <f t="shared" si="8"/>
        <v>0</v>
      </c>
      <c r="I658" s="1">
        <f t="array" ref="I658">INDEX(Countries!$D$2:$D$43,A658)</f>
        <v>0</v>
      </c>
      <c r="J658" s="1">
        <f t="array" ref="J658">INDEX(Countries!$D$2:$D$43,B658)</f>
        <v>0</v>
      </c>
      <c r="K658" s="1">
        <f t="array" ref="K658">INDEX(Countries!$E$2:$E$43,A658)</f>
        <v>0</v>
      </c>
      <c r="L658" s="1">
        <f t="array" ref="L658">INDEX(Countries!$E$2:$E$43,B658)</f>
        <v>0</v>
      </c>
      <c r="M658" s="1">
        <f t="shared" si="9"/>
        <v>0</v>
      </c>
      <c r="N658" s="1"/>
    </row>
    <row r="659" spans="1:14" ht="15.75" customHeight="1" x14ac:dyDescent="0.2">
      <c r="A659" s="1">
        <f t="shared" si="10"/>
        <v>16</v>
      </c>
      <c r="B659" s="1">
        <f t="shared" si="11"/>
        <v>28</v>
      </c>
      <c r="C659" s="1">
        <f t="array" ref="C659">INDEX(Countries!$A$2:$A$43,A659)</f>
        <v>0</v>
      </c>
      <c r="D659" s="1">
        <f t="array" ref="D659">INDEX(Countries!$A$2:$A$43,B659)</f>
        <v>0</v>
      </c>
      <c r="E659" s="5">
        <f t="array" ref="E659">INDEX('ML_flows 2011'!$B$2:$AQ$43,A659,B659)+INDEX('ML_flows 2011'!$B$2:$AQ$43,B659,A659)</f>
        <v>0</v>
      </c>
      <c r="F659" s="4">
        <f t="array" ref="F659">INDEX(Countries!$B$2:$B$43,A659)</f>
        <v>0</v>
      </c>
      <c r="G659" s="4">
        <f t="array" ref="G659">INDEX(Countries!$B$2:$B$43,B659)</f>
        <v>0</v>
      </c>
      <c r="H659" s="6">
        <f t="shared" si="8"/>
        <v>0</v>
      </c>
      <c r="I659" s="1">
        <f t="array" ref="I659">INDEX(Countries!$D$2:$D$43,A659)</f>
        <v>0</v>
      </c>
      <c r="J659" s="1">
        <f t="array" ref="J659">INDEX(Countries!$D$2:$D$43,B659)</f>
        <v>0</v>
      </c>
      <c r="K659" s="1">
        <f t="array" ref="K659">INDEX(Countries!$E$2:$E$43,A659)</f>
        <v>0</v>
      </c>
      <c r="L659" s="1">
        <f t="array" ref="L659">INDEX(Countries!$E$2:$E$43,B659)</f>
        <v>0</v>
      </c>
      <c r="M659" s="1">
        <f t="shared" si="9"/>
        <v>0</v>
      </c>
      <c r="N659" s="1"/>
    </row>
    <row r="660" spans="1:14" ht="15.75" customHeight="1" x14ac:dyDescent="0.2">
      <c r="A660" s="1">
        <f t="shared" si="10"/>
        <v>16</v>
      </c>
      <c r="B660" s="1">
        <f t="shared" si="11"/>
        <v>29</v>
      </c>
      <c r="C660" s="1">
        <f t="array" ref="C660">INDEX(Countries!$A$2:$A$43,A660)</f>
        <v>0</v>
      </c>
      <c r="D660" s="1">
        <f t="array" ref="D660">INDEX(Countries!$A$2:$A$43,B660)</f>
        <v>0</v>
      </c>
      <c r="E660" s="5">
        <f t="array" ref="E660">INDEX('ML_flows 2011'!$B$2:$AQ$43,A660,B660)+INDEX('ML_flows 2011'!$B$2:$AQ$43,B660,A660)</f>
        <v>0</v>
      </c>
      <c r="F660" s="4">
        <f t="array" ref="F660">INDEX(Countries!$B$2:$B$43,A660)</f>
        <v>0</v>
      </c>
      <c r="G660" s="4">
        <f t="array" ref="G660">INDEX(Countries!$B$2:$B$43,B660)</f>
        <v>0</v>
      </c>
      <c r="H660" s="6">
        <f t="shared" si="8"/>
        <v>0</v>
      </c>
      <c r="I660" s="1">
        <f t="array" ref="I660">INDEX(Countries!$D$2:$D$43,A660)</f>
        <v>0</v>
      </c>
      <c r="J660" s="1">
        <f t="array" ref="J660">INDEX(Countries!$D$2:$D$43,B660)</f>
        <v>0</v>
      </c>
      <c r="K660" s="1">
        <f t="array" ref="K660">INDEX(Countries!$E$2:$E$43,A660)</f>
        <v>0</v>
      </c>
      <c r="L660" s="1">
        <f t="array" ref="L660">INDEX(Countries!$E$2:$E$43,B660)</f>
        <v>0</v>
      </c>
      <c r="M660" s="1">
        <f t="shared" si="9"/>
        <v>0</v>
      </c>
      <c r="N660" s="1"/>
    </row>
    <row r="661" spans="1:14" ht="15.75" customHeight="1" x14ac:dyDescent="0.2">
      <c r="A661" s="1">
        <f t="shared" si="10"/>
        <v>16</v>
      </c>
      <c r="B661" s="1">
        <f t="shared" si="11"/>
        <v>30</v>
      </c>
      <c r="C661" s="1">
        <f t="array" ref="C661">INDEX(Countries!$A$2:$A$43,A661)</f>
        <v>0</v>
      </c>
      <c r="D661" s="1">
        <f t="array" ref="D661">INDEX(Countries!$A$2:$A$43,B661)</f>
        <v>0</v>
      </c>
      <c r="E661" s="5">
        <f t="array" ref="E661">INDEX('ML_flows 2011'!$B$2:$AQ$43,A661,B661)+INDEX('ML_flows 2011'!$B$2:$AQ$43,B661,A661)</f>
        <v>0</v>
      </c>
      <c r="F661" s="4">
        <f t="array" ref="F661">INDEX(Countries!$B$2:$B$43,A661)</f>
        <v>0</v>
      </c>
      <c r="G661" s="4">
        <f t="array" ref="G661">INDEX(Countries!$B$2:$B$43,B661)</f>
        <v>0</v>
      </c>
      <c r="H661" s="6">
        <f t="shared" si="8"/>
        <v>0</v>
      </c>
      <c r="I661" s="1">
        <f t="array" ref="I661">INDEX(Countries!$D$2:$D$43,A661)</f>
        <v>0</v>
      </c>
      <c r="J661" s="1">
        <f t="array" ref="J661">INDEX(Countries!$D$2:$D$43,B661)</f>
        <v>0</v>
      </c>
      <c r="K661" s="1">
        <f t="array" ref="K661">INDEX(Countries!$E$2:$E$43,A661)</f>
        <v>0</v>
      </c>
      <c r="L661" s="1">
        <f t="array" ref="L661">INDEX(Countries!$E$2:$E$43,B661)</f>
        <v>0</v>
      </c>
      <c r="M661" s="1">
        <f t="shared" si="9"/>
        <v>0</v>
      </c>
      <c r="N661" s="1"/>
    </row>
    <row r="662" spans="1:14" ht="15.75" customHeight="1" x14ac:dyDescent="0.2">
      <c r="A662" s="1">
        <f t="shared" si="10"/>
        <v>16</v>
      </c>
      <c r="B662" s="1">
        <f t="shared" si="11"/>
        <v>31</v>
      </c>
      <c r="C662" s="1">
        <f t="array" ref="C662">INDEX(Countries!$A$2:$A$43,A662)</f>
        <v>0</v>
      </c>
      <c r="D662" s="1">
        <f t="array" ref="D662">INDEX(Countries!$A$2:$A$43,B662)</f>
        <v>0</v>
      </c>
      <c r="E662" s="5">
        <f t="array" ref="E662">INDEX('ML_flows 2011'!$B$2:$AQ$43,A662,B662)+INDEX('ML_flows 2011'!$B$2:$AQ$43,B662,A662)</f>
        <v>0</v>
      </c>
      <c r="F662" s="4">
        <f t="array" ref="F662">INDEX(Countries!$B$2:$B$43,A662)</f>
        <v>0</v>
      </c>
      <c r="G662" s="4">
        <f t="array" ref="G662">INDEX(Countries!$B$2:$B$43,B662)</f>
        <v>0</v>
      </c>
      <c r="H662" s="6">
        <f t="shared" si="8"/>
        <v>0</v>
      </c>
      <c r="I662" s="1">
        <f t="array" ref="I662">INDEX(Countries!$D$2:$D$43,A662)</f>
        <v>0</v>
      </c>
      <c r="J662" s="1">
        <f t="array" ref="J662">INDEX(Countries!$D$2:$D$43,B662)</f>
        <v>0</v>
      </c>
      <c r="K662" s="1">
        <f t="array" ref="K662">INDEX(Countries!$E$2:$E$43,A662)</f>
        <v>0</v>
      </c>
      <c r="L662" s="1">
        <f t="array" ref="L662">INDEX(Countries!$E$2:$E$43,B662)</f>
        <v>0</v>
      </c>
      <c r="M662" s="1">
        <f t="shared" si="9"/>
        <v>0</v>
      </c>
      <c r="N662" s="1"/>
    </row>
    <row r="663" spans="1:14" ht="15.75" customHeight="1" x14ac:dyDescent="0.2">
      <c r="A663" s="1">
        <f t="shared" si="10"/>
        <v>16</v>
      </c>
      <c r="B663" s="1">
        <f t="shared" si="11"/>
        <v>32</v>
      </c>
      <c r="C663" s="1">
        <f t="array" ref="C663">INDEX(Countries!$A$2:$A$43,A663)</f>
        <v>0</v>
      </c>
      <c r="D663" s="1">
        <f t="array" ref="D663">INDEX(Countries!$A$2:$A$43,B663)</f>
        <v>0</v>
      </c>
      <c r="E663" s="5">
        <f t="array" ref="E663">INDEX('ML_flows 2011'!$B$2:$AQ$43,A663,B663)+INDEX('ML_flows 2011'!$B$2:$AQ$43,B663,A663)</f>
        <v>0</v>
      </c>
      <c r="F663" s="4">
        <f t="array" ref="F663">INDEX(Countries!$B$2:$B$43,A663)</f>
        <v>0</v>
      </c>
      <c r="G663" s="4">
        <f t="array" ref="G663">INDEX(Countries!$B$2:$B$43,B663)</f>
        <v>0</v>
      </c>
      <c r="H663" s="6">
        <f t="shared" si="8"/>
        <v>0</v>
      </c>
      <c r="I663" s="1">
        <f t="array" ref="I663">INDEX(Countries!$D$2:$D$43,A663)</f>
        <v>0</v>
      </c>
      <c r="J663" s="1">
        <f t="array" ref="J663">INDEX(Countries!$D$2:$D$43,B663)</f>
        <v>0</v>
      </c>
      <c r="K663" s="1">
        <f t="array" ref="K663">INDEX(Countries!$E$2:$E$43,A663)</f>
        <v>0</v>
      </c>
      <c r="L663" s="1">
        <f t="array" ref="L663">INDEX(Countries!$E$2:$E$43,B663)</f>
        <v>0</v>
      </c>
      <c r="M663" s="1">
        <f t="shared" si="9"/>
        <v>0</v>
      </c>
      <c r="N663" s="1"/>
    </row>
    <row r="664" spans="1:14" ht="15.75" customHeight="1" x14ac:dyDescent="0.2">
      <c r="A664" s="1">
        <f t="shared" si="10"/>
        <v>16</v>
      </c>
      <c r="B664" s="1">
        <f t="shared" si="11"/>
        <v>33</v>
      </c>
      <c r="C664" s="1">
        <f t="array" ref="C664">INDEX(Countries!$A$2:$A$43,A664)</f>
        <v>0</v>
      </c>
      <c r="D664" s="1">
        <f t="array" ref="D664">INDEX(Countries!$A$2:$A$43,B664)</f>
        <v>0</v>
      </c>
      <c r="E664" s="5">
        <f t="array" ref="E664">INDEX('ML_flows 2011'!$B$2:$AQ$43,A664,B664)+INDEX('ML_flows 2011'!$B$2:$AQ$43,B664,A664)</f>
        <v>0</v>
      </c>
      <c r="F664" s="4">
        <f t="array" ref="F664">INDEX(Countries!$B$2:$B$43,A664)</f>
        <v>0</v>
      </c>
      <c r="G664" s="4">
        <f t="array" ref="G664">INDEX(Countries!$B$2:$B$43,B664)</f>
        <v>0</v>
      </c>
      <c r="H664" s="6">
        <f t="shared" si="8"/>
        <v>0</v>
      </c>
      <c r="I664" s="1">
        <f t="array" ref="I664">INDEX(Countries!$D$2:$D$43,A664)</f>
        <v>0</v>
      </c>
      <c r="J664" s="1">
        <f t="array" ref="J664">INDEX(Countries!$D$2:$D$43,B664)</f>
        <v>0</v>
      </c>
      <c r="K664" s="1">
        <f t="array" ref="K664">INDEX(Countries!$E$2:$E$43,A664)</f>
        <v>0</v>
      </c>
      <c r="L664" s="1">
        <f t="array" ref="L664">INDEX(Countries!$E$2:$E$43,B664)</f>
        <v>0</v>
      </c>
      <c r="M664" s="1">
        <f t="shared" si="9"/>
        <v>0</v>
      </c>
      <c r="N664" s="1"/>
    </row>
    <row r="665" spans="1:14" ht="15.75" customHeight="1" x14ac:dyDescent="0.2">
      <c r="A665" s="1">
        <f t="shared" si="10"/>
        <v>16</v>
      </c>
      <c r="B665" s="1">
        <f t="shared" si="11"/>
        <v>34</v>
      </c>
      <c r="C665" s="1">
        <f t="array" ref="C665">INDEX(Countries!$A$2:$A$43,A665)</f>
        <v>0</v>
      </c>
      <c r="D665" s="1">
        <f t="array" ref="D665">INDEX(Countries!$A$2:$A$43,B665)</f>
        <v>0</v>
      </c>
      <c r="E665" s="5">
        <f t="array" ref="E665">INDEX('ML_flows 2011'!$B$2:$AQ$43,A665,B665)+INDEX('ML_flows 2011'!$B$2:$AQ$43,B665,A665)</f>
        <v>0</v>
      </c>
      <c r="F665" s="4">
        <f t="array" ref="F665">INDEX(Countries!$B$2:$B$43,A665)</f>
        <v>0</v>
      </c>
      <c r="G665" s="4">
        <f t="array" ref="G665">INDEX(Countries!$B$2:$B$43,B665)</f>
        <v>0</v>
      </c>
      <c r="H665" s="6">
        <f t="shared" si="8"/>
        <v>0</v>
      </c>
      <c r="I665" s="1">
        <f t="array" ref="I665">INDEX(Countries!$D$2:$D$43,A665)</f>
        <v>0</v>
      </c>
      <c r="J665" s="1">
        <f t="array" ref="J665">INDEX(Countries!$D$2:$D$43,B665)</f>
        <v>0</v>
      </c>
      <c r="K665" s="1">
        <f t="array" ref="K665">INDEX(Countries!$E$2:$E$43,A665)</f>
        <v>0</v>
      </c>
      <c r="L665" s="1">
        <f t="array" ref="L665">INDEX(Countries!$E$2:$E$43,B665)</f>
        <v>0</v>
      </c>
      <c r="M665" s="1">
        <f t="shared" si="9"/>
        <v>0</v>
      </c>
      <c r="N665" s="1"/>
    </row>
    <row r="666" spans="1:14" ht="15.75" customHeight="1" x14ac:dyDescent="0.2">
      <c r="A666" s="1">
        <f t="shared" si="10"/>
        <v>16</v>
      </c>
      <c r="B666" s="1">
        <f t="shared" si="11"/>
        <v>35</v>
      </c>
      <c r="C666" s="1">
        <f t="array" ref="C666">INDEX(Countries!$A$2:$A$43,A666)</f>
        <v>0</v>
      </c>
      <c r="D666" s="1">
        <f t="array" ref="D666">INDEX(Countries!$A$2:$A$43,B666)</f>
        <v>0</v>
      </c>
      <c r="E666" s="5">
        <f t="array" ref="E666">INDEX('ML_flows 2011'!$B$2:$AQ$43,A666,B666)+INDEX('ML_flows 2011'!$B$2:$AQ$43,B666,A666)</f>
        <v>0</v>
      </c>
      <c r="F666" s="4">
        <f t="array" ref="F666">INDEX(Countries!$B$2:$B$43,A666)</f>
        <v>0</v>
      </c>
      <c r="G666" s="4">
        <f t="array" ref="G666">INDEX(Countries!$B$2:$B$43,B666)</f>
        <v>0</v>
      </c>
      <c r="H666" s="6">
        <f t="shared" si="8"/>
        <v>0</v>
      </c>
      <c r="I666" s="1">
        <f t="array" ref="I666">INDEX(Countries!$D$2:$D$43,A666)</f>
        <v>0</v>
      </c>
      <c r="J666" s="1">
        <f t="array" ref="J666">INDEX(Countries!$D$2:$D$43,B666)</f>
        <v>0</v>
      </c>
      <c r="K666" s="1">
        <f t="array" ref="K666">INDEX(Countries!$E$2:$E$43,A666)</f>
        <v>0</v>
      </c>
      <c r="L666" s="1">
        <f t="array" ref="L666">INDEX(Countries!$E$2:$E$43,B666)</f>
        <v>0</v>
      </c>
      <c r="M666" s="1">
        <f t="shared" si="9"/>
        <v>0</v>
      </c>
      <c r="N666" s="1"/>
    </row>
    <row r="667" spans="1:14" ht="15.75" customHeight="1" x14ac:dyDescent="0.2">
      <c r="A667" s="1">
        <f t="shared" si="10"/>
        <v>16</v>
      </c>
      <c r="B667" s="1">
        <f t="shared" si="11"/>
        <v>36</v>
      </c>
      <c r="C667" s="1">
        <f t="array" ref="C667">INDEX(Countries!$A$2:$A$43,A667)</f>
        <v>0</v>
      </c>
      <c r="D667" s="1">
        <f t="array" ref="D667">INDEX(Countries!$A$2:$A$43,B667)</f>
        <v>0</v>
      </c>
      <c r="E667" s="5">
        <f t="array" ref="E667">INDEX('ML_flows 2011'!$B$2:$AQ$43,A667,B667)+INDEX('ML_flows 2011'!$B$2:$AQ$43,B667,A667)</f>
        <v>0</v>
      </c>
      <c r="F667" s="4">
        <f t="array" ref="F667">INDEX(Countries!$B$2:$B$43,A667)</f>
        <v>0</v>
      </c>
      <c r="G667" s="4">
        <f t="array" ref="G667">INDEX(Countries!$B$2:$B$43,B667)</f>
        <v>0</v>
      </c>
      <c r="H667" s="6">
        <f t="shared" si="8"/>
        <v>0</v>
      </c>
      <c r="I667" s="1">
        <f t="array" ref="I667">INDEX(Countries!$D$2:$D$43,A667)</f>
        <v>0</v>
      </c>
      <c r="J667" s="1">
        <f t="array" ref="J667">INDEX(Countries!$D$2:$D$43,B667)</f>
        <v>0</v>
      </c>
      <c r="K667" s="1">
        <f t="array" ref="K667">INDEX(Countries!$E$2:$E$43,A667)</f>
        <v>0</v>
      </c>
      <c r="L667" s="1">
        <f t="array" ref="L667">INDEX(Countries!$E$2:$E$43,B667)</f>
        <v>0</v>
      </c>
      <c r="M667" s="1">
        <f t="shared" si="9"/>
        <v>0</v>
      </c>
      <c r="N667" s="1"/>
    </row>
    <row r="668" spans="1:14" ht="15.75" customHeight="1" x14ac:dyDescent="0.2">
      <c r="A668" s="1">
        <f t="shared" si="10"/>
        <v>16</v>
      </c>
      <c r="B668" s="1">
        <f t="shared" si="11"/>
        <v>37</v>
      </c>
      <c r="C668" s="1">
        <f t="array" ref="C668">INDEX(Countries!$A$2:$A$43,A668)</f>
        <v>0</v>
      </c>
      <c r="D668" s="1">
        <f t="array" ref="D668">INDEX(Countries!$A$2:$A$43,B668)</f>
        <v>0</v>
      </c>
      <c r="E668" s="5">
        <f t="array" ref="E668">INDEX('ML_flows 2011'!$B$2:$AQ$43,A668,B668)+INDEX('ML_flows 2011'!$B$2:$AQ$43,B668,A668)</f>
        <v>0</v>
      </c>
      <c r="F668" s="4">
        <f t="array" ref="F668">INDEX(Countries!$B$2:$B$43,A668)</f>
        <v>0</v>
      </c>
      <c r="G668" s="4">
        <f t="array" ref="G668">INDEX(Countries!$B$2:$B$43,B668)</f>
        <v>0</v>
      </c>
      <c r="H668" s="6">
        <f t="shared" si="8"/>
        <v>0</v>
      </c>
      <c r="I668" s="1">
        <f t="array" ref="I668">INDEX(Countries!$D$2:$D$43,A668)</f>
        <v>0</v>
      </c>
      <c r="J668" s="1">
        <f t="array" ref="J668">INDEX(Countries!$D$2:$D$43,B668)</f>
        <v>0</v>
      </c>
      <c r="K668" s="1">
        <f t="array" ref="K668">INDEX(Countries!$E$2:$E$43,A668)</f>
        <v>0</v>
      </c>
      <c r="L668" s="1">
        <f t="array" ref="L668">INDEX(Countries!$E$2:$E$43,B668)</f>
        <v>0</v>
      </c>
      <c r="M668" s="1">
        <f t="shared" si="9"/>
        <v>0</v>
      </c>
      <c r="N668" s="1"/>
    </row>
    <row r="669" spans="1:14" ht="15.75" customHeight="1" x14ac:dyDescent="0.2">
      <c r="A669" s="1">
        <f t="shared" si="10"/>
        <v>16</v>
      </c>
      <c r="B669" s="1">
        <f t="shared" si="11"/>
        <v>38</v>
      </c>
      <c r="C669" s="1">
        <f t="array" ref="C669">INDEX(Countries!$A$2:$A$43,A669)</f>
        <v>0</v>
      </c>
      <c r="D669" s="1">
        <f t="array" ref="D669">INDEX(Countries!$A$2:$A$43,B669)</f>
        <v>0</v>
      </c>
      <c r="E669" s="5">
        <f t="array" ref="E669">INDEX('ML_flows 2011'!$B$2:$AQ$43,A669,B669)+INDEX('ML_flows 2011'!$B$2:$AQ$43,B669,A669)</f>
        <v>0</v>
      </c>
      <c r="F669" s="4">
        <f t="array" ref="F669">INDEX(Countries!$B$2:$B$43,A669)</f>
        <v>0</v>
      </c>
      <c r="G669" s="4">
        <f t="array" ref="G669">INDEX(Countries!$B$2:$B$43,B669)</f>
        <v>0</v>
      </c>
      <c r="H669" s="6">
        <f t="shared" si="8"/>
        <v>0</v>
      </c>
      <c r="I669" s="1">
        <f t="array" ref="I669">INDEX(Countries!$D$2:$D$43,A669)</f>
        <v>0</v>
      </c>
      <c r="J669" s="1">
        <f t="array" ref="J669">INDEX(Countries!$D$2:$D$43,B669)</f>
        <v>0</v>
      </c>
      <c r="K669" s="1">
        <f t="array" ref="K669">INDEX(Countries!$E$2:$E$43,A669)</f>
        <v>0</v>
      </c>
      <c r="L669" s="1">
        <f t="array" ref="L669">INDEX(Countries!$E$2:$E$43,B669)</f>
        <v>0</v>
      </c>
      <c r="M669" s="1">
        <f t="shared" si="9"/>
        <v>0</v>
      </c>
      <c r="N669" s="1"/>
    </row>
    <row r="670" spans="1:14" ht="15.75" customHeight="1" x14ac:dyDescent="0.2">
      <c r="A670" s="1">
        <f t="shared" si="10"/>
        <v>16</v>
      </c>
      <c r="B670" s="1">
        <f t="shared" si="11"/>
        <v>39</v>
      </c>
      <c r="C670" s="1">
        <f t="array" ref="C670">INDEX(Countries!$A$2:$A$43,A670)</f>
        <v>0</v>
      </c>
      <c r="D670" s="1">
        <f t="array" ref="D670">INDEX(Countries!$A$2:$A$43,B670)</f>
        <v>0</v>
      </c>
      <c r="E670" s="5">
        <f t="array" ref="E670">INDEX('ML_flows 2011'!$B$2:$AQ$43,A670,B670)+INDEX('ML_flows 2011'!$B$2:$AQ$43,B670,A670)</f>
        <v>0</v>
      </c>
      <c r="F670" s="4">
        <f t="array" ref="F670">INDEX(Countries!$B$2:$B$43,A670)</f>
        <v>0</v>
      </c>
      <c r="G670" s="4">
        <f t="array" ref="G670">INDEX(Countries!$B$2:$B$43,B670)</f>
        <v>0</v>
      </c>
      <c r="H670" s="6">
        <f t="shared" si="8"/>
        <v>0</v>
      </c>
      <c r="I670" s="1">
        <f t="array" ref="I670">INDEX(Countries!$D$2:$D$43,A670)</f>
        <v>0</v>
      </c>
      <c r="J670" s="1">
        <f t="array" ref="J670">INDEX(Countries!$D$2:$D$43,B670)</f>
        <v>0</v>
      </c>
      <c r="K670" s="1">
        <f t="array" ref="K670">INDEX(Countries!$E$2:$E$43,A670)</f>
        <v>0</v>
      </c>
      <c r="L670" s="1">
        <f t="array" ref="L670">INDEX(Countries!$E$2:$E$43,B670)</f>
        <v>0</v>
      </c>
      <c r="M670" s="1">
        <f t="shared" si="9"/>
        <v>0</v>
      </c>
      <c r="N670" s="1"/>
    </row>
    <row r="671" spans="1:14" ht="15.75" customHeight="1" x14ac:dyDescent="0.2">
      <c r="A671" s="1">
        <f t="shared" si="10"/>
        <v>16</v>
      </c>
      <c r="B671" s="1">
        <f t="shared" si="11"/>
        <v>40</v>
      </c>
      <c r="C671" s="1">
        <f t="array" ref="C671">INDEX(Countries!$A$2:$A$43,A671)</f>
        <v>0</v>
      </c>
      <c r="D671" s="1">
        <f t="array" ref="D671">INDEX(Countries!$A$2:$A$43,B671)</f>
        <v>0</v>
      </c>
      <c r="E671" s="5">
        <f t="array" ref="E671">INDEX('ML_flows 2011'!$B$2:$AQ$43,A671,B671)+INDEX('ML_flows 2011'!$B$2:$AQ$43,B671,A671)</f>
        <v>0</v>
      </c>
      <c r="F671" s="4">
        <f t="array" ref="F671">INDEX(Countries!$B$2:$B$43,A671)</f>
        <v>0</v>
      </c>
      <c r="G671" s="4">
        <f t="array" ref="G671">INDEX(Countries!$B$2:$B$43,B671)</f>
        <v>0</v>
      </c>
      <c r="H671" s="6">
        <f t="shared" si="8"/>
        <v>0</v>
      </c>
      <c r="I671" s="1">
        <f t="array" ref="I671">INDEX(Countries!$D$2:$D$43,A671)</f>
        <v>0</v>
      </c>
      <c r="J671" s="1">
        <f t="array" ref="J671">INDEX(Countries!$D$2:$D$43,B671)</f>
        <v>0</v>
      </c>
      <c r="K671" s="1">
        <f t="array" ref="K671">INDEX(Countries!$E$2:$E$43,A671)</f>
        <v>0</v>
      </c>
      <c r="L671" s="1">
        <f t="array" ref="L671">INDEX(Countries!$E$2:$E$43,B671)</f>
        <v>0</v>
      </c>
      <c r="M671" s="1">
        <f t="shared" si="9"/>
        <v>0</v>
      </c>
      <c r="N671" s="1"/>
    </row>
    <row r="672" spans="1:14" ht="15.75" customHeight="1" x14ac:dyDescent="0.2">
      <c r="A672" s="1">
        <f t="shared" si="10"/>
        <v>16</v>
      </c>
      <c r="B672" s="1">
        <f t="shared" si="11"/>
        <v>41</v>
      </c>
      <c r="C672" s="1">
        <f t="array" ref="C672">INDEX(Countries!$A$2:$A$43,A672)</f>
        <v>0</v>
      </c>
      <c r="D672" s="1">
        <f t="array" ref="D672">INDEX(Countries!$A$2:$A$43,B672)</f>
        <v>0</v>
      </c>
      <c r="E672" s="5">
        <f t="array" ref="E672">INDEX('ML_flows 2011'!$B$2:$AQ$43,A672,B672)+INDEX('ML_flows 2011'!$B$2:$AQ$43,B672,A672)</f>
        <v>0</v>
      </c>
      <c r="F672" s="4">
        <f t="array" ref="F672">INDEX(Countries!$B$2:$B$43,A672)</f>
        <v>0</v>
      </c>
      <c r="G672" s="4">
        <f t="array" ref="G672">INDEX(Countries!$B$2:$B$43,B672)</f>
        <v>0</v>
      </c>
      <c r="H672" s="6">
        <f t="shared" si="8"/>
        <v>0</v>
      </c>
      <c r="I672" s="1">
        <f t="array" ref="I672">INDEX(Countries!$D$2:$D$43,A672)</f>
        <v>0</v>
      </c>
      <c r="J672" s="1">
        <f t="array" ref="J672">INDEX(Countries!$D$2:$D$43,B672)</f>
        <v>0</v>
      </c>
      <c r="K672" s="1">
        <f t="array" ref="K672">INDEX(Countries!$E$2:$E$43,A672)</f>
        <v>0</v>
      </c>
      <c r="L672" s="1">
        <f t="array" ref="L672">INDEX(Countries!$E$2:$E$43,B672)</f>
        <v>0</v>
      </c>
      <c r="M672" s="1">
        <f t="shared" si="9"/>
        <v>0</v>
      </c>
      <c r="N672" s="1"/>
    </row>
    <row r="673" spans="1:14" ht="15.75" customHeight="1" x14ac:dyDescent="0.2">
      <c r="A673" s="1">
        <f t="shared" si="10"/>
        <v>16</v>
      </c>
      <c r="B673" s="1">
        <f t="shared" si="11"/>
        <v>42</v>
      </c>
      <c r="C673" s="1">
        <f t="array" ref="C673">INDEX(Countries!$A$2:$A$43,A673)</f>
        <v>0</v>
      </c>
      <c r="D673" s="1">
        <f t="array" ref="D673">INDEX(Countries!$A$2:$A$43,B673)</f>
        <v>0</v>
      </c>
      <c r="E673" s="5">
        <f t="array" ref="E673">INDEX('ML_flows 2011'!$B$2:$AQ$43,A673,B673)+INDEX('ML_flows 2011'!$B$2:$AQ$43,B673,A673)</f>
        <v>0</v>
      </c>
      <c r="F673" s="4">
        <f t="array" ref="F673">INDEX(Countries!$B$2:$B$43,A673)</f>
        <v>0</v>
      </c>
      <c r="G673" s="4">
        <f t="array" ref="G673">INDEX(Countries!$B$2:$B$43,B673)</f>
        <v>0</v>
      </c>
      <c r="H673" s="6">
        <f t="shared" si="8"/>
        <v>0</v>
      </c>
      <c r="I673" s="1">
        <f t="array" ref="I673">INDEX(Countries!$D$2:$D$43,A673)</f>
        <v>0</v>
      </c>
      <c r="J673" s="1">
        <f t="array" ref="J673">INDEX(Countries!$D$2:$D$43,B673)</f>
        <v>0</v>
      </c>
      <c r="K673" s="1">
        <f t="array" ref="K673">INDEX(Countries!$E$2:$E$43,A673)</f>
        <v>0</v>
      </c>
      <c r="L673" s="1">
        <f t="array" ref="L673">INDEX(Countries!$E$2:$E$43,B673)</f>
        <v>0</v>
      </c>
      <c r="M673" s="1">
        <f t="shared" si="9"/>
        <v>0</v>
      </c>
      <c r="N673" s="1"/>
    </row>
    <row r="674" spans="1:14" ht="15.75" customHeight="1" x14ac:dyDescent="0.2">
      <c r="A674" s="1">
        <f t="shared" si="10"/>
        <v>17</v>
      </c>
      <c r="B674" s="1">
        <f t="shared" si="11"/>
        <v>1</v>
      </c>
      <c r="C674" s="1">
        <f t="array" ref="C674">INDEX(Countries!$A$2:$A$43,A674)</f>
        <v>0</v>
      </c>
      <c r="D674" s="1" t="str">
        <f t="array" ref="D674">INDEX(Countries!$A$2:$A$43,B674)</f>
        <v>BC</v>
      </c>
      <c r="E674" s="5">
        <f t="array" ref="E674">INDEX('ML_flows 2011'!$B$2:$AQ$43,A674,B674)+INDEX('ML_flows 2011'!$B$2:$AQ$43,B674,A674)</f>
        <v>0</v>
      </c>
      <c r="F674" s="4">
        <f t="array" ref="F674">INDEX(Countries!$B$2:$B$43,A674)</f>
        <v>0</v>
      </c>
      <c r="G674" s="4">
        <f t="array" ref="G674">INDEX(Countries!$B$2:$B$43,B674)</f>
        <v>2.3763350483997558</v>
      </c>
      <c r="H674" s="6">
        <f t="shared" si="8"/>
        <v>0</v>
      </c>
      <c r="I674" s="1">
        <f t="array" ref="I674">INDEX(Countries!$D$2:$D$43,A674)</f>
        <v>0</v>
      </c>
      <c r="J674" s="4">
        <f t="array" ref="J674">INDEX(Countries!$D$2:$D$43,B674)</f>
        <v>0</v>
      </c>
      <c r="K674" s="1">
        <f t="array" ref="K674">INDEX(Countries!$E$2:$E$43,A674)</f>
        <v>0</v>
      </c>
      <c r="L674" s="4">
        <f t="array" ref="L674">INDEX(Countries!$E$2:$E$43,B674)</f>
        <v>0</v>
      </c>
      <c r="M674" s="1">
        <f t="shared" si="9"/>
        <v>0</v>
      </c>
      <c r="N674" s="1"/>
    </row>
    <row r="675" spans="1:14" ht="15.75" customHeight="1" x14ac:dyDescent="0.2">
      <c r="A675" s="1">
        <f t="shared" si="10"/>
        <v>17</v>
      </c>
      <c r="B675" s="1">
        <f t="shared" si="11"/>
        <v>2</v>
      </c>
      <c r="C675" s="1">
        <f t="array" ref="C675">INDEX(Countries!$A$2:$A$43,A675)</f>
        <v>0</v>
      </c>
      <c r="D675" s="1" t="str">
        <f t="array" ref="D675">INDEX(Countries!$A$2:$A$43,B675)</f>
        <v>Canada</v>
      </c>
      <c r="E675" s="5">
        <f t="array" ref="E675">INDEX('ML_flows 2011'!$B$2:$AQ$43,A675,B675)+INDEX('ML_flows 2011'!$B$2:$AQ$43,B675,A675)</f>
        <v>0</v>
      </c>
      <c r="F675" s="4">
        <f t="array" ref="F675">INDEX(Countries!$B$2:$B$43,A675)</f>
        <v>0</v>
      </c>
      <c r="G675" s="4">
        <f t="array" ref="G675">INDEX(Countries!$B$2:$B$43,B675)</f>
        <v>0</v>
      </c>
      <c r="H675" s="6">
        <f t="shared" si="8"/>
        <v>0</v>
      </c>
      <c r="I675" s="1">
        <f t="array" ref="I675">INDEX(Countries!$D$2:$D$43,A675)</f>
        <v>0</v>
      </c>
      <c r="J675" s="4">
        <f t="array" ref="J675">INDEX(Countries!$D$2:$D$43,B675)</f>
        <v>0</v>
      </c>
      <c r="K675" s="1">
        <f t="array" ref="K675">INDEX(Countries!$E$2:$E$43,A675)</f>
        <v>0</v>
      </c>
      <c r="L675" s="4">
        <f t="array" ref="L675">INDEX(Countries!$E$2:$E$43,B675)</f>
        <v>0</v>
      </c>
      <c r="M675" s="1">
        <f t="shared" si="9"/>
        <v>0</v>
      </c>
      <c r="N675" s="1"/>
    </row>
    <row r="676" spans="1:14" ht="15.75" customHeight="1" x14ac:dyDescent="0.2">
      <c r="A676" s="1">
        <f t="shared" si="10"/>
        <v>17</v>
      </c>
      <c r="B676" s="1">
        <f t="shared" si="11"/>
        <v>3</v>
      </c>
      <c r="C676" s="1">
        <f t="array" ref="C676">INDEX(Countries!$A$2:$A$43,A676)</f>
        <v>0</v>
      </c>
      <c r="D676" s="1" t="str">
        <f t="array" ref="D676">INDEX(Countries!$A$2:$A$43,B676)</f>
        <v>Hong Kong SAR</v>
      </c>
      <c r="E676" s="5">
        <f t="array" ref="E676">INDEX('ML_flows 2011'!$B$2:$AQ$43,A676,B676)+INDEX('ML_flows 2011'!$B$2:$AQ$43,B676,A676)</f>
        <v>0</v>
      </c>
      <c r="F676" s="4">
        <f t="array" ref="F676">INDEX(Countries!$B$2:$B$43,A676)</f>
        <v>0</v>
      </c>
      <c r="G676" s="4">
        <f t="array" ref="G676">INDEX(Countries!$B$2:$B$43,B676)</f>
        <v>0</v>
      </c>
      <c r="H676" s="6">
        <f t="shared" si="8"/>
        <v>0</v>
      </c>
      <c r="I676" s="1">
        <f t="array" ref="I676">INDEX(Countries!$D$2:$D$43,A676)</f>
        <v>0</v>
      </c>
      <c r="J676" s="4">
        <f t="array" ref="J676">INDEX(Countries!$D$2:$D$43,B676)</f>
        <v>0</v>
      </c>
      <c r="K676" s="1">
        <f t="array" ref="K676">INDEX(Countries!$E$2:$E$43,A676)</f>
        <v>0</v>
      </c>
      <c r="L676" s="4">
        <f t="array" ref="L676">INDEX(Countries!$E$2:$E$43,B676)</f>
        <v>0</v>
      </c>
      <c r="M676" s="1">
        <f t="shared" si="9"/>
        <v>0</v>
      </c>
      <c r="N676" s="1"/>
    </row>
    <row r="677" spans="1:14" ht="15.75" customHeight="1" x14ac:dyDescent="0.2">
      <c r="A677" s="1">
        <f t="shared" si="10"/>
        <v>17</v>
      </c>
      <c r="B677" s="1">
        <f t="shared" si="11"/>
        <v>4</v>
      </c>
      <c r="C677" s="1">
        <f t="array" ref="C677">INDEX(Countries!$A$2:$A$43,A677)</f>
        <v>0</v>
      </c>
      <c r="D677" s="1" t="str">
        <f t="array" ref="D677">INDEX(Countries!$A$2:$A$43,B677)</f>
        <v>Macau SAR</v>
      </c>
      <c r="E677" s="5">
        <f t="array" ref="E677">INDEX('ML_flows 2011'!$B$2:$AQ$43,A677,B677)+INDEX('ML_flows 2011'!$B$2:$AQ$43,B677,A677)</f>
        <v>0</v>
      </c>
      <c r="F677" s="4">
        <f t="array" ref="F677">INDEX(Countries!$B$2:$B$43,A677)</f>
        <v>0</v>
      </c>
      <c r="G677" s="4">
        <f t="array" ref="G677">INDEX(Countries!$B$2:$B$43,B677)</f>
        <v>0</v>
      </c>
      <c r="H677" s="6">
        <f t="shared" si="8"/>
        <v>0</v>
      </c>
      <c r="I677" s="1">
        <f t="array" ref="I677">INDEX(Countries!$D$2:$D$43,A677)</f>
        <v>0</v>
      </c>
      <c r="J677" s="4">
        <f t="array" ref="J677">INDEX(Countries!$D$2:$D$43,B677)</f>
        <v>0</v>
      </c>
      <c r="K677" s="1">
        <f t="array" ref="K677">INDEX(Countries!$E$2:$E$43,A677)</f>
        <v>0</v>
      </c>
      <c r="L677" s="4">
        <f t="array" ref="L677">INDEX(Countries!$E$2:$E$43,B677)</f>
        <v>0</v>
      </c>
      <c r="M677" s="1">
        <f t="shared" si="9"/>
        <v>0</v>
      </c>
      <c r="N677" s="1"/>
    </row>
    <row r="678" spans="1:14" ht="15.75" customHeight="1" x14ac:dyDescent="0.2">
      <c r="A678" s="1">
        <f t="shared" si="10"/>
        <v>17</v>
      </c>
      <c r="B678" s="1">
        <f t="shared" si="11"/>
        <v>5</v>
      </c>
      <c r="C678" s="1">
        <f t="array" ref="C678">INDEX(Countries!$A$2:$A$43,A678)</f>
        <v>0</v>
      </c>
      <c r="D678" s="1" t="str">
        <f t="array" ref="D678">INDEX(Countries!$A$2:$A$43,B678)</f>
        <v>China</v>
      </c>
      <c r="E678" s="5">
        <f t="array" ref="E678">INDEX('ML_flows 2011'!$B$2:$AQ$43,A678,B678)+INDEX('ML_flows 2011'!$B$2:$AQ$43,B678,A678)</f>
        <v>0</v>
      </c>
      <c r="F678" s="4">
        <f t="array" ref="F678">INDEX(Countries!$B$2:$B$43,A678)</f>
        <v>0</v>
      </c>
      <c r="G678" s="4">
        <f t="array" ref="G678">INDEX(Countries!$B$2:$B$43,B678)</f>
        <v>0</v>
      </c>
      <c r="H678" s="6">
        <f t="shared" si="8"/>
        <v>0</v>
      </c>
      <c r="I678" s="1">
        <f t="array" ref="I678">INDEX(Countries!$D$2:$D$43,A678)</f>
        <v>0</v>
      </c>
      <c r="J678" s="4">
        <f t="array" ref="J678">INDEX(Countries!$D$2:$D$43,B678)</f>
        <v>0</v>
      </c>
      <c r="K678" s="1">
        <f t="array" ref="K678">INDEX(Countries!$E$2:$E$43,A678)</f>
        <v>0</v>
      </c>
      <c r="L678" s="4">
        <f t="array" ref="L678">INDEX(Countries!$E$2:$E$43,B678)</f>
        <v>0</v>
      </c>
      <c r="M678" s="1">
        <f t="shared" si="9"/>
        <v>0</v>
      </c>
      <c r="N678" s="1"/>
    </row>
    <row r="679" spans="1:14" ht="15.75" customHeight="1" x14ac:dyDescent="0.2">
      <c r="A679" s="1">
        <f t="shared" si="10"/>
        <v>17</v>
      </c>
      <c r="B679" s="1">
        <f t="shared" si="11"/>
        <v>6</v>
      </c>
      <c r="C679" s="1">
        <f t="array" ref="C679">INDEX(Countries!$A$2:$A$43,A679)</f>
        <v>0</v>
      </c>
      <c r="D679" s="1">
        <f t="array" ref="D679">INDEX(Countries!$A$2:$A$43,B679)</f>
        <v>0</v>
      </c>
      <c r="E679" s="5">
        <f t="array" ref="E679">INDEX('ML_flows 2011'!$B$2:$AQ$43,A679,B679)+INDEX('ML_flows 2011'!$B$2:$AQ$43,B679,A679)</f>
        <v>0</v>
      </c>
      <c r="F679" s="4">
        <f t="array" ref="F679">INDEX(Countries!$B$2:$B$43,A679)</f>
        <v>0</v>
      </c>
      <c r="G679" s="4">
        <f t="array" ref="G679">INDEX(Countries!$B$2:$B$43,B679)</f>
        <v>0</v>
      </c>
      <c r="H679" s="6">
        <f t="shared" si="8"/>
        <v>0</v>
      </c>
      <c r="I679" s="1">
        <f t="array" ref="I679">INDEX(Countries!$D$2:$D$43,A679)</f>
        <v>0</v>
      </c>
      <c r="J679" s="4">
        <f t="array" ref="J679">INDEX(Countries!$D$2:$D$43,B679)</f>
        <v>0</v>
      </c>
      <c r="K679" s="1">
        <f t="array" ref="K679">INDEX(Countries!$E$2:$E$43,A679)</f>
        <v>0</v>
      </c>
      <c r="L679" s="4">
        <f t="array" ref="L679">INDEX(Countries!$E$2:$E$43,B679)</f>
        <v>0</v>
      </c>
      <c r="M679" s="1">
        <f t="shared" si="9"/>
        <v>0</v>
      </c>
      <c r="N679" s="1"/>
    </row>
    <row r="680" spans="1:14" ht="15.75" customHeight="1" x14ac:dyDescent="0.2">
      <c r="A680" s="1">
        <f t="shared" si="10"/>
        <v>17</v>
      </c>
      <c r="B680" s="1">
        <f t="shared" si="11"/>
        <v>7</v>
      </c>
      <c r="C680" s="1">
        <f t="array" ref="C680">INDEX(Countries!$A$2:$A$43,A680)</f>
        <v>0</v>
      </c>
      <c r="D680" s="1">
        <f t="array" ref="D680">INDEX(Countries!$A$2:$A$43,B680)</f>
        <v>0</v>
      </c>
      <c r="E680" s="5">
        <f t="array" ref="E680">INDEX('ML_flows 2011'!$B$2:$AQ$43,A680,B680)+INDEX('ML_flows 2011'!$B$2:$AQ$43,B680,A680)</f>
        <v>0</v>
      </c>
      <c r="F680" s="4">
        <f t="array" ref="F680">INDEX(Countries!$B$2:$B$43,A680)</f>
        <v>0</v>
      </c>
      <c r="G680" s="4">
        <f t="array" ref="G680">INDEX(Countries!$B$2:$B$43,B680)</f>
        <v>0</v>
      </c>
      <c r="H680" s="6">
        <f t="shared" si="8"/>
        <v>0</v>
      </c>
      <c r="I680" s="1">
        <f t="array" ref="I680">INDEX(Countries!$D$2:$D$43,A680)</f>
        <v>0</v>
      </c>
      <c r="J680" s="4">
        <f t="array" ref="J680">INDEX(Countries!$D$2:$D$43,B680)</f>
        <v>0</v>
      </c>
      <c r="K680" s="1">
        <f t="array" ref="K680">INDEX(Countries!$E$2:$E$43,A680)</f>
        <v>0</v>
      </c>
      <c r="L680" s="4">
        <f t="array" ref="L680">INDEX(Countries!$E$2:$E$43,B680)</f>
        <v>0</v>
      </c>
      <c r="M680" s="1">
        <f t="shared" si="9"/>
        <v>0</v>
      </c>
      <c r="N680" s="1"/>
    </row>
    <row r="681" spans="1:14" ht="15.75" customHeight="1" x14ac:dyDescent="0.2">
      <c r="A681" s="1">
        <f t="shared" si="10"/>
        <v>17</v>
      </c>
      <c r="B681" s="1">
        <f t="shared" si="11"/>
        <v>8</v>
      </c>
      <c r="C681" s="1">
        <f t="array" ref="C681">INDEX(Countries!$A$2:$A$43,A681)</f>
        <v>0</v>
      </c>
      <c r="D681" s="1">
        <f t="array" ref="D681">INDEX(Countries!$A$2:$A$43,B681)</f>
        <v>0</v>
      </c>
      <c r="E681" s="5">
        <f t="array" ref="E681">INDEX('ML_flows 2011'!$B$2:$AQ$43,A681,B681)+INDEX('ML_flows 2011'!$B$2:$AQ$43,B681,A681)</f>
        <v>0</v>
      </c>
      <c r="F681" s="4">
        <f t="array" ref="F681">INDEX(Countries!$B$2:$B$43,A681)</f>
        <v>0</v>
      </c>
      <c r="G681" s="4">
        <f t="array" ref="G681">INDEX(Countries!$B$2:$B$43,B681)</f>
        <v>0</v>
      </c>
      <c r="H681" s="6">
        <f t="shared" si="8"/>
        <v>0</v>
      </c>
      <c r="I681" s="1">
        <f t="array" ref="I681">INDEX(Countries!$D$2:$D$43,A681)</f>
        <v>0</v>
      </c>
      <c r="J681" s="4">
        <f t="array" ref="J681">INDEX(Countries!$D$2:$D$43,B681)</f>
        <v>0</v>
      </c>
      <c r="K681" s="1">
        <f t="array" ref="K681">INDEX(Countries!$E$2:$E$43,A681)</f>
        <v>0</v>
      </c>
      <c r="L681" s="4">
        <f t="array" ref="L681">INDEX(Countries!$E$2:$E$43,B681)</f>
        <v>0</v>
      </c>
      <c r="M681" s="1">
        <f t="shared" si="9"/>
        <v>0</v>
      </c>
      <c r="N681" s="1"/>
    </row>
    <row r="682" spans="1:14" ht="15.75" customHeight="1" x14ac:dyDescent="0.2">
      <c r="A682" s="1">
        <f t="shared" si="10"/>
        <v>17</v>
      </c>
      <c r="B682" s="1">
        <f t="shared" si="11"/>
        <v>9</v>
      </c>
      <c r="C682" s="1">
        <f t="array" ref="C682">INDEX(Countries!$A$2:$A$43,A682)</f>
        <v>0</v>
      </c>
      <c r="D682" s="1">
        <f t="array" ref="D682">INDEX(Countries!$A$2:$A$43,B682)</f>
        <v>0</v>
      </c>
      <c r="E682" s="5">
        <f t="array" ref="E682">INDEX('ML_flows 2011'!$B$2:$AQ$43,A682,B682)+INDEX('ML_flows 2011'!$B$2:$AQ$43,B682,A682)</f>
        <v>0</v>
      </c>
      <c r="F682" s="4">
        <f t="array" ref="F682">INDEX(Countries!$B$2:$B$43,A682)</f>
        <v>0</v>
      </c>
      <c r="G682" s="4">
        <f t="array" ref="G682">INDEX(Countries!$B$2:$B$43,B682)</f>
        <v>0</v>
      </c>
      <c r="H682" s="6">
        <f t="shared" si="8"/>
        <v>0</v>
      </c>
      <c r="I682" s="1">
        <f t="array" ref="I682">INDEX(Countries!$D$2:$D$43,A682)</f>
        <v>0</v>
      </c>
      <c r="J682" s="1">
        <f t="array" ref="J682">INDEX(Countries!$D$2:$D$43,B682)</f>
        <v>0</v>
      </c>
      <c r="K682" s="1">
        <f t="array" ref="K682">INDEX(Countries!$E$2:$E$43,A682)</f>
        <v>0</v>
      </c>
      <c r="L682" s="1">
        <f t="array" ref="L682">INDEX(Countries!$E$2:$E$43,B682)</f>
        <v>0</v>
      </c>
      <c r="M682" s="1">
        <f t="shared" si="9"/>
        <v>0</v>
      </c>
      <c r="N682" s="1"/>
    </row>
    <row r="683" spans="1:14" ht="15.75" customHeight="1" x14ac:dyDescent="0.2">
      <c r="A683" s="1">
        <f t="shared" si="10"/>
        <v>17</v>
      </c>
      <c r="B683" s="1">
        <f t="shared" si="11"/>
        <v>10</v>
      </c>
      <c r="C683" s="1">
        <f t="array" ref="C683">INDEX(Countries!$A$2:$A$43,A683)</f>
        <v>0</v>
      </c>
      <c r="D683" s="1">
        <f t="array" ref="D683">INDEX(Countries!$A$2:$A$43,B683)</f>
        <v>0</v>
      </c>
      <c r="E683" s="5">
        <f t="array" ref="E683">INDEX('ML_flows 2011'!$B$2:$AQ$43,A683,B683)+INDEX('ML_flows 2011'!$B$2:$AQ$43,B683,A683)</f>
        <v>0</v>
      </c>
      <c r="F683" s="4">
        <f t="array" ref="F683">INDEX(Countries!$B$2:$B$43,A683)</f>
        <v>0</v>
      </c>
      <c r="G683" s="4">
        <f t="array" ref="G683">INDEX(Countries!$B$2:$B$43,B683)</f>
        <v>0</v>
      </c>
      <c r="H683" s="6">
        <f t="shared" si="8"/>
        <v>0</v>
      </c>
      <c r="I683" s="1">
        <f t="array" ref="I683">INDEX(Countries!$D$2:$D$43,A683)</f>
        <v>0</v>
      </c>
      <c r="J683" s="1">
        <f t="array" ref="J683">INDEX(Countries!$D$2:$D$43,B683)</f>
        <v>0</v>
      </c>
      <c r="K683" s="1">
        <f t="array" ref="K683">INDEX(Countries!$E$2:$E$43,A683)</f>
        <v>0</v>
      </c>
      <c r="L683" s="1">
        <f t="array" ref="L683">INDEX(Countries!$E$2:$E$43,B683)</f>
        <v>0</v>
      </c>
      <c r="M683" s="1">
        <f t="shared" si="9"/>
        <v>0</v>
      </c>
      <c r="N683" s="1"/>
    </row>
    <row r="684" spans="1:14" ht="15.75" customHeight="1" x14ac:dyDescent="0.2">
      <c r="A684" s="1">
        <f t="shared" si="10"/>
        <v>17</v>
      </c>
      <c r="B684" s="1">
        <f t="shared" si="11"/>
        <v>11</v>
      </c>
      <c r="C684" s="1">
        <f t="array" ref="C684">INDEX(Countries!$A$2:$A$43,A684)</f>
        <v>0</v>
      </c>
      <c r="D684" s="1">
        <f t="array" ref="D684">INDEX(Countries!$A$2:$A$43,B684)</f>
        <v>0</v>
      </c>
      <c r="E684" s="5">
        <f t="array" ref="E684">INDEX('ML_flows 2011'!$B$2:$AQ$43,A684,B684)+INDEX('ML_flows 2011'!$B$2:$AQ$43,B684,A684)</f>
        <v>0</v>
      </c>
      <c r="F684" s="4">
        <f t="array" ref="F684">INDEX(Countries!$B$2:$B$43,A684)</f>
        <v>0</v>
      </c>
      <c r="G684" s="4">
        <f t="array" ref="G684">INDEX(Countries!$B$2:$B$43,B684)</f>
        <v>0</v>
      </c>
      <c r="H684" s="6">
        <f t="shared" si="8"/>
        <v>0</v>
      </c>
      <c r="I684" s="1">
        <f t="array" ref="I684">INDEX(Countries!$D$2:$D$43,A684)</f>
        <v>0</v>
      </c>
      <c r="J684" s="1">
        <f t="array" ref="J684">INDEX(Countries!$D$2:$D$43,B684)</f>
        <v>0</v>
      </c>
      <c r="K684" s="1">
        <f t="array" ref="K684">INDEX(Countries!$E$2:$E$43,A684)</f>
        <v>0</v>
      </c>
      <c r="L684" s="1">
        <f t="array" ref="L684">INDEX(Countries!$E$2:$E$43,B684)</f>
        <v>0</v>
      </c>
      <c r="M684" s="1">
        <f t="shared" si="9"/>
        <v>0</v>
      </c>
      <c r="N684" s="1"/>
    </row>
    <row r="685" spans="1:14" ht="15.75" customHeight="1" x14ac:dyDescent="0.2">
      <c r="A685" s="1">
        <f t="shared" si="10"/>
        <v>17</v>
      </c>
      <c r="B685" s="1">
        <f t="shared" si="11"/>
        <v>12</v>
      </c>
      <c r="C685" s="1">
        <f t="array" ref="C685">INDEX(Countries!$A$2:$A$43,A685)</f>
        <v>0</v>
      </c>
      <c r="D685" s="1">
        <f t="array" ref="D685">INDEX(Countries!$A$2:$A$43,B685)</f>
        <v>0</v>
      </c>
      <c r="E685" s="5">
        <f t="array" ref="E685">INDEX('ML_flows 2011'!$B$2:$AQ$43,A685,B685)+INDEX('ML_flows 2011'!$B$2:$AQ$43,B685,A685)</f>
        <v>0</v>
      </c>
      <c r="F685" s="4">
        <f t="array" ref="F685">INDEX(Countries!$B$2:$B$43,A685)</f>
        <v>0</v>
      </c>
      <c r="G685" s="4">
        <f t="array" ref="G685">INDEX(Countries!$B$2:$B$43,B685)</f>
        <v>0</v>
      </c>
      <c r="H685" s="6">
        <f t="shared" si="8"/>
        <v>0</v>
      </c>
      <c r="I685" s="1">
        <f t="array" ref="I685">INDEX(Countries!$D$2:$D$43,A685)</f>
        <v>0</v>
      </c>
      <c r="J685" s="1">
        <f t="array" ref="J685">INDEX(Countries!$D$2:$D$43,B685)</f>
        <v>0</v>
      </c>
      <c r="K685" s="1">
        <f t="array" ref="K685">INDEX(Countries!$E$2:$E$43,A685)</f>
        <v>0</v>
      </c>
      <c r="L685" s="1">
        <f t="array" ref="L685">INDEX(Countries!$E$2:$E$43,B685)</f>
        <v>0</v>
      </c>
      <c r="M685" s="1">
        <f t="shared" si="9"/>
        <v>0</v>
      </c>
      <c r="N685" s="1"/>
    </row>
    <row r="686" spans="1:14" ht="15.75" customHeight="1" x14ac:dyDescent="0.2">
      <c r="A686" s="1">
        <f t="shared" si="10"/>
        <v>17</v>
      </c>
      <c r="B686" s="1">
        <f t="shared" si="11"/>
        <v>13</v>
      </c>
      <c r="C686" s="1">
        <f t="array" ref="C686">INDEX(Countries!$A$2:$A$43,A686)</f>
        <v>0</v>
      </c>
      <c r="D686" s="1">
        <f t="array" ref="D686">INDEX(Countries!$A$2:$A$43,B686)</f>
        <v>0</v>
      </c>
      <c r="E686" s="5">
        <f t="array" ref="E686">INDEX('ML_flows 2011'!$B$2:$AQ$43,A686,B686)+INDEX('ML_flows 2011'!$B$2:$AQ$43,B686,A686)</f>
        <v>0</v>
      </c>
      <c r="F686" s="4">
        <f t="array" ref="F686">INDEX(Countries!$B$2:$B$43,A686)</f>
        <v>0</v>
      </c>
      <c r="G686" s="4">
        <f t="array" ref="G686">INDEX(Countries!$B$2:$B$43,B686)</f>
        <v>0</v>
      </c>
      <c r="H686" s="6">
        <f t="shared" si="8"/>
        <v>0</v>
      </c>
      <c r="I686" s="1">
        <f t="array" ref="I686">INDEX(Countries!$D$2:$D$43,A686)</f>
        <v>0</v>
      </c>
      <c r="J686" s="1">
        <f t="array" ref="J686">INDEX(Countries!$D$2:$D$43,B686)</f>
        <v>0</v>
      </c>
      <c r="K686" s="1">
        <f t="array" ref="K686">INDEX(Countries!$E$2:$E$43,A686)</f>
        <v>0</v>
      </c>
      <c r="L686" s="1">
        <f t="array" ref="L686">INDEX(Countries!$E$2:$E$43,B686)</f>
        <v>0</v>
      </c>
      <c r="M686" s="1">
        <f t="shared" si="9"/>
        <v>0</v>
      </c>
      <c r="N686" s="1"/>
    </row>
    <row r="687" spans="1:14" ht="15.75" customHeight="1" x14ac:dyDescent="0.2">
      <c r="A687" s="1">
        <f t="shared" si="10"/>
        <v>17</v>
      </c>
      <c r="B687" s="1">
        <f t="shared" si="11"/>
        <v>14</v>
      </c>
      <c r="C687" s="1">
        <f t="array" ref="C687">INDEX(Countries!$A$2:$A$43,A687)</f>
        <v>0</v>
      </c>
      <c r="D687" s="1">
        <f t="array" ref="D687">INDEX(Countries!$A$2:$A$43,B687)</f>
        <v>0</v>
      </c>
      <c r="E687" s="5">
        <f t="array" ref="E687">INDEX('ML_flows 2011'!$B$2:$AQ$43,A687,B687)+INDEX('ML_flows 2011'!$B$2:$AQ$43,B687,A687)</f>
        <v>0</v>
      </c>
      <c r="F687" s="4">
        <f t="array" ref="F687">INDEX(Countries!$B$2:$B$43,A687)</f>
        <v>0</v>
      </c>
      <c r="G687" s="4">
        <f t="array" ref="G687">INDEX(Countries!$B$2:$B$43,B687)</f>
        <v>0</v>
      </c>
      <c r="H687" s="6">
        <f t="shared" si="8"/>
        <v>0</v>
      </c>
      <c r="I687" s="1">
        <f t="array" ref="I687">INDEX(Countries!$D$2:$D$43,A687)</f>
        <v>0</v>
      </c>
      <c r="J687" s="1">
        <f t="array" ref="J687">INDEX(Countries!$D$2:$D$43,B687)</f>
        <v>0</v>
      </c>
      <c r="K687" s="1">
        <f t="array" ref="K687">INDEX(Countries!$E$2:$E$43,A687)</f>
        <v>0</v>
      </c>
      <c r="L687" s="1">
        <f t="array" ref="L687">INDEX(Countries!$E$2:$E$43,B687)</f>
        <v>0</v>
      </c>
      <c r="M687" s="1">
        <f t="shared" si="9"/>
        <v>0</v>
      </c>
      <c r="N687" s="1"/>
    </row>
    <row r="688" spans="1:14" ht="15.75" customHeight="1" x14ac:dyDescent="0.2">
      <c r="A688" s="1">
        <f t="shared" si="10"/>
        <v>17</v>
      </c>
      <c r="B688" s="1">
        <f t="shared" si="11"/>
        <v>15</v>
      </c>
      <c r="C688" s="1">
        <f t="array" ref="C688">INDEX(Countries!$A$2:$A$43,A688)</f>
        <v>0</v>
      </c>
      <c r="D688" s="1">
        <f t="array" ref="D688">INDEX(Countries!$A$2:$A$43,B688)</f>
        <v>0</v>
      </c>
      <c r="E688" s="5">
        <f t="array" ref="E688">INDEX('ML_flows 2011'!$B$2:$AQ$43,A688,B688)+INDEX('ML_flows 2011'!$B$2:$AQ$43,B688,A688)</f>
        <v>0</v>
      </c>
      <c r="F688" s="4">
        <f t="array" ref="F688">INDEX(Countries!$B$2:$B$43,A688)</f>
        <v>0</v>
      </c>
      <c r="G688" s="4">
        <f t="array" ref="G688">INDEX(Countries!$B$2:$B$43,B688)</f>
        <v>0</v>
      </c>
      <c r="H688" s="6">
        <f t="shared" si="8"/>
        <v>0</v>
      </c>
      <c r="I688" s="1">
        <f t="array" ref="I688">INDEX(Countries!$D$2:$D$43,A688)</f>
        <v>0</v>
      </c>
      <c r="J688" s="1">
        <f t="array" ref="J688">INDEX(Countries!$D$2:$D$43,B688)</f>
        <v>0</v>
      </c>
      <c r="K688" s="1">
        <f t="array" ref="K688">INDEX(Countries!$E$2:$E$43,A688)</f>
        <v>0</v>
      </c>
      <c r="L688" s="1">
        <f t="array" ref="L688">INDEX(Countries!$E$2:$E$43,B688)</f>
        <v>0</v>
      </c>
      <c r="M688" s="1">
        <f t="shared" si="9"/>
        <v>0</v>
      </c>
      <c r="N688" s="1"/>
    </row>
    <row r="689" spans="1:14" ht="15.75" customHeight="1" x14ac:dyDescent="0.2">
      <c r="A689" s="1">
        <f t="shared" si="10"/>
        <v>17</v>
      </c>
      <c r="B689" s="1">
        <f t="shared" si="11"/>
        <v>16</v>
      </c>
      <c r="C689" s="1">
        <f t="array" ref="C689">INDEX(Countries!$A$2:$A$43,A689)</f>
        <v>0</v>
      </c>
      <c r="D689" s="1">
        <f t="array" ref="D689">INDEX(Countries!$A$2:$A$43,B689)</f>
        <v>0</v>
      </c>
      <c r="E689" s="5">
        <f t="array" ref="E689">INDEX('ML_flows 2011'!$B$2:$AQ$43,A689,B689)+INDEX('ML_flows 2011'!$B$2:$AQ$43,B689,A689)</f>
        <v>0</v>
      </c>
      <c r="F689" s="4">
        <f t="array" ref="F689">INDEX(Countries!$B$2:$B$43,A689)</f>
        <v>0</v>
      </c>
      <c r="G689" s="4">
        <f t="array" ref="G689">INDEX(Countries!$B$2:$B$43,B689)</f>
        <v>0</v>
      </c>
      <c r="H689" s="6">
        <f t="shared" si="8"/>
        <v>0</v>
      </c>
      <c r="I689" s="1">
        <f t="array" ref="I689">INDEX(Countries!$D$2:$D$43,A689)</f>
        <v>0</v>
      </c>
      <c r="J689" s="1">
        <f t="array" ref="J689">INDEX(Countries!$D$2:$D$43,B689)</f>
        <v>0</v>
      </c>
      <c r="K689" s="1">
        <f t="array" ref="K689">INDEX(Countries!$E$2:$E$43,A689)</f>
        <v>0</v>
      </c>
      <c r="L689" s="1">
        <f t="array" ref="L689">INDEX(Countries!$E$2:$E$43,B689)</f>
        <v>0</v>
      </c>
      <c r="M689" s="1">
        <f t="shared" si="9"/>
        <v>0</v>
      </c>
      <c r="N689" s="1"/>
    </row>
    <row r="690" spans="1:14" ht="15.75" customHeight="1" x14ac:dyDescent="0.2">
      <c r="A690" s="1">
        <f t="shared" si="10"/>
        <v>17</v>
      </c>
      <c r="B690" s="1">
        <f t="shared" si="11"/>
        <v>17</v>
      </c>
      <c r="C690" s="1">
        <f t="array" ref="C690">INDEX(Countries!$A$2:$A$43,A690)</f>
        <v>0</v>
      </c>
      <c r="D690" s="1">
        <f t="array" ref="D690">INDEX(Countries!$A$2:$A$43,B690)</f>
        <v>0</v>
      </c>
      <c r="E690" s="5">
        <f t="array" ref="E690">INDEX('ML_flows 2011'!$B$2:$AQ$43,A690,B690)+INDEX('ML_flows 2011'!$B$2:$AQ$43,B690,A690)</f>
        <v>0</v>
      </c>
      <c r="F690" s="4">
        <f t="array" ref="F690">INDEX(Countries!$B$2:$B$43,A690)</f>
        <v>0</v>
      </c>
      <c r="G690" s="4">
        <f t="array" ref="G690">INDEX(Countries!$B$2:$B$43,B690)</f>
        <v>0</v>
      </c>
      <c r="H690" s="6">
        <f t="shared" si="8"/>
        <v>0</v>
      </c>
      <c r="I690" s="1">
        <f t="array" ref="I690">INDEX(Countries!$D$2:$D$43,A690)</f>
        <v>0</v>
      </c>
      <c r="J690" s="1">
        <f t="array" ref="J690">INDEX(Countries!$D$2:$D$43,B690)</f>
        <v>0</v>
      </c>
      <c r="K690" s="1">
        <f t="array" ref="K690">INDEX(Countries!$E$2:$E$43,A690)</f>
        <v>0</v>
      </c>
      <c r="L690" s="1">
        <f t="array" ref="L690">INDEX(Countries!$E$2:$E$43,B690)</f>
        <v>0</v>
      </c>
      <c r="M690" s="1">
        <f t="shared" si="9"/>
        <v>0</v>
      </c>
      <c r="N690" s="1"/>
    </row>
    <row r="691" spans="1:14" ht="15.75" customHeight="1" x14ac:dyDescent="0.2">
      <c r="A691" s="1">
        <f t="shared" si="10"/>
        <v>17</v>
      </c>
      <c r="B691" s="1">
        <f t="shared" si="11"/>
        <v>18</v>
      </c>
      <c r="C691" s="1">
        <f t="array" ref="C691">INDEX(Countries!$A$2:$A$43,A691)</f>
        <v>0</v>
      </c>
      <c r="D691" s="1">
        <f t="array" ref="D691">INDEX(Countries!$A$2:$A$43,B691)</f>
        <v>0</v>
      </c>
      <c r="E691" s="5">
        <f t="array" ref="E691">INDEX('ML_flows 2011'!$B$2:$AQ$43,A691,B691)+INDEX('ML_flows 2011'!$B$2:$AQ$43,B691,A691)</f>
        <v>0</v>
      </c>
      <c r="F691" s="4">
        <f t="array" ref="F691">INDEX(Countries!$B$2:$B$43,A691)</f>
        <v>0</v>
      </c>
      <c r="G691" s="4">
        <f t="array" ref="G691">INDEX(Countries!$B$2:$B$43,B691)</f>
        <v>0</v>
      </c>
      <c r="H691" s="6">
        <f t="shared" si="8"/>
        <v>0</v>
      </c>
      <c r="I691" s="1">
        <f t="array" ref="I691">INDEX(Countries!$D$2:$D$43,A691)</f>
        <v>0</v>
      </c>
      <c r="J691" s="1">
        <f t="array" ref="J691">INDEX(Countries!$D$2:$D$43,B691)</f>
        <v>0</v>
      </c>
      <c r="K691" s="1">
        <f t="array" ref="K691">INDEX(Countries!$E$2:$E$43,A691)</f>
        <v>0</v>
      </c>
      <c r="L691" s="1">
        <f t="array" ref="L691">INDEX(Countries!$E$2:$E$43,B691)</f>
        <v>0</v>
      </c>
      <c r="M691" s="1">
        <f t="shared" si="9"/>
        <v>0</v>
      </c>
      <c r="N691" s="1"/>
    </row>
    <row r="692" spans="1:14" ht="15.75" customHeight="1" x14ac:dyDescent="0.2">
      <c r="A692" s="1">
        <f t="shared" si="10"/>
        <v>17</v>
      </c>
      <c r="B692" s="1">
        <f t="shared" si="11"/>
        <v>19</v>
      </c>
      <c r="C692" s="1">
        <f t="array" ref="C692">INDEX(Countries!$A$2:$A$43,A692)</f>
        <v>0</v>
      </c>
      <c r="D692" s="1">
        <f t="array" ref="D692">INDEX(Countries!$A$2:$A$43,B692)</f>
        <v>0</v>
      </c>
      <c r="E692" s="5">
        <f t="array" ref="E692">INDEX('ML_flows 2011'!$B$2:$AQ$43,A692,B692)+INDEX('ML_flows 2011'!$B$2:$AQ$43,B692,A692)</f>
        <v>0</v>
      </c>
      <c r="F692" s="4">
        <f t="array" ref="F692">INDEX(Countries!$B$2:$B$43,A692)</f>
        <v>0</v>
      </c>
      <c r="G692" s="4">
        <f t="array" ref="G692">INDEX(Countries!$B$2:$B$43,B692)</f>
        <v>0</v>
      </c>
      <c r="H692" s="6">
        <f t="shared" si="8"/>
        <v>0</v>
      </c>
      <c r="I692" s="1">
        <f t="array" ref="I692">INDEX(Countries!$D$2:$D$43,A692)</f>
        <v>0</v>
      </c>
      <c r="J692" s="1">
        <f t="array" ref="J692">INDEX(Countries!$D$2:$D$43,B692)</f>
        <v>0</v>
      </c>
      <c r="K692" s="1">
        <f t="array" ref="K692">INDEX(Countries!$E$2:$E$43,A692)</f>
        <v>0</v>
      </c>
      <c r="L692" s="1">
        <f t="array" ref="L692">INDEX(Countries!$E$2:$E$43,B692)</f>
        <v>0</v>
      </c>
      <c r="M692" s="1">
        <f t="shared" si="9"/>
        <v>0</v>
      </c>
      <c r="N692" s="1"/>
    </row>
    <row r="693" spans="1:14" ht="15.75" customHeight="1" x14ac:dyDescent="0.2">
      <c r="A693" s="1">
        <f t="shared" si="10"/>
        <v>17</v>
      </c>
      <c r="B693" s="1">
        <f t="shared" si="11"/>
        <v>20</v>
      </c>
      <c r="C693" s="1">
        <f t="array" ref="C693">INDEX(Countries!$A$2:$A$43,A693)</f>
        <v>0</v>
      </c>
      <c r="D693" s="1">
        <f t="array" ref="D693">INDEX(Countries!$A$2:$A$43,B693)</f>
        <v>0</v>
      </c>
      <c r="E693" s="5">
        <f t="array" ref="E693">INDEX('ML_flows 2011'!$B$2:$AQ$43,A693,B693)+INDEX('ML_flows 2011'!$B$2:$AQ$43,B693,A693)</f>
        <v>0</v>
      </c>
      <c r="F693" s="4">
        <f t="array" ref="F693">INDEX(Countries!$B$2:$B$43,A693)</f>
        <v>0</v>
      </c>
      <c r="G693" s="4">
        <f t="array" ref="G693">INDEX(Countries!$B$2:$B$43,B693)</f>
        <v>0</v>
      </c>
      <c r="H693" s="6">
        <f t="shared" si="8"/>
        <v>0</v>
      </c>
      <c r="I693" s="1">
        <f t="array" ref="I693">INDEX(Countries!$D$2:$D$43,A693)</f>
        <v>0</v>
      </c>
      <c r="J693" s="1">
        <f t="array" ref="J693">INDEX(Countries!$D$2:$D$43,B693)</f>
        <v>0</v>
      </c>
      <c r="K693" s="1">
        <f t="array" ref="K693">INDEX(Countries!$E$2:$E$43,A693)</f>
        <v>0</v>
      </c>
      <c r="L693" s="1">
        <f t="array" ref="L693">INDEX(Countries!$E$2:$E$43,B693)</f>
        <v>0</v>
      </c>
      <c r="M693" s="1">
        <f t="shared" si="9"/>
        <v>0</v>
      </c>
      <c r="N693" s="1"/>
    </row>
    <row r="694" spans="1:14" ht="15.75" customHeight="1" x14ac:dyDescent="0.2">
      <c r="A694" s="1">
        <f t="shared" si="10"/>
        <v>17</v>
      </c>
      <c r="B694" s="1">
        <f t="shared" si="11"/>
        <v>21</v>
      </c>
      <c r="C694" s="1">
        <f t="array" ref="C694">INDEX(Countries!$A$2:$A$43,A694)</f>
        <v>0</v>
      </c>
      <c r="D694" s="1">
        <f t="array" ref="D694">INDEX(Countries!$A$2:$A$43,B694)</f>
        <v>0</v>
      </c>
      <c r="E694" s="5">
        <f t="array" ref="E694">INDEX('ML_flows 2011'!$B$2:$AQ$43,A694,B694)+INDEX('ML_flows 2011'!$B$2:$AQ$43,B694,A694)</f>
        <v>0</v>
      </c>
      <c r="F694" s="4">
        <f t="array" ref="F694">INDEX(Countries!$B$2:$B$43,A694)</f>
        <v>0</v>
      </c>
      <c r="G694" s="4">
        <f t="array" ref="G694">INDEX(Countries!$B$2:$B$43,B694)</f>
        <v>0</v>
      </c>
      <c r="H694" s="6">
        <f t="shared" si="8"/>
        <v>0</v>
      </c>
      <c r="I694" s="1">
        <f t="array" ref="I694">INDEX(Countries!$D$2:$D$43,A694)</f>
        <v>0</v>
      </c>
      <c r="J694" s="1">
        <f t="array" ref="J694">INDEX(Countries!$D$2:$D$43,B694)</f>
        <v>0</v>
      </c>
      <c r="K694" s="1">
        <f t="array" ref="K694">INDEX(Countries!$E$2:$E$43,A694)</f>
        <v>0</v>
      </c>
      <c r="L694" s="1">
        <f t="array" ref="L694">INDEX(Countries!$E$2:$E$43,B694)</f>
        <v>0</v>
      </c>
      <c r="M694" s="1">
        <f t="shared" si="9"/>
        <v>0</v>
      </c>
      <c r="N694" s="1"/>
    </row>
    <row r="695" spans="1:14" ht="15.75" customHeight="1" x14ac:dyDescent="0.2">
      <c r="A695" s="1">
        <f t="shared" si="10"/>
        <v>17</v>
      </c>
      <c r="B695" s="1">
        <f t="shared" si="11"/>
        <v>22</v>
      </c>
      <c r="C695" s="1">
        <f t="array" ref="C695">INDEX(Countries!$A$2:$A$43,A695)</f>
        <v>0</v>
      </c>
      <c r="D695" s="1">
        <f t="array" ref="D695">INDEX(Countries!$A$2:$A$43,B695)</f>
        <v>0</v>
      </c>
      <c r="E695" s="5">
        <f t="array" ref="E695">INDEX('ML_flows 2011'!$B$2:$AQ$43,A695,B695)+INDEX('ML_flows 2011'!$B$2:$AQ$43,B695,A695)</f>
        <v>0</v>
      </c>
      <c r="F695" s="4">
        <f t="array" ref="F695">INDEX(Countries!$B$2:$B$43,A695)</f>
        <v>0</v>
      </c>
      <c r="G695" s="4">
        <f t="array" ref="G695">INDEX(Countries!$B$2:$B$43,B695)</f>
        <v>0</v>
      </c>
      <c r="H695" s="6">
        <f t="shared" si="8"/>
        <v>0</v>
      </c>
      <c r="I695" s="1">
        <f t="array" ref="I695">INDEX(Countries!$D$2:$D$43,A695)</f>
        <v>0</v>
      </c>
      <c r="J695" s="1">
        <f t="array" ref="J695">INDEX(Countries!$D$2:$D$43,B695)</f>
        <v>0</v>
      </c>
      <c r="K695" s="1">
        <f t="array" ref="K695">INDEX(Countries!$E$2:$E$43,A695)</f>
        <v>0</v>
      </c>
      <c r="L695" s="1">
        <f t="array" ref="L695">INDEX(Countries!$E$2:$E$43,B695)</f>
        <v>0</v>
      </c>
      <c r="M695" s="1">
        <f t="shared" si="9"/>
        <v>0</v>
      </c>
      <c r="N695" s="1"/>
    </row>
    <row r="696" spans="1:14" ht="15.75" customHeight="1" x14ac:dyDescent="0.2">
      <c r="A696" s="1">
        <f t="shared" si="10"/>
        <v>17</v>
      </c>
      <c r="B696" s="1">
        <f t="shared" si="11"/>
        <v>23</v>
      </c>
      <c r="C696" s="1">
        <f t="array" ref="C696">INDEX(Countries!$A$2:$A$43,A696)</f>
        <v>0</v>
      </c>
      <c r="D696" s="1">
        <f t="array" ref="D696">INDEX(Countries!$A$2:$A$43,B696)</f>
        <v>0</v>
      </c>
      <c r="E696" s="5">
        <f t="array" ref="E696">INDEX('ML_flows 2011'!$B$2:$AQ$43,A696,B696)+INDEX('ML_flows 2011'!$B$2:$AQ$43,B696,A696)</f>
        <v>0</v>
      </c>
      <c r="F696" s="4">
        <f t="array" ref="F696">INDEX(Countries!$B$2:$B$43,A696)</f>
        <v>0</v>
      </c>
      <c r="G696" s="4">
        <f t="array" ref="G696">INDEX(Countries!$B$2:$B$43,B696)</f>
        <v>0</v>
      </c>
      <c r="H696" s="6">
        <f t="shared" si="8"/>
        <v>0</v>
      </c>
      <c r="I696" s="1">
        <f t="array" ref="I696">INDEX(Countries!$D$2:$D$43,A696)</f>
        <v>0</v>
      </c>
      <c r="J696" s="1">
        <f t="array" ref="J696">INDEX(Countries!$D$2:$D$43,B696)</f>
        <v>0</v>
      </c>
      <c r="K696" s="1">
        <f t="array" ref="K696">INDEX(Countries!$E$2:$E$43,A696)</f>
        <v>0</v>
      </c>
      <c r="L696" s="1">
        <f t="array" ref="L696">INDEX(Countries!$E$2:$E$43,B696)</f>
        <v>0</v>
      </c>
      <c r="M696" s="1">
        <f t="shared" si="9"/>
        <v>0</v>
      </c>
      <c r="N696" s="1"/>
    </row>
    <row r="697" spans="1:14" ht="15.75" customHeight="1" x14ac:dyDescent="0.2">
      <c r="A697" s="1">
        <f t="shared" si="10"/>
        <v>17</v>
      </c>
      <c r="B697" s="1">
        <f t="shared" si="11"/>
        <v>24</v>
      </c>
      <c r="C697" s="1">
        <f t="array" ref="C697">INDEX(Countries!$A$2:$A$43,A697)</f>
        <v>0</v>
      </c>
      <c r="D697" s="1">
        <f t="array" ref="D697">INDEX(Countries!$A$2:$A$43,B697)</f>
        <v>0</v>
      </c>
      <c r="E697" s="5">
        <f t="array" ref="E697">INDEX('ML_flows 2011'!$B$2:$AQ$43,A697,B697)+INDEX('ML_flows 2011'!$B$2:$AQ$43,B697,A697)</f>
        <v>0</v>
      </c>
      <c r="F697" s="4">
        <f t="array" ref="F697">INDEX(Countries!$B$2:$B$43,A697)</f>
        <v>0</v>
      </c>
      <c r="G697" s="4">
        <f t="array" ref="G697">INDEX(Countries!$B$2:$B$43,B697)</f>
        <v>0</v>
      </c>
      <c r="H697" s="6">
        <f t="shared" si="8"/>
        <v>0</v>
      </c>
      <c r="I697" s="1">
        <f t="array" ref="I697">INDEX(Countries!$D$2:$D$43,A697)</f>
        <v>0</v>
      </c>
      <c r="J697" s="1">
        <f t="array" ref="J697">INDEX(Countries!$D$2:$D$43,B697)</f>
        <v>0</v>
      </c>
      <c r="K697" s="1">
        <f t="array" ref="K697">INDEX(Countries!$E$2:$E$43,A697)</f>
        <v>0</v>
      </c>
      <c r="L697" s="1">
        <f t="array" ref="L697">INDEX(Countries!$E$2:$E$43,B697)</f>
        <v>0</v>
      </c>
      <c r="M697" s="1">
        <f t="shared" si="9"/>
        <v>0</v>
      </c>
      <c r="N697" s="1"/>
    </row>
    <row r="698" spans="1:14" ht="15.75" customHeight="1" x14ac:dyDescent="0.2">
      <c r="A698" s="1">
        <f t="shared" si="10"/>
        <v>17</v>
      </c>
      <c r="B698" s="1">
        <f t="shared" si="11"/>
        <v>25</v>
      </c>
      <c r="C698" s="1">
        <f t="array" ref="C698">INDEX(Countries!$A$2:$A$43,A698)</f>
        <v>0</v>
      </c>
      <c r="D698" s="1">
        <f t="array" ref="D698">INDEX(Countries!$A$2:$A$43,B698)</f>
        <v>0</v>
      </c>
      <c r="E698" s="5">
        <f t="array" ref="E698">INDEX('ML_flows 2011'!$B$2:$AQ$43,A698,B698)+INDEX('ML_flows 2011'!$B$2:$AQ$43,B698,A698)</f>
        <v>0</v>
      </c>
      <c r="F698" s="4">
        <f t="array" ref="F698">INDEX(Countries!$B$2:$B$43,A698)</f>
        <v>0</v>
      </c>
      <c r="G698" s="4">
        <f t="array" ref="G698">INDEX(Countries!$B$2:$B$43,B698)</f>
        <v>0</v>
      </c>
      <c r="H698" s="6">
        <f t="shared" si="8"/>
        <v>0</v>
      </c>
      <c r="I698" s="1">
        <f t="array" ref="I698">INDEX(Countries!$D$2:$D$43,A698)</f>
        <v>0</v>
      </c>
      <c r="J698" s="1">
        <f t="array" ref="J698">INDEX(Countries!$D$2:$D$43,B698)</f>
        <v>0</v>
      </c>
      <c r="K698" s="1">
        <f t="array" ref="K698">INDEX(Countries!$E$2:$E$43,A698)</f>
        <v>0</v>
      </c>
      <c r="L698" s="1">
        <f t="array" ref="L698">INDEX(Countries!$E$2:$E$43,B698)</f>
        <v>0</v>
      </c>
      <c r="M698" s="1">
        <f t="shared" si="9"/>
        <v>0</v>
      </c>
      <c r="N698" s="1"/>
    </row>
    <row r="699" spans="1:14" ht="15.75" customHeight="1" x14ac:dyDescent="0.2">
      <c r="A699" s="1">
        <f t="shared" si="10"/>
        <v>17</v>
      </c>
      <c r="B699" s="1">
        <f t="shared" si="11"/>
        <v>26</v>
      </c>
      <c r="C699" s="1">
        <f t="array" ref="C699">INDEX(Countries!$A$2:$A$43,A699)</f>
        <v>0</v>
      </c>
      <c r="D699" s="1">
        <f t="array" ref="D699">INDEX(Countries!$A$2:$A$43,B699)</f>
        <v>0</v>
      </c>
      <c r="E699" s="5">
        <f t="array" ref="E699">INDEX('ML_flows 2011'!$B$2:$AQ$43,A699,B699)+INDEX('ML_flows 2011'!$B$2:$AQ$43,B699,A699)</f>
        <v>0</v>
      </c>
      <c r="F699" s="4">
        <f t="array" ref="F699">INDEX(Countries!$B$2:$B$43,A699)</f>
        <v>0</v>
      </c>
      <c r="G699" s="4">
        <f t="array" ref="G699">INDEX(Countries!$B$2:$B$43,B699)</f>
        <v>0</v>
      </c>
      <c r="H699" s="6">
        <f t="shared" si="8"/>
        <v>0</v>
      </c>
      <c r="I699" s="1">
        <f t="array" ref="I699">INDEX(Countries!$D$2:$D$43,A699)</f>
        <v>0</v>
      </c>
      <c r="J699" s="1">
        <f t="array" ref="J699">INDEX(Countries!$D$2:$D$43,B699)</f>
        <v>0</v>
      </c>
      <c r="K699" s="1">
        <f t="array" ref="K699">INDEX(Countries!$E$2:$E$43,A699)</f>
        <v>0</v>
      </c>
      <c r="L699" s="1">
        <f t="array" ref="L699">INDEX(Countries!$E$2:$E$43,B699)</f>
        <v>0</v>
      </c>
      <c r="M699" s="1">
        <f t="shared" si="9"/>
        <v>0</v>
      </c>
      <c r="N699" s="1"/>
    </row>
    <row r="700" spans="1:14" ht="15.75" customHeight="1" x14ac:dyDescent="0.2">
      <c r="A700" s="1">
        <f t="shared" si="10"/>
        <v>17</v>
      </c>
      <c r="B700" s="1">
        <f t="shared" si="11"/>
        <v>27</v>
      </c>
      <c r="C700" s="1">
        <f t="array" ref="C700">INDEX(Countries!$A$2:$A$43,A700)</f>
        <v>0</v>
      </c>
      <c r="D700" s="1">
        <f t="array" ref="D700">INDEX(Countries!$A$2:$A$43,B700)</f>
        <v>0</v>
      </c>
      <c r="E700" s="5">
        <f t="array" ref="E700">INDEX('ML_flows 2011'!$B$2:$AQ$43,A700,B700)+INDEX('ML_flows 2011'!$B$2:$AQ$43,B700,A700)</f>
        <v>0</v>
      </c>
      <c r="F700" s="4">
        <f t="array" ref="F700">INDEX(Countries!$B$2:$B$43,A700)</f>
        <v>0</v>
      </c>
      <c r="G700" s="4">
        <f t="array" ref="G700">INDEX(Countries!$B$2:$B$43,B700)</f>
        <v>0</v>
      </c>
      <c r="H700" s="6">
        <f t="shared" si="8"/>
        <v>0</v>
      </c>
      <c r="I700" s="1">
        <f t="array" ref="I700">INDEX(Countries!$D$2:$D$43,A700)</f>
        <v>0</v>
      </c>
      <c r="J700" s="1">
        <f t="array" ref="J700">INDEX(Countries!$D$2:$D$43,B700)</f>
        <v>0</v>
      </c>
      <c r="K700" s="1">
        <f t="array" ref="K700">INDEX(Countries!$E$2:$E$43,A700)</f>
        <v>0</v>
      </c>
      <c r="L700" s="1">
        <f t="array" ref="L700">INDEX(Countries!$E$2:$E$43,B700)</f>
        <v>0</v>
      </c>
      <c r="M700" s="1">
        <f t="shared" si="9"/>
        <v>0</v>
      </c>
      <c r="N700" s="1"/>
    </row>
    <row r="701" spans="1:14" ht="15.75" customHeight="1" x14ac:dyDescent="0.2">
      <c r="A701" s="1">
        <f t="shared" si="10"/>
        <v>17</v>
      </c>
      <c r="B701" s="1">
        <f t="shared" si="11"/>
        <v>28</v>
      </c>
      <c r="C701" s="1">
        <f t="array" ref="C701">INDEX(Countries!$A$2:$A$43,A701)</f>
        <v>0</v>
      </c>
      <c r="D701" s="1">
        <f t="array" ref="D701">INDEX(Countries!$A$2:$A$43,B701)</f>
        <v>0</v>
      </c>
      <c r="E701" s="5">
        <f t="array" ref="E701">INDEX('ML_flows 2011'!$B$2:$AQ$43,A701,B701)+INDEX('ML_flows 2011'!$B$2:$AQ$43,B701,A701)</f>
        <v>0</v>
      </c>
      <c r="F701" s="4">
        <f t="array" ref="F701">INDEX(Countries!$B$2:$B$43,A701)</f>
        <v>0</v>
      </c>
      <c r="G701" s="4">
        <f t="array" ref="G701">INDEX(Countries!$B$2:$B$43,B701)</f>
        <v>0</v>
      </c>
      <c r="H701" s="6">
        <f t="shared" si="8"/>
        <v>0</v>
      </c>
      <c r="I701" s="1">
        <f t="array" ref="I701">INDEX(Countries!$D$2:$D$43,A701)</f>
        <v>0</v>
      </c>
      <c r="J701" s="1">
        <f t="array" ref="J701">INDEX(Countries!$D$2:$D$43,B701)</f>
        <v>0</v>
      </c>
      <c r="K701" s="1">
        <f t="array" ref="K701">INDEX(Countries!$E$2:$E$43,A701)</f>
        <v>0</v>
      </c>
      <c r="L701" s="1">
        <f t="array" ref="L701">INDEX(Countries!$E$2:$E$43,B701)</f>
        <v>0</v>
      </c>
      <c r="M701" s="1">
        <f t="shared" si="9"/>
        <v>0</v>
      </c>
      <c r="N701" s="1"/>
    </row>
    <row r="702" spans="1:14" ht="15.75" customHeight="1" x14ac:dyDescent="0.2">
      <c r="A702" s="1">
        <f t="shared" si="10"/>
        <v>17</v>
      </c>
      <c r="B702" s="1">
        <f t="shared" si="11"/>
        <v>29</v>
      </c>
      <c r="C702" s="1">
        <f t="array" ref="C702">INDEX(Countries!$A$2:$A$43,A702)</f>
        <v>0</v>
      </c>
      <c r="D702" s="1">
        <f t="array" ref="D702">INDEX(Countries!$A$2:$A$43,B702)</f>
        <v>0</v>
      </c>
      <c r="E702" s="5">
        <f t="array" ref="E702">INDEX('ML_flows 2011'!$B$2:$AQ$43,A702,B702)+INDEX('ML_flows 2011'!$B$2:$AQ$43,B702,A702)</f>
        <v>0</v>
      </c>
      <c r="F702" s="4">
        <f t="array" ref="F702">INDEX(Countries!$B$2:$B$43,A702)</f>
        <v>0</v>
      </c>
      <c r="G702" s="4">
        <f t="array" ref="G702">INDEX(Countries!$B$2:$B$43,B702)</f>
        <v>0</v>
      </c>
      <c r="H702" s="6">
        <f t="shared" si="8"/>
        <v>0</v>
      </c>
      <c r="I702" s="1">
        <f t="array" ref="I702">INDEX(Countries!$D$2:$D$43,A702)</f>
        <v>0</v>
      </c>
      <c r="J702" s="1">
        <f t="array" ref="J702">INDEX(Countries!$D$2:$D$43,B702)</f>
        <v>0</v>
      </c>
      <c r="K702" s="1">
        <f t="array" ref="K702">INDEX(Countries!$E$2:$E$43,A702)</f>
        <v>0</v>
      </c>
      <c r="L702" s="1">
        <f t="array" ref="L702">INDEX(Countries!$E$2:$E$43,B702)</f>
        <v>0</v>
      </c>
      <c r="M702" s="1">
        <f t="shared" si="9"/>
        <v>0</v>
      </c>
      <c r="N702" s="1"/>
    </row>
    <row r="703" spans="1:14" ht="15.75" customHeight="1" x14ac:dyDescent="0.2">
      <c r="A703" s="1">
        <f t="shared" si="10"/>
        <v>17</v>
      </c>
      <c r="B703" s="1">
        <f t="shared" si="11"/>
        <v>30</v>
      </c>
      <c r="C703" s="1">
        <f t="array" ref="C703">INDEX(Countries!$A$2:$A$43,A703)</f>
        <v>0</v>
      </c>
      <c r="D703" s="1">
        <f t="array" ref="D703">INDEX(Countries!$A$2:$A$43,B703)</f>
        <v>0</v>
      </c>
      <c r="E703" s="5">
        <f t="array" ref="E703">INDEX('ML_flows 2011'!$B$2:$AQ$43,A703,B703)+INDEX('ML_flows 2011'!$B$2:$AQ$43,B703,A703)</f>
        <v>0</v>
      </c>
      <c r="F703" s="4">
        <f t="array" ref="F703">INDEX(Countries!$B$2:$B$43,A703)</f>
        <v>0</v>
      </c>
      <c r="G703" s="4">
        <f t="array" ref="G703">INDEX(Countries!$B$2:$B$43,B703)</f>
        <v>0</v>
      </c>
      <c r="H703" s="6">
        <f t="shared" si="8"/>
        <v>0</v>
      </c>
      <c r="I703" s="1">
        <f t="array" ref="I703">INDEX(Countries!$D$2:$D$43,A703)</f>
        <v>0</v>
      </c>
      <c r="J703" s="1">
        <f t="array" ref="J703">INDEX(Countries!$D$2:$D$43,B703)</f>
        <v>0</v>
      </c>
      <c r="K703" s="1">
        <f t="array" ref="K703">INDEX(Countries!$E$2:$E$43,A703)</f>
        <v>0</v>
      </c>
      <c r="L703" s="1">
        <f t="array" ref="L703">INDEX(Countries!$E$2:$E$43,B703)</f>
        <v>0</v>
      </c>
      <c r="M703" s="1">
        <f t="shared" si="9"/>
        <v>0</v>
      </c>
      <c r="N703" s="1"/>
    </row>
    <row r="704" spans="1:14" ht="15.75" customHeight="1" x14ac:dyDescent="0.2">
      <c r="A704" s="1">
        <f t="shared" si="10"/>
        <v>17</v>
      </c>
      <c r="B704" s="1">
        <f t="shared" si="11"/>
        <v>31</v>
      </c>
      <c r="C704" s="1">
        <f t="array" ref="C704">INDEX(Countries!$A$2:$A$43,A704)</f>
        <v>0</v>
      </c>
      <c r="D704" s="1">
        <f t="array" ref="D704">INDEX(Countries!$A$2:$A$43,B704)</f>
        <v>0</v>
      </c>
      <c r="E704" s="5">
        <f t="array" ref="E704">INDEX('ML_flows 2011'!$B$2:$AQ$43,A704,B704)+INDEX('ML_flows 2011'!$B$2:$AQ$43,B704,A704)</f>
        <v>0</v>
      </c>
      <c r="F704" s="4">
        <f t="array" ref="F704">INDEX(Countries!$B$2:$B$43,A704)</f>
        <v>0</v>
      </c>
      <c r="G704" s="4">
        <f t="array" ref="G704">INDEX(Countries!$B$2:$B$43,B704)</f>
        <v>0</v>
      </c>
      <c r="H704" s="6">
        <f t="shared" si="8"/>
        <v>0</v>
      </c>
      <c r="I704" s="1">
        <f t="array" ref="I704">INDEX(Countries!$D$2:$D$43,A704)</f>
        <v>0</v>
      </c>
      <c r="J704" s="1">
        <f t="array" ref="J704">INDEX(Countries!$D$2:$D$43,B704)</f>
        <v>0</v>
      </c>
      <c r="K704" s="1">
        <f t="array" ref="K704">INDEX(Countries!$E$2:$E$43,A704)</f>
        <v>0</v>
      </c>
      <c r="L704" s="1">
        <f t="array" ref="L704">INDEX(Countries!$E$2:$E$43,B704)</f>
        <v>0</v>
      </c>
      <c r="M704" s="1">
        <f t="shared" si="9"/>
        <v>0</v>
      </c>
      <c r="N704" s="1"/>
    </row>
    <row r="705" spans="1:14" ht="15.75" customHeight="1" x14ac:dyDescent="0.2">
      <c r="A705" s="1">
        <f t="shared" si="10"/>
        <v>17</v>
      </c>
      <c r="B705" s="1">
        <f t="shared" si="11"/>
        <v>32</v>
      </c>
      <c r="C705" s="1">
        <f t="array" ref="C705">INDEX(Countries!$A$2:$A$43,A705)</f>
        <v>0</v>
      </c>
      <c r="D705" s="1">
        <f t="array" ref="D705">INDEX(Countries!$A$2:$A$43,B705)</f>
        <v>0</v>
      </c>
      <c r="E705" s="5">
        <f t="array" ref="E705">INDEX('ML_flows 2011'!$B$2:$AQ$43,A705,B705)+INDEX('ML_flows 2011'!$B$2:$AQ$43,B705,A705)</f>
        <v>0</v>
      </c>
      <c r="F705" s="4">
        <f t="array" ref="F705">INDEX(Countries!$B$2:$B$43,A705)</f>
        <v>0</v>
      </c>
      <c r="G705" s="4">
        <f t="array" ref="G705">INDEX(Countries!$B$2:$B$43,B705)</f>
        <v>0</v>
      </c>
      <c r="H705" s="6">
        <f t="shared" si="8"/>
        <v>0</v>
      </c>
      <c r="I705" s="1">
        <f t="array" ref="I705">INDEX(Countries!$D$2:$D$43,A705)</f>
        <v>0</v>
      </c>
      <c r="J705" s="1">
        <f t="array" ref="J705">INDEX(Countries!$D$2:$D$43,B705)</f>
        <v>0</v>
      </c>
      <c r="K705" s="1">
        <f t="array" ref="K705">INDEX(Countries!$E$2:$E$43,A705)</f>
        <v>0</v>
      </c>
      <c r="L705" s="1">
        <f t="array" ref="L705">INDEX(Countries!$E$2:$E$43,B705)</f>
        <v>0</v>
      </c>
      <c r="M705" s="1">
        <f t="shared" si="9"/>
        <v>0</v>
      </c>
      <c r="N705" s="1"/>
    </row>
    <row r="706" spans="1:14" ht="15.75" customHeight="1" x14ac:dyDescent="0.2">
      <c r="A706" s="1">
        <f t="shared" si="10"/>
        <v>17</v>
      </c>
      <c r="B706" s="1">
        <f t="shared" si="11"/>
        <v>33</v>
      </c>
      <c r="C706" s="1">
        <f t="array" ref="C706">INDEX(Countries!$A$2:$A$43,A706)</f>
        <v>0</v>
      </c>
      <c r="D706" s="1">
        <f t="array" ref="D706">INDEX(Countries!$A$2:$A$43,B706)</f>
        <v>0</v>
      </c>
      <c r="E706" s="5">
        <f t="array" ref="E706">INDEX('ML_flows 2011'!$B$2:$AQ$43,A706,B706)+INDEX('ML_flows 2011'!$B$2:$AQ$43,B706,A706)</f>
        <v>0</v>
      </c>
      <c r="F706" s="4">
        <f t="array" ref="F706">INDEX(Countries!$B$2:$B$43,A706)</f>
        <v>0</v>
      </c>
      <c r="G706" s="4">
        <f t="array" ref="G706">INDEX(Countries!$B$2:$B$43,B706)</f>
        <v>0</v>
      </c>
      <c r="H706" s="6">
        <f t="shared" si="8"/>
        <v>0</v>
      </c>
      <c r="I706" s="1">
        <f t="array" ref="I706">INDEX(Countries!$D$2:$D$43,A706)</f>
        <v>0</v>
      </c>
      <c r="J706" s="1">
        <f t="array" ref="J706">INDEX(Countries!$D$2:$D$43,B706)</f>
        <v>0</v>
      </c>
      <c r="K706" s="1">
        <f t="array" ref="K706">INDEX(Countries!$E$2:$E$43,A706)</f>
        <v>0</v>
      </c>
      <c r="L706" s="1">
        <f t="array" ref="L706">INDEX(Countries!$E$2:$E$43,B706)</f>
        <v>0</v>
      </c>
      <c r="M706" s="1">
        <f t="shared" si="9"/>
        <v>0</v>
      </c>
      <c r="N706" s="1"/>
    </row>
    <row r="707" spans="1:14" ht="15.75" customHeight="1" x14ac:dyDescent="0.2">
      <c r="A707" s="1">
        <f t="shared" si="10"/>
        <v>17</v>
      </c>
      <c r="B707" s="1">
        <f t="shared" si="11"/>
        <v>34</v>
      </c>
      <c r="C707" s="1">
        <f t="array" ref="C707">INDEX(Countries!$A$2:$A$43,A707)</f>
        <v>0</v>
      </c>
      <c r="D707" s="1">
        <f t="array" ref="D707">INDEX(Countries!$A$2:$A$43,B707)</f>
        <v>0</v>
      </c>
      <c r="E707" s="5">
        <f t="array" ref="E707">INDEX('ML_flows 2011'!$B$2:$AQ$43,A707,B707)+INDEX('ML_flows 2011'!$B$2:$AQ$43,B707,A707)</f>
        <v>0</v>
      </c>
      <c r="F707" s="4">
        <f t="array" ref="F707">INDEX(Countries!$B$2:$B$43,A707)</f>
        <v>0</v>
      </c>
      <c r="G707" s="4">
        <f t="array" ref="G707">INDEX(Countries!$B$2:$B$43,B707)</f>
        <v>0</v>
      </c>
      <c r="H707" s="6">
        <f t="shared" si="8"/>
        <v>0</v>
      </c>
      <c r="I707" s="1">
        <f t="array" ref="I707">INDEX(Countries!$D$2:$D$43,A707)</f>
        <v>0</v>
      </c>
      <c r="J707" s="1">
        <f t="array" ref="J707">INDEX(Countries!$D$2:$D$43,B707)</f>
        <v>0</v>
      </c>
      <c r="K707" s="1">
        <f t="array" ref="K707">INDEX(Countries!$E$2:$E$43,A707)</f>
        <v>0</v>
      </c>
      <c r="L707" s="1">
        <f t="array" ref="L707">INDEX(Countries!$E$2:$E$43,B707)</f>
        <v>0</v>
      </c>
      <c r="M707" s="1">
        <f t="shared" si="9"/>
        <v>0</v>
      </c>
      <c r="N707" s="1"/>
    </row>
    <row r="708" spans="1:14" ht="15.75" customHeight="1" x14ac:dyDescent="0.2">
      <c r="A708" s="1">
        <f t="shared" si="10"/>
        <v>17</v>
      </c>
      <c r="B708" s="1">
        <f t="shared" si="11"/>
        <v>35</v>
      </c>
      <c r="C708" s="1">
        <f t="array" ref="C708">INDEX(Countries!$A$2:$A$43,A708)</f>
        <v>0</v>
      </c>
      <c r="D708" s="1">
        <f t="array" ref="D708">INDEX(Countries!$A$2:$A$43,B708)</f>
        <v>0</v>
      </c>
      <c r="E708" s="5">
        <f t="array" ref="E708">INDEX('ML_flows 2011'!$B$2:$AQ$43,A708,B708)+INDEX('ML_flows 2011'!$B$2:$AQ$43,B708,A708)</f>
        <v>0</v>
      </c>
      <c r="F708" s="4">
        <f t="array" ref="F708">INDEX(Countries!$B$2:$B$43,A708)</f>
        <v>0</v>
      </c>
      <c r="G708" s="4">
        <f t="array" ref="G708">INDEX(Countries!$B$2:$B$43,B708)</f>
        <v>0</v>
      </c>
      <c r="H708" s="6">
        <f t="shared" si="8"/>
        <v>0</v>
      </c>
      <c r="I708" s="1">
        <f t="array" ref="I708">INDEX(Countries!$D$2:$D$43,A708)</f>
        <v>0</v>
      </c>
      <c r="J708" s="1">
        <f t="array" ref="J708">INDEX(Countries!$D$2:$D$43,B708)</f>
        <v>0</v>
      </c>
      <c r="K708" s="1">
        <f t="array" ref="K708">INDEX(Countries!$E$2:$E$43,A708)</f>
        <v>0</v>
      </c>
      <c r="L708" s="1">
        <f t="array" ref="L708">INDEX(Countries!$E$2:$E$43,B708)</f>
        <v>0</v>
      </c>
      <c r="M708" s="1">
        <f t="shared" si="9"/>
        <v>0</v>
      </c>
      <c r="N708" s="1"/>
    </row>
    <row r="709" spans="1:14" ht="15.75" customHeight="1" x14ac:dyDescent="0.2">
      <c r="A709" s="1">
        <f t="shared" si="10"/>
        <v>17</v>
      </c>
      <c r="B709" s="1">
        <f t="shared" si="11"/>
        <v>36</v>
      </c>
      <c r="C709" s="1">
        <f t="array" ref="C709">INDEX(Countries!$A$2:$A$43,A709)</f>
        <v>0</v>
      </c>
      <c r="D709" s="1">
        <f t="array" ref="D709">INDEX(Countries!$A$2:$A$43,B709)</f>
        <v>0</v>
      </c>
      <c r="E709" s="5">
        <f t="array" ref="E709">INDEX('ML_flows 2011'!$B$2:$AQ$43,A709,B709)+INDEX('ML_flows 2011'!$B$2:$AQ$43,B709,A709)</f>
        <v>0</v>
      </c>
      <c r="F709" s="4">
        <f t="array" ref="F709">INDEX(Countries!$B$2:$B$43,A709)</f>
        <v>0</v>
      </c>
      <c r="G709" s="4">
        <f t="array" ref="G709">INDEX(Countries!$B$2:$B$43,B709)</f>
        <v>0</v>
      </c>
      <c r="H709" s="6">
        <f t="shared" si="8"/>
        <v>0</v>
      </c>
      <c r="I709" s="1">
        <f t="array" ref="I709">INDEX(Countries!$D$2:$D$43,A709)</f>
        <v>0</v>
      </c>
      <c r="J709" s="1">
        <f t="array" ref="J709">INDEX(Countries!$D$2:$D$43,B709)</f>
        <v>0</v>
      </c>
      <c r="K709" s="1">
        <f t="array" ref="K709">INDEX(Countries!$E$2:$E$43,A709)</f>
        <v>0</v>
      </c>
      <c r="L709" s="1">
        <f t="array" ref="L709">INDEX(Countries!$E$2:$E$43,B709)</f>
        <v>0</v>
      </c>
      <c r="M709" s="1">
        <f t="shared" si="9"/>
        <v>0</v>
      </c>
      <c r="N709" s="1"/>
    </row>
    <row r="710" spans="1:14" ht="15.75" customHeight="1" x14ac:dyDescent="0.2">
      <c r="A710" s="1">
        <f t="shared" si="10"/>
        <v>17</v>
      </c>
      <c r="B710" s="1">
        <f t="shared" si="11"/>
        <v>37</v>
      </c>
      <c r="C710" s="1">
        <f t="array" ref="C710">INDEX(Countries!$A$2:$A$43,A710)</f>
        <v>0</v>
      </c>
      <c r="D710" s="1">
        <f t="array" ref="D710">INDEX(Countries!$A$2:$A$43,B710)</f>
        <v>0</v>
      </c>
      <c r="E710" s="5">
        <f t="array" ref="E710">INDEX('ML_flows 2011'!$B$2:$AQ$43,A710,B710)+INDEX('ML_flows 2011'!$B$2:$AQ$43,B710,A710)</f>
        <v>0</v>
      </c>
      <c r="F710" s="4">
        <f t="array" ref="F710">INDEX(Countries!$B$2:$B$43,A710)</f>
        <v>0</v>
      </c>
      <c r="G710" s="4">
        <f t="array" ref="G710">INDEX(Countries!$B$2:$B$43,B710)</f>
        <v>0</v>
      </c>
      <c r="H710" s="6">
        <f t="shared" si="8"/>
        <v>0</v>
      </c>
      <c r="I710" s="1">
        <f t="array" ref="I710">INDEX(Countries!$D$2:$D$43,A710)</f>
        <v>0</v>
      </c>
      <c r="J710" s="1">
        <f t="array" ref="J710">INDEX(Countries!$D$2:$D$43,B710)</f>
        <v>0</v>
      </c>
      <c r="K710" s="1">
        <f t="array" ref="K710">INDEX(Countries!$E$2:$E$43,A710)</f>
        <v>0</v>
      </c>
      <c r="L710" s="1">
        <f t="array" ref="L710">INDEX(Countries!$E$2:$E$43,B710)</f>
        <v>0</v>
      </c>
      <c r="M710" s="1">
        <f t="shared" si="9"/>
        <v>0</v>
      </c>
      <c r="N710" s="1"/>
    </row>
    <row r="711" spans="1:14" ht="15.75" customHeight="1" x14ac:dyDescent="0.2">
      <c r="A711" s="1">
        <f t="shared" si="10"/>
        <v>17</v>
      </c>
      <c r="B711" s="1">
        <f t="shared" si="11"/>
        <v>38</v>
      </c>
      <c r="C711" s="1">
        <f t="array" ref="C711">INDEX(Countries!$A$2:$A$43,A711)</f>
        <v>0</v>
      </c>
      <c r="D711" s="1">
        <f t="array" ref="D711">INDEX(Countries!$A$2:$A$43,B711)</f>
        <v>0</v>
      </c>
      <c r="E711" s="5">
        <f t="array" ref="E711">INDEX('ML_flows 2011'!$B$2:$AQ$43,A711,B711)+INDEX('ML_flows 2011'!$B$2:$AQ$43,B711,A711)</f>
        <v>0</v>
      </c>
      <c r="F711" s="4">
        <f t="array" ref="F711">INDEX(Countries!$B$2:$B$43,A711)</f>
        <v>0</v>
      </c>
      <c r="G711" s="4">
        <f t="array" ref="G711">INDEX(Countries!$B$2:$B$43,B711)</f>
        <v>0</v>
      </c>
      <c r="H711" s="6">
        <f t="shared" si="8"/>
        <v>0</v>
      </c>
      <c r="I711" s="1">
        <f t="array" ref="I711">INDEX(Countries!$D$2:$D$43,A711)</f>
        <v>0</v>
      </c>
      <c r="J711" s="1">
        <f t="array" ref="J711">INDEX(Countries!$D$2:$D$43,B711)</f>
        <v>0</v>
      </c>
      <c r="K711" s="1">
        <f t="array" ref="K711">INDEX(Countries!$E$2:$E$43,A711)</f>
        <v>0</v>
      </c>
      <c r="L711" s="1">
        <f t="array" ref="L711">INDEX(Countries!$E$2:$E$43,B711)</f>
        <v>0</v>
      </c>
      <c r="M711" s="1">
        <f t="shared" si="9"/>
        <v>0</v>
      </c>
      <c r="N711" s="1"/>
    </row>
    <row r="712" spans="1:14" ht="15.75" customHeight="1" x14ac:dyDescent="0.2">
      <c r="A712" s="1">
        <f t="shared" si="10"/>
        <v>17</v>
      </c>
      <c r="B712" s="1">
        <f t="shared" si="11"/>
        <v>39</v>
      </c>
      <c r="C712" s="1">
        <f t="array" ref="C712">INDEX(Countries!$A$2:$A$43,A712)</f>
        <v>0</v>
      </c>
      <c r="D712" s="1">
        <f t="array" ref="D712">INDEX(Countries!$A$2:$A$43,B712)</f>
        <v>0</v>
      </c>
      <c r="E712" s="5">
        <f t="array" ref="E712">INDEX('ML_flows 2011'!$B$2:$AQ$43,A712,B712)+INDEX('ML_flows 2011'!$B$2:$AQ$43,B712,A712)</f>
        <v>0</v>
      </c>
      <c r="F712" s="4">
        <f t="array" ref="F712">INDEX(Countries!$B$2:$B$43,A712)</f>
        <v>0</v>
      </c>
      <c r="G712" s="4">
        <f t="array" ref="G712">INDEX(Countries!$B$2:$B$43,B712)</f>
        <v>0</v>
      </c>
      <c r="H712" s="6">
        <f t="shared" si="8"/>
        <v>0</v>
      </c>
      <c r="I712" s="1">
        <f t="array" ref="I712">INDEX(Countries!$D$2:$D$43,A712)</f>
        <v>0</v>
      </c>
      <c r="J712" s="1">
        <f t="array" ref="J712">INDEX(Countries!$D$2:$D$43,B712)</f>
        <v>0</v>
      </c>
      <c r="K712" s="1">
        <f t="array" ref="K712">INDEX(Countries!$E$2:$E$43,A712)</f>
        <v>0</v>
      </c>
      <c r="L712" s="1">
        <f t="array" ref="L712">INDEX(Countries!$E$2:$E$43,B712)</f>
        <v>0</v>
      </c>
      <c r="M712" s="1">
        <f t="shared" si="9"/>
        <v>0</v>
      </c>
      <c r="N712" s="1"/>
    </row>
    <row r="713" spans="1:14" ht="15.75" customHeight="1" x14ac:dyDescent="0.2">
      <c r="A713" s="1">
        <f t="shared" si="10"/>
        <v>17</v>
      </c>
      <c r="B713" s="1">
        <f t="shared" si="11"/>
        <v>40</v>
      </c>
      <c r="C713" s="1">
        <f t="array" ref="C713">INDEX(Countries!$A$2:$A$43,A713)</f>
        <v>0</v>
      </c>
      <c r="D713" s="1">
        <f t="array" ref="D713">INDEX(Countries!$A$2:$A$43,B713)</f>
        <v>0</v>
      </c>
      <c r="E713" s="5">
        <f t="array" ref="E713">INDEX('ML_flows 2011'!$B$2:$AQ$43,A713,B713)+INDEX('ML_flows 2011'!$B$2:$AQ$43,B713,A713)</f>
        <v>0</v>
      </c>
      <c r="F713" s="4">
        <f t="array" ref="F713">INDEX(Countries!$B$2:$B$43,A713)</f>
        <v>0</v>
      </c>
      <c r="G713" s="4">
        <f t="array" ref="G713">INDEX(Countries!$B$2:$B$43,B713)</f>
        <v>0</v>
      </c>
      <c r="H713" s="6">
        <f t="shared" si="8"/>
        <v>0</v>
      </c>
      <c r="I713" s="1">
        <f t="array" ref="I713">INDEX(Countries!$D$2:$D$43,A713)</f>
        <v>0</v>
      </c>
      <c r="J713" s="1">
        <f t="array" ref="J713">INDEX(Countries!$D$2:$D$43,B713)</f>
        <v>0</v>
      </c>
      <c r="K713" s="1">
        <f t="array" ref="K713">INDEX(Countries!$E$2:$E$43,A713)</f>
        <v>0</v>
      </c>
      <c r="L713" s="1">
        <f t="array" ref="L713">INDEX(Countries!$E$2:$E$43,B713)</f>
        <v>0</v>
      </c>
      <c r="M713" s="1">
        <f t="shared" si="9"/>
        <v>0</v>
      </c>
      <c r="N713" s="1"/>
    </row>
    <row r="714" spans="1:14" ht="15.75" customHeight="1" x14ac:dyDescent="0.2">
      <c r="A714" s="1">
        <f t="shared" si="10"/>
        <v>17</v>
      </c>
      <c r="B714" s="1">
        <f t="shared" si="11"/>
        <v>41</v>
      </c>
      <c r="C714" s="1">
        <f t="array" ref="C714">INDEX(Countries!$A$2:$A$43,A714)</f>
        <v>0</v>
      </c>
      <c r="D714" s="1">
        <f t="array" ref="D714">INDEX(Countries!$A$2:$A$43,B714)</f>
        <v>0</v>
      </c>
      <c r="E714" s="5">
        <f t="array" ref="E714">INDEX('ML_flows 2011'!$B$2:$AQ$43,A714,B714)+INDEX('ML_flows 2011'!$B$2:$AQ$43,B714,A714)</f>
        <v>0</v>
      </c>
      <c r="F714" s="4">
        <f t="array" ref="F714">INDEX(Countries!$B$2:$B$43,A714)</f>
        <v>0</v>
      </c>
      <c r="G714" s="4">
        <f t="array" ref="G714">INDEX(Countries!$B$2:$B$43,B714)</f>
        <v>0</v>
      </c>
      <c r="H714" s="6">
        <f t="shared" si="8"/>
        <v>0</v>
      </c>
      <c r="I714" s="1">
        <f t="array" ref="I714">INDEX(Countries!$D$2:$D$43,A714)</f>
        <v>0</v>
      </c>
      <c r="J714" s="1">
        <f t="array" ref="J714">INDEX(Countries!$D$2:$D$43,B714)</f>
        <v>0</v>
      </c>
      <c r="K714" s="1">
        <f t="array" ref="K714">INDEX(Countries!$E$2:$E$43,A714)</f>
        <v>0</v>
      </c>
      <c r="L714" s="1">
        <f t="array" ref="L714">INDEX(Countries!$E$2:$E$43,B714)</f>
        <v>0</v>
      </c>
      <c r="M714" s="1">
        <f t="shared" si="9"/>
        <v>0</v>
      </c>
      <c r="N714" s="1"/>
    </row>
    <row r="715" spans="1:14" ht="15.75" customHeight="1" x14ac:dyDescent="0.2">
      <c r="A715" s="1">
        <f t="shared" si="10"/>
        <v>17</v>
      </c>
      <c r="B715" s="1">
        <f t="shared" si="11"/>
        <v>42</v>
      </c>
      <c r="C715" s="1">
        <f t="array" ref="C715">INDEX(Countries!$A$2:$A$43,A715)</f>
        <v>0</v>
      </c>
      <c r="D715" s="1">
        <f t="array" ref="D715">INDEX(Countries!$A$2:$A$43,B715)</f>
        <v>0</v>
      </c>
      <c r="E715" s="5">
        <f t="array" ref="E715">INDEX('ML_flows 2011'!$B$2:$AQ$43,A715,B715)+INDEX('ML_flows 2011'!$B$2:$AQ$43,B715,A715)</f>
        <v>0</v>
      </c>
      <c r="F715" s="4">
        <f t="array" ref="F715">INDEX(Countries!$B$2:$B$43,A715)</f>
        <v>0</v>
      </c>
      <c r="G715" s="4">
        <f t="array" ref="G715">INDEX(Countries!$B$2:$B$43,B715)</f>
        <v>0</v>
      </c>
      <c r="H715" s="6">
        <f t="shared" si="8"/>
        <v>0</v>
      </c>
      <c r="I715" s="1">
        <f t="array" ref="I715">INDEX(Countries!$D$2:$D$43,A715)</f>
        <v>0</v>
      </c>
      <c r="J715" s="1">
        <f t="array" ref="J715">INDEX(Countries!$D$2:$D$43,B715)</f>
        <v>0</v>
      </c>
      <c r="K715" s="1">
        <f t="array" ref="K715">INDEX(Countries!$E$2:$E$43,A715)</f>
        <v>0</v>
      </c>
      <c r="L715" s="1">
        <f t="array" ref="L715">INDEX(Countries!$E$2:$E$43,B715)</f>
        <v>0</v>
      </c>
      <c r="M715" s="1">
        <f t="shared" si="9"/>
        <v>0</v>
      </c>
      <c r="N715" s="1"/>
    </row>
    <row r="716" spans="1:14" ht="15.75" customHeight="1" x14ac:dyDescent="0.2">
      <c r="A716" s="1">
        <f t="shared" si="10"/>
        <v>18</v>
      </c>
      <c r="B716" s="1">
        <f t="shared" si="11"/>
        <v>1</v>
      </c>
      <c r="C716" s="1">
        <f t="array" ref="C716">INDEX(Countries!$A$2:$A$43,A716)</f>
        <v>0</v>
      </c>
      <c r="D716" s="1" t="str">
        <f t="array" ref="D716">INDEX(Countries!$A$2:$A$43,B716)</f>
        <v>BC</v>
      </c>
      <c r="E716" s="5">
        <f t="array" ref="E716">INDEX('ML_flows 2011'!$B$2:$AQ$43,A716,B716)+INDEX('ML_flows 2011'!$B$2:$AQ$43,B716,A716)</f>
        <v>0</v>
      </c>
      <c r="F716" s="4">
        <f t="array" ref="F716">INDEX(Countries!$B$2:$B$43,A716)</f>
        <v>0</v>
      </c>
      <c r="G716" s="4">
        <f t="array" ref="G716">INDEX(Countries!$B$2:$B$43,B716)</f>
        <v>2.3763350483997558</v>
      </c>
      <c r="H716" s="6">
        <f t="shared" si="8"/>
        <v>0</v>
      </c>
      <c r="I716" s="1">
        <f t="array" ref="I716">INDEX(Countries!$D$2:$D$43,A716)</f>
        <v>0</v>
      </c>
      <c r="J716" s="4">
        <f t="array" ref="J716">INDEX(Countries!$D$2:$D$43,B716)</f>
        <v>0</v>
      </c>
      <c r="K716" s="1">
        <f t="array" ref="K716">INDEX(Countries!$E$2:$E$43,A716)</f>
        <v>0</v>
      </c>
      <c r="L716" s="4">
        <f t="array" ref="L716">INDEX(Countries!$E$2:$E$43,B716)</f>
        <v>0</v>
      </c>
      <c r="M716" s="1">
        <f t="shared" si="9"/>
        <v>0</v>
      </c>
      <c r="N716" s="1"/>
    </row>
    <row r="717" spans="1:14" ht="15.75" customHeight="1" x14ac:dyDescent="0.2">
      <c r="A717" s="1">
        <f t="shared" si="10"/>
        <v>18</v>
      </c>
      <c r="B717" s="1">
        <f t="shared" si="11"/>
        <v>2</v>
      </c>
      <c r="C717" s="1">
        <f t="array" ref="C717">INDEX(Countries!$A$2:$A$43,A717)</f>
        <v>0</v>
      </c>
      <c r="D717" s="1" t="str">
        <f t="array" ref="D717">INDEX(Countries!$A$2:$A$43,B717)</f>
        <v>Canada</v>
      </c>
      <c r="E717" s="5">
        <f t="array" ref="E717">INDEX('ML_flows 2011'!$B$2:$AQ$43,A717,B717)+INDEX('ML_flows 2011'!$B$2:$AQ$43,B717,A717)</f>
        <v>0</v>
      </c>
      <c r="F717" s="4">
        <f t="array" ref="F717">INDEX(Countries!$B$2:$B$43,A717)</f>
        <v>0</v>
      </c>
      <c r="G717" s="4">
        <f t="array" ref="G717">INDEX(Countries!$B$2:$B$43,B717)</f>
        <v>0</v>
      </c>
      <c r="H717" s="6">
        <f t="shared" si="8"/>
        <v>0</v>
      </c>
      <c r="I717" s="1">
        <f t="array" ref="I717">INDEX(Countries!$D$2:$D$43,A717)</f>
        <v>0</v>
      </c>
      <c r="J717" s="4">
        <f t="array" ref="J717">INDEX(Countries!$D$2:$D$43,B717)</f>
        <v>0</v>
      </c>
      <c r="K717" s="1">
        <f t="array" ref="K717">INDEX(Countries!$E$2:$E$43,A717)</f>
        <v>0</v>
      </c>
      <c r="L717" s="4">
        <f t="array" ref="L717">INDEX(Countries!$E$2:$E$43,B717)</f>
        <v>0</v>
      </c>
      <c r="M717" s="1">
        <f t="shared" si="9"/>
        <v>0</v>
      </c>
      <c r="N717" s="1"/>
    </row>
    <row r="718" spans="1:14" ht="15.75" customHeight="1" x14ac:dyDescent="0.2">
      <c r="A718" s="1">
        <f t="shared" si="10"/>
        <v>18</v>
      </c>
      <c r="B718" s="1">
        <f t="shared" si="11"/>
        <v>3</v>
      </c>
      <c r="C718" s="1">
        <f t="array" ref="C718">INDEX(Countries!$A$2:$A$43,A718)</f>
        <v>0</v>
      </c>
      <c r="D718" s="1" t="str">
        <f t="array" ref="D718">INDEX(Countries!$A$2:$A$43,B718)</f>
        <v>Hong Kong SAR</v>
      </c>
      <c r="E718" s="5">
        <f t="array" ref="E718">INDEX('ML_flows 2011'!$B$2:$AQ$43,A718,B718)+INDEX('ML_flows 2011'!$B$2:$AQ$43,B718,A718)</f>
        <v>0</v>
      </c>
      <c r="F718" s="4">
        <f t="array" ref="F718">INDEX(Countries!$B$2:$B$43,A718)</f>
        <v>0</v>
      </c>
      <c r="G718" s="4">
        <f t="array" ref="G718">INDEX(Countries!$B$2:$B$43,B718)</f>
        <v>0</v>
      </c>
      <c r="H718" s="6">
        <f t="shared" si="8"/>
        <v>0</v>
      </c>
      <c r="I718" s="1">
        <f t="array" ref="I718">INDEX(Countries!$D$2:$D$43,A718)</f>
        <v>0</v>
      </c>
      <c r="J718" s="4">
        <f t="array" ref="J718">INDEX(Countries!$D$2:$D$43,B718)</f>
        <v>0</v>
      </c>
      <c r="K718" s="1">
        <f t="array" ref="K718">INDEX(Countries!$E$2:$E$43,A718)</f>
        <v>0</v>
      </c>
      <c r="L718" s="4">
        <f t="array" ref="L718">INDEX(Countries!$E$2:$E$43,B718)</f>
        <v>0</v>
      </c>
      <c r="M718" s="1">
        <f t="shared" si="9"/>
        <v>0</v>
      </c>
      <c r="N718" s="1"/>
    </row>
    <row r="719" spans="1:14" ht="15.75" customHeight="1" x14ac:dyDescent="0.2">
      <c r="A719" s="1">
        <f t="shared" si="10"/>
        <v>18</v>
      </c>
      <c r="B719" s="1">
        <f t="shared" si="11"/>
        <v>4</v>
      </c>
      <c r="C719" s="1">
        <f t="array" ref="C719">INDEX(Countries!$A$2:$A$43,A719)</f>
        <v>0</v>
      </c>
      <c r="D719" s="1" t="str">
        <f t="array" ref="D719">INDEX(Countries!$A$2:$A$43,B719)</f>
        <v>Macau SAR</v>
      </c>
      <c r="E719" s="5">
        <f t="array" ref="E719">INDEX('ML_flows 2011'!$B$2:$AQ$43,A719,B719)+INDEX('ML_flows 2011'!$B$2:$AQ$43,B719,A719)</f>
        <v>0</v>
      </c>
      <c r="F719" s="4">
        <f t="array" ref="F719">INDEX(Countries!$B$2:$B$43,A719)</f>
        <v>0</v>
      </c>
      <c r="G719" s="4">
        <f t="array" ref="G719">INDEX(Countries!$B$2:$B$43,B719)</f>
        <v>0</v>
      </c>
      <c r="H719" s="6">
        <f t="shared" si="8"/>
        <v>0</v>
      </c>
      <c r="I719" s="1">
        <f t="array" ref="I719">INDEX(Countries!$D$2:$D$43,A719)</f>
        <v>0</v>
      </c>
      <c r="J719" s="4">
        <f t="array" ref="J719">INDEX(Countries!$D$2:$D$43,B719)</f>
        <v>0</v>
      </c>
      <c r="K719" s="1">
        <f t="array" ref="K719">INDEX(Countries!$E$2:$E$43,A719)</f>
        <v>0</v>
      </c>
      <c r="L719" s="4">
        <f t="array" ref="L719">INDEX(Countries!$E$2:$E$43,B719)</f>
        <v>0</v>
      </c>
      <c r="M719" s="1">
        <f t="shared" si="9"/>
        <v>0</v>
      </c>
      <c r="N719" s="1"/>
    </row>
    <row r="720" spans="1:14" ht="15.75" customHeight="1" x14ac:dyDescent="0.2">
      <c r="A720" s="1">
        <f t="shared" si="10"/>
        <v>18</v>
      </c>
      <c r="B720" s="1">
        <f t="shared" si="11"/>
        <v>5</v>
      </c>
      <c r="C720" s="1">
        <f t="array" ref="C720">INDEX(Countries!$A$2:$A$43,A720)</f>
        <v>0</v>
      </c>
      <c r="D720" s="1" t="str">
        <f t="array" ref="D720">INDEX(Countries!$A$2:$A$43,B720)</f>
        <v>China</v>
      </c>
      <c r="E720" s="5">
        <f t="array" ref="E720">INDEX('ML_flows 2011'!$B$2:$AQ$43,A720,B720)+INDEX('ML_flows 2011'!$B$2:$AQ$43,B720,A720)</f>
        <v>0</v>
      </c>
      <c r="F720" s="4">
        <f t="array" ref="F720">INDEX(Countries!$B$2:$B$43,A720)</f>
        <v>0</v>
      </c>
      <c r="G720" s="4">
        <f t="array" ref="G720">INDEX(Countries!$B$2:$B$43,B720)</f>
        <v>0</v>
      </c>
      <c r="H720" s="6">
        <f t="shared" si="8"/>
        <v>0</v>
      </c>
      <c r="I720" s="1">
        <f t="array" ref="I720">INDEX(Countries!$D$2:$D$43,A720)</f>
        <v>0</v>
      </c>
      <c r="J720" s="4">
        <f t="array" ref="J720">INDEX(Countries!$D$2:$D$43,B720)</f>
        <v>0</v>
      </c>
      <c r="K720" s="1">
        <f t="array" ref="K720">INDEX(Countries!$E$2:$E$43,A720)</f>
        <v>0</v>
      </c>
      <c r="L720" s="4">
        <f t="array" ref="L720">INDEX(Countries!$E$2:$E$43,B720)</f>
        <v>0</v>
      </c>
      <c r="M720" s="1">
        <f t="shared" si="9"/>
        <v>0</v>
      </c>
      <c r="N720" s="1"/>
    </row>
    <row r="721" spans="1:14" ht="15.75" customHeight="1" x14ac:dyDescent="0.2">
      <c r="A721" s="1">
        <f t="shared" si="10"/>
        <v>18</v>
      </c>
      <c r="B721" s="1">
        <f t="shared" si="11"/>
        <v>6</v>
      </c>
      <c r="C721" s="1">
        <f t="array" ref="C721">INDEX(Countries!$A$2:$A$43,A721)</f>
        <v>0</v>
      </c>
      <c r="D721" s="1">
        <f t="array" ref="D721">INDEX(Countries!$A$2:$A$43,B721)</f>
        <v>0</v>
      </c>
      <c r="E721" s="5">
        <f t="array" ref="E721">INDEX('ML_flows 2011'!$B$2:$AQ$43,A721,B721)+INDEX('ML_flows 2011'!$B$2:$AQ$43,B721,A721)</f>
        <v>0</v>
      </c>
      <c r="F721" s="4">
        <f t="array" ref="F721">INDEX(Countries!$B$2:$B$43,A721)</f>
        <v>0</v>
      </c>
      <c r="G721" s="4">
        <f t="array" ref="G721">INDEX(Countries!$B$2:$B$43,B721)</f>
        <v>0</v>
      </c>
      <c r="H721" s="6">
        <f t="shared" si="8"/>
        <v>0</v>
      </c>
      <c r="I721" s="1">
        <f t="array" ref="I721">INDEX(Countries!$D$2:$D$43,A721)</f>
        <v>0</v>
      </c>
      <c r="J721" s="4">
        <f t="array" ref="J721">INDEX(Countries!$D$2:$D$43,B721)</f>
        <v>0</v>
      </c>
      <c r="K721" s="1">
        <f t="array" ref="K721">INDEX(Countries!$E$2:$E$43,A721)</f>
        <v>0</v>
      </c>
      <c r="L721" s="4">
        <f t="array" ref="L721">INDEX(Countries!$E$2:$E$43,B721)</f>
        <v>0</v>
      </c>
      <c r="M721" s="1">
        <f t="shared" si="9"/>
        <v>0</v>
      </c>
      <c r="N721" s="1"/>
    </row>
    <row r="722" spans="1:14" ht="15.75" customHeight="1" x14ac:dyDescent="0.2">
      <c r="A722" s="1">
        <f t="shared" si="10"/>
        <v>18</v>
      </c>
      <c r="B722" s="1">
        <f t="shared" si="11"/>
        <v>7</v>
      </c>
      <c r="C722" s="1">
        <f t="array" ref="C722">INDEX(Countries!$A$2:$A$43,A722)</f>
        <v>0</v>
      </c>
      <c r="D722" s="1">
        <f t="array" ref="D722">INDEX(Countries!$A$2:$A$43,B722)</f>
        <v>0</v>
      </c>
      <c r="E722" s="5">
        <f t="array" ref="E722">INDEX('ML_flows 2011'!$B$2:$AQ$43,A722,B722)+INDEX('ML_flows 2011'!$B$2:$AQ$43,B722,A722)</f>
        <v>0</v>
      </c>
      <c r="F722" s="4">
        <f t="array" ref="F722">INDEX(Countries!$B$2:$B$43,A722)</f>
        <v>0</v>
      </c>
      <c r="G722" s="4">
        <f t="array" ref="G722">INDEX(Countries!$B$2:$B$43,B722)</f>
        <v>0</v>
      </c>
      <c r="H722" s="6">
        <f t="shared" si="8"/>
        <v>0</v>
      </c>
      <c r="I722" s="1">
        <f t="array" ref="I722">INDEX(Countries!$D$2:$D$43,A722)</f>
        <v>0</v>
      </c>
      <c r="J722" s="4">
        <f t="array" ref="J722">INDEX(Countries!$D$2:$D$43,B722)</f>
        <v>0</v>
      </c>
      <c r="K722" s="1">
        <f t="array" ref="K722">INDEX(Countries!$E$2:$E$43,A722)</f>
        <v>0</v>
      </c>
      <c r="L722" s="4">
        <f t="array" ref="L722">INDEX(Countries!$E$2:$E$43,B722)</f>
        <v>0</v>
      </c>
      <c r="M722" s="1">
        <f t="shared" si="9"/>
        <v>0</v>
      </c>
      <c r="N722" s="1"/>
    </row>
    <row r="723" spans="1:14" ht="15.75" customHeight="1" x14ac:dyDescent="0.2">
      <c r="A723" s="1">
        <f t="shared" si="10"/>
        <v>18</v>
      </c>
      <c r="B723" s="1">
        <f t="shared" si="11"/>
        <v>8</v>
      </c>
      <c r="C723" s="1">
        <f t="array" ref="C723">INDEX(Countries!$A$2:$A$43,A723)</f>
        <v>0</v>
      </c>
      <c r="D723" s="1">
        <f t="array" ref="D723">INDEX(Countries!$A$2:$A$43,B723)</f>
        <v>0</v>
      </c>
      <c r="E723" s="5">
        <f t="array" ref="E723">INDEX('ML_flows 2011'!$B$2:$AQ$43,A723,B723)+INDEX('ML_flows 2011'!$B$2:$AQ$43,B723,A723)</f>
        <v>0</v>
      </c>
      <c r="F723" s="4">
        <f t="array" ref="F723">INDEX(Countries!$B$2:$B$43,A723)</f>
        <v>0</v>
      </c>
      <c r="G723" s="4">
        <f t="array" ref="G723">INDEX(Countries!$B$2:$B$43,B723)</f>
        <v>0</v>
      </c>
      <c r="H723" s="6">
        <f t="shared" si="8"/>
        <v>0</v>
      </c>
      <c r="I723" s="1">
        <f t="array" ref="I723">INDEX(Countries!$D$2:$D$43,A723)</f>
        <v>0</v>
      </c>
      <c r="J723" s="4">
        <f t="array" ref="J723">INDEX(Countries!$D$2:$D$43,B723)</f>
        <v>0</v>
      </c>
      <c r="K723" s="1">
        <f t="array" ref="K723">INDEX(Countries!$E$2:$E$43,A723)</f>
        <v>0</v>
      </c>
      <c r="L723" s="4">
        <f t="array" ref="L723">INDEX(Countries!$E$2:$E$43,B723)</f>
        <v>0</v>
      </c>
      <c r="M723" s="1">
        <f t="shared" si="9"/>
        <v>0</v>
      </c>
      <c r="N723" s="1"/>
    </row>
    <row r="724" spans="1:14" ht="15.75" customHeight="1" x14ac:dyDescent="0.2">
      <c r="A724" s="1">
        <f t="shared" si="10"/>
        <v>18</v>
      </c>
      <c r="B724" s="1">
        <f t="shared" si="11"/>
        <v>9</v>
      </c>
      <c r="C724" s="1">
        <f t="array" ref="C724">INDEX(Countries!$A$2:$A$43,A724)</f>
        <v>0</v>
      </c>
      <c r="D724" s="1">
        <f t="array" ref="D724">INDEX(Countries!$A$2:$A$43,B724)</f>
        <v>0</v>
      </c>
      <c r="E724" s="5">
        <f t="array" ref="E724">INDEX('ML_flows 2011'!$B$2:$AQ$43,A724,B724)+INDEX('ML_flows 2011'!$B$2:$AQ$43,B724,A724)</f>
        <v>0</v>
      </c>
      <c r="F724" s="4">
        <f t="array" ref="F724">INDEX(Countries!$B$2:$B$43,A724)</f>
        <v>0</v>
      </c>
      <c r="G724" s="4">
        <f t="array" ref="G724">INDEX(Countries!$B$2:$B$43,B724)</f>
        <v>0</v>
      </c>
      <c r="H724" s="6">
        <f t="shared" si="8"/>
        <v>0</v>
      </c>
      <c r="I724" s="1">
        <f t="array" ref="I724">INDEX(Countries!$D$2:$D$43,A724)</f>
        <v>0</v>
      </c>
      <c r="J724" s="1">
        <f t="array" ref="J724">INDEX(Countries!$D$2:$D$43,B724)</f>
        <v>0</v>
      </c>
      <c r="K724" s="1">
        <f t="array" ref="K724">INDEX(Countries!$E$2:$E$43,A724)</f>
        <v>0</v>
      </c>
      <c r="L724" s="1">
        <f t="array" ref="L724">INDEX(Countries!$E$2:$E$43,B724)</f>
        <v>0</v>
      </c>
      <c r="M724" s="1">
        <f t="shared" si="9"/>
        <v>0</v>
      </c>
      <c r="N724" s="1"/>
    </row>
    <row r="725" spans="1:14" ht="15.75" customHeight="1" x14ac:dyDescent="0.2">
      <c r="A725" s="1">
        <f t="shared" si="10"/>
        <v>18</v>
      </c>
      <c r="B725" s="1">
        <f t="shared" si="11"/>
        <v>10</v>
      </c>
      <c r="C725" s="1">
        <f t="array" ref="C725">INDEX(Countries!$A$2:$A$43,A725)</f>
        <v>0</v>
      </c>
      <c r="D725" s="1">
        <f t="array" ref="D725">INDEX(Countries!$A$2:$A$43,B725)</f>
        <v>0</v>
      </c>
      <c r="E725" s="5">
        <f t="array" ref="E725">INDEX('ML_flows 2011'!$B$2:$AQ$43,A725,B725)+INDEX('ML_flows 2011'!$B$2:$AQ$43,B725,A725)</f>
        <v>0</v>
      </c>
      <c r="F725" s="4">
        <f t="array" ref="F725">INDEX(Countries!$B$2:$B$43,A725)</f>
        <v>0</v>
      </c>
      <c r="G725" s="4">
        <f t="array" ref="G725">INDEX(Countries!$B$2:$B$43,B725)</f>
        <v>0</v>
      </c>
      <c r="H725" s="6">
        <f t="shared" si="8"/>
        <v>0</v>
      </c>
      <c r="I725" s="1">
        <f t="array" ref="I725">INDEX(Countries!$D$2:$D$43,A725)</f>
        <v>0</v>
      </c>
      <c r="J725" s="1">
        <f t="array" ref="J725">INDEX(Countries!$D$2:$D$43,B725)</f>
        <v>0</v>
      </c>
      <c r="K725" s="1">
        <f t="array" ref="K725">INDEX(Countries!$E$2:$E$43,A725)</f>
        <v>0</v>
      </c>
      <c r="L725" s="1">
        <f t="array" ref="L725">INDEX(Countries!$E$2:$E$43,B725)</f>
        <v>0</v>
      </c>
      <c r="M725" s="1">
        <f t="shared" si="9"/>
        <v>0</v>
      </c>
      <c r="N725" s="1"/>
    </row>
    <row r="726" spans="1:14" ht="15.75" customHeight="1" x14ac:dyDescent="0.2">
      <c r="A726" s="1">
        <f t="shared" si="10"/>
        <v>18</v>
      </c>
      <c r="B726" s="1">
        <f t="shared" si="11"/>
        <v>11</v>
      </c>
      <c r="C726" s="1">
        <f t="array" ref="C726">INDEX(Countries!$A$2:$A$43,A726)</f>
        <v>0</v>
      </c>
      <c r="D726" s="1">
        <f t="array" ref="D726">INDEX(Countries!$A$2:$A$43,B726)</f>
        <v>0</v>
      </c>
      <c r="E726" s="5">
        <f t="array" ref="E726">INDEX('ML_flows 2011'!$B$2:$AQ$43,A726,B726)+INDEX('ML_flows 2011'!$B$2:$AQ$43,B726,A726)</f>
        <v>0</v>
      </c>
      <c r="F726" s="4">
        <f t="array" ref="F726">INDEX(Countries!$B$2:$B$43,A726)</f>
        <v>0</v>
      </c>
      <c r="G726" s="4">
        <f t="array" ref="G726">INDEX(Countries!$B$2:$B$43,B726)</f>
        <v>0</v>
      </c>
      <c r="H726" s="6">
        <f t="shared" si="8"/>
        <v>0</v>
      </c>
      <c r="I726" s="1">
        <f t="array" ref="I726">INDEX(Countries!$D$2:$D$43,A726)</f>
        <v>0</v>
      </c>
      <c r="J726" s="1">
        <f t="array" ref="J726">INDEX(Countries!$D$2:$D$43,B726)</f>
        <v>0</v>
      </c>
      <c r="K726" s="1">
        <f t="array" ref="K726">INDEX(Countries!$E$2:$E$43,A726)</f>
        <v>0</v>
      </c>
      <c r="L726" s="1">
        <f t="array" ref="L726">INDEX(Countries!$E$2:$E$43,B726)</f>
        <v>0</v>
      </c>
      <c r="M726" s="1">
        <f t="shared" si="9"/>
        <v>0</v>
      </c>
      <c r="N726" s="1"/>
    </row>
    <row r="727" spans="1:14" ht="15.75" customHeight="1" x14ac:dyDescent="0.2">
      <c r="A727" s="1">
        <f t="shared" si="10"/>
        <v>18</v>
      </c>
      <c r="B727" s="1">
        <f t="shared" si="11"/>
        <v>12</v>
      </c>
      <c r="C727" s="1">
        <f t="array" ref="C727">INDEX(Countries!$A$2:$A$43,A727)</f>
        <v>0</v>
      </c>
      <c r="D727" s="1">
        <f t="array" ref="D727">INDEX(Countries!$A$2:$A$43,B727)</f>
        <v>0</v>
      </c>
      <c r="E727" s="5">
        <f t="array" ref="E727">INDEX('ML_flows 2011'!$B$2:$AQ$43,A727,B727)+INDEX('ML_flows 2011'!$B$2:$AQ$43,B727,A727)</f>
        <v>0</v>
      </c>
      <c r="F727" s="4">
        <f t="array" ref="F727">INDEX(Countries!$B$2:$B$43,A727)</f>
        <v>0</v>
      </c>
      <c r="G727" s="4">
        <f t="array" ref="G727">INDEX(Countries!$B$2:$B$43,B727)</f>
        <v>0</v>
      </c>
      <c r="H727" s="6">
        <f t="shared" si="8"/>
        <v>0</v>
      </c>
      <c r="I727" s="1">
        <f t="array" ref="I727">INDEX(Countries!$D$2:$D$43,A727)</f>
        <v>0</v>
      </c>
      <c r="J727" s="1">
        <f t="array" ref="J727">INDEX(Countries!$D$2:$D$43,B727)</f>
        <v>0</v>
      </c>
      <c r="K727" s="1">
        <f t="array" ref="K727">INDEX(Countries!$E$2:$E$43,A727)</f>
        <v>0</v>
      </c>
      <c r="L727" s="1">
        <f t="array" ref="L727">INDEX(Countries!$E$2:$E$43,B727)</f>
        <v>0</v>
      </c>
      <c r="M727" s="1">
        <f t="shared" si="9"/>
        <v>0</v>
      </c>
      <c r="N727" s="1"/>
    </row>
    <row r="728" spans="1:14" ht="15.75" customHeight="1" x14ac:dyDescent="0.2">
      <c r="A728" s="1">
        <f t="shared" si="10"/>
        <v>18</v>
      </c>
      <c r="B728" s="1">
        <f t="shared" si="11"/>
        <v>13</v>
      </c>
      <c r="C728" s="1">
        <f t="array" ref="C728">INDEX(Countries!$A$2:$A$43,A728)</f>
        <v>0</v>
      </c>
      <c r="D728" s="1">
        <f t="array" ref="D728">INDEX(Countries!$A$2:$A$43,B728)</f>
        <v>0</v>
      </c>
      <c r="E728" s="5">
        <f t="array" ref="E728">INDEX('ML_flows 2011'!$B$2:$AQ$43,A728,B728)+INDEX('ML_flows 2011'!$B$2:$AQ$43,B728,A728)</f>
        <v>0</v>
      </c>
      <c r="F728" s="4">
        <f t="array" ref="F728">INDEX(Countries!$B$2:$B$43,A728)</f>
        <v>0</v>
      </c>
      <c r="G728" s="4">
        <f t="array" ref="G728">INDEX(Countries!$B$2:$B$43,B728)</f>
        <v>0</v>
      </c>
      <c r="H728" s="6">
        <f t="shared" si="8"/>
        <v>0</v>
      </c>
      <c r="I728" s="1">
        <f t="array" ref="I728">INDEX(Countries!$D$2:$D$43,A728)</f>
        <v>0</v>
      </c>
      <c r="J728" s="1">
        <f t="array" ref="J728">INDEX(Countries!$D$2:$D$43,B728)</f>
        <v>0</v>
      </c>
      <c r="K728" s="1">
        <f t="array" ref="K728">INDEX(Countries!$E$2:$E$43,A728)</f>
        <v>0</v>
      </c>
      <c r="L728" s="1">
        <f t="array" ref="L728">INDEX(Countries!$E$2:$E$43,B728)</f>
        <v>0</v>
      </c>
      <c r="M728" s="1">
        <f t="shared" si="9"/>
        <v>0</v>
      </c>
      <c r="N728" s="1"/>
    </row>
    <row r="729" spans="1:14" ht="15.75" customHeight="1" x14ac:dyDescent="0.2">
      <c r="A729" s="1">
        <f t="shared" si="10"/>
        <v>18</v>
      </c>
      <c r="B729" s="1">
        <f t="shared" si="11"/>
        <v>14</v>
      </c>
      <c r="C729" s="1">
        <f t="array" ref="C729">INDEX(Countries!$A$2:$A$43,A729)</f>
        <v>0</v>
      </c>
      <c r="D729" s="1">
        <f t="array" ref="D729">INDEX(Countries!$A$2:$A$43,B729)</f>
        <v>0</v>
      </c>
      <c r="E729" s="5">
        <f t="array" ref="E729">INDEX('ML_flows 2011'!$B$2:$AQ$43,A729,B729)+INDEX('ML_flows 2011'!$B$2:$AQ$43,B729,A729)</f>
        <v>0</v>
      </c>
      <c r="F729" s="4">
        <f t="array" ref="F729">INDEX(Countries!$B$2:$B$43,A729)</f>
        <v>0</v>
      </c>
      <c r="G729" s="4">
        <f t="array" ref="G729">INDEX(Countries!$B$2:$B$43,B729)</f>
        <v>0</v>
      </c>
      <c r="H729" s="6">
        <f t="shared" si="8"/>
        <v>0</v>
      </c>
      <c r="I729" s="1">
        <f t="array" ref="I729">INDEX(Countries!$D$2:$D$43,A729)</f>
        <v>0</v>
      </c>
      <c r="J729" s="1">
        <f t="array" ref="J729">INDEX(Countries!$D$2:$D$43,B729)</f>
        <v>0</v>
      </c>
      <c r="K729" s="1">
        <f t="array" ref="K729">INDEX(Countries!$E$2:$E$43,A729)</f>
        <v>0</v>
      </c>
      <c r="L729" s="1">
        <f t="array" ref="L729">INDEX(Countries!$E$2:$E$43,B729)</f>
        <v>0</v>
      </c>
      <c r="M729" s="1">
        <f t="shared" si="9"/>
        <v>0</v>
      </c>
      <c r="N729" s="1"/>
    </row>
    <row r="730" spans="1:14" ht="15.75" customHeight="1" x14ac:dyDescent="0.2">
      <c r="A730" s="1">
        <f t="shared" si="10"/>
        <v>18</v>
      </c>
      <c r="B730" s="1">
        <f t="shared" si="11"/>
        <v>15</v>
      </c>
      <c r="C730" s="1">
        <f t="array" ref="C730">INDEX(Countries!$A$2:$A$43,A730)</f>
        <v>0</v>
      </c>
      <c r="D730" s="1">
        <f t="array" ref="D730">INDEX(Countries!$A$2:$A$43,B730)</f>
        <v>0</v>
      </c>
      <c r="E730" s="5">
        <f t="array" ref="E730">INDEX('ML_flows 2011'!$B$2:$AQ$43,A730,B730)+INDEX('ML_flows 2011'!$B$2:$AQ$43,B730,A730)</f>
        <v>0</v>
      </c>
      <c r="F730" s="4">
        <f t="array" ref="F730">INDEX(Countries!$B$2:$B$43,A730)</f>
        <v>0</v>
      </c>
      <c r="G730" s="4">
        <f t="array" ref="G730">INDEX(Countries!$B$2:$B$43,B730)</f>
        <v>0</v>
      </c>
      <c r="H730" s="6">
        <f t="shared" si="8"/>
        <v>0</v>
      </c>
      <c r="I730" s="1">
        <f t="array" ref="I730">INDEX(Countries!$D$2:$D$43,A730)</f>
        <v>0</v>
      </c>
      <c r="J730" s="1">
        <f t="array" ref="J730">INDEX(Countries!$D$2:$D$43,B730)</f>
        <v>0</v>
      </c>
      <c r="K730" s="1">
        <f t="array" ref="K730">INDEX(Countries!$E$2:$E$43,A730)</f>
        <v>0</v>
      </c>
      <c r="L730" s="1">
        <f t="array" ref="L730">INDEX(Countries!$E$2:$E$43,B730)</f>
        <v>0</v>
      </c>
      <c r="M730" s="1">
        <f t="shared" si="9"/>
        <v>0</v>
      </c>
      <c r="N730" s="1"/>
    </row>
    <row r="731" spans="1:14" ht="15.75" customHeight="1" x14ac:dyDescent="0.2">
      <c r="A731" s="1">
        <f t="shared" si="10"/>
        <v>18</v>
      </c>
      <c r="B731" s="1">
        <f t="shared" si="11"/>
        <v>16</v>
      </c>
      <c r="C731" s="1">
        <f t="array" ref="C731">INDEX(Countries!$A$2:$A$43,A731)</f>
        <v>0</v>
      </c>
      <c r="D731" s="1">
        <f t="array" ref="D731">INDEX(Countries!$A$2:$A$43,B731)</f>
        <v>0</v>
      </c>
      <c r="E731" s="5">
        <f t="array" ref="E731">INDEX('ML_flows 2011'!$B$2:$AQ$43,A731,B731)+INDEX('ML_flows 2011'!$B$2:$AQ$43,B731,A731)</f>
        <v>0</v>
      </c>
      <c r="F731" s="4">
        <f t="array" ref="F731">INDEX(Countries!$B$2:$B$43,A731)</f>
        <v>0</v>
      </c>
      <c r="G731" s="4">
        <f t="array" ref="G731">INDEX(Countries!$B$2:$B$43,B731)</f>
        <v>0</v>
      </c>
      <c r="H731" s="6">
        <f t="shared" si="8"/>
        <v>0</v>
      </c>
      <c r="I731" s="1">
        <f t="array" ref="I731">INDEX(Countries!$D$2:$D$43,A731)</f>
        <v>0</v>
      </c>
      <c r="J731" s="1">
        <f t="array" ref="J731">INDEX(Countries!$D$2:$D$43,B731)</f>
        <v>0</v>
      </c>
      <c r="K731" s="1">
        <f t="array" ref="K731">INDEX(Countries!$E$2:$E$43,A731)</f>
        <v>0</v>
      </c>
      <c r="L731" s="1">
        <f t="array" ref="L731">INDEX(Countries!$E$2:$E$43,B731)</f>
        <v>0</v>
      </c>
      <c r="M731" s="1">
        <f t="shared" si="9"/>
        <v>0</v>
      </c>
      <c r="N731" s="1"/>
    </row>
    <row r="732" spans="1:14" ht="15.75" customHeight="1" x14ac:dyDescent="0.2">
      <c r="A732" s="1">
        <f t="shared" si="10"/>
        <v>18</v>
      </c>
      <c r="B732" s="1">
        <f t="shared" si="11"/>
        <v>17</v>
      </c>
      <c r="C732" s="1">
        <f t="array" ref="C732">INDEX(Countries!$A$2:$A$43,A732)</f>
        <v>0</v>
      </c>
      <c r="D732" s="1">
        <f t="array" ref="D732">INDEX(Countries!$A$2:$A$43,B732)</f>
        <v>0</v>
      </c>
      <c r="E732" s="5">
        <f t="array" ref="E732">INDEX('ML_flows 2011'!$B$2:$AQ$43,A732,B732)+INDEX('ML_flows 2011'!$B$2:$AQ$43,B732,A732)</f>
        <v>0</v>
      </c>
      <c r="F732" s="4">
        <f t="array" ref="F732">INDEX(Countries!$B$2:$B$43,A732)</f>
        <v>0</v>
      </c>
      <c r="G732" s="4">
        <f t="array" ref="G732">INDEX(Countries!$B$2:$B$43,B732)</f>
        <v>0</v>
      </c>
      <c r="H732" s="6">
        <f t="shared" si="8"/>
        <v>0</v>
      </c>
      <c r="I732" s="1">
        <f t="array" ref="I732">INDEX(Countries!$D$2:$D$43,A732)</f>
        <v>0</v>
      </c>
      <c r="J732" s="1">
        <f t="array" ref="J732">INDEX(Countries!$D$2:$D$43,B732)</f>
        <v>0</v>
      </c>
      <c r="K732" s="1">
        <f t="array" ref="K732">INDEX(Countries!$E$2:$E$43,A732)</f>
        <v>0</v>
      </c>
      <c r="L732" s="1">
        <f t="array" ref="L732">INDEX(Countries!$E$2:$E$43,B732)</f>
        <v>0</v>
      </c>
      <c r="M732" s="1">
        <f t="shared" si="9"/>
        <v>0</v>
      </c>
      <c r="N732" s="1"/>
    </row>
    <row r="733" spans="1:14" ht="15.75" customHeight="1" x14ac:dyDescent="0.2">
      <c r="A733" s="1">
        <f t="shared" si="10"/>
        <v>18</v>
      </c>
      <c r="B733" s="1">
        <f t="shared" si="11"/>
        <v>18</v>
      </c>
      <c r="C733" s="1">
        <f t="array" ref="C733">INDEX(Countries!$A$2:$A$43,A733)</f>
        <v>0</v>
      </c>
      <c r="D733" s="1">
        <f t="array" ref="D733">INDEX(Countries!$A$2:$A$43,B733)</f>
        <v>0</v>
      </c>
      <c r="E733" s="5">
        <f t="array" ref="E733">INDEX('ML_flows 2011'!$B$2:$AQ$43,A733,B733)+INDEX('ML_flows 2011'!$B$2:$AQ$43,B733,A733)</f>
        <v>0</v>
      </c>
      <c r="F733" s="4">
        <f t="array" ref="F733">INDEX(Countries!$B$2:$B$43,A733)</f>
        <v>0</v>
      </c>
      <c r="G733" s="4">
        <f t="array" ref="G733">INDEX(Countries!$B$2:$B$43,B733)</f>
        <v>0</v>
      </c>
      <c r="H733" s="6">
        <f t="shared" si="8"/>
        <v>0</v>
      </c>
      <c r="I733" s="1">
        <f t="array" ref="I733">INDEX(Countries!$D$2:$D$43,A733)</f>
        <v>0</v>
      </c>
      <c r="J733" s="1">
        <f t="array" ref="J733">INDEX(Countries!$D$2:$D$43,B733)</f>
        <v>0</v>
      </c>
      <c r="K733" s="1">
        <f t="array" ref="K733">INDEX(Countries!$E$2:$E$43,A733)</f>
        <v>0</v>
      </c>
      <c r="L733" s="1">
        <f t="array" ref="L733">INDEX(Countries!$E$2:$E$43,B733)</f>
        <v>0</v>
      </c>
      <c r="M733" s="1">
        <f t="shared" si="9"/>
        <v>0</v>
      </c>
      <c r="N733" s="1"/>
    </row>
    <row r="734" spans="1:14" ht="15.75" customHeight="1" x14ac:dyDescent="0.2">
      <c r="A734" s="1">
        <f t="shared" si="10"/>
        <v>18</v>
      </c>
      <c r="B734" s="1">
        <f t="shared" si="11"/>
        <v>19</v>
      </c>
      <c r="C734" s="1">
        <f t="array" ref="C734">INDEX(Countries!$A$2:$A$43,A734)</f>
        <v>0</v>
      </c>
      <c r="D734" s="1">
        <f t="array" ref="D734">INDEX(Countries!$A$2:$A$43,B734)</f>
        <v>0</v>
      </c>
      <c r="E734" s="5">
        <f t="array" ref="E734">INDEX('ML_flows 2011'!$B$2:$AQ$43,A734,B734)+INDEX('ML_flows 2011'!$B$2:$AQ$43,B734,A734)</f>
        <v>0</v>
      </c>
      <c r="F734" s="4">
        <f t="array" ref="F734">INDEX(Countries!$B$2:$B$43,A734)</f>
        <v>0</v>
      </c>
      <c r="G734" s="4">
        <f t="array" ref="G734">INDEX(Countries!$B$2:$B$43,B734)</f>
        <v>0</v>
      </c>
      <c r="H734" s="6">
        <f t="shared" si="8"/>
        <v>0</v>
      </c>
      <c r="I734" s="1">
        <f t="array" ref="I734">INDEX(Countries!$D$2:$D$43,A734)</f>
        <v>0</v>
      </c>
      <c r="J734" s="1">
        <f t="array" ref="J734">INDEX(Countries!$D$2:$D$43,B734)</f>
        <v>0</v>
      </c>
      <c r="K734" s="1">
        <f t="array" ref="K734">INDEX(Countries!$E$2:$E$43,A734)</f>
        <v>0</v>
      </c>
      <c r="L734" s="1">
        <f t="array" ref="L734">INDEX(Countries!$E$2:$E$43,B734)</f>
        <v>0</v>
      </c>
      <c r="M734" s="1">
        <f t="shared" si="9"/>
        <v>0</v>
      </c>
      <c r="N734" s="1"/>
    </row>
    <row r="735" spans="1:14" ht="15.75" customHeight="1" x14ac:dyDescent="0.2">
      <c r="A735" s="1">
        <f t="shared" si="10"/>
        <v>18</v>
      </c>
      <c r="B735" s="1">
        <f t="shared" si="11"/>
        <v>20</v>
      </c>
      <c r="C735" s="1">
        <f t="array" ref="C735">INDEX(Countries!$A$2:$A$43,A735)</f>
        <v>0</v>
      </c>
      <c r="D735" s="1">
        <f t="array" ref="D735">INDEX(Countries!$A$2:$A$43,B735)</f>
        <v>0</v>
      </c>
      <c r="E735" s="5">
        <f t="array" ref="E735">INDEX('ML_flows 2011'!$B$2:$AQ$43,A735,B735)+INDEX('ML_flows 2011'!$B$2:$AQ$43,B735,A735)</f>
        <v>0</v>
      </c>
      <c r="F735" s="4">
        <f t="array" ref="F735">INDEX(Countries!$B$2:$B$43,A735)</f>
        <v>0</v>
      </c>
      <c r="G735" s="4">
        <f t="array" ref="G735">INDEX(Countries!$B$2:$B$43,B735)</f>
        <v>0</v>
      </c>
      <c r="H735" s="6">
        <f t="shared" si="8"/>
        <v>0</v>
      </c>
      <c r="I735" s="1">
        <f t="array" ref="I735">INDEX(Countries!$D$2:$D$43,A735)</f>
        <v>0</v>
      </c>
      <c r="J735" s="1">
        <f t="array" ref="J735">INDEX(Countries!$D$2:$D$43,B735)</f>
        <v>0</v>
      </c>
      <c r="K735" s="1">
        <f t="array" ref="K735">INDEX(Countries!$E$2:$E$43,A735)</f>
        <v>0</v>
      </c>
      <c r="L735" s="1">
        <f t="array" ref="L735">INDEX(Countries!$E$2:$E$43,B735)</f>
        <v>0</v>
      </c>
      <c r="M735" s="1">
        <f t="shared" si="9"/>
        <v>0</v>
      </c>
      <c r="N735" s="1"/>
    </row>
    <row r="736" spans="1:14" ht="15.75" customHeight="1" x14ac:dyDescent="0.2">
      <c r="A736" s="1">
        <f t="shared" si="10"/>
        <v>18</v>
      </c>
      <c r="B736" s="1">
        <f t="shared" si="11"/>
        <v>21</v>
      </c>
      <c r="C736" s="1">
        <f t="array" ref="C736">INDEX(Countries!$A$2:$A$43,A736)</f>
        <v>0</v>
      </c>
      <c r="D736" s="1">
        <f t="array" ref="D736">INDEX(Countries!$A$2:$A$43,B736)</f>
        <v>0</v>
      </c>
      <c r="E736" s="5">
        <f t="array" ref="E736">INDEX('ML_flows 2011'!$B$2:$AQ$43,A736,B736)+INDEX('ML_flows 2011'!$B$2:$AQ$43,B736,A736)</f>
        <v>0</v>
      </c>
      <c r="F736" s="4">
        <f t="array" ref="F736">INDEX(Countries!$B$2:$B$43,A736)</f>
        <v>0</v>
      </c>
      <c r="G736" s="4">
        <f t="array" ref="G736">INDEX(Countries!$B$2:$B$43,B736)</f>
        <v>0</v>
      </c>
      <c r="H736" s="6">
        <f t="shared" si="8"/>
        <v>0</v>
      </c>
      <c r="I736" s="1">
        <f t="array" ref="I736">INDEX(Countries!$D$2:$D$43,A736)</f>
        <v>0</v>
      </c>
      <c r="J736" s="1">
        <f t="array" ref="J736">INDEX(Countries!$D$2:$D$43,B736)</f>
        <v>0</v>
      </c>
      <c r="K736" s="1">
        <f t="array" ref="K736">INDEX(Countries!$E$2:$E$43,A736)</f>
        <v>0</v>
      </c>
      <c r="L736" s="1">
        <f t="array" ref="L736">INDEX(Countries!$E$2:$E$43,B736)</f>
        <v>0</v>
      </c>
      <c r="M736" s="1">
        <f t="shared" si="9"/>
        <v>0</v>
      </c>
      <c r="N736" s="1"/>
    </row>
    <row r="737" spans="1:14" ht="15.75" customHeight="1" x14ac:dyDescent="0.2">
      <c r="A737" s="1">
        <f t="shared" si="10"/>
        <v>18</v>
      </c>
      <c r="B737" s="1">
        <f t="shared" si="11"/>
        <v>22</v>
      </c>
      <c r="C737" s="1">
        <f t="array" ref="C737">INDEX(Countries!$A$2:$A$43,A737)</f>
        <v>0</v>
      </c>
      <c r="D737" s="1">
        <f t="array" ref="D737">INDEX(Countries!$A$2:$A$43,B737)</f>
        <v>0</v>
      </c>
      <c r="E737" s="5">
        <f t="array" ref="E737">INDEX('ML_flows 2011'!$B$2:$AQ$43,A737,B737)+INDEX('ML_flows 2011'!$B$2:$AQ$43,B737,A737)</f>
        <v>0</v>
      </c>
      <c r="F737" s="4">
        <f t="array" ref="F737">INDEX(Countries!$B$2:$B$43,A737)</f>
        <v>0</v>
      </c>
      <c r="G737" s="4">
        <f t="array" ref="G737">INDEX(Countries!$B$2:$B$43,B737)</f>
        <v>0</v>
      </c>
      <c r="H737" s="6">
        <f t="shared" si="8"/>
        <v>0</v>
      </c>
      <c r="I737" s="1">
        <f t="array" ref="I737">INDEX(Countries!$D$2:$D$43,A737)</f>
        <v>0</v>
      </c>
      <c r="J737" s="1">
        <f t="array" ref="J737">INDEX(Countries!$D$2:$D$43,B737)</f>
        <v>0</v>
      </c>
      <c r="K737" s="1">
        <f t="array" ref="K737">INDEX(Countries!$E$2:$E$43,A737)</f>
        <v>0</v>
      </c>
      <c r="L737" s="1">
        <f t="array" ref="L737">INDEX(Countries!$E$2:$E$43,B737)</f>
        <v>0</v>
      </c>
      <c r="M737" s="1">
        <f t="shared" si="9"/>
        <v>0</v>
      </c>
      <c r="N737" s="1"/>
    </row>
    <row r="738" spans="1:14" ht="15.75" customHeight="1" x14ac:dyDescent="0.2">
      <c r="A738" s="1">
        <f t="shared" si="10"/>
        <v>18</v>
      </c>
      <c r="B738" s="1">
        <f t="shared" si="11"/>
        <v>23</v>
      </c>
      <c r="C738" s="1">
        <f t="array" ref="C738">INDEX(Countries!$A$2:$A$43,A738)</f>
        <v>0</v>
      </c>
      <c r="D738" s="1">
        <f t="array" ref="D738">INDEX(Countries!$A$2:$A$43,B738)</f>
        <v>0</v>
      </c>
      <c r="E738" s="5">
        <f t="array" ref="E738">INDEX('ML_flows 2011'!$B$2:$AQ$43,A738,B738)+INDEX('ML_flows 2011'!$B$2:$AQ$43,B738,A738)</f>
        <v>0</v>
      </c>
      <c r="F738" s="4">
        <f t="array" ref="F738">INDEX(Countries!$B$2:$B$43,A738)</f>
        <v>0</v>
      </c>
      <c r="G738" s="4">
        <f t="array" ref="G738">INDEX(Countries!$B$2:$B$43,B738)</f>
        <v>0</v>
      </c>
      <c r="H738" s="6">
        <f t="shared" si="8"/>
        <v>0</v>
      </c>
      <c r="I738" s="1">
        <f t="array" ref="I738">INDEX(Countries!$D$2:$D$43,A738)</f>
        <v>0</v>
      </c>
      <c r="J738" s="1">
        <f t="array" ref="J738">INDEX(Countries!$D$2:$D$43,B738)</f>
        <v>0</v>
      </c>
      <c r="K738" s="1">
        <f t="array" ref="K738">INDEX(Countries!$E$2:$E$43,A738)</f>
        <v>0</v>
      </c>
      <c r="L738" s="1">
        <f t="array" ref="L738">INDEX(Countries!$E$2:$E$43,B738)</f>
        <v>0</v>
      </c>
      <c r="M738" s="1">
        <f t="shared" si="9"/>
        <v>0</v>
      </c>
      <c r="N738" s="1"/>
    </row>
    <row r="739" spans="1:14" ht="15.75" customHeight="1" x14ac:dyDescent="0.2">
      <c r="A739" s="1">
        <f t="shared" si="10"/>
        <v>18</v>
      </c>
      <c r="B739" s="1">
        <f t="shared" si="11"/>
        <v>24</v>
      </c>
      <c r="C739" s="1">
        <f t="array" ref="C739">INDEX(Countries!$A$2:$A$43,A739)</f>
        <v>0</v>
      </c>
      <c r="D739" s="1">
        <f t="array" ref="D739">INDEX(Countries!$A$2:$A$43,B739)</f>
        <v>0</v>
      </c>
      <c r="E739" s="5">
        <f t="array" ref="E739">INDEX('ML_flows 2011'!$B$2:$AQ$43,A739,B739)+INDEX('ML_flows 2011'!$B$2:$AQ$43,B739,A739)</f>
        <v>0</v>
      </c>
      <c r="F739" s="4">
        <f t="array" ref="F739">INDEX(Countries!$B$2:$B$43,A739)</f>
        <v>0</v>
      </c>
      <c r="G739" s="4">
        <f t="array" ref="G739">INDEX(Countries!$B$2:$B$43,B739)</f>
        <v>0</v>
      </c>
      <c r="H739" s="6">
        <f t="shared" si="8"/>
        <v>0</v>
      </c>
      <c r="I739" s="1">
        <f t="array" ref="I739">INDEX(Countries!$D$2:$D$43,A739)</f>
        <v>0</v>
      </c>
      <c r="J739" s="1">
        <f t="array" ref="J739">INDEX(Countries!$D$2:$D$43,B739)</f>
        <v>0</v>
      </c>
      <c r="K739" s="1">
        <f t="array" ref="K739">INDEX(Countries!$E$2:$E$43,A739)</f>
        <v>0</v>
      </c>
      <c r="L739" s="1">
        <f t="array" ref="L739">INDEX(Countries!$E$2:$E$43,B739)</f>
        <v>0</v>
      </c>
      <c r="M739" s="1">
        <f t="shared" si="9"/>
        <v>0</v>
      </c>
      <c r="N739" s="1"/>
    </row>
    <row r="740" spans="1:14" ht="15.75" customHeight="1" x14ac:dyDescent="0.2">
      <c r="A740" s="1">
        <f t="shared" si="10"/>
        <v>18</v>
      </c>
      <c r="B740" s="1">
        <f t="shared" si="11"/>
        <v>25</v>
      </c>
      <c r="C740" s="1">
        <f t="array" ref="C740">INDEX(Countries!$A$2:$A$43,A740)</f>
        <v>0</v>
      </c>
      <c r="D740" s="1">
        <f t="array" ref="D740">INDEX(Countries!$A$2:$A$43,B740)</f>
        <v>0</v>
      </c>
      <c r="E740" s="5">
        <f t="array" ref="E740">INDEX('ML_flows 2011'!$B$2:$AQ$43,A740,B740)+INDEX('ML_flows 2011'!$B$2:$AQ$43,B740,A740)</f>
        <v>0</v>
      </c>
      <c r="F740" s="4">
        <f t="array" ref="F740">INDEX(Countries!$B$2:$B$43,A740)</f>
        <v>0</v>
      </c>
      <c r="G740" s="4">
        <f t="array" ref="G740">INDEX(Countries!$B$2:$B$43,B740)</f>
        <v>0</v>
      </c>
      <c r="H740" s="6">
        <f t="shared" si="8"/>
        <v>0</v>
      </c>
      <c r="I740" s="1">
        <f t="array" ref="I740">INDEX(Countries!$D$2:$D$43,A740)</f>
        <v>0</v>
      </c>
      <c r="J740" s="1">
        <f t="array" ref="J740">INDEX(Countries!$D$2:$D$43,B740)</f>
        <v>0</v>
      </c>
      <c r="K740" s="1">
        <f t="array" ref="K740">INDEX(Countries!$E$2:$E$43,A740)</f>
        <v>0</v>
      </c>
      <c r="L740" s="1">
        <f t="array" ref="L740">INDEX(Countries!$E$2:$E$43,B740)</f>
        <v>0</v>
      </c>
      <c r="M740" s="1">
        <f t="shared" si="9"/>
        <v>0</v>
      </c>
      <c r="N740" s="1"/>
    </row>
    <row r="741" spans="1:14" ht="15.75" customHeight="1" x14ac:dyDescent="0.2">
      <c r="A741" s="1">
        <f t="shared" si="10"/>
        <v>18</v>
      </c>
      <c r="B741" s="1">
        <f t="shared" si="11"/>
        <v>26</v>
      </c>
      <c r="C741" s="1">
        <f t="array" ref="C741">INDEX(Countries!$A$2:$A$43,A741)</f>
        <v>0</v>
      </c>
      <c r="D741" s="1">
        <f t="array" ref="D741">INDEX(Countries!$A$2:$A$43,B741)</f>
        <v>0</v>
      </c>
      <c r="E741" s="5">
        <f t="array" ref="E741">INDEX('ML_flows 2011'!$B$2:$AQ$43,A741,B741)+INDEX('ML_flows 2011'!$B$2:$AQ$43,B741,A741)</f>
        <v>0</v>
      </c>
      <c r="F741" s="4">
        <f t="array" ref="F741">INDEX(Countries!$B$2:$B$43,A741)</f>
        <v>0</v>
      </c>
      <c r="G741" s="4">
        <f t="array" ref="G741">INDEX(Countries!$B$2:$B$43,B741)</f>
        <v>0</v>
      </c>
      <c r="H741" s="6">
        <f t="shared" si="8"/>
        <v>0</v>
      </c>
      <c r="I741" s="1">
        <f t="array" ref="I741">INDEX(Countries!$D$2:$D$43,A741)</f>
        <v>0</v>
      </c>
      <c r="J741" s="1">
        <f t="array" ref="J741">INDEX(Countries!$D$2:$D$43,B741)</f>
        <v>0</v>
      </c>
      <c r="K741" s="1">
        <f t="array" ref="K741">INDEX(Countries!$E$2:$E$43,A741)</f>
        <v>0</v>
      </c>
      <c r="L741" s="1">
        <f t="array" ref="L741">INDEX(Countries!$E$2:$E$43,B741)</f>
        <v>0</v>
      </c>
      <c r="M741" s="1">
        <f t="shared" si="9"/>
        <v>0</v>
      </c>
      <c r="N741" s="1"/>
    </row>
    <row r="742" spans="1:14" ht="15.75" customHeight="1" x14ac:dyDescent="0.2">
      <c r="A742" s="1">
        <f t="shared" si="10"/>
        <v>18</v>
      </c>
      <c r="B742" s="1">
        <f t="shared" si="11"/>
        <v>27</v>
      </c>
      <c r="C742" s="1">
        <f t="array" ref="C742">INDEX(Countries!$A$2:$A$43,A742)</f>
        <v>0</v>
      </c>
      <c r="D742" s="1">
        <f t="array" ref="D742">INDEX(Countries!$A$2:$A$43,B742)</f>
        <v>0</v>
      </c>
      <c r="E742" s="5">
        <f t="array" ref="E742">INDEX('ML_flows 2011'!$B$2:$AQ$43,A742,B742)+INDEX('ML_flows 2011'!$B$2:$AQ$43,B742,A742)</f>
        <v>0</v>
      </c>
      <c r="F742" s="4">
        <f t="array" ref="F742">INDEX(Countries!$B$2:$B$43,A742)</f>
        <v>0</v>
      </c>
      <c r="G742" s="4">
        <f t="array" ref="G742">INDEX(Countries!$B$2:$B$43,B742)</f>
        <v>0</v>
      </c>
      <c r="H742" s="6">
        <f t="shared" si="8"/>
        <v>0</v>
      </c>
      <c r="I742" s="1">
        <f t="array" ref="I742">INDEX(Countries!$D$2:$D$43,A742)</f>
        <v>0</v>
      </c>
      <c r="J742" s="1">
        <f t="array" ref="J742">INDEX(Countries!$D$2:$D$43,B742)</f>
        <v>0</v>
      </c>
      <c r="K742" s="1">
        <f t="array" ref="K742">INDEX(Countries!$E$2:$E$43,A742)</f>
        <v>0</v>
      </c>
      <c r="L742" s="1">
        <f t="array" ref="L742">INDEX(Countries!$E$2:$E$43,B742)</f>
        <v>0</v>
      </c>
      <c r="M742" s="1">
        <f t="shared" si="9"/>
        <v>0</v>
      </c>
      <c r="N742" s="1"/>
    </row>
    <row r="743" spans="1:14" ht="15.75" customHeight="1" x14ac:dyDescent="0.2">
      <c r="A743" s="1">
        <f t="shared" si="10"/>
        <v>18</v>
      </c>
      <c r="B743" s="1">
        <f t="shared" si="11"/>
        <v>28</v>
      </c>
      <c r="C743" s="1">
        <f t="array" ref="C743">INDEX(Countries!$A$2:$A$43,A743)</f>
        <v>0</v>
      </c>
      <c r="D743" s="1">
        <f t="array" ref="D743">INDEX(Countries!$A$2:$A$43,B743)</f>
        <v>0</v>
      </c>
      <c r="E743" s="5">
        <f t="array" ref="E743">INDEX('ML_flows 2011'!$B$2:$AQ$43,A743,B743)+INDEX('ML_flows 2011'!$B$2:$AQ$43,B743,A743)</f>
        <v>0</v>
      </c>
      <c r="F743" s="4">
        <f t="array" ref="F743">INDEX(Countries!$B$2:$B$43,A743)</f>
        <v>0</v>
      </c>
      <c r="G743" s="4">
        <f t="array" ref="G743">INDEX(Countries!$B$2:$B$43,B743)</f>
        <v>0</v>
      </c>
      <c r="H743" s="6">
        <f t="shared" si="8"/>
        <v>0</v>
      </c>
      <c r="I743" s="1">
        <f t="array" ref="I743">INDEX(Countries!$D$2:$D$43,A743)</f>
        <v>0</v>
      </c>
      <c r="J743" s="1">
        <f t="array" ref="J743">INDEX(Countries!$D$2:$D$43,B743)</f>
        <v>0</v>
      </c>
      <c r="K743" s="1">
        <f t="array" ref="K743">INDEX(Countries!$E$2:$E$43,A743)</f>
        <v>0</v>
      </c>
      <c r="L743" s="1">
        <f t="array" ref="L743">INDEX(Countries!$E$2:$E$43,B743)</f>
        <v>0</v>
      </c>
      <c r="M743" s="1">
        <f t="shared" si="9"/>
        <v>0</v>
      </c>
      <c r="N743" s="1"/>
    </row>
    <row r="744" spans="1:14" ht="15.75" customHeight="1" x14ac:dyDescent="0.2">
      <c r="A744" s="1">
        <f t="shared" si="10"/>
        <v>18</v>
      </c>
      <c r="B744" s="1">
        <f t="shared" si="11"/>
        <v>29</v>
      </c>
      <c r="C744" s="1">
        <f t="array" ref="C744">INDEX(Countries!$A$2:$A$43,A744)</f>
        <v>0</v>
      </c>
      <c r="D744" s="1">
        <f t="array" ref="D744">INDEX(Countries!$A$2:$A$43,B744)</f>
        <v>0</v>
      </c>
      <c r="E744" s="5">
        <f t="array" ref="E744">INDEX('ML_flows 2011'!$B$2:$AQ$43,A744,B744)+INDEX('ML_flows 2011'!$B$2:$AQ$43,B744,A744)</f>
        <v>0</v>
      </c>
      <c r="F744" s="4">
        <f t="array" ref="F744">INDEX(Countries!$B$2:$B$43,A744)</f>
        <v>0</v>
      </c>
      <c r="G744" s="4">
        <f t="array" ref="G744">INDEX(Countries!$B$2:$B$43,B744)</f>
        <v>0</v>
      </c>
      <c r="H744" s="6">
        <f t="shared" si="8"/>
        <v>0</v>
      </c>
      <c r="I744" s="1">
        <f t="array" ref="I744">INDEX(Countries!$D$2:$D$43,A744)</f>
        <v>0</v>
      </c>
      <c r="J744" s="1">
        <f t="array" ref="J744">INDEX(Countries!$D$2:$D$43,B744)</f>
        <v>0</v>
      </c>
      <c r="K744" s="1">
        <f t="array" ref="K744">INDEX(Countries!$E$2:$E$43,A744)</f>
        <v>0</v>
      </c>
      <c r="L744" s="1">
        <f t="array" ref="L744">INDEX(Countries!$E$2:$E$43,B744)</f>
        <v>0</v>
      </c>
      <c r="M744" s="1">
        <f t="shared" si="9"/>
        <v>0</v>
      </c>
      <c r="N744" s="1"/>
    </row>
    <row r="745" spans="1:14" ht="15.75" customHeight="1" x14ac:dyDescent="0.2">
      <c r="A745" s="1">
        <f t="shared" si="10"/>
        <v>18</v>
      </c>
      <c r="B745" s="1">
        <f t="shared" si="11"/>
        <v>30</v>
      </c>
      <c r="C745" s="1">
        <f t="array" ref="C745">INDEX(Countries!$A$2:$A$43,A745)</f>
        <v>0</v>
      </c>
      <c r="D745" s="1">
        <f t="array" ref="D745">INDEX(Countries!$A$2:$A$43,B745)</f>
        <v>0</v>
      </c>
      <c r="E745" s="5">
        <f t="array" ref="E745">INDEX('ML_flows 2011'!$B$2:$AQ$43,A745,B745)+INDEX('ML_flows 2011'!$B$2:$AQ$43,B745,A745)</f>
        <v>0</v>
      </c>
      <c r="F745" s="4">
        <f t="array" ref="F745">INDEX(Countries!$B$2:$B$43,A745)</f>
        <v>0</v>
      </c>
      <c r="G745" s="4">
        <f t="array" ref="G745">INDEX(Countries!$B$2:$B$43,B745)</f>
        <v>0</v>
      </c>
      <c r="H745" s="6">
        <f t="shared" si="8"/>
        <v>0</v>
      </c>
      <c r="I745" s="1">
        <f t="array" ref="I745">INDEX(Countries!$D$2:$D$43,A745)</f>
        <v>0</v>
      </c>
      <c r="J745" s="1">
        <f t="array" ref="J745">INDEX(Countries!$D$2:$D$43,B745)</f>
        <v>0</v>
      </c>
      <c r="K745" s="1">
        <f t="array" ref="K745">INDEX(Countries!$E$2:$E$43,A745)</f>
        <v>0</v>
      </c>
      <c r="L745" s="1">
        <f t="array" ref="L745">INDEX(Countries!$E$2:$E$43,B745)</f>
        <v>0</v>
      </c>
      <c r="M745" s="1">
        <f t="shared" si="9"/>
        <v>0</v>
      </c>
      <c r="N745" s="1"/>
    </row>
    <row r="746" spans="1:14" ht="15.75" customHeight="1" x14ac:dyDescent="0.2">
      <c r="A746" s="1">
        <f t="shared" si="10"/>
        <v>18</v>
      </c>
      <c r="B746" s="1">
        <f t="shared" si="11"/>
        <v>31</v>
      </c>
      <c r="C746" s="1">
        <f t="array" ref="C746">INDEX(Countries!$A$2:$A$43,A746)</f>
        <v>0</v>
      </c>
      <c r="D746" s="1">
        <f t="array" ref="D746">INDEX(Countries!$A$2:$A$43,B746)</f>
        <v>0</v>
      </c>
      <c r="E746" s="5">
        <f t="array" ref="E746">INDEX('ML_flows 2011'!$B$2:$AQ$43,A746,B746)+INDEX('ML_flows 2011'!$B$2:$AQ$43,B746,A746)</f>
        <v>0</v>
      </c>
      <c r="F746" s="4">
        <f t="array" ref="F746">INDEX(Countries!$B$2:$B$43,A746)</f>
        <v>0</v>
      </c>
      <c r="G746" s="4">
        <f t="array" ref="G746">INDEX(Countries!$B$2:$B$43,B746)</f>
        <v>0</v>
      </c>
      <c r="H746" s="6">
        <f t="shared" si="8"/>
        <v>0</v>
      </c>
      <c r="I746" s="1">
        <f t="array" ref="I746">INDEX(Countries!$D$2:$D$43,A746)</f>
        <v>0</v>
      </c>
      <c r="J746" s="1">
        <f t="array" ref="J746">INDEX(Countries!$D$2:$D$43,B746)</f>
        <v>0</v>
      </c>
      <c r="K746" s="1">
        <f t="array" ref="K746">INDEX(Countries!$E$2:$E$43,A746)</f>
        <v>0</v>
      </c>
      <c r="L746" s="1">
        <f t="array" ref="L746">INDEX(Countries!$E$2:$E$43,B746)</f>
        <v>0</v>
      </c>
      <c r="M746" s="1">
        <f t="shared" si="9"/>
        <v>0</v>
      </c>
      <c r="N746" s="1"/>
    </row>
    <row r="747" spans="1:14" ht="15.75" customHeight="1" x14ac:dyDescent="0.2">
      <c r="A747" s="1">
        <f t="shared" si="10"/>
        <v>18</v>
      </c>
      <c r="B747" s="1">
        <f t="shared" si="11"/>
        <v>32</v>
      </c>
      <c r="C747" s="1">
        <f t="array" ref="C747">INDEX(Countries!$A$2:$A$43,A747)</f>
        <v>0</v>
      </c>
      <c r="D747" s="1">
        <f t="array" ref="D747">INDEX(Countries!$A$2:$A$43,B747)</f>
        <v>0</v>
      </c>
      <c r="E747" s="5">
        <f t="array" ref="E747">INDEX('ML_flows 2011'!$B$2:$AQ$43,A747,B747)+INDEX('ML_flows 2011'!$B$2:$AQ$43,B747,A747)</f>
        <v>0</v>
      </c>
      <c r="F747" s="4">
        <f t="array" ref="F747">INDEX(Countries!$B$2:$B$43,A747)</f>
        <v>0</v>
      </c>
      <c r="G747" s="4">
        <f t="array" ref="G747">INDEX(Countries!$B$2:$B$43,B747)</f>
        <v>0</v>
      </c>
      <c r="H747" s="6">
        <f t="shared" si="8"/>
        <v>0</v>
      </c>
      <c r="I747" s="1">
        <f t="array" ref="I747">INDEX(Countries!$D$2:$D$43,A747)</f>
        <v>0</v>
      </c>
      <c r="J747" s="1">
        <f t="array" ref="J747">INDEX(Countries!$D$2:$D$43,B747)</f>
        <v>0</v>
      </c>
      <c r="K747" s="1">
        <f t="array" ref="K747">INDEX(Countries!$E$2:$E$43,A747)</f>
        <v>0</v>
      </c>
      <c r="L747" s="1">
        <f t="array" ref="L747">INDEX(Countries!$E$2:$E$43,B747)</f>
        <v>0</v>
      </c>
      <c r="M747" s="1">
        <f t="shared" si="9"/>
        <v>0</v>
      </c>
      <c r="N747" s="1"/>
    </row>
    <row r="748" spans="1:14" ht="15.75" customHeight="1" x14ac:dyDescent="0.2">
      <c r="A748" s="1">
        <f t="shared" si="10"/>
        <v>18</v>
      </c>
      <c r="B748" s="1">
        <f t="shared" si="11"/>
        <v>33</v>
      </c>
      <c r="C748" s="1">
        <f t="array" ref="C748">INDEX(Countries!$A$2:$A$43,A748)</f>
        <v>0</v>
      </c>
      <c r="D748" s="1">
        <f t="array" ref="D748">INDEX(Countries!$A$2:$A$43,B748)</f>
        <v>0</v>
      </c>
      <c r="E748" s="5">
        <f t="array" ref="E748">INDEX('ML_flows 2011'!$B$2:$AQ$43,A748,B748)+INDEX('ML_flows 2011'!$B$2:$AQ$43,B748,A748)</f>
        <v>0</v>
      </c>
      <c r="F748" s="4">
        <f t="array" ref="F748">INDEX(Countries!$B$2:$B$43,A748)</f>
        <v>0</v>
      </c>
      <c r="G748" s="4">
        <f t="array" ref="G748">INDEX(Countries!$B$2:$B$43,B748)</f>
        <v>0</v>
      </c>
      <c r="H748" s="6">
        <f t="shared" si="8"/>
        <v>0</v>
      </c>
      <c r="I748" s="1">
        <f t="array" ref="I748">INDEX(Countries!$D$2:$D$43,A748)</f>
        <v>0</v>
      </c>
      <c r="J748" s="1">
        <f t="array" ref="J748">INDEX(Countries!$D$2:$D$43,B748)</f>
        <v>0</v>
      </c>
      <c r="K748" s="1">
        <f t="array" ref="K748">INDEX(Countries!$E$2:$E$43,A748)</f>
        <v>0</v>
      </c>
      <c r="L748" s="1">
        <f t="array" ref="L748">INDEX(Countries!$E$2:$E$43,B748)</f>
        <v>0</v>
      </c>
      <c r="M748" s="1">
        <f t="shared" si="9"/>
        <v>0</v>
      </c>
      <c r="N748" s="1"/>
    </row>
    <row r="749" spans="1:14" ht="15.75" customHeight="1" x14ac:dyDescent="0.2">
      <c r="A749" s="1">
        <f t="shared" si="10"/>
        <v>18</v>
      </c>
      <c r="B749" s="1">
        <f t="shared" si="11"/>
        <v>34</v>
      </c>
      <c r="C749" s="1">
        <f t="array" ref="C749">INDEX(Countries!$A$2:$A$43,A749)</f>
        <v>0</v>
      </c>
      <c r="D749" s="1">
        <f t="array" ref="D749">INDEX(Countries!$A$2:$A$43,B749)</f>
        <v>0</v>
      </c>
      <c r="E749" s="5">
        <f t="array" ref="E749">INDEX('ML_flows 2011'!$B$2:$AQ$43,A749,B749)+INDEX('ML_flows 2011'!$B$2:$AQ$43,B749,A749)</f>
        <v>0</v>
      </c>
      <c r="F749" s="4">
        <f t="array" ref="F749">INDEX(Countries!$B$2:$B$43,A749)</f>
        <v>0</v>
      </c>
      <c r="G749" s="4">
        <f t="array" ref="G749">INDEX(Countries!$B$2:$B$43,B749)</f>
        <v>0</v>
      </c>
      <c r="H749" s="6">
        <f t="shared" si="8"/>
        <v>0</v>
      </c>
      <c r="I749" s="1">
        <f t="array" ref="I749">INDEX(Countries!$D$2:$D$43,A749)</f>
        <v>0</v>
      </c>
      <c r="J749" s="1">
        <f t="array" ref="J749">INDEX(Countries!$D$2:$D$43,B749)</f>
        <v>0</v>
      </c>
      <c r="K749" s="1">
        <f t="array" ref="K749">INDEX(Countries!$E$2:$E$43,A749)</f>
        <v>0</v>
      </c>
      <c r="L749" s="1">
        <f t="array" ref="L749">INDEX(Countries!$E$2:$E$43,B749)</f>
        <v>0</v>
      </c>
      <c r="M749" s="1">
        <f t="shared" si="9"/>
        <v>0</v>
      </c>
      <c r="N749" s="1"/>
    </row>
    <row r="750" spans="1:14" ht="15.75" customHeight="1" x14ac:dyDescent="0.2">
      <c r="A750" s="1">
        <f t="shared" si="10"/>
        <v>18</v>
      </c>
      <c r="B750" s="1">
        <f t="shared" si="11"/>
        <v>35</v>
      </c>
      <c r="C750" s="1">
        <f t="array" ref="C750">INDEX(Countries!$A$2:$A$43,A750)</f>
        <v>0</v>
      </c>
      <c r="D750" s="1">
        <f t="array" ref="D750">INDEX(Countries!$A$2:$A$43,B750)</f>
        <v>0</v>
      </c>
      <c r="E750" s="5">
        <f t="array" ref="E750">INDEX('ML_flows 2011'!$B$2:$AQ$43,A750,B750)+INDEX('ML_flows 2011'!$B$2:$AQ$43,B750,A750)</f>
        <v>0</v>
      </c>
      <c r="F750" s="4">
        <f t="array" ref="F750">INDEX(Countries!$B$2:$B$43,A750)</f>
        <v>0</v>
      </c>
      <c r="G750" s="4">
        <f t="array" ref="G750">INDEX(Countries!$B$2:$B$43,B750)</f>
        <v>0</v>
      </c>
      <c r="H750" s="6">
        <f t="shared" si="8"/>
        <v>0</v>
      </c>
      <c r="I750" s="1">
        <f t="array" ref="I750">INDEX(Countries!$D$2:$D$43,A750)</f>
        <v>0</v>
      </c>
      <c r="J750" s="1">
        <f t="array" ref="J750">INDEX(Countries!$D$2:$D$43,B750)</f>
        <v>0</v>
      </c>
      <c r="K750" s="1">
        <f t="array" ref="K750">INDEX(Countries!$E$2:$E$43,A750)</f>
        <v>0</v>
      </c>
      <c r="L750" s="1">
        <f t="array" ref="L750">INDEX(Countries!$E$2:$E$43,B750)</f>
        <v>0</v>
      </c>
      <c r="M750" s="1">
        <f t="shared" si="9"/>
        <v>0</v>
      </c>
      <c r="N750" s="1"/>
    </row>
    <row r="751" spans="1:14" ht="15.75" customHeight="1" x14ac:dyDescent="0.2">
      <c r="A751" s="1">
        <f t="shared" si="10"/>
        <v>18</v>
      </c>
      <c r="B751" s="1">
        <f t="shared" si="11"/>
        <v>36</v>
      </c>
      <c r="C751" s="1">
        <f t="array" ref="C751">INDEX(Countries!$A$2:$A$43,A751)</f>
        <v>0</v>
      </c>
      <c r="D751" s="1">
        <f t="array" ref="D751">INDEX(Countries!$A$2:$A$43,B751)</f>
        <v>0</v>
      </c>
      <c r="E751" s="5">
        <f t="array" ref="E751">INDEX('ML_flows 2011'!$B$2:$AQ$43,A751,B751)+INDEX('ML_flows 2011'!$B$2:$AQ$43,B751,A751)</f>
        <v>0</v>
      </c>
      <c r="F751" s="4">
        <f t="array" ref="F751">INDEX(Countries!$B$2:$B$43,A751)</f>
        <v>0</v>
      </c>
      <c r="G751" s="4">
        <f t="array" ref="G751">INDEX(Countries!$B$2:$B$43,B751)</f>
        <v>0</v>
      </c>
      <c r="H751" s="6">
        <f t="shared" si="8"/>
        <v>0</v>
      </c>
      <c r="I751" s="1">
        <f t="array" ref="I751">INDEX(Countries!$D$2:$D$43,A751)</f>
        <v>0</v>
      </c>
      <c r="J751" s="1">
        <f t="array" ref="J751">INDEX(Countries!$D$2:$D$43,B751)</f>
        <v>0</v>
      </c>
      <c r="K751" s="1">
        <f t="array" ref="K751">INDEX(Countries!$E$2:$E$43,A751)</f>
        <v>0</v>
      </c>
      <c r="L751" s="1">
        <f t="array" ref="L751">INDEX(Countries!$E$2:$E$43,B751)</f>
        <v>0</v>
      </c>
      <c r="M751" s="1">
        <f t="shared" si="9"/>
        <v>0</v>
      </c>
      <c r="N751" s="1"/>
    </row>
    <row r="752" spans="1:14" ht="15.75" customHeight="1" x14ac:dyDescent="0.2">
      <c r="A752" s="1">
        <f t="shared" si="10"/>
        <v>18</v>
      </c>
      <c r="B752" s="1">
        <f t="shared" si="11"/>
        <v>37</v>
      </c>
      <c r="C752" s="1">
        <f t="array" ref="C752">INDEX(Countries!$A$2:$A$43,A752)</f>
        <v>0</v>
      </c>
      <c r="D752" s="1">
        <f t="array" ref="D752">INDEX(Countries!$A$2:$A$43,B752)</f>
        <v>0</v>
      </c>
      <c r="E752" s="5">
        <f t="array" ref="E752">INDEX('ML_flows 2011'!$B$2:$AQ$43,A752,B752)+INDEX('ML_flows 2011'!$B$2:$AQ$43,B752,A752)</f>
        <v>0</v>
      </c>
      <c r="F752" s="4">
        <f t="array" ref="F752">INDEX(Countries!$B$2:$B$43,A752)</f>
        <v>0</v>
      </c>
      <c r="G752" s="4">
        <f t="array" ref="G752">INDEX(Countries!$B$2:$B$43,B752)</f>
        <v>0</v>
      </c>
      <c r="H752" s="6">
        <f t="shared" si="8"/>
        <v>0</v>
      </c>
      <c r="I752" s="1">
        <f t="array" ref="I752">INDEX(Countries!$D$2:$D$43,A752)</f>
        <v>0</v>
      </c>
      <c r="J752" s="1">
        <f t="array" ref="J752">INDEX(Countries!$D$2:$D$43,B752)</f>
        <v>0</v>
      </c>
      <c r="K752" s="1">
        <f t="array" ref="K752">INDEX(Countries!$E$2:$E$43,A752)</f>
        <v>0</v>
      </c>
      <c r="L752" s="1">
        <f t="array" ref="L752">INDEX(Countries!$E$2:$E$43,B752)</f>
        <v>0</v>
      </c>
      <c r="M752" s="1">
        <f t="shared" si="9"/>
        <v>0</v>
      </c>
      <c r="N752" s="1"/>
    </row>
    <row r="753" spans="1:14" ht="15.75" customHeight="1" x14ac:dyDescent="0.2">
      <c r="A753" s="1">
        <f t="shared" si="10"/>
        <v>18</v>
      </c>
      <c r="B753" s="1">
        <f t="shared" si="11"/>
        <v>38</v>
      </c>
      <c r="C753" s="1">
        <f t="array" ref="C753">INDEX(Countries!$A$2:$A$43,A753)</f>
        <v>0</v>
      </c>
      <c r="D753" s="1">
        <f t="array" ref="D753">INDEX(Countries!$A$2:$A$43,B753)</f>
        <v>0</v>
      </c>
      <c r="E753" s="5">
        <f t="array" ref="E753">INDEX('ML_flows 2011'!$B$2:$AQ$43,A753,B753)+INDEX('ML_flows 2011'!$B$2:$AQ$43,B753,A753)</f>
        <v>0</v>
      </c>
      <c r="F753" s="4">
        <f t="array" ref="F753">INDEX(Countries!$B$2:$B$43,A753)</f>
        <v>0</v>
      </c>
      <c r="G753" s="4">
        <f t="array" ref="G753">INDEX(Countries!$B$2:$B$43,B753)</f>
        <v>0</v>
      </c>
      <c r="H753" s="6">
        <f t="shared" si="8"/>
        <v>0</v>
      </c>
      <c r="I753" s="1">
        <f t="array" ref="I753">INDEX(Countries!$D$2:$D$43,A753)</f>
        <v>0</v>
      </c>
      <c r="J753" s="1">
        <f t="array" ref="J753">INDEX(Countries!$D$2:$D$43,B753)</f>
        <v>0</v>
      </c>
      <c r="K753" s="1">
        <f t="array" ref="K753">INDEX(Countries!$E$2:$E$43,A753)</f>
        <v>0</v>
      </c>
      <c r="L753" s="1">
        <f t="array" ref="L753">INDEX(Countries!$E$2:$E$43,B753)</f>
        <v>0</v>
      </c>
      <c r="M753" s="1">
        <f t="shared" si="9"/>
        <v>0</v>
      </c>
      <c r="N753" s="1"/>
    </row>
    <row r="754" spans="1:14" ht="15.75" customHeight="1" x14ac:dyDescent="0.2">
      <c r="A754" s="1">
        <f t="shared" si="10"/>
        <v>18</v>
      </c>
      <c r="B754" s="1">
        <f t="shared" si="11"/>
        <v>39</v>
      </c>
      <c r="C754" s="1">
        <f t="array" ref="C754">INDEX(Countries!$A$2:$A$43,A754)</f>
        <v>0</v>
      </c>
      <c r="D754" s="1">
        <f t="array" ref="D754">INDEX(Countries!$A$2:$A$43,B754)</f>
        <v>0</v>
      </c>
      <c r="E754" s="5">
        <f t="array" ref="E754">INDEX('ML_flows 2011'!$B$2:$AQ$43,A754,B754)+INDEX('ML_flows 2011'!$B$2:$AQ$43,B754,A754)</f>
        <v>0</v>
      </c>
      <c r="F754" s="4">
        <f t="array" ref="F754">INDEX(Countries!$B$2:$B$43,A754)</f>
        <v>0</v>
      </c>
      <c r="G754" s="4">
        <f t="array" ref="G754">INDEX(Countries!$B$2:$B$43,B754)</f>
        <v>0</v>
      </c>
      <c r="H754" s="6">
        <f t="shared" si="8"/>
        <v>0</v>
      </c>
      <c r="I754" s="1">
        <f t="array" ref="I754">INDEX(Countries!$D$2:$D$43,A754)</f>
        <v>0</v>
      </c>
      <c r="J754" s="1">
        <f t="array" ref="J754">INDEX(Countries!$D$2:$D$43,B754)</f>
        <v>0</v>
      </c>
      <c r="K754" s="1">
        <f t="array" ref="K754">INDEX(Countries!$E$2:$E$43,A754)</f>
        <v>0</v>
      </c>
      <c r="L754" s="1">
        <f t="array" ref="L754">INDEX(Countries!$E$2:$E$43,B754)</f>
        <v>0</v>
      </c>
      <c r="M754" s="1">
        <f t="shared" si="9"/>
        <v>0</v>
      </c>
      <c r="N754" s="1"/>
    </row>
    <row r="755" spans="1:14" ht="15.75" customHeight="1" x14ac:dyDescent="0.2">
      <c r="A755" s="1">
        <f t="shared" si="10"/>
        <v>18</v>
      </c>
      <c r="B755" s="1">
        <f t="shared" si="11"/>
        <v>40</v>
      </c>
      <c r="C755" s="1">
        <f t="array" ref="C755">INDEX(Countries!$A$2:$A$43,A755)</f>
        <v>0</v>
      </c>
      <c r="D755" s="1">
        <f t="array" ref="D755">INDEX(Countries!$A$2:$A$43,B755)</f>
        <v>0</v>
      </c>
      <c r="E755" s="5">
        <f t="array" ref="E755">INDEX('ML_flows 2011'!$B$2:$AQ$43,A755,B755)+INDEX('ML_flows 2011'!$B$2:$AQ$43,B755,A755)</f>
        <v>0</v>
      </c>
      <c r="F755" s="4">
        <f t="array" ref="F755">INDEX(Countries!$B$2:$B$43,A755)</f>
        <v>0</v>
      </c>
      <c r="G755" s="4">
        <f t="array" ref="G755">INDEX(Countries!$B$2:$B$43,B755)</f>
        <v>0</v>
      </c>
      <c r="H755" s="6">
        <f t="shared" si="8"/>
        <v>0</v>
      </c>
      <c r="I755" s="1">
        <f t="array" ref="I755">INDEX(Countries!$D$2:$D$43,A755)</f>
        <v>0</v>
      </c>
      <c r="J755" s="1">
        <f t="array" ref="J755">INDEX(Countries!$D$2:$D$43,B755)</f>
        <v>0</v>
      </c>
      <c r="K755" s="1">
        <f t="array" ref="K755">INDEX(Countries!$E$2:$E$43,A755)</f>
        <v>0</v>
      </c>
      <c r="L755" s="1">
        <f t="array" ref="L755">INDEX(Countries!$E$2:$E$43,B755)</f>
        <v>0</v>
      </c>
      <c r="M755" s="1">
        <f t="shared" si="9"/>
        <v>0</v>
      </c>
      <c r="N755" s="1"/>
    </row>
    <row r="756" spans="1:14" ht="15.75" customHeight="1" x14ac:dyDescent="0.2">
      <c r="A756" s="1">
        <f t="shared" si="10"/>
        <v>18</v>
      </c>
      <c r="B756" s="1">
        <f t="shared" si="11"/>
        <v>41</v>
      </c>
      <c r="C756" s="1">
        <f t="array" ref="C756">INDEX(Countries!$A$2:$A$43,A756)</f>
        <v>0</v>
      </c>
      <c r="D756" s="1">
        <f t="array" ref="D756">INDEX(Countries!$A$2:$A$43,B756)</f>
        <v>0</v>
      </c>
      <c r="E756" s="5">
        <f t="array" ref="E756">INDEX('ML_flows 2011'!$B$2:$AQ$43,A756,B756)+INDEX('ML_flows 2011'!$B$2:$AQ$43,B756,A756)</f>
        <v>0</v>
      </c>
      <c r="F756" s="4">
        <f t="array" ref="F756">INDEX(Countries!$B$2:$B$43,A756)</f>
        <v>0</v>
      </c>
      <c r="G756" s="4">
        <f t="array" ref="G756">INDEX(Countries!$B$2:$B$43,B756)</f>
        <v>0</v>
      </c>
      <c r="H756" s="6">
        <f t="shared" si="8"/>
        <v>0</v>
      </c>
      <c r="I756" s="1">
        <f t="array" ref="I756">INDEX(Countries!$D$2:$D$43,A756)</f>
        <v>0</v>
      </c>
      <c r="J756" s="1">
        <f t="array" ref="J756">INDEX(Countries!$D$2:$D$43,B756)</f>
        <v>0</v>
      </c>
      <c r="K756" s="1">
        <f t="array" ref="K756">INDEX(Countries!$E$2:$E$43,A756)</f>
        <v>0</v>
      </c>
      <c r="L756" s="1">
        <f t="array" ref="L756">INDEX(Countries!$E$2:$E$43,B756)</f>
        <v>0</v>
      </c>
      <c r="M756" s="1">
        <f t="shared" si="9"/>
        <v>0</v>
      </c>
      <c r="N756" s="1"/>
    </row>
    <row r="757" spans="1:14" ht="15.75" customHeight="1" x14ac:dyDescent="0.2">
      <c r="A757" s="1">
        <f t="shared" si="10"/>
        <v>18</v>
      </c>
      <c r="B757" s="1">
        <f t="shared" si="11"/>
        <v>42</v>
      </c>
      <c r="C757" s="1">
        <f t="array" ref="C757">INDEX(Countries!$A$2:$A$43,A757)</f>
        <v>0</v>
      </c>
      <c r="D757" s="1">
        <f t="array" ref="D757">INDEX(Countries!$A$2:$A$43,B757)</f>
        <v>0</v>
      </c>
      <c r="E757" s="5">
        <f t="array" ref="E757">INDEX('ML_flows 2011'!$B$2:$AQ$43,A757,B757)+INDEX('ML_flows 2011'!$B$2:$AQ$43,B757,A757)</f>
        <v>0</v>
      </c>
      <c r="F757" s="4">
        <f t="array" ref="F757">INDEX(Countries!$B$2:$B$43,A757)</f>
        <v>0</v>
      </c>
      <c r="G757" s="4">
        <f t="array" ref="G757">INDEX(Countries!$B$2:$B$43,B757)</f>
        <v>0</v>
      </c>
      <c r="H757" s="6">
        <f t="shared" si="8"/>
        <v>0</v>
      </c>
      <c r="I757" s="1">
        <f t="array" ref="I757">INDEX(Countries!$D$2:$D$43,A757)</f>
        <v>0</v>
      </c>
      <c r="J757" s="1">
        <f t="array" ref="J757">INDEX(Countries!$D$2:$D$43,B757)</f>
        <v>0</v>
      </c>
      <c r="K757" s="1">
        <f t="array" ref="K757">INDEX(Countries!$E$2:$E$43,A757)</f>
        <v>0</v>
      </c>
      <c r="L757" s="1">
        <f t="array" ref="L757">INDEX(Countries!$E$2:$E$43,B757)</f>
        <v>0</v>
      </c>
      <c r="M757" s="1">
        <f t="shared" si="9"/>
        <v>0</v>
      </c>
      <c r="N757" s="1"/>
    </row>
    <row r="758" spans="1:14" ht="15.75" customHeight="1" x14ac:dyDescent="0.2">
      <c r="A758" s="1">
        <f t="shared" si="10"/>
        <v>19</v>
      </c>
      <c r="B758" s="1">
        <f t="shared" si="11"/>
        <v>1</v>
      </c>
      <c r="C758" s="1">
        <f t="array" ref="C758">INDEX(Countries!$A$2:$A$43,A758)</f>
        <v>0</v>
      </c>
      <c r="D758" s="1" t="str">
        <f t="array" ref="D758">INDEX(Countries!$A$2:$A$43,B758)</f>
        <v>BC</v>
      </c>
      <c r="E758" s="5">
        <f t="array" ref="E758">INDEX('ML_flows 2011'!$B$2:$AQ$43,A758,B758)+INDEX('ML_flows 2011'!$B$2:$AQ$43,B758,A758)</f>
        <v>0</v>
      </c>
      <c r="F758" s="4">
        <f t="array" ref="F758">INDEX(Countries!$B$2:$B$43,A758)</f>
        <v>0</v>
      </c>
      <c r="G758" s="4">
        <f t="array" ref="G758">INDEX(Countries!$B$2:$B$43,B758)</f>
        <v>2.3763350483997558</v>
      </c>
      <c r="H758" s="6">
        <f t="shared" si="8"/>
        <v>0</v>
      </c>
      <c r="I758" s="1">
        <f t="array" ref="I758">INDEX(Countries!$D$2:$D$43,A758)</f>
        <v>0</v>
      </c>
      <c r="J758" s="4">
        <f t="array" ref="J758">INDEX(Countries!$D$2:$D$43,B758)</f>
        <v>0</v>
      </c>
      <c r="K758" s="1">
        <f t="array" ref="K758">INDEX(Countries!$E$2:$E$43,A758)</f>
        <v>0</v>
      </c>
      <c r="L758" s="4">
        <f t="array" ref="L758">INDEX(Countries!$E$2:$E$43,B758)</f>
        <v>0</v>
      </c>
      <c r="M758" s="1">
        <f t="shared" si="9"/>
        <v>0</v>
      </c>
      <c r="N758" s="1"/>
    </row>
    <row r="759" spans="1:14" ht="15.75" customHeight="1" x14ac:dyDescent="0.2">
      <c r="A759" s="1">
        <f t="shared" si="10"/>
        <v>19</v>
      </c>
      <c r="B759" s="1">
        <f t="shared" si="11"/>
        <v>2</v>
      </c>
      <c r="C759" s="1">
        <f t="array" ref="C759">INDEX(Countries!$A$2:$A$43,A759)</f>
        <v>0</v>
      </c>
      <c r="D759" s="1" t="str">
        <f t="array" ref="D759">INDEX(Countries!$A$2:$A$43,B759)</f>
        <v>Canada</v>
      </c>
      <c r="E759" s="5">
        <f t="array" ref="E759">INDEX('ML_flows 2011'!$B$2:$AQ$43,A759,B759)+INDEX('ML_flows 2011'!$B$2:$AQ$43,B759,A759)</f>
        <v>0</v>
      </c>
      <c r="F759" s="4">
        <f t="array" ref="F759">INDEX(Countries!$B$2:$B$43,A759)</f>
        <v>0</v>
      </c>
      <c r="G759" s="4">
        <f t="array" ref="G759">INDEX(Countries!$B$2:$B$43,B759)</f>
        <v>0</v>
      </c>
      <c r="H759" s="6">
        <f t="shared" si="8"/>
        <v>0</v>
      </c>
      <c r="I759" s="1">
        <f t="array" ref="I759">INDEX(Countries!$D$2:$D$43,A759)</f>
        <v>0</v>
      </c>
      <c r="J759" s="4">
        <f t="array" ref="J759">INDEX(Countries!$D$2:$D$43,B759)</f>
        <v>0</v>
      </c>
      <c r="K759" s="1">
        <f t="array" ref="K759">INDEX(Countries!$E$2:$E$43,A759)</f>
        <v>0</v>
      </c>
      <c r="L759" s="4">
        <f t="array" ref="L759">INDEX(Countries!$E$2:$E$43,B759)</f>
        <v>0</v>
      </c>
      <c r="M759" s="1">
        <f t="shared" si="9"/>
        <v>0</v>
      </c>
      <c r="N759" s="1"/>
    </row>
    <row r="760" spans="1:14" ht="15.75" customHeight="1" x14ac:dyDescent="0.2">
      <c r="A760" s="1">
        <f t="shared" si="10"/>
        <v>19</v>
      </c>
      <c r="B760" s="1">
        <f t="shared" si="11"/>
        <v>3</v>
      </c>
      <c r="C760" s="1">
        <f t="array" ref="C760">INDEX(Countries!$A$2:$A$43,A760)</f>
        <v>0</v>
      </c>
      <c r="D760" s="1" t="str">
        <f t="array" ref="D760">INDEX(Countries!$A$2:$A$43,B760)</f>
        <v>Hong Kong SAR</v>
      </c>
      <c r="E760" s="5">
        <f t="array" ref="E760">INDEX('ML_flows 2011'!$B$2:$AQ$43,A760,B760)+INDEX('ML_flows 2011'!$B$2:$AQ$43,B760,A760)</f>
        <v>0</v>
      </c>
      <c r="F760" s="4">
        <f t="array" ref="F760">INDEX(Countries!$B$2:$B$43,A760)</f>
        <v>0</v>
      </c>
      <c r="G760" s="4">
        <f t="array" ref="G760">INDEX(Countries!$B$2:$B$43,B760)</f>
        <v>0</v>
      </c>
      <c r="H760" s="6">
        <f t="shared" si="8"/>
        <v>0</v>
      </c>
      <c r="I760" s="1">
        <f t="array" ref="I760">INDEX(Countries!$D$2:$D$43,A760)</f>
        <v>0</v>
      </c>
      <c r="J760" s="4">
        <f t="array" ref="J760">INDEX(Countries!$D$2:$D$43,B760)</f>
        <v>0</v>
      </c>
      <c r="K760" s="1">
        <f t="array" ref="K760">INDEX(Countries!$E$2:$E$43,A760)</f>
        <v>0</v>
      </c>
      <c r="L760" s="4">
        <f t="array" ref="L760">INDEX(Countries!$E$2:$E$43,B760)</f>
        <v>0</v>
      </c>
      <c r="M760" s="1">
        <f t="shared" si="9"/>
        <v>0</v>
      </c>
      <c r="N760" s="1"/>
    </row>
    <row r="761" spans="1:14" ht="15.75" customHeight="1" x14ac:dyDescent="0.2">
      <c r="A761" s="1">
        <f t="shared" si="10"/>
        <v>19</v>
      </c>
      <c r="B761" s="1">
        <f t="shared" si="11"/>
        <v>4</v>
      </c>
      <c r="C761" s="1">
        <f t="array" ref="C761">INDEX(Countries!$A$2:$A$43,A761)</f>
        <v>0</v>
      </c>
      <c r="D761" s="1" t="str">
        <f t="array" ref="D761">INDEX(Countries!$A$2:$A$43,B761)</f>
        <v>Macau SAR</v>
      </c>
      <c r="E761" s="5">
        <f t="array" ref="E761">INDEX('ML_flows 2011'!$B$2:$AQ$43,A761,B761)+INDEX('ML_flows 2011'!$B$2:$AQ$43,B761,A761)</f>
        <v>0</v>
      </c>
      <c r="F761" s="4">
        <f t="array" ref="F761">INDEX(Countries!$B$2:$B$43,A761)</f>
        <v>0</v>
      </c>
      <c r="G761" s="4">
        <f t="array" ref="G761">INDEX(Countries!$B$2:$B$43,B761)</f>
        <v>0</v>
      </c>
      <c r="H761" s="6">
        <f t="shared" si="8"/>
        <v>0</v>
      </c>
      <c r="I761" s="1">
        <f t="array" ref="I761">INDEX(Countries!$D$2:$D$43,A761)</f>
        <v>0</v>
      </c>
      <c r="J761" s="4">
        <f t="array" ref="J761">INDEX(Countries!$D$2:$D$43,B761)</f>
        <v>0</v>
      </c>
      <c r="K761" s="1">
        <f t="array" ref="K761">INDEX(Countries!$E$2:$E$43,A761)</f>
        <v>0</v>
      </c>
      <c r="L761" s="4">
        <f t="array" ref="L761">INDEX(Countries!$E$2:$E$43,B761)</f>
        <v>0</v>
      </c>
      <c r="M761" s="1">
        <f t="shared" si="9"/>
        <v>0</v>
      </c>
      <c r="N761" s="1"/>
    </row>
    <row r="762" spans="1:14" ht="15.75" customHeight="1" x14ac:dyDescent="0.2">
      <c r="A762" s="1">
        <f t="shared" si="10"/>
        <v>19</v>
      </c>
      <c r="B762" s="1">
        <f t="shared" si="11"/>
        <v>5</v>
      </c>
      <c r="C762" s="1">
        <f t="array" ref="C762">INDEX(Countries!$A$2:$A$43,A762)</f>
        <v>0</v>
      </c>
      <c r="D762" s="1" t="str">
        <f t="array" ref="D762">INDEX(Countries!$A$2:$A$43,B762)</f>
        <v>China</v>
      </c>
      <c r="E762" s="5">
        <f t="array" ref="E762">INDEX('ML_flows 2011'!$B$2:$AQ$43,A762,B762)+INDEX('ML_flows 2011'!$B$2:$AQ$43,B762,A762)</f>
        <v>0</v>
      </c>
      <c r="F762" s="4">
        <f t="array" ref="F762">INDEX(Countries!$B$2:$B$43,A762)</f>
        <v>0</v>
      </c>
      <c r="G762" s="4">
        <f t="array" ref="G762">INDEX(Countries!$B$2:$B$43,B762)</f>
        <v>0</v>
      </c>
      <c r="H762" s="6">
        <f t="shared" si="8"/>
        <v>0</v>
      </c>
      <c r="I762" s="1">
        <f t="array" ref="I762">INDEX(Countries!$D$2:$D$43,A762)</f>
        <v>0</v>
      </c>
      <c r="J762" s="4">
        <f t="array" ref="J762">INDEX(Countries!$D$2:$D$43,B762)</f>
        <v>0</v>
      </c>
      <c r="K762" s="1">
        <f t="array" ref="K762">INDEX(Countries!$E$2:$E$43,A762)</f>
        <v>0</v>
      </c>
      <c r="L762" s="4">
        <f t="array" ref="L762">INDEX(Countries!$E$2:$E$43,B762)</f>
        <v>0</v>
      </c>
      <c r="M762" s="1">
        <f t="shared" si="9"/>
        <v>0</v>
      </c>
      <c r="N762" s="1"/>
    </row>
    <row r="763" spans="1:14" ht="15.75" customHeight="1" x14ac:dyDescent="0.2">
      <c r="A763" s="1">
        <f t="shared" si="10"/>
        <v>19</v>
      </c>
      <c r="B763" s="1">
        <f t="shared" si="11"/>
        <v>6</v>
      </c>
      <c r="C763" s="1">
        <f t="array" ref="C763">INDEX(Countries!$A$2:$A$43,A763)</f>
        <v>0</v>
      </c>
      <c r="D763" s="1">
        <f t="array" ref="D763">INDEX(Countries!$A$2:$A$43,B763)</f>
        <v>0</v>
      </c>
      <c r="E763" s="5">
        <f t="array" ref="E763">INDEX('ML_flows 2011'!$B$2:$AQ$43,A763,B763)+INDEX('ML_flows 2011'!$B$2:$AQ$43,B763,A763)</f>
        <v>0</v>
      </c>
      <c r="F763" s="4">
        <f t="array" ref="F763">INDEX(Countries!$B$2:$B$43,A763)</f>
        <v>0</v>
      </c>
      <c r="G763" s="4">
        <f t="array" ref="G763">INDEX(Countries!$B$2:$B$43,B763)</f>
        <v>0</v>
      </c>
      <c r="H763" s="6">
        <f t="shared" si="8"/>
        <v>0</v>
      </c>
      <c r="I763" s="1">
        <f t="array" ref="I763">INDEX(Countries!$D$2:$D$43,A763)</f>
        <v>0</v>
      </c>
      <c r="J763" s="4">
        <f t="array" ref="J763">INDEX(Countries!$D$2:$D$43,B763)</f>
        <v>0</v>
      </c>
      <c r="K763" s="1">
        <f t="array" ref="K763">INDEX(Countries!$E$2:$E$43,A763)</f>
        <v>0</v>
      </c>
      <c r="L763" s="4">
        <f t="array" ref="L763">INDEX(Countries!$E$2:$E$43,B763)</f>
        <v>0</v>
      </c>
      <c r="M763" s="1">
        <f t="shared" si="9"/>
        <v>0</v>
      </c>
      <c r="N763" s="1"/>
    </row>
    <row r="764" spans="1:14" ht="15.75" customHeight="1" x14ac:dyDescent="0.2">
      <c r="A764" s="1">
        <f t="shared" si="10"/>
        <v>19</v>
      </c>
      <c r="B764" s="1">
        <f t="shared" si="11"/>
        <v>7</v>
      </c>
      <c r="C764" s="1">
        <f t="array" ref="C764">INDEX(Countries!$A$2:$A$43,A764)</f>
        <v>0</v>
      </c>
      <c r="D764" s="1">
        <f t="array" ref="D764">INDEX(Countries!$A$2:$A$43,B764)</f>
        <v>0</v>
      </c>
      <c r="E764" s="5">
        <f t="array" ref="E764">INDEX('ML_flows 2011'!$B$2:$AQ$43,A764,B764)+INDEX('ML_flows 2011'!$B$2:$AQ$43,B764,A764)</f>
        <v>0</v>
      </c>
      <c r="F764" s="4">
        <f t="array" ref="F764">INDEX(Countries!$B$2:$B$43,A764)</f>
        <v>0</v>
      </c>
      <c r="G764" s="4">
        <f t="array" ref="G764">INDEX(Countries!$B$2:$B$43,B764)</f>
        <v>0</v>
      </c>
      <c r="H764" s="6">
        <f t="shared" si="8"/>
        <v>0</v>
      </c>
      <c r="I764" s="1">
        <f t="array" ref="I764">INDEX(Countries!$D$2:$D$43,A764)</f>
        <v>0</v>
      </c>
      <c r="J764" s="4">
        <f t="array" ref="J764">INDEX(Countries!$D$2:$D$43,B764)</f>
        <v>0</v>
      </c>
      <c r="K764" s="1">
        <f t="array" ref="K764">INDEX(Countries!$E$2:$E$43,A764)</f>
        <v>0</v>
      </c>
      <c r="L764" s="4">
        <f t="array" ref="L764">INDEX(Countries!$E$2:$E$43,B764)</f>
        <v>0</v>
      </c>
      <c r="M764" s="1">
        <f t="shared" si="9"/>
        <v>0</v>
      </c>
      <c r="N764" s="1"/>
    </row>
    <row r="765" spans="1:14" ht="15.75" customHeight="1" x14ac:dyDescent="0.2">
      <c r="A765" s="1">
        <f t="shared" si="10"/>
        <v>19</v>
      </c>
      <c r="B765" s="1">
        <f t="shared" si="11"/>
        <v>8</v>
      </c>
      <c r="C765" s="1">
        <f t="array" ref="C765">INDEX(Countries!$A$2:$A$43,A765)</f>
        <v>0</v>
      </c>
      <c r="D765" s="1">
        <f t="array" ref="D765">INDEX(Countries!$A$2:$A$43,B765)</f>
        <v>0</v>
      </c>
      <c r="E765" s="5">
        <f t="array" ref="E765">INDEX('ML_flows 2011'!$B$2:$AQ$43,A765,B765)+INDEX('ML_flows 2011'!$B$2:$AQ$43,B765,A765)</f>
        <v>0</v>
      </c>
      <c r="F765" s="4">
        <f t="array" ref="F765">INDEX(Countries!$B$2:$B$43,A765)</f>
        <v>0</v>
      </c>
      <c r="G765" s="4">
        <f t="array" ref="G765">INDEX(Countries!$B$2:$B$43,B765)</f>
        <v>0</v>
      </c>
      <c r="H765" s="6">
        <f t="shared" si="8"/>
        <v>0</v>
      </c>
      <c r="I765" s="1">
        <f t="array" ref="I765">INDEX(Countries!$D$2:$D$43,A765)</f>
        <v>0</v>
      </c>
      <c r="J765" s="4">
        <f t="array" ref="J765">INDEX(Countries!$D$2:$D$43,B765)</f>
        <v>0</v>
      </c>
      <c r="K765" s="1">
        <f t="array" ref="K765">INDEX(Countries!$E$2:$E$43,A765)</f>
        <v>0</v>
      </c>
      <c r="L765" s="4">
        <f t="array" ref="L765">INDEX(Countries!$E$2:$E$43,B765)</f>
        <v>0</v>
      </c>
      <c r="M765" s="1">
        <f t="shared" si="9"/>
        <v>0</v>
      </c>
      <c r="N765" s="1"/>
    </row>
    <row r="766" spans="1:14" ht="15.75" customHeight="1" x14ac:dyDescent="0.2">
      <c r="A766" s="1">
        <f t="shared" si="10"/>
        <v>19</v>
      </c>
      <c r="B766" s="1">
        <f t="shared" si="11"/>
        <v>9</v>
      </c>
      <c r="C766" s="1">
        <f t="array" ref="C766">INDEX(Countries!$A$2:$A$43,A766)</f>
        <v>0</v>
      </c>
      <c r="D766" s="1">
        <f t="array" ref="D766">INDEX(Countries!$A$2:$A$43,B766)</f>
        <v>0</v>
      </c>
      <c r="E766" s="5">
        <f t="array" ref="E766">INDEX('ML_flows 2011'!$B$2:$AQ$43,A766,B766)+INDEX('ML_flows 2011'!$B$2:$AQ$43,B766,A766)</f>
        <v>0</v>
      </c>
      <c r="F766" s="4">
        <f t="array" ref="F766">INDEX(Countries!$B$2:$B$43,A766)</f>
        <v>0</v>
      </c>
      <c r="G766" s="4">
        <f t="array" ref="G766">INDEX(Countries!$B$2:$B$43,B766)</f>
        <v>0</v>
      </c>
      <c r="H766" s="6">
        <f t="shared" si="8"/>
        <v>0</v>
      </c>
      <c r="I766" s="1">
        <f t="array" ref="I766">INDEX(Countries!$D$2:$D$43,A766)</f>
        <v>0</v>
      </c>
      <c r="J766" s="1">
        <f t="array" ref="J766">INDEX(Countries!$D$2:$D$43,B766)</f>
        <v>0</v>
      </c>
      <c r="K766" s="1">
        <f t="array" ref="K766">INDEX(Countries!$E$2:$E$43,A766)</f>
        <v>0</v>
      </c>
      <c r="L766" s="1">
        <f t="array" ref="L766">INDEX(Countries!$E$2:$E$43,B766)</f>
        <v>0</v>
      </c>
      <c r="M766" s="1">
        <f t="shared" si="9"/>
        <v>0</v>
      </c>
      <c r="N766" s="1"/>
    </row>
    <row r="767" spans="1:14" ht="15.75" customHeight="1" x14ac:dyDescent="0.2">
      <c r="A767" s="1">
        <f t="shared" si="10"/>
        <v>19</v>
      </c>
      <c r="B767" s="1">
        <f t="shared" si="11"/>
        <v>10</v>
      </c>
      <c r="C767" s="1">
        <f t="array" ref="C767">INDEX(Countries!$A$2:$A$43,A767)</f>
        <v>0</v>
      </c>
      <c r="D767" s="1">
        <f t="array" ref="D767">INDEX(Countries!$A$2:$A$43,B767)</f>
        <v>0</v>
      </c>
      <c r="E767" s="5">
        <f t="array" ref="E767">INDEX('ML_flows 2011'!$B$2:$AQ$43,A767,B767)+INDEX('ML_flows 2011'!$B$2:$AQ$43,B767,A767)</f>
        <v>0</v>
      </c>
      <c r="F767" s="4">
        <f t="array" ref="F767">INDEX(Countries!$B$2:$B$43,A767)</f>
        <v>0</v>
      </c>
      <c r="G767" s="4">
        <f t="array" ref="G767">INDEX(Countries!$B$2:$B$43,B767)</f>
        <v>0</v>
      </c>
      <c r="H767" s="6">
        <f t="shared" ref="H767:H1021" si="12">2*6371*ASIN(SQRT(SIN(RADIANS(I767-J767)/2)^2 + COS(RADIANS(I767))*COS(RADIANS(J767))*SIN(RADIANS(K767-L767)/2)^2))</f>
        <v>0</v>
      </c>
      <c r="I767" s="1">
        <f t="array" ref="I767">INDEX(Countries!$D$2:$D$43,A767)</f>
        <v>0</v>
      </c>
      <c r="J767" s="1">
        <f t="array" ref="J767">INDEX(Countries!$D$2:$D$43,B767)</f>
        <v>0</v>
      </c>
      <c r="K767" s="1">
        <f t="array" ref="K767">INDEX(Countries!$E$2:$E$43,A767)</f>
        <v>0</v>
      </c>
      <c r="L767" s="1">
        <f t="array" ref="L767">INDEX(Countries!$E$2:$E$43,B767)</f>
        <v>0</v>
      </c>
      <c r="M767" s="1">
        <f t="shared" ref="M767:M1021" si="13">IF(E767=0,0,IF(B767&gt;=A767,0,1))</f>
        <v>0</v>
      </c>
      <c r="N767" s="1"/>
    </row>
    <row r="768" spans="1:14" ht="15.75" customHeight="1" x14ac:dyDescent="0.2">
      <c r="A768" s="1">
        <f t="shared" ref="A768:A1022" si="14">IF(B767=42,A767+1,A767)</f>
        <v>19</v>
      </c>
      <c r="B768" s="1">
        <f t="shared" ref="B768:B1022" si="15">IF(B767=42,1,B767+1)</f>
        <v>11</v>
      </c>
      <c r="C768" s="1">
        <f t="array" ref="C768">INDEX(Countries!$A$2:$A$43,A768)</f>
        <v>0</v>
      </c>
      <c r="D768" s="1">
        <f t="array" ref="D768">INDEX(Countries!$A$2:$A$43,B768)</f>
        <v>0</v>
      </c>
      <c r="E768" s="5">
        <f t="array" ref="E768">INDEX('ML_flows 2011'!$B$2:$AQ$43,A768,B768)+INDEX('ML_flows 2011'!$B$2:$AQ$43,B768,A768)</f>
        <v>0</v>
      </c>
      <c r="F768" s="4">
        <f t="array" ref="F768">INDEX(Countries!$B$2:$B$43,A768)</f>
        <v>0</v>
      </c>
      <c r="G768" s="4">
        <f t="array" ref="G768">INDEX(Countries!$B$2:$B$43,B768)</f>
        <v>0</v>
      </c>
      <c r="H768" s="6">
        <f t="shared" si="12"/>
        <v>0</v>
      </c>
      <c r="I768" s="1">
        <f t="array" ref="I768">INDEX(Countries!$D$2:$D$43,A768)</f>
        <v>0</v>
      </c>
      <c r="J768" s="1">
        <f t="array" ref="J768">INDEX(Countries!$D$2:$D$43,B768)</f>
        <v>0</v>
      </c>
      <c r="K768" s="1">
        <f t="array" ref="K768">INDEX(Countries!$E$2:$E$43,A768)</f>
        <v>0</v>
      </c>
      <c r="L768" s="1">
        <f t="array" ref="L768">INDEX(Countries!$E$2:$E$43,B768)</f>
        <v>0</v>
      </c>
      <c r="M768" s="1">
        <f t="shared" si="13"/>
        <v>0</v>
      </c>
      <c r="N768" s="1"/>
    </row>
    <row r="769" spans="1:14" ht="15.75" customHeight="1" x14ac:dyDescent="0.2">
      <c r="A769" s="1">
        <f t="shared" si="14"/>
        <v>19</v>
      </c>
      <c r="B769" s="1">
        <f t="shared" si="15"/>
        <v>12</v>
      </c>
      <c r="C769" s="1">
        <f t="array" ref="C769">INDEX(Countries!$A$2:$A$43,A769)</f>
        <v>0</v>
      </c>
      <c r="D769" s="1">
        <f t="array" ref="D769">INDEX(Countries!$A$2:$A$43,B769)</f>
        <v>0</v>
      </c>
      <c r="E769" s="5">
        <f t="array" ref="E769">INDEX('ML_flows 2011'!$B$2:$AQ$43,A769,B769)+INDEX('ML_flows 2011'!$B$2:$AQ$43,B769,A769)</f>
        <v>0</v>
      </c>
      <c r="F769" s="4">
        <f t="array" ref="F769">INDEX(Countries!$B$2:$B$43,A769)</f>
        <v>0</v>
      </c>
      <c r="G769" s="4">
        <f t="array" ref="G769">INDEX(Countries!$B$2:$B$43,B769)</f>
        <v>0</v>
      </c>
      <c r="H769" s="6">
        <f t="shared" si="12"/>
        <v>0</v>
      </c>
      <c r="I769" s="1">
        <f t="array" ref="I769">INDEX(Countries!$D$2:$D$43,A769)</f>
        <v>0</v>
      </c>
      <c r="J769" s="1">
        <f t="array" ref="J769">INDEX(Countries!$D$2:$D$43,B769)</f>
        <v>0</v>
      </c>
      <c r="K769" s="1">
        <f t="array" ref="K769">INDEX(Countries!$E$2:$E$43,A769)</f>
        <v>0</v>
      </c>
      <c r="L769" s="1">
        <f t="array" ref="L769">INDEX(Countries!$E$2:$E$43,B769)</f>
        <v>0</v>
      </c>
      <c r="M769" s="1">
        <f t="shared" si="13"/>
        <v>0</v>
      </c>
      <c r="N769" s="1"/>
    </row>
    <row r="770" spans="1:14" ht="15.75" customHeight="1" x14ac:dyDescent="0.2">
      <c r="A770" s="1">
        <f t="shared" si="14"/>
        <v>19</v>
      </c>
      <c r="B770" s="1">
        <f t="shared" si="15"/>
        <v>13</v>
      </c>
      <c r="C770" s="1">
        <f t="array" ref="C770">INDEX(Countries!$A$2:$A$43,A770)</f>
        <v>0</v>
      </c>
      <c r="D770" s="1">
        <f t="array" ref="D770">INDEX(Countries!$A$2:$A$43,B770)</f>
        <v>0</v>
      </c>
      <c r="E770" s="5">
        <f t="array" ref="E770">INDEX('ML_flows 2011'!$B$2:$AQ$43,A770,B770)+INDEX('ML_flows 2011'!$B$2:$AQ$43,B770,A770)</f>
        <v>0</v>
      </c>
      <c r="F770" s="4">
        <f t="array" ref="F770">INDEX(Countries!$B$2:$B$43,A770)</f>
        <v>0</v>
      </c>
      <c r="G770" s="4">
        <f t="array" ref="G770">INDEX(Countries!$B$2:$B$43,B770)</f>
        <v>0</v>
      </c>
      <c r="H770" s="6">
        <f t="shared" si="12"/>
        <v>0</v>
      </c>
      <c r="I770" s="1">
        <f t="array" ref="I770">INDEX(Countries!$D$2:$D$43,A770)</f>
        <v>0</v>
      </c>
      <c r="J770" s="1">
        <f t="array" ref="J770">INDEX(Countries!$D$2:$D$43,B770)</f>
        <v>0</v>
      </c>
      <c r="K770" s="1">
        <f t="array" ref="K770">INDEX(Countries!$E$2:$E$43,A770)</f>
        <v>0</v>
      </c>
      <c r="L770" s="1">
        <f t="array" ref="L770">INDEX(Countries!$E$2:$E$43,B770)</f>
        <v>0</v>
      </c>
      <c r="M770" s="1">
        <f t="shared" si="13"/>
        <v>0</v>
      </c>
      <c r="N770" s="1"/>
    </row>
    <row r="771" spans="1:14" ht="15.75" customHeight="1" x14ac:dyDescent="0.2">
      <c r="A771" s="1">
        <f t="shared" si="14"/>
        <v>19</v>
      </c>
      <c r="B771" s="1">
        <f t="shared" si="15"/>
        <v>14</v>
      </c>
      <c r="C771" s="1">
        <f t="array" ref="C771">INDEX(Countries!$A$2:$A$43,A771)</f>
        <v>0</v>
      </c>
      <c r="D771" s="1">
        <f t="array" ref="D771">INDEX(Countries!$A$2:$A$43,B771)</f>
        <v>0</v>
      </c>
      <c r="E771" s="5">
        <f t="array" ref="E771">INDEX('ML_flows 2011'!$B$2:$AQ$43,A771,B771)+INDEX('ML_flows 2011'!$B$2:$AQ$43,B771,A771)</f>
        <v>0</v>
      </c>
      <c r="F771" s="4">
        <f t="array" ref="F771">INDEX(Countries!$B$2:$B$43,A771)</f>
        <v>0</v>
      </c>
      <c r="G771" s="4">
        <f t="array" ref="G771">INDEX(Countries!$B$2:$B$43,B771)</f>
        <v>0</v>
      </c>
      <c r="H771" s="6">
        <f t="shared" si="12"/>
        <v>0</v>
      </c>
      <c r="I771" s="1">
        <f t="array" ref="I771">INDEX(Countries!$D$2:$D$43,A771)</f>
        <v>0</v>
      </c>
      <c r="J771" s="1">
        <f t="array" ref="J771">INDEX(Countries!$D$2:$D$43,B771)</f>
        <v>0</v>
      </c>
      <c r="K771" s="1">
        <f t="array" ref="K771">INDEX(Countries!$E$2:$E$43,A771)</f>
        <v>0</v>
      </c>
      <c r="L771" s="1">
        <f t="array" ref="L771">INDEX(Countries!$E$2:$E$43,B771)</f>
        <v>0</v>
      </c>
      <c r="M771" s="1">
        <f t="shared" si="13"/>
        <v>0</v>
      </c>
      <c r="N771" s="1"/>
    </row>
    <row r="772" spans="1:14" ht="15.75" customHeight="1" x14ac:dyDescent="0.2">
      <c r="A772" s="1">
        <f t="shared" si="14"/>
        <v>19</v>
      </c>
      <c r="B772" s="1">
        <f t="shared" si="15"/>
        <v>15</v>
      </c>
      <c r="C772" s="1">
        <f t="array" ref="C772">INDEX(Countries!$A$2:$A$43,A772)</f>
        <v>0</v>
      </c>
      <c r="D772" s="1">
        <f t="array" ref="D772">INDEX(Countries!$A$2:$A$43,B772)</f>
        <v>0</v>
      </c>
      <c r="E772" s="5">
        <f t="array" ref="E772">INDEX('ML_flows 2011'!$B$2:$AQ$43,A772,B772)+INDEX('ML_flows 2011'!$B$2:$AQ$43,B772,A772)</f>
        <v>0</v>
      </c>
      <c r="F772" s="4">
        <f t="array" ref="F772">INDEX(Countries!$B$2:$B$43,A772)</f>
        <v>0</v>
      </c>
      <c r="G772" s="4">
        <f t="array" ref="G772">INDEX(Countries!$B$2:$B$43,B772)</f>
        <v>0</v>
      </c>
      <c r="H772" s="6">
        <f t="shared" si="12"/>
        <v>0</v>
      </c>
      <c r="I772" s="1">
        <f t="array" ref="I772">INDEX(Countries!$D$2:$D$43,A772)</f>
        <v>0</v>
      </c>
      <c r="J772" s="1">
        <f t="array" ref="J772">INDEX(Countries!$D$2:$D$43,B772)</f>
        <v>0</v>
      </c>
      <c r="K772" s="1">
        <f t="array" ref="K772">INDEX(Countries!$E$2:$E$43,A772)</f>
        <v>0</v>
      </c>
      <c r="L772" s="1">
        <f t="array" ref="L772">INDEX(Countries!$E$2:$E$43,B772)</f>
        <v>0</v>
      </c>
      <c r="M772" s="1">
        <f t="shared" si="13"/>
        <v>0</v>
      </c>
      <c r="N772" s="1"/>
    </row>
    <row r="773" spans="1:14" ht="15.75" customHeight="1" x14ac:dyDescent="0.2">
      <c r="A773" s="1">
        <f t="shared" si="14"/>
        <v>19</v>
      </c>
      <c r="B773" s="1">
        <f t="shared" si="15"/>
        <v>16</v>
      </c>
      <c r="C773" s="1">
        <f t="array" ref="C773">INDEX(Countries!$A$2:$A$43,A773)</f>
        <v>0</v>
      </c>
      <c r="D773" s="1">
        <f t="array" ref="D773">INDEX(Countries!$A$2:$A$43,B773)</f>
        <v>0</v>
      </c>
      <c r="E773" s="5">
        <f t="array" ref="E773">INDEX('ML_flows 2011'!$B$2:$AQ$43,A773,B773)+INDEX('ML_flows 2011'!$B$2:$AQ$43,B773,A773)</f>
        <v>0</v>
      </c>
      <c r="F773" s="4">
        <f t="array" ref="F773">INDEX(Countries!$B$2:$B$43,A773)</f>
        <v>0</v>
      </c>
      <c r="G773" s="4">
        <f t="array" ref="G773">INDEX(Countries!$B$2:$B$43,B773)</f>
        <v>0</v>
      </c>
      <c r="H773" s="6">
        <f t="shared" si="12"/>
        <v>0</v>
      </c>
      <c r="I773" s="1">
        <f t="array" ref="I773">INDEX(Countries!$D$2:$D$43,A773)</f>
        <v>0</v>
      </c>
      <c r="J773" s="1">
        <f t="array" ref="J773">INDEX(Countries!$D$2:$D$43,B773)</f>
        <v>0</v>
      </c>
      <c r="K773" s="1">
        <f t="array" ref="K773">INDEX(Countries!$E$2:$E$43,A773)</f>
        <v>0</v>
      </c>
      <c r="L773" s="1">
        <f t="array" ref="L773">INDEX(Countries!$E$2:$E$43,B773)</f>
        <v>0</v>
      </c>
      <c r="M773" s="1">
        <f t="shared" si="13"/>
        <v>0</v>
      </c>
      <c r="N773" s="1"/>
    </row>
    <row r="774" spans="1:14" ht="15.75" customHeight="1" x14ac:dyDescent="0.2">
      <c r="A774" s="1">
        <f t="shared" si="14"/>
        <v>19</v>
      </c>
      <c r="B774" s="1">
        <f t="shared" si="15"/>
        <v>17</v>
      </c>
      <c r="C774" s="1">
        <f t="array" ref="C774">INDEX(Countries!$A$2:$A$43,A774)</f>
        <v>0</v>
      </c>
      <c r="D774" s="1">
        <f t="array" ref="D774">INDEX(Countries!$A$2:$A$43,B774)</f>
        <v>0</v>
      </c>
      <c r="E774" s="5">
        <f t="array" ref="E774">INDEX('ML_flows 2011'!$B$2:$AQ$43,A774,B774)+INDEX('ML_flows 2011'!$B$2:$AQ$43,B774,A774)</f>
        <v>0</v>
      </c>
      <c r="F774" s="4">
        <f t="array" ref="F774">INDEX(Countries!$B$2:$B$43,A774)</f>
        <v>0</v>
      </c>
      <c r="G774" s="4">
        <f t="array" ref="G774">INDEX(Countries!$B$2:$B$43,B774)</f>
        <v>0</v>
      </c>
      <c r="H774" s="6">
        <f t="shared" si="12"/>
        <v>0</v>
      </c>
      <c r="I774" s="1">
        <f t="array" ref="I774">INDEX(Countries!$D$2:$D$43,A774)</f>
        <v>0</v>
      </c>
      <c r="J774" s="1">
        <f t="array" ref="J774">INDEX(Countries!$D$2:$D$43,B774)</f>
        <v>0</v>
      </c>
      <c r="K774" s="1">
        <f t="array" ref="K774">INDEX(Countries!$E$2:$E$43,A774)</f>
        <v>0</v>
      </c>
      <c r="L774" s="1">
        <f t="array" ref="L774">INDEX(Countries!$E$2:$E$43,B774)</f>
        <v>0</v>
      </c>
      <c r="M774" s="1">
        <f t="shared" si="13"/>
        <v>0</v>
      </c>
      <c r="N774" s="1"/>
    </row>
    <row r="775" spans="1:14" ht="15.75" customHeight="1" x14ac:dyDescent="0.2">
      <c r="A775" s="1">
        <f t="shared" si="14"/>
        <v>19</v>
      </c>
      <c r="B775" s="1">
        <f t="shared" si="15"/>
        <v>18</v>
      </c>
      <c r="C775" s="1">
        <f t="array" ref="C775">INDEX(Countries!$A$2:$A$43,A775)</f>
        <v>0</v>
      </c>
      <c r="D775" s="1">
        <f t="array" ref="D775">INDEX(Countries!$A$2:$A$43,B775)</f>
        <v>0</v>
      </c>
      <c r="E775" s="5">
        <f t="array" ref="E775">INDEX('ML_flows 2011'!$B$2:$AQ$43,A775,B775)+INDEX('ML_flows 2011'!$B$2:$AQ$43,B775,A775)</f>
        <v>0</v>
      </c>
      <c r="F775" s="4">
        <f t="array" ref="F775">INDEX(Countries!$B$2:$B$43,A775)</f>
        <v>0</v>
      </c>
      <c r="G775" s="4">
        <f t="array" ref="G775">INDEX(Countries!$B$2:$B$43,B775)</f>
        <v>0</v>
      </c>
      <c r="H775" s="6">
        <f t="shared" si="12"/>
        <v>0</v>
      </c>
      <c r="I775" s="1">
        <f t="array" ref="I775">INDEX(Countries!$D$2:$D$43,A775)</f>
        <v>0</v>
      </c>
      <c r="J775" s="1">
        <f t="array" ref="J775">INDEX(Countries!$D$2:$D$43,B775)</f>
        <v>0</v>
      </c>
      <c r="K775" s="1">
        <f t="array" ref="K775">INDEX(Countries!$E$2:$E$43,A775)</f>
        <v>0</v>
      </c>
      <c r="L775" s="1">
        <f t="array" ref="L775">INDEX(Countries!$E$2:$E$43,B775)</f>
        <v>0</v>
      </c>
      <c r="M775" s="1">
        <f t="shared" si="13"/>
        <v>0</v>
      </c>
      <c r="N775" s="1"/>
    </row>
    <row r="776" spans="1:14" ht="15.75" customHeight="1" x14ac:dyDescent="0.2">
      <c r="A776" s="1">
        <f t="shared" si="14"/>
        <v>19</v>
      </c>
      <c r="B776" s="1">
        <f t="shared" si="15"/>
        <v>19</v>
      </c>
      <c r="C776" s="1">
        <f t="array" ref="C776">INDEX(Countries!$A$2:$A$43,A776)</f>
        <v>0</v>
      </c>
      <c r="D776" s="1">
        <f t="array" ref="D776">INDEX(Countries!$A$2:$A$43,B776)</f>
        <v>0</v>
      </c>
      <c r="E776" s="5">
        <f t="array" ref="E776">INDEX('ML_flows 2011'!$B$2:$AQ$43,A776,B776)+INDEX('ML_flows 2011'!$B$2:$AQ$43,B776,A776)</f>
        <v>0</v>
      </c>
      <c r="F776" s="4">
        <f t="array" ref="F776">INDEX(Countries!$B$2:$B$43,A776)</f>
        <v>0</v>
      </c>
      <c r="G776" s="4">
        <f t="array" ref="G776">INDEX(Countries!$B$2:$B$43,B776)</f>
        <v>0</v>
      </c>
      <c r="H776" s="6">
        <f t="shared" si="12"/>
        <v>0</v>
      </c>
      <c r="I776" s="1">
        <f t="array" ref="I776">INDEX(Countries!$D$2:$D$43,A776)</f>
        <v>0</v>
      </c>
      <c r="J776" s="1">
        <f t="array" ref="J776">INDEX(Countries!$D$2:$D$43,B776)</f>
        <v>0</v>
      </c>
      <c r="K776" s="1">
        <f t="array" ref="K776">INDEX(Countries!$E$2:$E$43,A776)</f>
        <v>0</v>
      </c>
      <c r="L776" s="1">
        <f t="array" ref="L776">INDEX(Countries!$E$2:$E$43,B776)</f>
        <v>0</v>
      </c>
      <c r="M776" s="1">
        <f t="shared" si="13"/>
        <v>0</v>
      </c>
      <c r="N776" s="1"/>
    </row>
    <row r="777" spans="1:14" ht="15.75" customHeight="1" x14ac:dyDescent="0.2">
      <c r="A777" s="1">
        <f t="shared" si="14"/>
        <v>19</v>
      </c>
      <c r="B777" s="1">
        <f t="shared" si="15"/>
        <v>20</v>
      </c>
      <c r="C777" s="1">
        <f t="array" ref="C777">INDEX(Countries!$A$2:$A$43,A777)</f>
        <v>0</v>
      </c>
      <c r="D777" s="1">
        <f t="array" ref="D777">INDEX(Countries!$A$2:$A$43,B777)</f>
        <v>0</v>
      </c>
      <c r="E777" s="5">
        <f t="array" ref="E777">INDEX('ML_flows 2011'!$B$2:$AQ$43,A777,B777)+INDEX('ML_flows 2011'!$B$2:$AQ$43,B777,A777)</f>
        <v>0</v>
      </c>
      <c r="F777" s="4">
        <f t="array" ref="F777">INDEX(Countries!$B$2:$B$43,A777)</f>
        <v>0</v>
      </c>
      <c r="G777" s="4">
        <f t="array" ref="G777">INDEX(Countries!$B$2:$B$43,B777)</f>
        <v>0</v>
      </c>
      <c r="H777" s="6">
        <f t="shared" si="12"/>
        <v>0</v>
      </c>
      <c r="I777" s="1">
        <f t="array" ref="I777">INDEX(Countries!$D$2:$D$43,A777)</f>
        <v>0</v>
      </c>
      <c r="J777" s="1">
        <f t="array" ref="J777">INDEX(Countries!$D$2:$D$43,B777)</f>
        <v>0</v>
      </c>
      <c r="K777" s="1">
        <f t="array" ref="K777">INDEX(Countries!$E$2:$E$43,A777)</f>
        <v>0</v>
      </c>
      <c r="L777" s="1">
        <f t="array" ref="L777">INDEX(Countries!$E$2:$E$43,B777)</f>
        <v>0</v>
      </c>
      <c r="M777" s="1">
        <f t="shared" si="13"/>
        <v>0</v>
      </c>
      <c r="N777" s="1"/>
    </row>
    <row r="778" spans="1:14" ht="15.75" customHeight="1" x14ac:dyDescent="0.2">
      <c r="A778" s="1">
        <f t="shared" si="14"/>
        <v>19</v>
      </c>
      <c r="B778" s="1">
        <f t="shared" si="15"/>
        <v>21</v>
      </c>
      <c r="C778" s="1">
        <f t="array" ref="C778">INDEX(Countries!$A$2:$A$43,A778)</f>
        <v>0</v>
      </c>
      <c r="D778" s="1">
        <f t="array" ref="D778">INDEX(Countries!$A$2:$A$43,B778)</f>
        <v>0</v>
      </c>
      <c r="E778" s="5">
        <f t="array" ref="E778">INDEX('ML_flows 2011'!$B$2:$AQ$43,A778,B778)+INDEX('ML_flows 2011'!$B$2:$AQ$43,B778,A778)</f>
        <v>0</v>
      </c>
      <c r="F778" s="4">
        <f t="array" ref="F778">INDEX(Countries!$B$2:$B$43,A778)</f>
        <v>0</v>
      </c>
      <c r="G778" s="4">
        <f t="array" ref="G778">INDEX(Countries!$B$2:$B$43,B778)</f>
        <v>0</v>
      </c>
      <c r="H778" s="6">
        <f t="shared" si="12"/>
        <v>0</v>
      </c>
      <c r="I778" s="1">
        <f t="array" ref="I778">INDEX(Countries!$D$2:$D$43,A778)</f>
        <v>0</v>
      </c>
      <c r="J778" s="1">
        <f t="array" ref="J778">INDEX(Countries!$D$2:$D$43,B778)</f>
        <v>0</v>
      </c>
      <c r="K778" s="1">
        <f t="array" ref="K778">INDEX(Countries!$E$2:$E$43,A778)</f>
        <v>0</v>
      </c>
      <c r="L778" s="1">
        <f t="array" ref="L778">INDEX(Countries!$E$2:$E$43,B778)</f>
        <v>0</v>
      </c>
      <c r="M778" s="1">
        <f t="shared" si="13"/>
        <v>0</v>
      </c>
      <c r="N778" s="1"/>
    </row>
    <row r="779" spans="1:14" ht="15.75" customHeight="1" x14ac:dyDescent="0.2">
      <c r="A779" s="1">
        <f t="shared" si="14"/>
        <v>19</v>
      </c>
      <c r="B779" s="1">
        <f t="shared" si="15"/>
        <v>22</v>
      </c>
      <c r="C779" s="1">
        <f t="array" ref="C779">INDEX(Countries!$A$2:$A$43,A779)</f>
        <v>0</v>
      </c>
      <c r="D779" s="1">
        <f t="array" ref="D779">INDEX(Countries!$A$2:$A$43,B779)</f>
        <v>0</v>
      </c>
      <c r="E779" s="5">
        <f t="array" ref="E779">INDEX('ML_flows 2011'!$B$2:$AQ$43,A779,B779)+INDEX('ML_flows 2011'!$B$2:$AQ$43,B779,A779)</f>
        <v>0</v>
      </c>
      <c r="F779" s="4">
        <f t="array" ref="F779">INDEX(Countries!$B$2:$B$43,A779)</f>
        <v>0</v>
      </c>
      <c r="G779" s="4">
        <f t="array" ref="G779">INDEX(Countries!$B$2:$B$43,B779)</f>
        <v>0</v>
      </c>
      <c r="H779" s="6">
        <f t="shared" si="12"/>
        <v>0</v>
      </c>
      <c r="I779" s="1">
        <f t="array" ref="I779">INDEX(Countries!$D$2:$D$43,A779)</f>
        <v>0</v>
      </c>
      <c r="J779" s="1">
        <f t="array" ref="J779">INDEX(Countries!$D$2:$D$43,B779)</f>
        <v>0</v>
      </c>
      <c r="K779" s="1">
        <f t="array" ref="K779">INDEX(Countries!$E$2:$E$43,A779)</f>
        <v>0</v>
      </c>
      <c r="L779" s="1">
        <f t="array" ref="L779">INDEX(Countries!$E$2:$E$43,B779)</f>
        <v>0</v>
      </c>
      <c r="M779" s="1">
        <f t="shared" si="13"/>
        <v>0</v>
      </c>
      <c r="N779" s="1"/>
    </row>
    <row r="780" spans="1:14" ht="15.75" customHeight="1" x14ac:dyDescent="0.2">
      <c r="A780" s="1">
        <f t="shared" si="14"/>
        <v>19</v>
      </c>
      <c r="B780" s="1">
        <f t="shared" si="15"/>
        <v>23</v>
      </c>
      <c r="C780" s="1">
        <f t="array" ref="C780">INDEX(Countries!$A$2:$A$43,A780)</f>
        <v>0</v>
      </c>
      <c r="D780" s="1">
        <f t="array" ref="D780">INDEX(Countries!$A$2:$A$43,B780)</f>
        <v>0</v>
      </c>
      <c r="E780" s="5">
        <f t="array" ref="E780">INDEX('ML_flows 2011'!$B$2:$AQ$43,A780,B780)+INDEX('ML_flows 2011'!$B$2:$AQ$43,B780,A780)</f>
        <v>0</v>
      </c>
      <c r="F780" s="4">
        <f t="array" ref="F780">INDEX(Countries!$B$2:$B$43,A780)</f>
        <v>0</v>
      </c>
      <c r="G780" s="4">
        <f t="array" ref="G780">INDEX(Countries!$B$2:$B$43,B780)</f>
        <v>0</v>
      </c>
      <c r="H780" s="6">
        <f t="shared" si="12"/>
        <v>0</v>
      </c>
      <c r="I780" s="1">
        <f t="array" ref="I780">INDEX(Countries!$D$2:$D$43,A780)</f>
        <v>0</v>
      </c>
      <c r="J780" s="1">
        <f t="array" ref="J780">INDEX(Countries!$D$2:$D$43,B780)</f>
        <v>0</v>
      </c>
      <c r="K780" s="1">
        <f t="array" ref="K780">INDEX(Countries!$E$2:$E$43,A780)</f>
        <v>0</v>
      </c>
      <c r="L780" s="1">
        <f t="array" ref="L780">INDEX(Countries!$E$2:$E$43,B780)</f>
        <v>0</v>
      </c>
      <c r="M780" s="1">
        <f t="shared" si="13"/>
        <v>0</v>
      </c>
      <c r="N780" s="1"/>
    </row>
    <row r="781" spans="1:14" ht="15.75" customHeight="1" x14ac:dyDescent="0.2">
      <c r="A781" s="1">
        <f t="shared" si="14"/>
        <v>19</v>
      </c>
      <c r="B781" s="1">
        <f t="shared" si="15"/>
        <v>24</v>
      </c>
      <c r="C781" s="1">
        <f t="array" ref="C781">INDEX(Countries!$A$2:$A$43,A781)</f>
        <v>0</v>
      </c>
      <c r="D781" s="1">
        <f t="array" ref="D781">INDEX(Countries!$A$2:$A$43,B781)</f>
        <v>0</v>
      </c>
      <c r="E781" s="5">
        <f t="array" ref="E781">INDEX('ML_flows 2011'!$B$2:$AQ$43,A781,B781)+INDEX('ML_flows 2011'!$B$2:$AQ$43,B781,A781)</f>
        <v>0</v>
      </c>
      <c r="F781" s="4">
        <f t="array" ref="F781">INDEX(Countries!$B$2:$B$43,A781)</f>
        <v>0</v>
      </c>
      <c r="G781" s="4">
        <f t="array" ref="G781">INDEX(Countries!$B$2:$B$43,B781)</f>
        <v>0</v>
      </c>
      <c r="H781" s="6">
        <f t="shared" si="12"/>
        <v>0</v>
      </c>
      <c r="I781" s="1">
        <f t="array" ref="I781">INDEX(Countries!$D$2:$D$43,A781)</f>
        <v>0</v>
      </c>
      <c r="J781" s="1">
        <f t="array" ref="J781">INDEX(Countries!$D$2:$D$43,B781)</f>
        <v>0</v>
      </c>
      <c r="K781" s="1">
        <f t="array" ref="K781">INDEX(Countries!$E$2:$E$43,A781)</f>
        <v>0</v>
      </c>
      <c r="L781" s="1">
        <f t="array" ref="L781">INDEX(Countries!$E$2:$E$43,B781)</f>
        <v>0</v>
      </c>
      <c r="M781" s="1">
        <f t="shared" si="13"/>
        <v>0</v>
      </c>
      <c r="N781" s="1"/>
    </row>
    <row r="782" spans="1:14" ht="15.75" customHeight="1" x14ac:dyDescent="0.2">
      <c r="A782" s="1">
        <f t="shared" si="14"/>
        <v>19</v>
      </c>
      <c r="B782" s="1">
        <f t="shared" si="15"/>
        <v>25</v>
      </c>
      <c r="C782" s="1">
        <f t="array" ref="C782">INDEX(Countries!$A$2:$A$43,A782)</f>
        <v>0</v>
      </c>
      <c r="D782" s="1">
        <f t="array" ref="D782">INDEX(Countries!$A$2:$A$43,B782)</f>
        <v>0</v>
      </c>
      <c r="E782" s="5">
        <f t="array" ref="E782">INDEX('ML_flows 2011'!$B$2:$AQ$43,A782,B782)+INDEX('ML_flows 2011'!$B$2:$AQ$43,B782,A782)</f>
        <v>0</v>
      </c>
      <c r="F782" s="4">
        <f t="array" ref="F782">INDEX(Countries!$B$2:$B$43,A782)</f>
        <v>0</v>
      </c>
      <c r="G782" s="4">
        <f t="array" ref="G782">INDEX(Countries!$B$2:$B$43,B782)</f>
        <v>0</v>
      </c>
      <c r="H782" s="6">
        <f t="shared" si="12"/>
        <v>0</v>
      </c>
      <c r="I782" s="1">
        <f t="array" ref="I782">INDEX(Countries!$D$2:$D$43,A782)</f>
        <v>0</v>
      </c>
      <c r="J782" s="1">
        <f t="array" ref="J782">INDEX(Countries!$D$2:$D$43,B782)</f>
        <v>0</v>
      </c>
      <c r="K782" s="1">
        <f t="array" ref="K782">INDEX(Countries!$E$2:$E$43,A782)</f>
        <v>0</v>
      </c>
      <c r="L782" s="1">
        <f t="array" ref="L782">INDEX(Countries!$E$2:$E$43,B782)</f>
        <v>0</v>
      </c>
      <c r="M782" s="1">
        <f t="shared" si="13"/>
        <v>0</v>
      </c>
      <c r="N782" s="1"/>
    </row>
    <row r="783" spans="1:14" ht="15.75" customHeight="1" x14ac:dyDescent="0.2">
      <c r="A783" s="1">
        <f t="shared" si="14"/>
        <v>19</v>
      </c>
      <c r="B783" s="1">
        <f t="shared" si="15"/>
        <v>26</v>
      </c>
      <c r="C783" s="1">
        <f t="array" ref="C783">INDEX(Countries!$A$2:$A$43,A783)</f>
        <v>0</v>
      </c>
      <c r="D783" s="1">
        <f t="array" ref="D783">INDEX(Countries!$A$2:$A$43,B783)</f>
        <v>0</v>
      </c>
      <c r="E783" s="5">
        <f t="array" ref="E783">INDEX('ML_flows 2011'!$B$2:$AQ$43,A783,B783)+INDEX('ML_flows 2011'!$B$2:$AQ$43,B783,A783)</f>
        <v>0</v>
      </c>
      <c r="F783" s="4">
        <f t="array" ref="F783">INDEX(Countries!$B$2:$B$43,A783)</f>
        <v>0</v>
      </c>
      <c r="G783" s="4">
        <f t="array" ref="G783">INDEX(Countries!$B$2:$B$43,B783)</f>
        <v>0</v>
      </c>
      <c r="H783" s="6">
        <f t="shared" si="12"/>
        <v>0</v>
      </c>
      <c r="I783" s="1">
        <f t="array" ref="I783">INDEX(Countries!$D$2:$D$43,A783)</f>
        <v>0</v>
      </c>
      <c r="J783" s="1">
        <f t="array" ref="J783">INDEX(Countries!$D$2:$D$43,B783)</f>
        <v>0</v>
      </c>
      <c r="K783" s="1">
        <f t="array" ref="K783">INDEX(Countries!$E$2:$E$43,A783)</f>
        <v>0</v>
      </c>
      <c r="L783" s="1">
        <f t="array" ref="L783">INDEX(Countries!$E$2:$E$43,B783)</f>
        <v>0</v>
      </c>
      <c r="M783" s="1">
        <f t="shared" si="13"/>
        <v>0</v>
      </c>
      <c r="N783" s="1"/>
    </row>
    <row r="784" spans="1:14" ht="15.75" customHeight="1" x14ac:dyDescent="0.2">
      <c r="A784" s="1">
        <f t="shared" si="14"/>
        <v>19</v>
      </c>
      <c r="B784" s="1">
        <f t="shared" si="15"/>
        <v>27</v>
      </c>
      <c r="C784" s="1">
        <f t="array" ref="C784">INDEX(Countries!$A$2:$A$43,A784)</f>
        <v>0</v>
      </c>
      <c r="D784" s="1">
        <f t="array" ref="D784">INDEX(Countries!$A$2:$A$43,B784)</f>
        <v>0</v>
      </c>
      <c r="E784" s="5">
        <f t="array" ref="E784">INDEX('ML_flows 2011'!$B$2:$AQ$43,A784,B784)+INDEX('ML_flows 2011'!$B$2:$AQ$43,B784,A784)</f>
        <v>0</v>
      </c>
      <c r="F784" s="4">
        <f t="array" ref="F784">INDEX(Countries!$B$2:$B$43,A784)</f>
        <v>0</v>
      </c>
      <c r="G784" s="4">
        <f t="array" ref="G784">INDEX(Countries!$B$2:$B$43,B784)</f>
        <v>0</v>
      </c>
      <c r="H784" s="6">
        <f t="shared" si="12"/>
        <v>0</v>
      </c>
      <c r="I784" s="1">
        <f t="array" ref="I784">INDEX(Countries!$D$2:$D$43,A784)</f>
        <v>0</v>
      </c>
      <c r="J784" s="1">
        <f t="array" ref="J784">INDEX(Countries!$D$2:$D$43,B784)</f>
        <v>0</v>
      </c>
      <c r="K784" s="1">
        <f t="array" ref="K784">INDEX(Countries!$E$2:$E$43,A784)</f>
        <v>0</v>
      </c>
      <c r="L784" s="1">
        <f t="array" ref="L784">INDEX(Countries!$E$2:$E$43,B784)</f>
        <v>0</v>
      </c>
      <c r="M784" s="1">
        <f t="shared" si="13"/>
        <v>0</v>
      </c>
      <c r="N784" s="1"/>
    </row>
    <row r="785" spans="1:14" ht="15.75" customHeight="1" x14ac:dyDescent="0.2">
      <c r="A785" s="1">
        <f t="shared" si="14"/>
        <v>19</v>
      </c>
      <c r="B785" s="1">
        <f t="shared" si="15"/>
        <v>28</v>
      </c>
      <c r="C785" s="1">
        <f t="array" ref="C785">INDEX(Countries!$A$2:$A$43,A785)</f>
        <v>0</v>
      </c>
      <c r="D785" s="1">
        <f t="array" ref="D785">INDEX(Countries!$A$2:$A$43,B785)</f>
        <v>0</v>
      </c>
      <c r="E785" s="5">
        <f t="array" ref="E785">INDEX('ML_flows 2011'!$B$2:$AQ$43,A785,B785)+INDEX('ML_flows 2011'!$B$2:$AQ$43,B785,A785)</f>
        <v>0</v>
      </c>
      <c r="F785" s="4">
        <f t="array" ref="F785">INDEX(Countries!$B$2:$B$43,A785)</f>
        <v>0</v>
      </c>
      <c r="G785" s="4">
        <f t="array" ref="G785">INDEX(Countries!$B$2:$B$43,B785)</f>
        <v>0</v>
      </c>
      <c r="H785" s="6">
        <f t="shared" si="12"/>
        <v>0</v>
      </c>
      <c r="I785" s="1">
        <f t="array" ref="I785">INDEX(Countries!$D$2:$D$43,A785)</f>
        <v>0</v>
      </c>
      <c r="J785" s="1">
        <f t="array" ref="J785">INDEX(Countries!$D$2:$D$43,B785)</f>
        <v>0</v>
      </c>
      <c r="K785" s="1">
        <f t="array" ref="K785">INDEX(Countries!$E$2:$E$43,A785)</f>
        <v>0</v>
      </c>
      <c r="L785" s="1">
        <f t="array" ref="L785">INDEX(Countries!$E$2:$E$43,B785)</f>
        <v>0</v>
      </c>
      <c r="M785" s="1">
        <f t="shared" si="13"/>
        <v>0</v>
      </c>
      <c r="N785" s="1"/>
    </row>
    <row r="786" spans="1:14" ht="15.75" customHeight="1" x14ac:dyDescent="0.2">
      <c r="A786" s="1">
        <f t="shared" si="14"/>
        <v>19</v>
      </c>
      <c r="B786" s="1">
        <f t="shared" si="15"/>
        <v>29</v>
      </c>
      <c r="C786" s="1">
        <f t="array" ref="C786">INDEX(Countries!$A$2:$A$43,A786)</f>
        <v>0</v>
      </c>
      <c r="D786" s="1">
        <f t="array" ref="D786">INDEX(Countries!$A$2:$A$43,B786)</f>
        <v>0</v>
      </c>
      <c r="E786" s="5">
        <f t="array" ref="E786">INDEX('ML_flows 2011'!$B$2:$AQ$43,A786,B786)+INDEX('ML_flows 2011'!$B$2:$AQ$43,B786,A786)</f>
        <v>0</v>
      </c>
      <c r="F786" s="4">
        <f t="array" ref="F786">INDEX(Countries!$B$2:$B$43,A786)</f>
        <v>0</v>
      </c>
      <c r="G786" s="4">
        <f t="array" ref="G786">INDEX(Countries!$B$2:$B$43,B786)</f>
        <v>0</v>
      </c>
      <c r="H786" s="6">
        <f t="shared" si="12"/>
        <v>0</v>
      </c>
      <c r="I786" s="1">
        <f t="array" ref="I786">INDEX(Countries!$D$2:$D$43,A786)</f>
        <v>0</v>
      </c>
      <c r="J786" s="1">
        <f t="array" ref="J786">INDEX(Countries!$D$2:$D$43,B786)</f>
        <v>0</v>
      </c>
      <c r="K786" s="1">
        <f t="array" ref="K786">INDEX(Countries!$E$2:$E$43,A786)</f>
        <v>0</v>
      </c>
      <c r="L786" s="1">
        <f t="array" ref="L786">INDEX(Countries!$E$2:$E$43,B786)</f>
        <v>0</v>
      </c>
      <c r="M786" s="1">
        <f t="shared" si="13"/>
        <v>0</v>
      </c>
      <c r="N786" s="1"/>
    </row>
    <row r="787" spans="1:14" ht="15.75" customHeight="1" x14ac:dyDescent="0.2">
      <c r="A787" s="1">
        <f t="shared" si="14"/>
        <v>19</v>
      </c>
      <c r="B787" s="1">
        <f t="shared" si="15"/>
        <v>30</v>
      </c>
      <c r="C787" s="1">
        <f t="array" ref="C787">INDEX(Countries!$A$2:$A$43,A787)</f>
        <v>0</v>
      </c>
      <c r="D787" s="1">
        <f t="array" ref="D787">INDEX(Countries!$A$2:$A$43,B787)</f>
        <v>0</v>
      </c>
      <c r="E787" s="5">
        <f t="array" ref="E787">INDEX('ML_flows 2011'!$B$2:$AQ$43,A787,B787)+INDEX('ML_flows 2011'!$B$2:$AQ$43,B787,A787)</f>
        <v>0</v>
      </c>
      <c r="F787" s="4">
        <f t="array" ref="F787">INDEX(Countries!$B$2:$B$43,A787)</f>
        <v>0</v>
      </c>
      <c r="G787" s="4">
        <f t="array" ref="G787">INDEX(Countries!$B$2:$B$43,B787)</f>
        <v>0</v>
      </c>
      <c r="H787" s="6">
        <f t="shared" si="12"/>
        <v>0</v>
      </c>
      <c r="I787" s="1">
        <f t="array" ref="I787">INDEX(Countries!$D$2:$D$43,A787)</f>
        <v>0</v>
      </c>
      <c r="J787" s="1">
        <f t="array" ref="J787">INDEX(Countries!$D$2:$D$43,B787)</f>
        <v>0</v>
      </c>
      <c r="K787" s="1">
        <f t="array" ref="K787">INDEX(Countries!$E$2:$E$43,A787)</f>
        <v>0</v>
      </c>
      <c r="L787" s="1">
        <f t="array" ref="L787">INDEX(Countries!$E$2:$E$43,B787)</f>
        <v>0</v>
      </c>
      <c r="M787" s="1">
        <f t="shared" si="13"/>
        <v>0</v>
      </c>
      <c r="N787" s="1"/>
    </row>
    <row r="788" spans="1:14" ht="15.75" customHeight="1" x14ac:dyDescent="0.2">
      <c r="A788" s="1">
        <f t="shared" si="14"/>
        <v>19</v>
      </c>
      <c r="B788" s="1">
        <f t="shared" si="15"/>
        <v>31</v>
      </c>
      <c r="C788" s="1">
        <f t="array" ref="C788">INDEX(Countries!$A$2:$A$43,A788)</f>
        <v>0</v>
      </c>
      <c r="D788" s="1">
        <f t="array" ref="D788">INDEX(Countries!$A$2:$A$43,B788)</f>
        <v>0</v>
      </c>
      <c r="E788" s="5">
        <f t="array" ref="E788">INDEX('ML_flows 2011'!$B$2:$AQ$43,A788,B788)+INDEX('ML_flows 2011'!$B$2:$AQ$43,B788,A788)</f>
        <v>0</v>
      </c>
      <c r="F788" s="4">
        <f t="array" ref="F788">INDEX(Countries!$B$2:$B$43,A788)</f>
        <v>0</v>
      </c>
      <c r="G788" s="4">
        <f t="array" ref="G788">INDEX(Countries!$B$2:$B$43,B788)</f>
        <v>0</v>
      </c>
      <c r="H788" s="6">
        <f t="shared" si="12"/>
        <v>0</v>
      </c>
      <c r="I788" s="1">
        <f t="array" ref="I788">INDEX(Countries!$D$2:$D$43,A788)</f>
        <v>0</v>
      </c>
      <c r="J788" s="1">
        <f t="array" ref="J788">INDEX(Countries!$D$2:$D$43,B788)</f>
        <v>0</v>
      </c>
      <c r="K788" s="1">
        <f t="array" ref="K788">INDEX(Countries!$E$2:$E$43,A788)</f>
        <v>0</v>
      </c>
      <c r="L788" s="1">
        <f t="array" ref="L788">INDEX(Countries!$E$2:$E$43,B788)</f>
        <v>0</v>
      </c>
      <c r="M788" s="1">
        <f t="shared" si="13"/>
        <v>0</v>
      </c>
      <c r="N788" s="1"/>
    </row>
    <row r="789" spans="1:14" ht="15.75" customHeight="1" x14ac:dyDescent="0.2">
      <c r="A789" s="1">
        <f t="shared" si="14"/>
        <v>19</v>
      </c>
      <c r="B789" s="1">
        <f t="shared" si="15"/>
        <v>32</v>
      </c>
      <c r="C789" s="1">
        <f t="array" ref="C789">INDEX(Countries!$A$2:$A$43,A789)</f>
        <v>0</v>
      </c>
      <c r="D789" s="1">
        <f t="array" ref="D789">INDEX(Countries!$A$2:$A$43,B789)</f>
        <v>0</v>
      </c>
      <c r="E789" s="5">
        <f t="array" ref="E789">INDEX('ML_flows 2011'!$B$2:$AQ$43,A789,B789)+INDEX('ML_flows 2011'!$B$2:$AQ$43,B789,A789)</f>
        <v>0</v>
      </c>
      <c r="F789" s="4">
        <f t="array" ref="F789">INDEX(Countries!$B$2:$B$43,A789)</f>
        <v>0</v>
      </c>
      <c r="G789" s="4">
        <f t="array" ref="G789">INDEX(Countries!$B$2:$B$43,B789)</f>
        <v>0</v>
      </c>
      <c r="H789" s="6">
        <f t="shared" si="12"/>
        <v>0</v>
      </c>
      <c r="I789" s="1">
        <f t="array" ref="I789">INDEX(Countries!$D$2:$D$43,A789)</f>
        <v>0</v>
      </c>
      <c r="J789" s="1">
        <f t="array" ref="J789">INDEX(Countries!$D$2:$D$43,B789)</f>
        <v>0</v>
      </c>
      <c r="K789" s="1">
        <f t="array" ref="K789">INDEX(Countries!$E$2:$E$43,A789)</f>
        <v>0</v>
      </c>
      <c r="L789" s="1">
        <f t="array" ref="L789">INDEX(Countries!$E$2:$E$43,B789)</f>
        <v>0</v>
      </c>
      <c r="M789" s="1">
        <f t="shared" si="13"/>
        <v>0</v>
      </c>
      <c r="N789" s="1"/>
    </row>
    <row r="790" spans="1:14" ht="15.75" customHeight="1" x14ac:dyDescent="0.2">
      <c r="A790" s="1">
        <f t="shared" si="14"/>
        <v>19</v>
      </c>
      <c r="B790" s="1">
        <f t="shared" si="15"/>
        <v>33</v>
      </c>
      <c r="C790" s="1">
        <f t="array" ref="C790">INDEX(Countries!$A$2:$A$43,A790)</f>
        <v>0</v>
      </c>
      <c r="D790" s="1">
        <f t="array" ref="D790">INDEX(Countries!$A$2:$A$43,B790)</f>
        <v>0</v>
      </c>
      <c r="E790" s="5">
        <f t="array" ref="E790">INDEX('ML_flows 2011'!$B$2:$AQ$43,A790,B790)+INDEX('ML_flows 2011'!$B$2:$AQ$43,B790,A790)</f>
        <v>0</v>
      </c>
      <c r="F790" s="4">
        <f t="array" ref="F790">INDEX(Countries!$B$2:$B$43,A790)</f>
        <v>0</v>
      </c>
      <c r="G790" s="4">
        <f t="array" ref="G790">INDEX(Countries!$B$2:$B$43,B790)</f>
        <v>0</v>
      </c>
      <c r="H790" s="6">
        <f t="shared" si="12"/>
        <v>0</v>
      </c>
      <c r="I790" s="1">
        <f t="array" ref="I790">INDEX(Countries!$D$2:$D$43,A790)</f>
        <v>0</v>
      </c>
      <c r="J790" s="1">
        <f t="array" ref="J790">INDEX(Countries!$D$2:$D$43,B790)</f>
        <v>0</v>
      </c>
      <c r="K790" s="1">
        <f t="array" ref="K790">INDEX(Countries!$E$2:$E$43,A790)</f>
        <v>0</v>
      </c>
      <c r="L790" s="1">
        <f t="array" ref="L790">INDEX(Countries!$E$2:$E$43,B790)</f>
        <v>0</v>
      </c>
      <c r="M790" s="1">
        <f t="shared" si="13"/>
        <v>0</v>
      </c>
      <c r="N790" s="1"/>
    </row>
    <row r="791" spans="1:14" ht="15.75" customHeight="1" x14ac:dyDescent="0.2">
      <c r="A791" s="1">
        <f t="shared" si="14"/>
        <v>19</v>
      </c>
      <c r="B791" s="1">
        <f t="shared" si="15"/>
        <v>34</v>
      </c>
      <c r="C791" s="1">
        <f t="array" ref="C791">INDEX(Countries!$A$2:$A$43,A791)</f>
        <v>0</v>
      </c>
      <c r="D791" s="1">
        <f t="array" ref="D791">INDEX(Countries!$A$2:$A$43,B791)</f>
        <v>0</v>
      </c>
      <c r="E791" s="5">
        <f t="array" ref="E791">INDEX('ML_flows 2011'!$B$2:$AQ$43,A791,B791)+INDEX('ML_flows 2011'!$B$2:$AQ$43,B791,A791)</f>
        <v>0</v>
      </c>
      <c r="F791" s="4">
        <f t="array" ref="F791">INDEX(Countries!$B$2:$B$43,A791)</f>
        <v>0</v>
      </c>
      <c r="G791" s="4">
        <f t="array" ref="G791">INDEX(Countries!$B$2:$B$43,B791)</f>
        <v>0</v>
      </c>
      <c r="H791" s="6">
        <f t="shared" si="12"/>
        <v>0</v>
      </c>
      <c r="I791" s="1">
        <f t="array" ref="I791">INDEX(Countries!$D$2:$D$43,A791)</f>
        <v>0</v>
      </c>
      <c r="J791" s="1">
        <f t="array" ref="J791">INDEX(Countries!$D$2:$D$43,B791)</f>
        <v>0</v>
      </c>
      <c r="K791" s="1">
        <f t="array" ref="K791">INDEX(Countries!$E$2:$E$43,A791)</f>
        <v>0</v>
      </c>
      <c r="L791" s="1">
        <f t="array" ref="L791">INDEX(Countries!$E$2:$E$43,B791)</f>
        <v>0</v>
      </c>
      <c r="M791" s="1">
        <f t="shared" si="13"/>
        <v>0</v>
      </c>
      <c r="N791" s="1"/>
    </row>
    <row r="792" spans="1:14" ht="15.75" customHeight="1" x14ac:dyDescent="0.2">
      <c r="A792" s="1">
        <f t="shared" si="14"/>
        <v>19</v>
      </c>
      <c r="B792" s="1">
        <f t="shared" si="15"/>
        <v>35</v>
      </c>
      <c r="C792" s="1">
        <f t="array" ref="C792">INDEX(Countries!$A$2:$A$43,A792)</f>
        <v>0</v>
      </c>
      <c r="D792" s="1">
        <f t="array" ref="D792">INDEX(Countries!$A$2:$A$43,B792)</f>
        <v>0</v>
      </c>
      <c r="E792" s="5">
        <f t="array" ref="E792">INDEX('ML_flows 2011'!$B$2:$AQ$43,A792,B792)+INDEX('ML_flows 2011'!$B$2:$AQ$43,B792,A792)</f>
        <v>0</v>
      </c>
      <c r="F792" s="4">
        <f t="array" ref="F792">INDEX(Countries!$B$2:$B$43,A792)</f>
        <v>0</v>
      </c>
      <c r="G792" s="4">
        <f t="array" ref="G792">INDEX(Countries!$B$2:$B$43,B792)</f>
        <v>0</v>
      </c>
      <c r="H792" s="6">
        <f t="shared" si="12"/>
        <v>0</v>
      </c>
      <c r="I792" s="1">
        <f t="array" ref="I792">INDEX(Countries!$D$2:$D$43,A792)</f>
        <v>0</v>
      </c>
      <c r="J792" s="1">
        <f t="array" ref="J792">INDEX(Countries!$D$2:$D$43,B792)</f>
        <v>0</v>
      </c>
      <c r="K792" s="1">
        <f t="array" ref="K792">INDEX(Countries!$E$2:$E$43,A792)</f>
        <v>0</v>
      </c>
      <c r="L792" s="1">
        <f t="array" ref="L792">INDEX(Countries!$E$2:$E$43,B792)</f>
        <v>0</v>
      </c>
      <c r="M792" s="1">
        <f t="shared" si="13"/>
        <v>0</v>
      </c>
      <c r="N792" s="1"/>
    </row>
    <row r="793" spans="1:14" ht="15.75" customHeight="1" x14ac:dyDescent="0.2">
      <c r="A793" s="1">
        <f t="shared" si="14"/>
        <v>19</v>
      </c>
      <c r="B793" s="1">
        <f t="shared" si="15"/>
        <v>36</v>
      </c>
      <c r="C793" s="1">
        <f t="array" ref="C793">INDEX(Countries!$A$2:$A$43,A793)</f>
        <v>0</v>
      </c>
      <c r="D793" s="1">
        <f t="array" ref="D793">INDEX(Countries!$A$2:$A$43,B793)</f>
        <v>0</v>
      </c>
      <c r="E793" s="5">
        <f t="array" ref="E793">INDEX('ML_flows 2011'!$B$2:$AQ$43,A793,B793)+INDEX('ML_flows 2011'!$B$2:$AQ$43,B793,A793)</f>
        <v>0</v>
      </c>
      <c r="F793" s="4">
        <f t="array" ref="F793">INDEX(Countries!$B$2:$B$43,A793)</f>
        <v>0</v>
      </c>
      <c r="G793" s="4">
        <f t="array" ref="G793">INDEX(Countries!$B$2:$B$43,B793)</f>
        <v>0</v>
      </c>
      <c r="H793" s="6">
        <f t="shared" si="12"/>
        <v>0</v>
      </c>
      <c r="I793" s="1">
        <f t="array" ref="I793">INDEX(Countries!$D$2:$D$43,A793)</f>
        <v>0</v>
      </c>
      <c r="J793" s="1">
        <f t="array" ref="J793">INDEX(Countries!$D$2:$D$43,B793)</f>
        <v>0</v>
      </c>
      <c r="K793" s="1">
        <f t="array" ref="K793">INDEX(Countries!$E$2:$E$43,A793)</f>
        <v>0</v>
      </c>
      <c r="L793" s="1">
        <f t="array" ref="L793">INDEX(Countries!$E$2:$E$43,B793)</f>
        <v>0</v>
      </c>
      <c r="M793" s="1">
        <f t="shared" si="13"/>
        <v>0</v>
      </c>
      <c r="N793" s="1"/>
    </row>
    <row r="794" spans="1:14" ht="15.75" customHeight="1" x14ac:dyDescent="0.2">
      <c r="A794" s="1">
        <f t="shared" si="14"/>
        <v>19</v>
      </c>
      <c r="B794" s="1">
        <f t="shared" si="15"/>
        <v>37</v>
      </c>
      <c r="C794" s="1">
        <f t="array" ref="C794">INDEX(Countries!$A$2:$A$43,A794)</f>
        <v>0</v>
      </c>
      <c r="D794" s="1">
        <f t="array" ref="D794">INDEX(Countries!$A$2:$A$43,B794)</f>
        <v>0</v>
      </c>
      <c r="E794" s="5">
        <f t="array" ref="E794">INDEX('ML_flows 2011'!$B$2:$AQ$43,A794,B794)+INDEX('ML_flows 2011'!$B$2:$AQ$43,B794,A794)</f>
        <v>0</v>
      </c>
      <c r="F794" s="4">
        <f t="array" ref="F794">INDEX(Countries!$B$2:$B$43,A794)</f>
        <v>0</v>
      </c>
      <c r="G794" s="4">
        <f t="array" ref="G794">INDEX(Countries!$B$2:$B$43,B794)</f>
        <v>0</v>
      </c>
      <c r="H794" s="6">
        <f t="shared" si="12"/>
        <v>0</v>
      </c>
      <c r="I794" s="1">
        <f t="array" ref="I794">INDEX(Countries!$D$2:$D$43,A794)</f>
        <v>0</v>
      </c>
      <c r="J794" s="1">
        <f t="array" ref="J794">INDEX(Countries!$D$2:$D$43,B794)</f>
        <v>0</v>
      </c>
      <c r="K794" s="1">
        <f t="array" ref="K794">INDEX(Countries!$E$2:$E$43,A794)</f>
        <v>0</v>
      </c>
      <c r="L794" s="1">
        <f t="array" ref="L794">INDEX(Countries!$E$2:$E$43,B794)</f>
        <v>0</v>
      </c>
      <c r="M794" s="1">
        <f t="shared" si="13"/>
        <v>0</v>
      </c>
      <c r="N794" s="1"/>
    </row>
    <row r="795" spans="1:14" ht="15.75" customHeight="1" x14ac:dyDescent="0.2">
      <c r="A795" s="1">
        <f t="shared" si="14"/>
        <v>19</v>
      </c>
      <c r="B795" s="1">
        <f t="shared" si="15"/>
        <v>38</v>
      </c>
      <c r="C795" s="1">
        <f t="array" ref="C795">INDEX(Countries!$A$2:$A$43,A795)</f>
        <v>0</v>
      </c>
      <c r="D795" s="1">
        <f t="array" ref="D795">INDEX(Countries!$A$2:$A$43,B795)</f>
        <v>0</v>
      </c>
      <c r="E795" s="5">
        <f t="array" ref="E795">INDEX('ML_flows 2011'!$B$2:$AQ$43,A795,B795)+INDEX('ML_flows 2011'!$B$2:$AQ$43,B795,A795)</f>
        <v>0</v>
      </c>
      <c r="F795" s="4">
        <f t="array" ref="F795">INDEX(Countries!$B$2:$B$43,A795)</f>
        <v>0</v>
      </c>
      <c r="G795" s="4">
        <f t="array" ref="G795">INDEX(Countries!$B$2:$B$43,B795)</f>
        <v>0</v>
      </c>
      <c r="H795" s="6">
        <f t="shared" si="12"/>
        <v>0</v>
      </c>
      <c r="I795" s="1">
        <f t="array" ref="I795">INDEX(Countries!$D$2:$D$43,A795)</f>
        <v>0</v>
      </c>
      <c r="J795" s="1">
        <f t="array" ref="J795">INDEX(Countries!$D$2:$D$43,B795)</f>
        <v>0</v>
      </c>
      <c r="K795" s="1">
        <f t="array" ref="K795">INDEX(Countries!$E$2:$E$43,A795)</f>
        <v>0</v>
      </c>
      <c r="L795" s="1">
        <f t="array" ref="L795">INDEX(Countries!$E$2:$E$43,B795)</f>
        <v>0</v>
      </c>
      <c r="M795" s="1">
        <f t="shared" si="13"/>
        <v>0</v>
      </c>
      <c r="N795" s="1"/>
    </row>
    <row r="796" spans="1:14" ht="15.75" customHeight="1" x14ac:dyDescent="0.2">
      <c r="A796" s="1">
        <f t="shared" si="14"/>
        <v>19</v>
      </c>
      <c r="B796" s="1">
        <f t="shared" si="15"/>
        <v>39</v>
      </c>
      <c r="C796" s="1">
        <f t="array" ref="C796">INDEX(Countries!$A$2:$A$43,A796)</f>
        <v>0</v>
      </c>
      <c r="D796" s="1">
        <f t="array" ref="D796">INDEX(Countries!$A$2:$A$43,B796)</f>
        <v>0</v>
      </c>
      <c r="E796" s="5">
        <f t="array" ref="E796">INDEX('ML_flows 2011'!$B$2:$AQ$43,A796,B796)+INDEX('ML_flows 2011'!$B$2:$AQ$43,B796,A796)</f>
        <v>0</v>
      </c>
      <c r="F796" s="4">
        <f t="array" ref="F796">INDEX(Countries!$B$2:$B$43,A796)</f>
        <v>0</v>
      </c>
      <c r="G796" s="4">
        <f t="array" ref="G796">INDEX(Countries!$B$2:$B$43,B796)</f>
        <v>0</v>
      </c>
      <c r="H796" s="6">
        <f t="shared" si="12"/>
        <v>0</v>
      </c>
      <c r="I796" s="1">
        <f t="array" ref="I796">INDEX(Countries!$D$2:$D$43,A796)</f>
        <v>0</v>
      </c>
      <c r="J796" s="1">
        <f t="array" ref="J796">INDEX(Countries!$D$2:$D$43,B796)</f>
        <v>0</v>
      </c>
      <c r="K796" s="1">
        <f t="array" ref="K796">INDEX(Countries!$E$2:$E$43,A796)</f>
        <v>0</v>
      </c>
      <c r="L796" s="1">
        <f t="array" ref="L796">INDEX(Countries!$E$2:$E$43,B796)</f>
        <v>0</v>
      </c>
      <c r="M796" s="1">
        <f t="shared" si="13"/>
        <v>0</v>
      </c>
      <c r="N796" s="1"/>
    </row>
    <row r="797" spans="1:14" ht="15.75" customHeight="1" x14ac:dyDescent="0.2">
      <c r="A797" s="1">
        <f t="shared" si="14"/>
        <v>19</v>
      </c>
      <c r="B797" s="1">
        <f t="shared" si="15"/>
        <v>40</v>
      </c>
      <c r="C797" s="1">
        <f t="array" ref="C797">INDEX(Countries!$A$2:$A$43,A797)</f>
        <v>0</v>
      </c>
      <c r="D797" s="1">
        <f t="array" ref="D797">INDEX(Countries!$A$2:$A$43,B797)</f>
        <v>0</v>
      </c>
      <c r="E797" s="5">
        <f t="array" ref="E797">INDEX('ML_flows 2011'!$B$2:$AQ$43,A797,B797)+INDEX('ML_flows 2011'!$B$2:$AQ$43,B797,A797)</f>
        <v>0</v>
      </c>
      <c r="F797" s="4">
        <f t="array" ref="F797">INDEX(Countries!$B$2:$B$43,A797)</f>
        <v>0</v>
      </c>
      <c r="G797" s="4">
        <f t="array" ref="G797">INDEX(Countries!$B$2:$B$43,B797)</f>
        <v>0</v>
      </c>
      <c r="H797" s="6">
        <f t="shared" si="12"/>
        <v>0</v>
      </c>
      <c r="I797" s="1">
        <f t="array" ref="I797">INDEX(Countries!$D$2:$D$43,A797)</f>
        <v>0</v>
      </c>
      <c r="J797" s="1">
        <f t="array" ref="J797">INDEX(Countries!$D$2:$D$43,B797)</f>
        <v>0</v>
      </c>
      <c r="K797" s="1">
        <f t="array" ref="K797">INDEX(Countries!$E$2:$E$43,A797)</f>
        <v>0</v>
      </c>
      <c r="L797" s="1">
        <f t="array" ref="L797">INDEX(Countries!$E$2:$E$43,B797)</f>
        <v>0</v>
      </c>
      <c r="M797" s="1">
        <f t="shared" si="13"/>
        <v>0</v>
      </c>
      <c r="N797" s="1"/>
    </row>
    <row r="798" spans="1:14" ht="15.75" customHeight="1" x14ac:dyDescent="0.2">
      <c r="A798" s="1">
        <f t="shared" si="14"/>
        <v>19</v>
      </c>
      <c r="B798" s="1">
        <f t="shared" si="15"/>
        <v>41</v>
      </c>
      <c r="C798" s="1">
        <f t="array" ref="C798">INDEX(Countries!$A$2:$A$43,A798)</f>
        <v>0</v>
      </c>
      <c r="D798" s="1">
        <f t="array" ref="D798">INDEX(Countries!$A$2:$A$43,B798)</f>
        <v>0</v>
      </c>
      <c r="E798" s="5">
        <f t="array" ref="E798">INDEX('ML_flows 2011'!$B$2:$AQ$43,A798,B798)+INDEX('ML_flows 2011'!$B$2:$AQ$43,B798,A798)</f>
        <v>0</v>
      </c>
      <c r="F798" s="4">
        <f t="array" ref="F798">INDEX(Countries!$B$2:$B$43,A798)</f>
        <v>0</v>
      </c>
      <c r="G798" s="4">
        <f t="array" ref="G798">INDEX(Countries!$B$2:$B$43,B798)</f>
        <v>0</v>
      </c>
      <c r="H798" s="6">
        <f t="shared" si="12"/>
        <v>0</v>
      </c>
      <c r="I798" s="1">
        <f t="array" ref="I798">INDEX(Countries!$D$2:$D$43,A798)</f>
        <v>0</v>
      </c>
      <c r="J798" s="1">
        <f t="array" ref="J798">INDEX(Countries!$D$2:$D$43,B798)</f>
        <v>0</v>
      </c>
      <c r="K798" s="1">
        <f t="array" ref="K798">INDEX(Countries!$E$2:$E$43,A798)</f>
        <v>0</v>
      </c>
      <c r="L798" s="1">
        <f t="array" ref="L798">INDEX(Countries!$E$2:$E$43,B798)</f>
        <v>0</v>
      </c>
      <c r="M798" s="1">
        <f t="shared" si="13"/>
        <v>0</v>
      </c>
      <c r="N798" s="1"/>
    </row>
    <row r="799" spans="1:14" ht="15.75" customHeight="1" x14ac:dyDescent="0.2">
      <c r="A799" s="1">
        <f t="shared" si="14"/>
        <v>19</v>
      </c>
      <c r="B799" s="1">
        <f t="shared" si="15"/>
        <v>42</v>
      </c>
      <c r="C799" s="1">
        <f t="array" ref="C799">INDEX(Countries!$A$2:$A$43,A799)</f>
        <v>0</v>
      </c>
      <c r="D799" s="1">
        <f t="array" ref="D799">INDEX(Countries!$A$2:$A$43,B799)</f>
        <v>0</v>
      </c>
      <c r="E799" s="5">
        <f t="array" ref="E799">INDEX('ML_flows 2011'!$B$2:$AQ$43,A799,B799)+INDEX('ML_flows 2011'!$B$2:$AQ$43,B799,A799)</f>
        <v>0</v>
      </c>
      <c r="F799" s="4">
        <f t="array" ref="F799">INDEX(Countries!$B$2:$B$43,A799)</f>
        <v>0</v>
      </c>
      <c r="G799" s="4">
        <f t="array" ref="G799">INDEX(Countries!$B$2:$B$43,B799)</f>
        <v>0</v>
      </c>
      <c r="H799" s="6">
        <f t="shared" si="12"/>
        <v>0</v>
      </c>
      <c r="I799" s="1">
        <f t="array" ref="I799">INDEX(Countries!$D$2:$D$43,A799)</f>
        <v>0</v>
      </c>
      <c r="J799" s="1">
        <f t="array" ref="J799">INDEX(Countries!$D$2:$D$43,B799)</f>
        <v>0</v>
      </c>
      <c r="K799" s="1">
        <f t="array" ref="K799">INDEX(Countries!$E$2:$E$43,A799)</f>
        <v>0</v>
      </c>
      <c r="L799" s="1">
        <f t="array" ref="L799">INDEX(Countries!$E$2:$E$43,B799)</f>
        <v>0</v>
      </c>
      <c r="M799" s="1">
        <f t="shared" si="13"/>
        <v>0</v>
      </c>
      <c r="N799" s="1"/>
    </row>
    <row r="800" spans="1:14" ht="15.75" customHeight="1" x14ac:dyDescent="0.2">
      <c r="A800" s="1">
        <f t="shared" si="14"/>
        <v>20</v>
      </c>
      <c r="B800" s="1">
        <f t="shared" si="15"/>
        <v>1</v>
      </c>
      <c r="C800" s="1">
        <f t="array" ref="C800">INDEX(Countries!$A$2:$A$43,A800)</f>
        <v>0</v>
      </c>
      <c r="D800" s="1" t="str">
        <f t="array" ref="D800">INDEX(Countries!$A$2:$A$43,B800)</f>
        <v>BC</v>
      </c>
      <c r="E800" s="5">
        <f t="array" ref="E800">INDEX('ML_flows 2011'!$B$2:$AQ$43,A800,B800)+INDEX('ML_flows 2011'!$B$2:$AQ$43,B800,A800)</f>
        <v>0</v>
      </c>
      <c r="F800" s="4">
        <f t="array" ref="F800">INDEX(Countries!$B$2:$B$43,A800)</f>
        <v>0</v>
      </c>
      <c r="G800" s="4">
        <f t="array" ref="G800">INDEX(Countries!$B$2:$B$43,B800)</f>
        <v>2.3763350483997558</v>
      </c>
      <c r="H800" s="6">
        <f t="shared" si="12"/>
        <v>0</v>
      </c>
      <c r="I800" s="1">
        <f t="array" ref="I800">INDEX(Countries!$D$2:$D$43,A800)</f>
        <v>0</v>
      </c>
      <c r="J800" s="4">
        <f t="array" ref="J800">INDEX(Countries!$D$2:$D$43,B800)</f>
        <v>0</v>
      </c>
      <c r="K800" s="1">
        <f t="array" ref="K800">INDEX(Countries!$E$2:$E$43,A800)</f>
        <v>0</v>
      </c>
      <c r="L800" s="4">
        <f t="array" ref="L800">INDEX(Countries!$E$2:$E$43,B800)</f>
        <v>0</v>
      </c>
      <c r="M800" s="1">
        <f t="shared" si="13"/>
        <v>0</v>
      </c>
      <c r="N800" s="1"/>
    </row>
    <row r="801" spans="1:14" ht="15.75" customHeight="1" x14ac:dyDescent="0.2">
      <c r="A801" s="1">
        <f t="shared" si="14"/>
        <v>20</v>
      </c>
      <c r="B801" s="1">
        <f t="shared" si="15"/>
        <v>2</v>
      </c>
      <c r="C801" s="1">
        <f t="array" ref="C801">INDEX(Countries!$A$2:$A$43,A801)</f>
        <v>0</v>
      </c>
      <c r="D801" s="1" t="str">
        <f t="array" ref="D801">INDEX(Countries!$A$2:$A$43,B801)</f>
        <v>Canada</v>
      </c>
      <c r="E801" s="5">
        <f t="array" ref="E801">INDEX('ML_flows 2011'!$B$2:$AQ$43,A801,B801)+INDEX('ML_flows 2011'!$B$2:$AQ$43,B801,A801)</f>
        <v>0</v>
      </c>
      <c r="F801" s="4">
        <f t="array" ref="F801">INDEX(Countries!$B$2:$B$43,A801)</f>
        <v>0</v>
      </c>
      <c r="G801" s="4">
        <f t="array" ref="G801">INDEX(Countries!$B$2:$B$43,B801)</f>
        <v>0</v>
      </c>
      <c r="H801" s="6">
        <f t="shared" si="12"/>
        <v>0</v>
      </c>
      <c r="I801" s="1">
        <f t="array" ref="I801">INDEX(Countries!$D$2:$D$43,A801)</f>
        <v>0</v>
      </c>
      <c r="J801" s="4">
        <f t="array" ref="J801">INDEX(Countries!$D$2:$D$43,B801)</f>
        <v>0</v>
      </c>
      <c r="K801" s="1">
        <f t="array" ref="K801">INDEX(Countries!$E$2:$E$43,A801)</f>
        <v>0</v>
      </c>
      <c r="L801" s="4">
        <f t="array" ref="L801">INDEX(Countries!$E$2:$E$43,B801)</f>
        <v>0</v>
      </c>
      <c r="M801" s="1">
        <f t="shared" si="13"/>
        <v>0</v>
      </c>
      <c r="N801" s="1"/>
    </row>
    <row r="802" spans="1:14" ht="15.75" customHeight="1" x14ac:dyDescent="0.2">
      <c r="A802" s="1">
        <f t="shared" si="14"/>
        <v>20</v>
      </c>
      <c r="B802" s="1">
        <f t="shared" si="15"/>
        <v>3</v>
      </c>
      <c r="C802" s="1">
        <f t="array" ref="C802">INDEX(Countries!$A$2:$A$43,A802)</f>
        <v>0</v>
      </c>
      <c r="D802" s="1" t="str">
        <f t="array" ref="D802">INDEX(Countries!$A$2:$A$43,B802)</f>
        <v>Hong Kong SAR</v>
      </c>
      <c r="E802" s="5">
        <f t="array" ref="E802">INDEX('ML_flows 2011'!$B$2:$AQ$43,A802,B802)+INDEX('ML_flows 2011'!$B$2:$AQ$43,B802,A802)</f>
        <v>0</v>
      </c>
      <c r="F802" s="4">
        <f t="array" ref="F802">INDEX(Countries!$B$2:$B$43,A802)</f>
        <v>0</v>
      </c>
      <c r="G802" s="4">
        <f t="array" ref="G802">INDEX(Countries!$B$2:$B$43,B802)</f>
        <v>0</v>
      </c>
      <c r="H802" s="6">
        <f t="shared" si="12"/>
        <v>0</v>
      </c>
      <c r="I802" s="1">
        <f t="array" ref="I802">INDEX(Countries!$D$2:$D$43,A802)</f>
        <v>0</v>
      </c>
      <c r="J802" s="4">
        <f t="array" ref="J802">INDEX(Countries!$D$2:$D$43,B802)</f>
        <v>0</v>
      </c>
      <c r="K802" s="1">
        <f t="array" ref="K802">INDEX(Countries!$E$2:$E$43,A802)</f>
        <v>0</v>
      </c>
      <c r="L802" s="4">
        <f t="array" ref="L802">INDEX(Countries!$E$2:$E$43,B802)</f>
        <v>0</v>
      </c>
      <c r="M802" s="1">
        <f t="shared" si="13"/>
        <v>0</v>
      </c>
      <c r="N802" s="1"/>
    </row>
    <row r="803" spans="1:14" ht="15.75" customHeight="1" x14ac:dyDescent="0.2">
      <c r="A803" s="1">
        <f t="shared" si="14"/>
        <v>20</v>
      </c>
      <c r="B803" s="1">
        <f t="shared" si="15"/>
        <v>4</v>
      </c>
      <c r="C803" s="1">
        <f t="array" ref="C803">INDEX(Countries!$A$2:$A$43,A803)</f>
        <v>0</v>
      </c>
      <c r="D803" s="1" t="str">
        <f t="array" ref="D803">INDEX(Countries!$A$2:$A$43,B803)</f>
        <v>Macau SAR</v>
      </c>
      <c r="E803" s="5">
        <f t="array" ref="E803">INDEX('ML_flows 2011'!$B$2:$AQ$43,A803,B803)+INDEX('ML_flows 2011'!$B$2:$AQ$43,B803,A803)</f>
        <v>0</v>
      </c>
      <c r="F803" s="4">
        <f t="array" ref="F803">INDEX(Countries!$B$2:$B$43,A803)</f>
        <v>0</v>
      </c>
      <c r="G803" s="4">
        <f t="array" ref="G803">INDEX(Countries!$B$2:$B$43,B803)</f>
        <v>0</v>
      </c>
      <c r="H803" s="6">
        <f t="shared" si="12"/>
        <v>0</v>
      </c>
      <c r="I803" s="1">
        <f t="array" ref="I803">INDEX(Countries!$D$2:$D$43,A803)</f>
        <v>0</v>
      </c>
      <c r="J803" s="4">
        <f t="array" ref="J803">INDEX(Countries!$D$2:$D$43,B803)</f>
        <v>0</v>
      </c>
      <c r="K803" s="1">
        <f t="array" ref="K803">INDEX(Countries!$E$2:$E$43,A803)</f>
        <v>0</v>
      </c>
      <c r="L803" s="4">
        <f t="array" ref="L803">INDEX(Countries!$E$2:$E$43,B803)</f>
        <v>0</v>
      </c>
      <c r="M803" s="1">
        <f t="shared" si="13"/>
        <v>0</v>
      </c>
      <c r="N803" s="1"/>
    </row>
    <row r="804" spans="1:14" ht="15.75" customHeight="1" x14ac:dyDescent="0.2">
      <c r="A804" s="1">
        <f t="shared" si="14"/>
        <v>20</v>
      </c>
      <c r="B804" s="1">
        <f t="shared" si="15"/>
        <v>5</v>
      </c>
      <c r="C804" s="1">
        <f t="array" ref="C804">INDEX(Countries!$A$2:$A$43,A804)</f>
        <v>0</v>
      </c>
      <c r="D804" s="1" t="str">
        <f t="array" ref="D804">INDEX(Countries!$A$2:$A$43,B804)</f>
        <v>China</v>
      </c>
      <c r="E804" s="5">
        <f t="array" ref="E804">INDEX('ML_flows 2011'!$B$2:$AQ$43,A804,B804)+INDEX('ML_flows 2011'!$B$2:$AQ$43,B804,A804)</f>
        <v>0</v>
      </c>
      <c r="F804" s="4">
        <f t="array" ref="F804">INDEX(Countries!$B$2:$B$43,A804)</f>
        <v>0</v>
      </c>
      <c r="G804" s="4">
        <f t="array" ref="G804">INDEX(Countries!$B$2:$B$43,B804)</f>
        <v>0</v>
      </c>
      <c r="H804" s="6">
        <f t="shared" si="12"/>
        <v>0</v>
      </c>
      <c r="I804" s="1">
        <f t="array" ref="I804">INDEX(Countries!$D$2:$D$43,A804)</f>
        <v>0</v>
      </c>
      <c r="J804" s="4">
        <f t="array" ref="J804">INDEX(Countries!$D$2:$D$43,B804)</f>
        <v>0</v>
      </c>
      <c r="K804" s="1">
        <f t="array" ref="K804">INDEX(Countries!$E$2:$E$43,A804)</f>
        <v>0</v>
      </c>
      <c r="L804" s="4">
        <f t="array" ref="L804">INDEX(Countries!$E$2:$E$43,B804)</f>
        <v>0</v>
      </c>
      <c r="M804" s="1">
        <f t="shared" si="13"/>
        <v>0</v>
      </c>
      <c r="N804" s="1"/>
    </row>
    <row r="805" spans="1:14" ht="15.75" customHeight="1" x14ac:dyDescent="0.2">
      <c r="A805" s="1">
        <f t="shared" si="14"/>
        <v>20</v>
      </c>
      <c r="B805" s="1">
        <f t="shared" si="15"/>
        <v>6</v>
      </c>
      <c r="C805" s="1">
        <f t="array" ref="C805">INDEX(Countries!$A$2:$A$43,A805)</f>
        <v>0</v>
      </c>
      <c r="D805" s="1">
        <f t="array" ref="D805">INDEX(Countries!$A$2:$A$43,B805)</f>
        <v>0</v>
      </c>
      <c r="E805" s="5">
        <f t="array" ref="E805">INDEX('ML_flows 2011'!$B$2:$AQ$43,A805,B805)+INDEX('ML_flows 2011'!$B$2:$AQ$43,B805,A805)</f>
        <v>0</v>
      </c>
      <c r="F805" s="4">
        <f t="array" ref="F805">INDEX(Countries!$B$2:$B$43,A805)</f>
        <v>0</v>
      </c>
      <c r="G805" s="4">
        <f t="array" ref="G805">INDEX(Countries!$B$2:$B$43,B805)</f>
        <v>0</v>
      </c>
      <c r="H805" s="6">
        <f t="shared" si="12"/>
        <v>0</v>
      </c>
      <c r="I805" s="1">
        <f t="array" ref="I805">INDEX(Countries!$D$2:$D$43,A805)</f>
        <v>0</v>
      </c>
      <c r="J805" s="4">
        <f t="array" ref="J805">INDEX(Countries!$D$2:$D$43,B805)</f>
        <v>0</v>
      </c>
      <c r="K805" s="1">
        <f t="array" ref="K805">INDEX(Countries!$E$2:$E$43,A805)</f>
        <v>0</v>
      </c>
      <c r="L805" s="4">
        <f t="array" ref="L805">INDEX(Countries!$E$2:$E$43,B805)</f>
        <v>0</v>
      </c>
      <c r="M805" s="1">
        <f t="shared" si="13"/>
        <v>0</v>
      </c>
      <c r="N805" s="1"/>
    </row>
    <row r="806" spans="1:14" ht="15.75" customHeight="1" x14ac:dyDescent="0.2">
      <c r="A806" s="1">
        <f t="shared" si="14"/>
        <v>20</v>
      </c>
      <c r="B806" s="1">
        <f t="shared" si="15"/>
        <v>7</v>
      </c>
      <c r="C806" s="1">
        <f t="array" ref="C806">INDEX(Countries!$A$2:$A$43,A806)</f>
        <v>0</v>
      </c>
      <c r="D806" s="1">
        <f t="array" ref="D806">INDEX(Countries!$A$2:$A$43,B806)</f>
        <v>0</v>
      </c>
      <c r="E806" s="5">
        <f t="array" ref="E806">INDEX('ML_flows 2011'!$B$2:$AQ$43,A806,B806)+INDEX('ML_flows 2011'!$B$2:$AQ$43,B806,A806)</f>
        <v>0</v>
      </c>
      <c r="F806" s="4">
        <f t="array" ref="F806">INDEX(Countries!$B$2:$B$43,A806)</f>
        <v>0</v>
      </c>
      <c r="G806" s="4">
        <f t="array" ref="G806">INDEX(Countries!$B$2:$B$43,B806)</f>
        <v>0</v>
      </c>
      <c r="H806" s="6">
        <f t="shared" si="12"/>
        <v>0</v>
      </c>
      <c r="I806" s="1">
        <f t="array" ref="I806">INDEX(Countries!$D$2:$D$43,A806)</f>
        <v>0</v>
      </c>
      <c r="J806" s="4">
        <f t="array" ref="J806">INDEX(Countries!$D$2:$D$43,B806)</f>
        <v>0</v>
      </c>
      <c r="K806" s="1">
        <f t="array" ref="K806">INDEX(Countries!$E$2:$E$43,A806)</f>
        <v>0</v>
      </c>
      <c r="L806" s="4">
        <f t="array" ref="L806">INDEX(Countries!$E$2:$E$43,B806)</f>
        <v>0</v>
      </c>
      <c r="M806" s="1">
        <f t="shared" si="13"/>
        <v>0</v>
      </c>
      <c r="N806" s="1"/>
    </row>
    <row r="807" spans="1:14" ht="15.75" customHeight="1" x14ac:dyDescent="0.2">
      <c r="A807" s="1">
        <f t="shared" si="14"/>
        <v>20</v>
      </c>
      <c r="B807" s="1">
        <f t="shared" si="15"/>
        <v>8</v>
      </c>
      <c r="C807" s="1">
        <f t="array" ref="C807">INDEX(Countries!$A$2:$A$43,A807)</f>
        <v>0</v>
      </c>
      <c r="D807" s="1">
        <f t="array" ref="D807">INDEX(Countries!$A$2:$A$43,B807)</f>
        <v>0</v>
      </c>
      <c r="E807" s="5">
        <f t="array" ref="E807">INDEX('ML_flows 2011'!$B$2:$AQ$43,A807,B807)+INDEX('ML_flows 2011'!$B$2:$AQ$43,B807,A807)</f>
        <v>0</v>
      </c>
      <c r="F807" s="4">
        <f t="array" ref="F807">INDEX(Countries!$B$2:$B$43,A807)</f>
        <v>0</v>
      </c>
      <c r="G807" s="4">
        <f t="array" ref="G807">INDEX(Countries!$B$2:$B$43,B807)</f>
        <v>0</v>
      </c>
      <c r="H807" s="6">
        <f t="shared" si="12"/>
        <v>0</v>
      </c>
      <c r="I807" s="1">
        <f t="array" ref="I807">INDEX(Countries!$D$2:$D$43,A807)</f>
        <v>0</v>
      </c>
      <c r="J807" s="4">
        <f t="array" ref="J807">INDEX(Countries!$D$2:$D$43,B807)</f>
        <v>0</v>
      </c>
      <c r="K807" s="1">
        <f t="array" ref="K807">INDEX(Countries!$E$2:$E$43,A807)</f>
        <v>0</v>
      </c>
      <c r="L807" s="4">
        <f t="array" ref="L807">INDEX(Countries!$E$2:$E$43,B807)</f>
        <v>0</v>
      </c>
      <c r="M807" s="1">
        <f t="shared" si="13"/>
        <v>0</v>
      </c>
      <c r="N807" s="1"/>
    </row>
    <row r="808" spans="1:14" ht="15.75" customHeight="1" x14ac:dyDescent="0.2">
      <c r="A808" s="1">
        <f t="shared" si="14"/>
        <v>20</v>
      </c>
      <c r="B808" s="1">
        <f t="shared" si="15"/>
        <v>9</v>
      </c>
      <c r="C808" s="1">
        <f t="array" ref="C808">INDEX(Countries!$A$2:$A$43,A808)</f>
        <v>0</v>
      </c>
      <c r="D808" s="1">
        <f t="array" ref="D808">INDEX(Countries!$A$2:$A$43,B808)</f>
        <v>0</v>
      </c>
      <c r="E808" s="5">
        <f t="array" ref="E808">INDEX('ML_flows 2011'!$B$2:$AQ$43,A808,B808)+INDEX('ML_flows 2011'!$B$2:$AQ$43,B808,A808)</f>
        <v>0</v>
      </c>
      <c r="F808" s="4">
        <f t="array" ref="F808">INDEX(Countries!$B$2:$B$43,A808)</f>
        <v>0</v>
      </c>
      <c r="G808" s="4">
        <f t="array" ref="G808">INDEX(Countries!$B$2:$B$43,B808)</f>
        <v>0</v>
      </c>
      <c r="H808" s="6">
        <f t="shared" si="12"/>
        <v>0</v>
      </c>
      <c r="I808" s="1">
        <f t="array" ref="I808">INDEX(Countries!$D$2:$D$43,A808)</f>
        <v>0</v>
      </c>
      <c r="J808" s="1">
        <f t="array" ref="J808">INDEX(Countries!$D$2:$D$43,B808)</f>
        <v>0</v>
      </c>
      <c r="K808" s="1">
        <f t="array" ref="K808">INDEX(Countries!$E$2:$E$43,A808)</f>
        <v>0</v>
      </c>
      <c r="L808" s="1">
        <f t="array" ref="L808">INDEX(Countries!$E$2:$E$43,B808)</f>
        <v>0</v>
      </c>
      <c r="M808" s="1">
        <f t="shared" si="13"/>
        <v>0</v>
      </c>
      <c r="N808" s="1"/>
    </row>
    <row r="809" spans="1:14" ht="15.75" customHeight="1" x14ac:dyDescent="0.2">
      <c r="A809" s="1">
        <f t="shared" si="14"/>
        <v>20</v>
      </c>
      <c r="B809" s="1">
        <f t="shared" si="15"/>
        <v>10</v>
      </c>
      <c r="C809" s="1">
        <f t="array" ref="C809">INDEX(Countries!$A$2:$A$43,A809)</f>
        <v>0</v>
      </c>
      <c r="D809" s="1">
        <f t="array" ref="D809">INDEX(Countries!$A$2:$A$43,B809)</f>
        <v>0</v>
      </c>
      <c r="E809" s="5">
        <f t="array" ref="E809">INDEX('ML_flows 2011'!$B$2:$AQ$43,A809,B809)+INDEX('ML_flows 2011'!$B$2:$AQ$43,B809,A809)</f>
        <v>0</v>
      </c>
      <c r="F809" s="4">
        <f t="array" ref="F809">INDEX(Countries!$B$2:$B$43,A809)</f>
        <v>0</v>
      </c>
      <c r="G809" s="4">
        <f t="array" ref="G809">INDEX(Countries!$B$2:$B$43,B809)</f>
        <v>0</v>
      </c>
      <c r="H809" s="6">
        <f t="shared" si="12"/>
        <v>0</v>
      </c>
      <c r="I809" s="1">
        <f t="array" ref="I809">INDEX(Countries!$D$2:$D$43,A809)</f>
        <v>0</v>
      </c>
      <c r="J809" s="1">
        <f t="array" ref="J809">INDEX(Countries!$D$2:$D$43,B809)</f>
        <v>0</v>
      </c>
      <c r="K809" s="1">
        <f t="array" ref="K809">INDEX(Countries!$E$2:$E$43,A809)</f>
        <v>0</v>
      </c>
      <c r="L809" s="1">
        <f t="array" ref="L809">INDEX(Countries!$E$2:$E$43,B809)</f>
        <v>0</v>
      </c>
      <c r="M809" s="1">
        <f t="shared" si="13"/>
        <v>0</v>
      </c>
      <c r="N809" s="1"/>
    </row>
    <row r="810" spans="1:14" ht="15.75" customHeight="1" x14ac:dyDescent="0.2">
      <c r="A810" s="1">
        <f t="shared" si="14"/>
        <v>20</v>
      </c>
      <c r="B810" s="1">
        <f t="shared" si="15"/>
        <v>11</v>
      </c>
      <c r="C810" s="1">
        <f t="array" ref="C810">INDEX(Countries!$A$2:$A$43,A810)</f>
        <v>0</v>
      </c>
      <c r="D810" s="1">
        <f t="array" ref="D810">INDEX(Countries!$A$2:$A$43,B810)</f>
        <v>0</v>
      </c>
      <c r="E810" s="5">
        <f t="array" ref="E810">INDEX('ML_flows 2011'!$B$2:$AQ$43,A810,B810)+INDEX('ML_flows 2011'!$B$2:$AQ$43,B810,A810)</f>
        <v>0</v>
      </c>
      <c r="F810" s="4">
        <f t="array" ref="F810">INDEX(Countries!$B$2:$B$43,A810)</f>
        <v>0</v>
      </c>
      <c r="G810" s="4">
        <f t="array" ref="G810">INDEX(Countries!$B$2:$B$43,B810)</f>
        <v>0</v>
      </c>
      <c r="H810" s="6">
        <f t="shared" si="12"/>
        <v>0</v>
      </c>
      <c r="I810" s="1">
        <f t="array" ref="I810">INDEX(Countries!$D$2:$D$43,A810)</f>
        <v>0</v>
      </c>
      <c r="J810" s="1">
        <f t="array" ref="J810">INDEX(Countries!$D$2:$D$43,B810)</f>
        <v>0</v>
      </c>
      <c r="K810" s="1">
        <f t="array" ref="K810">INDEX(Countries!$E$2:$E$43,A810)</f>
        <v>0</v>
      </c>
      <c r="L810" s="1">
        <f t="array" ref="L810">INDEX(Countries!$E$2:$E$43,B810)</f>
        <v>0</v>
      </c>
      <c r="M810" s="1">
        <f t="shared" si="13"/>
        <v>0</v>
      </c>
      <c r="N810" s="1"/>
    </row>
    <row r="811" spans="1:14" ht="15.75" customHeight="1" x14ac:dyDescent="0.2">
      <c r="A811" s="1">
        <f t="shared" si="14"/>
        <v>20</v>
      </c>
      <c r="B811" s="1">
        <f t="shared" si="15"/>
        <v>12</v>
      </c>
      <c r="C811" s="1">
        <f t="array" ref="C811">INDEX(Countries!$A$2:$A$43,A811)</f>
        <v>0</v>
      </c>
      <c r="D811" s="1">
        <f t="array" ref="D811">INDEX(Countries!$A$2:$A$43,B811)</f>
        <v>0</v>
      </c>
      <c r="E811" s="5">
        <f t="array" ref="E811">INDEX('ML_flows 2011'!$B$2:$AQ$43,A811,B811)+INDEX('ML_flows 2011'!$B$2:$AQ$43,B811,A811)</f>
        <v>0</v>
      </c>
      <c r="F811" s="4">
        <f t="array" ref="F811">INDEX(Countries!$B$2:$B$43,A811)</f>
        <v>0</v>
      </c>
      <c r="G811" s="4">
        <f t="array" ref="G811">INDEX(Countries!$B$2:$B$43,B811)</f>
        <v>0</v>
      </c>
      <c r="H811" s="6">
        <f t="shared" si="12"/>
        <v>0</v>
      </c>
      <c r="I811" s="1">
        <f t="array" ref="I811">INDEX(Countries!$D$2:$D$43,A811)</f>
        <v>0</v>
      </c>
      <c r="J811" s="1">
        <f t="array" ref="J811">INDEX(Countries!$D$2:$D$43,B811)</f>
        <v>0</v>
      </c>
      <c r="K811" s="1">
        <f t="array" ref="K811">INDEX(Countries!$E$2:$E$43,A811)</f>
        <v>0</v>
      </c>
      <c r="L811" s="1">
        <f t="array" ref="L811">INDEX(Countries!$E$2:$E$43,B811)</f>
        <v>0</v>
      </c>
      <c r="M811" s="1">
        <f t="shared" si="13"/>
        <v>0</v>
      </c>
      <c r="N811" s="1"/>
    </row>
    <row r="812" spans="1:14" ht="15.75" customHeight="1" x14ac:dyDescent="0.2">
      <c r="A812" s="1">
        <f t="shared" si="14"/>
        <v>20</v>
      </c>
      <c r="B812" s="1">
        <f t="shared" si="15"/>
        <v>13</v>
      </c>
      <c r="C812" s="1">
        <f t="array" ref="C812">INDEX(Countries!$A$2:$A$43,A812)</f>
        <v>0</v>
      </c>
      <c r="D812" s="1">
        <f t="array" ref="D812">INDEX(Countries!$A$2:$A$43,B812)</f>
        <v>0</v>
      </c>
      <c r="E812" s="5">
        <f t="array" ref="E812">INDEX('ML_flows 2011'!$B$2:$AQ$43,A812,B812)+INDEX('ML_flows 2011'!$B$2:$AQ$43,B812,A812)</f>
        <v>0</v>
      </c>
      <c r="F812" s="4">
        <f t="array" ref="F812">INDEX(Countries!$B$2:$B$43,A812)</f>
        <v>0</v>
      </c>
      <c r="G812" s="4">
        <f t="array" ref="G812">INDEX(Countries!$B$2:$B$43,B812)</f>
        <v>0</v>
      </c>
      <c r="H812" s="6">
        <f t="shared" si="12"/>
        <v>0</v>
      </c>
      <c r="I812" s="1">
        <f t="array" ref="I812">INDEX(Countries!$D$2:$D$43,A812)</f>
        <v>0</v>
      </c>
      <c r="J812" s="1">
        <f t="array" ref="J812">INDEX(Countries!$D$2:$D$43,B812)</f>
        <v>0</v>
      </c>
      <c r="K812" s="1">
        <f t="array" ref="K812">INDEX(Countries!$E$2:$E$43,A812)</f>
        <v>0</v>
      </c>
      <c r="L812" s="1">
        <f t="array" ref="L812">INDEX(Countries!$E$2:$E$43,B812)</f>
        <v>0</v>
      </c>
      <c r="M812" s="1">
        <f t="shared" si="13"/>
        <v>0</v>
      </c>
      <c r="N812" s="1"/>
    </row>
    <row r="813" spans="1:14" ht="15.75" customHeight="1" x14ac:dyDescent="0.2">
      <c r="A813" s="1">
        <f t="shared" si="14"/>
        <v>20</v>
      </c>
      <c r="B813" s="1">
        <f t="shared" si="15"/>
        <v>14</v>
      </c>
      <c r="C813" s="1">
        <f t="array" ref="C813">INDEX(Countries!$A$2:$A$43,A813)</f>
        <v>0</v>
      </c>
      <c r="D813" s="1">
        <f t="array" ref="D813">INDEX(Countries!$A$2:$A$43,B813)</f>
        <v>0</v>
      </c>
      <c r="E813" s="5">
        <f t="array" ref="E813">INDEX('ML_flows 2011'!$B$2:$AQ$43,A813,B813)+INDEX('ML_flows 2011'!$B$2:$AQ$43,B813,A813)</f>
        <v>0</v>
      </c>
      <c r="F813" s="4">
        <f t="array" ref="F813">INDEX(Countries!$B$2:$B$43,A813)</f>
        <v>0</v>
      </c>
      <c r="G813" s="4">
        <f t="array" ref="G813">INDEX(Countries!$B$2:$B$43,B813)</f>
        <v>0</v>
      </c>
      <c r="H813" s="6">
        <f t="shared" si="12"/>
        <v>0</v>
      </c>
      <c r="I813" s="1">
        <f t="array" ref="I813">INDEX(Countries!$D$2:$D$43,A813)</f>
        <v>0</v>
      </c>
      <c r="J813" s="1">
        <f t="array" ref="J813">INDEX(Countries!$D$2:$D$43,B813)</f>
        <v>0</v>
      </c>
      <c r="K813" s="1">
        <f t="array" ref="K813">INDEX(Countries!$E$2:$E$43,A813)</f>
        <v>0</v>
      </c>
      <c r="L813" s="1">
        <f t="array" ref="L813">INDEX(Countries!$E$2:$E$43,B813)</f>
        <v>0</v>
      </c>
      <c r="M813" s="1">
        <f t="shared" si="13"/>
        <v>0</v>
      </c>
      <c r="N813" s="1"/>
    </row>
    <row r="814" spans="1:14" ht="15.75" customHeight="1" x14ac:dyDescent="0.2">
      <c r="A814" s="1">
        <f t="shared" si="14"/>
        <v>20</v>
      </c>
      <c r="B814" s="1">
        <f t="shared" si="15"/>
        <v>15</v>
      </c>
      <c r="C814" s="1">
        <f t="array" ref="C814">INDEX(Countries!$A$2:$A$43,A814)</f>
        <v>0</v>
      </c>
      <c r="D814" s="1">
        <f t="array" ref="D814">INDEX(Countries!$A$2:$A$43,B814)</f>
        <v>0</v>
      </c>
      <c r="E814" s="5">
        <f t="array" ref="E814">INDEX('ML_flows 2011'!$B$2:$AQ$43,A814,B814)+INDEX('ML_flows 2011'!$B$2:$AQ$43,B814,A814)</f>
        <v>0</v>
      </c>
      <c r="F814" s="4">
        <f t="array" ref="F814">INDEX(Countries!$B$2:$B$43,A814)</f>
        <v>0</v>
      </c>
      <c r="G814" s="4">
        <f t="array" ref="G814">INDEX(Countries!$B$2:$B$43,B814)</f>
        <v>0</v>
      </c>
      <c r="H814" s="6">
        <f t="shared" si="12"/>
        <v>0</v>
      </c>
      <c r="I814" s="1">
        <f t="array" ref="I814">INDEX(Countries!$D$2:$D$43,A814)</f>
        <v>0</v>
      </c>
      <c r="J814" s="1">
        <f t="array" ref="J814">INDEX(Countries!$D$2:$D$43,B814)</f>
        <v>0</v>
      </c>
      <c r="K814" s="1">
        <f t="array" ref="K814">INDEX(Countries!$E$2:$E$43,A814)</f>
        <v>0</v>
      </c>
      <c r="L814" s="1">
        <f t="array" ref="L814">INDEX(Countries!$E$2:$E$43,B814)</f>
        <v>0</v>
      </c>
      <c r="M814" s="1">
        <f t="shared" si="13"/>
        <v>0</v>
      </c>
      <c r="N814" s="1"/>
    </row>
    <row r="815" spans="1:14" ht="15.75" customHeight="1" x14ac:dyDescent="0.2">
      <c r="A815" s="1">
        <f t="shared" si="14"/>
        <v>20</v>
      </c>
      <c r="B815" s="1">
        <f t="shared" si="15"/>
        <v>16</v>
      </c>
      <c r="C815" s="1">
        <f t="array" ref="C815">INDEX(Countries!$A$2:$A$43,A815)</f>
        <v>0</v>
      </c>
      <c r="D815" s="1">
        <f t="array" ref="D815">INDEX(Countries!$A$2:$A$43,B815)</f>
        <v>0</v>
      </c>
      <c r="E815" s="5">
        <f t="array" ref="E815">INDEX('ML_flows 2011'!$B$2:$AQ$43,A815,B815)+INDEX('ML_flows 2011'!$B$2:$AQ$43,B815,A815)</f>
        <v>0</v>
      </c>
      <c r="F815" s="4">
        <f t="array" ref="F815">INDEX(Countries!$B$2:$B$43,A815)</f>
        <v>0</v>
      </c>
      <c r="G815" s="4">
        <f t="array" ref="G815">INDEX(Countries!$B$2:$B$43,B815)</f>
        <v>0</v>
      </c>
      <c r="H815" s="6">
        <f t="shared" si="12"/>
        <v>0</v>
      </c>
      <c r="I815" s="1">
        <f t="array" ref="I815">INDEX(Countries!$D$2:$D$43,A815)</f>
        <v>0</v>
      </c>
      <c r="J815" s="1">
        <f t="array" ref="J815">INDEX(Countries!$D$2:$D$43,B815)</f>
        <v>0</v>
      </c>
      <c r="K815" s="1">
        <f t="array" ref="K815">INDEX(Countries!$E$2:$E$43,A815)</f>
        <v>0</v>
      </c>
      <c r="L815" s="1">
        <f t="array" ref="L815">INDEX(Countries!$E$2:$E$43,B815)</f>
        <v>0</v>
      </c>
      <c r="M815" s="1">
        <f t="shared" si="13"/>
        <v>0</v>
      </c>
      <c r="N815" s="1"/>
    </row>
    <row r="816" spans="1:14" ht="15.75" customHeight="1" x14ac:dyDescent="0.2">
      <c r="A816" s="1">
        <f t="shared" si="14"/>
        <v>20</v>
      </c>
      <c r="B816" s="1">
        <f t="shared" si="15"/>
        <v>17</v>
      </c>
      <c r="C816" s="1">
        <f t="array" ref="C816">INDEX(Countries!$A$2:$A$43,A816)</f>
        <v>0</v>
      </c>
      <c r="D816" s="1">
        <f t="array" ref="D816">INDEX(Countries!$A$2:$A$43,B816)</f>
        <v>0</v>
      </c>
      <c r="E816" s="5">
        <f t="array" ref="E816">INDEX('ML_flows 2011'!$B$2:$AQ$43,A816,B816)+INDEX('ML_flows 2011'!$B$2:$AQ$43,B816,A816)</f>
        <v>0</v>
      </c>
      <c r="F816" s="4">
        <f t="array" ref="F816">INDEX(Countries!$B$2:$B$43,A816)</f>
        <v>0</v>
      </c>
      <c r="G816" s="4">
        <f t="array" ref="G816">INDEX(Countries!$B$2:$B$43,B816)</f>
        <v>0</v>
      </c>
      <c r="H816" s="6">
        <f t="shared" si="12"/>
        <v>0</v>
      </c>
      <c r="I816" s="1">
        <f t="array" ref="I816">INDEX(Countries!$D$2:$D$43,A816)</f>
        <v>0</v>
      </c>
      <c r="J816" s="1">
        <f t="array" ref="J816">INDEX(Countries!$D$2:$D$43,B816)</f>
        <v>0</v>
      </c>
      <c r="K816" s="1">
        <f t="array" ref="K816">INDEX(Countries!$E$2:$E$43,A816)</f>
        <v>0</v>
      </c>
      <c r="L816" s="1">
        <f t="array" ref="L816">INDEX(Countries!$E$2:$E$43,B816)</f>
        <v>0</v>
      </c>
      <c r="M816" s="1">
        <f t="shared" si="13"/>
        <v>0</v>
      </c>
      <c r="N816" s="1"/>
    </row>
    <row r="817" spans="1:14" ht="15.75" customHeight="1" x14ac:dyDescent="0.2">
      <c r="A817" s="1">
        <f t="shared" si="14"/>
        <v>20</v>
      </c>
      <c r="B817" s="1">
        <f t="shared" si="15"/>
        <v>18</v>
      </c>
      <c r="C817" s="1">
        <f t="array" ref="C817">INDEX(Countries!$A$2:$A$43,A817)</f>
        <v>0</v>
      </c>
      <c r="D817" s="1">
        <f t="array" ref="D817">INDEX(Countries!$A$2:$A$43,B817)</f>
        <v>0</v>
      </c>
      <c r="E817" s="5">
        <f t="array" ref="E817">INDEX('ML_flows 2011'!$B$2:$AQ$43,A817,B817)+INDEX('ML_flows 2011'!$B$2:$AQ$43,B817,A817)</f>
        <v>0</v>
      </c>
      <c r="F817" s="4">
        <f t="array" ref="F817">INDEX(Countries!$B$2:$B$43,A817)</f>
        <v>0</v>
      </c>
      <c r="G817" s="4">
        <f t="array" ref="G817">INDEX(Countries!$B$2:$B$43,B817)</f>
        <v>0</v>
      </c>
      <c r="H817" s="6">
        <f t="shared" si="12"/>
        <v>0</v>
      </c>
      <c r="I817" s="1">
        <f t="array" ref="I817">INDEX(Countries!$D$2:$D$43,A817)</f>
        <v>0</v>
      </c>
      <c r="J817" s="1">
        <f t="array" ref="J817">INDEX(Countries!$D$2:$D$43,B817)</f>
        <v>0</v>
      </c>
      <c r="K817" s="1">
        <f t="array" ref="K817">INDEX(Countries!$E$2:$E$43,A817)</f>
        <v>0</v>
      </c>
      <c r="L817" s="1">
        <f t="array" ref="L817">INDEX(Countries!$E$2:$E$43,B817)</f>
        <v>0</v>
      </c>
      <c r="M817" s="1">
        <f t="shared" si="13"/>
        <v>0</v>
      </c>
      <c r="N817" s="1"/>
    </row>
    <row r="818" spans="1:14" ht="15.75" customHeight="1" x14ac:dyDescent="0.2">
      <c r="A818" s="1">
        <f t="shared" si="14"/>
        <v>20</v>
      </c>
      <c r="B818" s="1">
        <f t="shared" si="15"/>
        <v>19</v>
      </c>
      <c r="C818" s="1">
        <f t="array" ref="C818">INDEX(Countries!$A$2:$A$43,A818)</f>
        <v>0</v>
      </c>
      <c r="D818" s="1">
        <f t="array" ref="D818">INDEX(Countries!$A$2:$A$43,B818)</f>
        <v>0</v>
      </c>
      <c r="E818" s="5">
        <f t="array" ref="E818">INDEX('ML_flows 2011'!$B$2:$AQ$43,A818,B818)+INDEX('ML_flows 2011'!$B$2:$AQ$43,B818,A818)</f>
        <v>0</v>
      </c>
      <c r="F818" s="4">
        <f t="array" ref="F818">INDEX(Countries!$B$2:$B$43,A818)</f>
        <v>0</v>
      </c>
      <c r="G818" s="4">
        <f t="array" ref="G818">INDEX(Countries!$B$2:$B$43,B818)</f>
        <v>0</v>
      </c>
      <c r="H818" s="6">
        <f t="shared" si="12"/>
        <v>0</v>
      </c>
      <c r="I818" s="1">
        <f t="array" ref="I818">INDEX(Countries!$D$2:$D$43,A818)</f>
        <v>0</v>
      </c>
      <c r="J818" s="1">
        <f t="array" ref="J818">INDEX(Countries!$D$2:$D$43,B818)</f>
        <v>0</v>
      </c>
      <c r="K818" s="1">
        <f t="array" ref="K818">INDEX(Countries!$E$2:$E$43,A818)</f>
        <v>0</v>
      </c>
      <c r="L818" s="1">
        <f t="array" ref="L818">INDEX(Countries!$E$2:$E$43,B818)</f>
        <v>0</v>
      </c>
      <c r="M818" s="1">
        <f t="shared" si="13"/>
        <v>0</v>
      </c>
      <c r="N818" s="1"/>
    </row>
    <row r="819" spans="1:14" ht="15.75" customHeight="1" x14ac:dyDescent="0.2">
      <c r="A819" s="1">
        <f t="shared" si="14"/>
        <v>20</v>
      </c>
      <c r="B819" s="1">
        <f t="shared" si="15"/>
        <v>20</v>
      </c>
      <c r="C819" s="1">
        <f t="array" ref="C819">INDEX(Countries!$A$2:$A$43,A819)</f>
        <v>0</v>
      </c>
      <c r="D819" s="1">
        <f t="array" ref="D819">INDEX(Countries!$A$2:$A$43,B819)</f>
        <v>0</v>
      </c>
      <c r="E819" s="5">
        <f t="array" ref="E819">INDEX('ML_flows 2011'!$B$2:$AQ$43,A819,B819)+INDEX('ML_flows 2011'!$B$2:$AQ$43,B819,A819)</f>
        <v>0</v>
      </c>
      <c r="F819" s="4">
        <f t="array" ref="F819">INDEX(Countries!$B$2:$B$43,A819)</f>
        <v>0</v>
      </c>
      <c r="G819" s="4">
        <f t="array" ref="G819">INDEX(Countries!$B$2:$B$43,B819)</f>
        <v>0</v>
      </c>
      <c r="H819" s="6">
        <f t="shared" si="12"/>
        <v>0</v>
      </c>
      <c r="I819" s="1">
        <f t="array" ref="I819">INDEX(Countries!$D$2:$D$43,A819)</f>
        <v>0</v>
      </c>
      <c r="J819" s="1">
        <f t="array" ref="J819">INDEX(Countries!$D$2:$D$43,B819)</f>
        <v>0</v>
      </c>
      <c r="K819" s="1">
        <f t="array" ref="K819">INDEX(Countries!$E$2:$E$43,A819)</f>
        <v>0</v>
      </c>
      <c r="L819" s="1">
        <f t="array" ref="L819">INDEX(Countries!$E$2:$E$43,B819)</f>
        <v>0</v>
      </c>
      <c r="M819" s="1">
        <f t="shared" si="13"/>
        <v>0</v>
      </c>
      <c r="N819" s="1"/>
    </row>
    <row r="820" spans="1:14" ht="15.75" customHeight="1" x14ac:dyDescent="0.2">
      <c r="A820" s="1">
        <f t="shared" si="14"/>
        <v>20</v>
      </c>
      <c r="B820" s="1">
        <f t="shared" si="15"/>
        <v>21</v>
      </c>
      <c r="C820" s="1">
        <f t="array" ref="C820">INDEX(Countries!$A$2:$A$43,A820)</f>
        <v>0</v>
      </c>
      <c r="D820" s="1">
        <f t="array" ref="D820">INDEX(Countries!$A$2:$A$43,B820)</f>
        <v>0</v>
      </c>
      <c r="E820" s="5">
        <f t="array" ref="E820">INDEX('ML_flows 2011'!$B$2:$AQ$43,A820,B820)+INDEX('ML_flows 2011'!$B$2:$AQ$43,B820,A820)</f>
        <v>0</v>
      </c>
      <c r="F820" s="4">
        <f t="array" ref="F820">INDEX(Countries!$B$2:$B$43,A820)</f>
        <v>0</v>
      </c>
      <c r="G820" s="4">
        <f t="array" ref="G820">INDEX(Countries!$B$2:$B$43,B820)</f>
        <v>0</v>
      </c>
      <c r="H820" s="6">
        <f t="shared" si="12"/>
        <v>0</v>
      </c>
      <c r="I820" s="1">
        <f t="array" ref="I820">INDEX(Countries!$D$2:$D$43,A820)</f>
        <v>0</v>
      </c>
      <c r="J820" s="1">
        <f t="array" ref="J820">INDEX(Countries!$D$2:$D$43,B820)</f>
        <v>0</v>
      </c>
      <c r="K820" s="1">
        <f t="array" ref="K820">INDEX(Countries!$E$2:$E$43,A820)</f>
        <v>0</v>
      </c>
      <c r="L820" s="1">
        <f t="array" ref="L820">INDEX(Countries!$E$2:$E$43,B820)</f>
        <v>0</v>
      </c>
      <c r="M820" s="1">
        <f t="shared" si="13"/>
        <v>0</v>
      </c>
      <c r="N820" s="1"/>
    </row>
    <row r="821" spans="1:14" ht="15.75" customHeight="1" x14ac:dyDescent="0.2">
      <c r="A821" s="1">
        <f t="shared" si="14"/>
        <v>20</v>
      </c>
      <c r="B821" s="1">
        <f t="shared" si="15"/>
        <v>22</v>
      </c>
      <c r="C821" s="1">
        <f t="array" ref="C821">INDEX(Countries!$A$2:$A$43,A821)</f>
        <v>0</v>
      </c>
      <c r="D821" s="1">
        <f t="array" ref="D821">INDEX(Countries!$A$2:$A$43,B821)</f>
        <v>0</v>
      </c>
      <c r="E821" s="5">
        <f t="array" ref="E821">INDEX('ML_flows 2011'!$B$2:$AQ$43,A821,B821)+INDEX('ML_flows 2011'!$B$2:$AQ$43,B821,A821)</f>
        <v>0</v>
      </c>
      <c r="F821" s="4">
        <f t="array" ref="F821">INDEX(Countries!$B$2:$B$43,A821)</f>
        <v>0</v>
      </c>
      <c r="G821" s="4">
        <f t="array" ref="G821">INDEX(Countries!$B$2:$B$43,B821)</f>
        <v>0</v>
      </c>
      <c r="H821" s="6">
        <f t="shared" si="12"/>
        <v>0</v>
      </c>
      <c r="I821" s="1">
        <f t="array" ref="I821">INDEX(Countries!$D$2:$D$43,A821)</f>
        <v>0</v>
      </c>
      <c r="J821" s="1">
        <f t="array" ref="J821">INDEX(Countries!$D$2:$D$43,B821)</f>
        <v>0</v>
      </c>
      <c r="K821" s="1">
        <f t="array" ref="K821">INDEX(Countries!$E$2:$E$43,A821)</f>
        <v>0</v>
      </c>
      <c r="L821" s="1">
        <f t="array" ref="L821">INDEX(Countries!$E$2:$E$43,B821)</f>
        <v>0</v>
      </c>
      <c r="M821" s="1">
        <f t="shared" si="13"/>
        <v>0</v>
      </c>
      <c r="N821" s="1"/>
    </row>
    <row r="822" spans="1:14" ht="15.75" customHeight="1" x14ac:dyDescent="0.2">
      <c r="A822" s="1">
        <f t="shared" si="14"/>
        <v>20</v>
      </c>
      <c r="B822" s="1">
        <f t="shared" si="15"/>
        <v>23</v>
      </c>
      <c r="C822" s="1">
        <f t="array" ref="C822">INDEX(Countries!$A$2:$A$43,A822)</f>
        <v>0</v>
      </c>
      <c r="D822" s="1">
        <f t="array" ref="D822">INDEX(Countries!$A$2:$A$43,B822)</f>
        <v>0</v>
      </c>
      <c r="E822" s="5">
        <f t="array" ref="E822">INDEX('ML_flows 2011'!$B$2:$AQ$43,A822,B822)+INDEX('ML_flows 2011'!$B$2:$AQ$43,B822,A822)</f>
        <v>0</v>
      </c>
      <c r="F822" s="4">
        <f t="array" ref="F822">INDEX(Countries!$B$2:$B$43,A822)</f>
        <v>0</v>
      </c>
      <c r="G822" s="4">
        <f t="array" ref="G822">INDEX(Countries!$B$2:$B$43,B822)</f>
        <v>0</v>
      </c>
      <c r="H822" s="6">
        <f t="shared" si="12"/>
        <v>0</v>
      </c>
      <c r="I822" s="1">
        <f t="array" ref="I822">INDEX(Countries!$D$2:$D$43,A822)</f>
        <v>0</v>
      </c>
      <c r="J822" s="1">
        <f t="array" ref="J822">INDEX(Countries!$D$2:$D$43,B822)</f>
        <v>0</v>
      </c>
      <c r="K822" s="1">
        <f t="array" ref="K822">INDEX(Countries!$E$2:$E$43,A822)</f>
        <v>0</v>
      </c>
      <c r="L822" s="1">
        <f t="array" ref="L822">INDEX(Countries!$E$2:$E$43,B822)</f>
        <v>0</v>
      </c>
      <c r="M822" s="1">
        <f t="shared" si="13"/>
        <v>0</v>
      </c>
      <c r="N822" s="1"/>
    </row>
    <row r="823" spans="1:14" ht="15.75" customHeight="1" x14ac:dyDescent="0.2">
      <c r="A823" s="1">
        <f t="shared" si="14"/>
        <v>20</v>
      </c>
      <c r="B823" s="1">
        <f t="shared" si="15"/>
        <v>24</v>
      </c>
      <c r="C823" s="1">
        <f t="array" ref="C823">INDEX(Countries!$A$2:$A$43,A823)</f>
        <v>0</v>
      </c>
      <c r="D823" s="1">
        <f t="array" ref="D823">INDEX(Countries!$A$2:$A$43,B823)</f>
        <v>0</v>
      </c>
      <c r="E823" s="5">
        <f t="array" ref="E823">INDEX('ML_flows 2011'!$B$2:$AQ$43,A823,B823)+INDEX('ML_flows 2011'!$B$2:$AQ$43,B823,A823)</f>
        <v>0</v>
      </c>
      <c r="F823" s="4">
        <f t="array" ref="F823">INDEX(Countries!$B$2:$B$43,A823)</f>
        <v>0</v>
      </c>
      <c r="G823" s="4">
        <f t="array" ref="G823">INDEX(Countries!$B$2:$B$43,B823)</f>
        <v>0</v>
      </c>
      <c r="H823" s="6">
        <f t="shared" si="12"/>
        <v>0</v>
      </c>
      <c r="I823" s="1">
        <f t="array" ref="I823">INDEX(Countries!$D$2:$D$43,A823)</f>
        <v>0</v>
      </c>
      <c r="J823" s="1">
        <f t="array" ref="J823">INDEX(Countries!$D$2:$D$43,B823)</f>
        <v>0</v>
      </c>
      <c r="K823" s="1">
        <f t="array" ref="K823">INDEX(Countries!$E$2:$E$43,A823)</f>
        <v>0</v>
      </c>
      <c r="L823" s="1">
        <f t="array" ref="L823">INDEX(Countries!$E$2:$E$43,B823)</f>
        <v>0</v>
      </c>
      <c r="M823" s="1">
        <f t="shared" si="13"/>
        <v>0</v>
      </c>
      <c r="N823" s="1"/>
    </row>
    <row r="824" spans="1:14" ht="15.75" customHeight="1" x14ac:dyDescent="0.2">
      <c r="A824" s="1">
        <f t="shared" si="14"/>
        <v>20</v>
      </c>
      <c r="B824" s="1">
        <f t="shared" si="15"/>
        <v>25</v>
      </c>
      <c r="C824" s="1">
        <f t="array" ref="C824">INDEX(Countries!$A$2:$A$43,A824)</f>
        <v>0</v>
      </c>
      <c r="D824" s="1">
        <f t="array" ref="D824">INDEX(Countries!$A$2:$A$43,B824)</f>
        <v>0</v>
      </c>
      <c r="E824" s="5">
        <f t="array" ref="E824">INDEX('ML_flows 2011'!$B$2:$AQ$43,A824,B824)+INDEX('ML_flows 2011'!$B$2:$AQ$43,B824,A824)</f>
        <v>0</v>
      </c>
      <c r="F824" s="4">
        <f t="array" ref="F824">INDEX(Countries!$B$2:$B$43,A824)</f>
        <v>0</v>
      </c>
      <c r="G824" s="4">
        <f t="array" ref="G824">INDEX(Countries!$B$2:$B$43,B824)</f>
        <v>0</v>
      </c>
      <c r="H824" s="6">
        <f t="shared" si="12"/>
        <v>0</v>
      </c>
      <c r="I824" s="1">
        <f t="array" ref="I824">INDEX(Countries!$D$2:$D$43,A824)</f>
        <v>0</v>
      </c>
      <c r="J824" s="1">
        <f t="array" ref="J824">INDEX(Countries!$D$2:$D$43,B824)</f>
        <v>0</v>
      </c>
      <c r="K824" s="1">
        <f t="array" ref="K824">INDEX(Countries!$E$2:$E$43,A824)</f>
        <v>0</v>
      </c>
      <c r="L824" s="1">
        <f t="array" ref="L824">INDEX(Countries!$E$2:$E$43,B824)</f>
        <v>0</v>
      </c>
      <c r="M824" s="1">
        <f t="shared" si="13"/>
        <v>0</v>
      </c>
      <c r="N824" s="1"/>
    </row>
    <row r="825" spans="1:14" ht="15.75" customHeight="1" x14ac:dyDescent="0.2">
      <c r="A825" s="1">
        <f t="shared" si="14"/>
        <v>20</v>
      </c>
      <c r="B825" s="1">
        <f t="shared" si="15"/>
        <v>26</v>
      </c>
      <c r="C825" s="1">
        <f t="array" ref="C825">INDEX(Countries!$A$2:$A$43,A825)</f>
        <v>0</v>
      </c>
      <c r="D825" s="1">
        <f t="array" ref="D825">INDEX(Countries!$A$2:$A$43,B825)</f>
        <v>0</v>
      </c>
      <c r="E825" s="5">
        <f t="array" ref="E825">INDEX('ML_flows 2011'!$B$2:$AQ$43,A825,B825)+INDEX('ML_flows 2011'!$B$2:$AQ$43,B825,A825)</f>
        <v>0</v>
      </c>
      <c r="F825" s="4">
        <f t="array" ref="F825">INDEX(Countries!$B$2:$B$43,A825)</f>
        <v>0</v>
      </c>
      <c r="G825" s="4">
        <f t="array" ref="G825">INDEX(Countries!$B$2:$B$43,B825)</f>
        <v>0</v>
      </c>
      <c r="H825" s="6">
        <f t="shared" si="12"/>
        <v>0</v>
      </c>
      <c r="I825" s="1">
        <f t="array" ref="I825">INDEX(Countries!$D$2:$D$43,A825)</f>
        <v>0</v>
      </c>
      <c r="J825" s="1">
        <f t="array" ref="J825">INDEX(Countries!$D$2:$D$43,B825)</f>
        <v>0</v>
      </c>
      <c r="K825" s="1">
        <f t="array" ref="K825">INDEX(Countries!$E$2:$E$43,A825)</f>
        <v>0</v>
      </c>
      <c r="L825" s="1">
        <f t="array" ref="L825">INDEX(Countries!$E$2:$E$43,B825)</f>
        <v>0</v>
      </c>
      <c r="M825" s="1">
        <f t="shared" si="13"/>
        <v>0</v>
      </c>
      <c r="N825" s="1"/>
    </row>
    <row r="826" spans="1:14" ht="15.75" customHeight="1" x14ac:dyDescent="0.2">
      <c r="A826" s="1">
        <f t="shared" si="14"/>
        <v>20</v>
      </c>
      <c r="B826" s="1">
        <f t="shared" si="15"/>
        <v>27</v>
      </c>
      <c r="C826" s="1">
        <f t="array" ref="C826">INDEX(Countries!$A$2:$A$43,A826)</f>
        <v>0</v>
      </c>
      <c r="D826" s="1">
        <f t="array" ref="D826">INDEX(Countries!$A$2:$A$43,B826)</f>
        <v>0</v>
      </c>
      <c r="E826" s="5">
        <f t="array" ref="E826">INDEX('ML_flows 2011'!$B$2:$AQ$43,A826,B826)+INDEX('ML_flows 2011'!$B$2:$AQ$43,B826,A826)</f>
        <v>0</v>
      </c>
      <c r="F826" s="4">
        <f t="array" ref="F826">INDEX(Countries!$B$2:$B$43,A826)</f>
        <v>0</v>
      </c>
      <c r="G826" s="4">
        <f t="array" ref="G826">INDEX(Countries!$B$2:$B$43,B826)</f>
        <v>0</v>
      </c>
      <c r="H826" s="6">
        <f t="shared" si="12"/>
        <v>0</v>
      </c>
      <c r="I826" s="1">
        <f t="array" ref="I826">INDEX(Countries!$D$2:$D$43,A826)</f>
        <v>0</v>
      </c>
      <c r="J826" s="1">
        <f t="array" ref="J826">INDEX(Countries!$D$2:$D$43,B826)</f>
        <v>0</v>
      </c>
      <c r="K826" s="1">
        <f t="array" ref="K826">INDEX(Countries!$E$2:$E$43,A826)</f>
        <v>0</v>
      </c>
      <c r="L826" s="1">
        <f t="array" ref="L826">INDEX(Countries!$E$2:$E$43,B826)</f>
        <v>0</v>
      </c>
      <c r="M826" s="1">
        <f t="shared" si="13"/>
        <v>0</v>
      </c>
      <c r="N826" s="1"/>
    </row>
    <row r="827" spans="1:14" ht="15.75" customHeight="1" x14ac:dyDescent="0.2">
      <c r="A827" s="1">
        <f t="shared" si="14"/>
        <v>20</v>
      </c>
      <c r="B827" s="1">
        <f t="shared" si="15"/>
        <v>28</v>
      </c>
      <c r="C827" s="1">
        <f t="array" ref="C827">INDEX(Countries!$A$2:$A$43,A827)</f>
        <v>0</v>
      </c>
      <c r="D827" s="1">
        <f t="array" ref="D827">INDEX(Countries!$A$2:$A$43,B827)</f>
        <v>0</v>
      </c>
      <c r="E827" s="5">
        <f t="array" ref="E827">INDEX('ML_flows 2011'!$B$2:$AQ$43,A827,B827)+INDEX('ML_flows 2011'!$B$2:$AQ$43,B827,A827)</f>
        <v>0</v>
      </c>
      <c r="F827" s="4">
        <f t="array" ref="F827">INDEX(Countries!$B$2:$B$43,A827)</f>
        <v>0</v>
      </c>
      <c r="G827" s="4">
        <f t="array" ref="G827">INDEX(Countries!$B$2:$B$43,B827)</f>
        <v>0</v>
      </c>
      <c r="H827" s="6">
        <f t="shared" si="12"/>
        <v>0</v>
      </c>
      <c r="I827" s="1">
        <f t="array" ref="I827">INDEX(Countries!$D$2:$D$43,A827)</f>
        <v>0</v>
      </c>
      <c r="J827" s="1">
        <f t="array" ref="J827">INDEX(Countries!$D$2:$D$43,B827)</f>
        <v>0</v>
      </c>
      <c r="K827" s="1">
        <f t="array" ref="K827">INDEX(Countries!$E$2:$E$43,A827)</f>
        <v>0</v>
      </c>
      <c r="L827" s="1">
        <f t="array" ref="L827">INDEX(Countries!$E$2:$E$43,B827)</f>
        <v>0</v>
      </c>
      <c r="M827" s="1">
        <f t="shared" si="13"/>
        <v>0</v>
      </c>
      <c r="N827" s="1"/>
    </row>
    <row r="828" spans="1:14" ht="15.75" customHeight="1" x14ac:dyDescent="0.2">
      <c r="A828" s="1">
        <f t="shared" si="14"/>
        <v>20</v>
      </c>
      <c r="B828" s="1">
        <f t="shared" si="15"/>
        <v>29</v>
      </c>
      <c r="C828" s="1">
        <f t="array" ref="C828">INDEX(Countries!$A$2:$A$43,A828)</f>
        <v>0</v>
      </c>
      <c r="D828" s="1">
        <f t="array" ref="D828">INDEX(Countries!$A$2:$A$43,B828)</f>
        <v>0</v>
      </c>
      <c r="E828" s="5">
        <f t="array" ref="E828">INDEX('ML_flows 2011'!$B$2:$AQ$43,A828,B828)+INDEX('ML_flows 2011'!$B$2:$AQ$43,B828,A828)</f>
        <v>0</v>
      </c>
      <c r="F828" s="4">
        <f t="array" ref="F828">INDEX(Countries!$B$2:$B$43,A828)</f>
        <v>0</v>
      </c>
      <c r="G828" s="4">
        <f t="array" ref="G828">INDEX(Countries!$B$2:$B$43,B828)</f>
        <v>0</v>
      </c>
      <c r="H828" s="6">
        <f t="shared" si="12"/>
        <v>0</v>
      </c>
      <c r="I828" s="1">
        <f t="array" ref="I828">INDEX(Countries!$D$2:$D$43,A828)</f>
        <v>0</v>
      </c>
      <c r="J828" s="1">
        <f t="array" ref="J828">INDEX(Countries!$D$2:$D$43,B828)</f>
        <v>0</v>
      </c>
      <c r="K828" s="1">
        <f t="array" ref="K828">INDEX(Countries!$E$2:$E$43,A828)</f>
        <v>0</v>
      </c>
      <c r="L828" s="1">
        <f t="array" ref="L828">INDEX(Countries!$E$2:$E$43,B828)</f>
        <v>0</v>
      </c>
      <c r="M828" s="1">
        <f t="shared" si="13"/>
        <v>0</v>
      </c>
      <c r="N828" s="1"/>
    </row>
    <row r="829" spans="1:14" ht="15.75" customHeight="1" x14ac:dyDescent="0.2">
      <c r="A829" s="1">
        <f t="shared" si="14"/>
        <v>20</v>
      </c>
      <c r="B829" s="1">
        <f t="shared" si="15"/>
        <v>30</v>
      </c>
      <c r="C829" s="1">
        <f t="array" ref="C829">INDEX(Countries!$A$2:$A$43,A829)</f>
        <v>0</v>
      </c>
      <c r="D829" s="1">
        <f t="array" ref="D829">INDEX(Countries!$A$2:$A$43,B829)</f>
        <v>0</v>
      </c>
      <c r="E829" s="5">
        <f t="array" ref="E829">INDEX('ML_flows 2011'!$B$2:$AQ$43,A829,B829)+INDEX('ML_flows 2011'!$B$2:$AQ$43,B829,A829)</f>
        <v>0</v>
      </c>
      <c r="F829" s="4">
        <f t="array" ref="F829">INDEX(Countries!$B$2:$B$43,A829)</f>
        <v>0</v>
      </c>
      <c r="G829" s="4">
        <f t="array" ref="G829">INDEX(Countries!$B$2:$B$43,B829)</f>
        <v>0</v>
      </c>
      <c r="H829" s="6">
        <f t="shared" si="12"/>
        <v>0</v>
      </c>
      <c r="I829" s="1">
        <f t="array" ref="I829">INDEX(Countries!$D$2:$D$43,A829)</f>
        <v>0</v>
      </c>
      <c r="J829" s="1">
        <f t="array" ref="J829">INDEX(Countries!$D$2:$D$43,B829)</f>
        <v>0</v>
      </c>
      <c r="K829" s="1">
        <f t="array" ref="K829">INDEX(Countries!$E$2:$E$43,A829)</f>
        <v>0</v>
      </c>
      <c r="L829" s="1">
        <f t="array" ref="L829">INDEX(Countries!$E$2:$E$43,B829)</f>
        <v>0</v>
      </c>
      <c r="M829" s="1">
        <f t="shared" si="13"/>
        <v>0</v>
      </c>
      <c r="N829" s="1"/>
    </row>
    <row r="830" spans="1:14" ht="15.75" customHeight="1" x14ac:dyDescent="0.2">
      <c r="A830" s="1">
        <f t="shared" si="14"/>
        <v>20</v>
      </c>
      <c r="B830" s="1">
        <f t="shared" si="15"/>
        <v>31</v>
      </c>
      <c r="C830" s="1">
        <f t="array" ref="C830">INDEX(Countries!$A$2:$A$43,A830)</f>
        <v>0</v>
      </c>
      <c r="D830" s="1">
        <f t="array" ref="D830">INDEX(Countries!$A$2:$A$43,B830)</f>
        <v>0</v>
      </c>
      <c r="E830" s="5">
        <f t="array" ref="E830">INDEX('ML_flows 2011'!$B$2:$AQ$43,A830,B830)+INDEX('ML_flows 2011'!$B$2:$AQ$43,B830,A830)</f>
        <v>0</v>
      </c>
      <c r="F830" s="4">
        <f t="array" ref="F830">INDEX(Countries!$B$2:$B$43,A830)</f>
        <v>0</v>
      </c>
      <c r="G830" s="4">
        <f t="array" ref="G830">INDEX(Countries!$B$2:$B$43,B830)</f>
        <v>0</v>
      </c>
      <c r="H830" s="6">
        <f t="shared" si="12"/>
        <v>0</v>
      </c>
      <c r="I830" s="1">
        <f t="array" ref="I830">INDEX(Countries!$D$2:$D$43,A830)</f>
        <v>0</v>
      </c>
      <c r="J830" s="1">
        <f t="array" ref="J830">INDEX(Countries!$D$2:$D$43,B830)</f>
        <v>0</v>
      </c>
      <c r="K830" s="1">
        <f t="array" ref="K830">INDEX(Countries!$E$2:$E$43,A830)</f>
        <v>0</v>
      </c>
      <c r="L830" s="1">
        <f t="array" ref="L830">INDEX(Countries!$E$2:$E$43,B830)</f>
        <v>0</v>
      </c>
      <c r="M830" s="1">
        <f t="shared" si="13"/>
        <v>0</v>
      </c>
      <c r="N830" s="1"/>
    </row>
    <row r="831" spans="1:14" ht="15.75" customHeight="1" x14ac:dyDescent="0.2">
      <c r="A831" s="1">
        <f t="shared" si="14"/>
        <v>20</v>
      </c>
      <c r="B831" s="1">
        <f t="shared" si="15"/>
        <v>32</v>
      </c>
      <c r="C831" s="1">
        <f t="array" ref="C831">INDEX(Countries!$A$2:$A$43,A831)</f>
        <v>0</v>
      </c>
      <c r="D831" s="1">
        <f t="array" ref="D831">INDEX(Countries!$A$2:$A$43,B831)</f>
        <v>0</v>
      </c>
      <c r="E831" s="5">
        <f t="array" ref="E831">INDEX('ML_flows 2011'!$B$2:$AQ$43,A831,B831)+INDEX('ML_flows 2011'!$B$2:$AQ$43,B831,A831)</f>
        <v>0</v>
      </c>
      <c r="F831" s="4">
        <f t="array" ref="F831">INDEX(Countries!$B$2:$B$43,A831)</f>
        <v>0</v>
      </c>
      <c r="G831" s="4">
        <f t="array" ref="G831">INDEX(Countries!$B$2:$B$43,B831)</f>
        <v>0</v>
      </c>
      <c r="H831" s="6">
        <f t="shared" si="12"/>
        <v>0</v>
      </c>
      <c r="I831" s="1">
        <f t="array" ref="I831">INDEX(Countries!$D$2:$D$43,A831)</f>
        <v>0</v>
      </c>
      <c r="J831" s="1">
        <f t="array" ref="J831">INDEX(Countries!$D$2:$D$43,B831)</f>
        <v>0</v>
      </c>
      <c r="K831" s="1">
        <f t="array" ref="K831">INDEX(Countries!$E$2:$E$43,A831)</f>
        <v>0</v>
      </c>
      <c r="L831" s="1">
        <f t="array" ref="L831">INDEX(Countries!$E$2:$E$43,B831)</f>
        <v>0</v>
      </c>
      <c r="M831" s="1">
        <f t="shared" si="13"/>
        <v>0</v>
      </c>
      <c r="N831" s="1"/>
    </row>
    <row r="832" spans="1:14" ht="15.75" customHeight="1" x14ac:dyDescent="0.2">
      <c r="A832" s="1">
        <f t="shared" si="14"/>
        <v>20</v>
      </c>
      <c r="B832" s="1">
        <f t="shared" si="15"/>
        <v>33</v>
      </c>
      <c r="C832" s="1">
        <f t="array" ref="C832">INDEX(Countries!$A$2:$A$43,A832)</f>
        <v>0</v>
      </c>
      <c r="D832" s="1">
        <f t="array" ref="D832">INDEX(Countries!$A$2:$A$43,B832)</f>
        <v>0</v>
      </c>
      <c r="E832" s="5">
        <f t="array" ref="E832">INDEX('ML_flows 2011'!$B$2:$AQ$43,A832,B832)+INDEX('ML_flows 2011'!$B$2:$AQ$43,B832,A832)</f>
        <v>0</v>
      </c>
      <c r="F832" s="4">
        <f t="array" ref="F832">INDEX(Countries!$B$2:$B$43,A832)</f>
        <v>0</v>
      </c>
      <c r="G832" s="4">
        <f t="array" ref="G832">INDEX(Countries!$B$2:$B$43,B832)</f>
        <v>0</v>
      </c>
      <c r="H832" s="6">
        <f t="shared" si="12"/>
        <v>0</v>
      </c>
      <c r="I832" s="1">
        <f t="array" ref="I832">INDEX(Countries!$D$2:$D$43,A832)</f>
        <v>0</v>
      </c>
      <c r="J832" s="1">
        <f t="array" ref="J832">INDEX(Countries!$D$2:$D$43,B832)</f>
        <v>0</v>
      </c>
      <c r="K832" s="1">
        <f t="array" ref="K832">INDEX(Countries!$E$2:$E$43,A832)</f>
        <v>0</v>
      </c>
      <c r="L832" s="1">
        <f t="array" ref="L832">INDEX(Countries!$E$2:$E$43,B832)</f>
        <v>0</v>
      </c>
      <c r="M832" s="1">
        <f t="shared" si="13"/>
        <v>0</v>
      </c>
      <c r="N832" s="1"/>
    </row>
    <row r="833" spans="1:14" ht="15.75" customHeight="1" x14ac:dyDescent="0.2">
      <c r="A833" s="1">
        <f t="shared" si="14"/>
        <v>20</v>
      </c>
      <c r="B833" s="1">
        <f t="shared" si="15"/>
        <v>34</v>
      </c>
      <c r="C833" s="1">
        <f t="array" ref="C833">INDEX(Countries!$A$2:$A$43,A833)</f>
        <v>0</v>
      </c>
      <c r="D833" s="1">
        <f t="array" ref="D833">INDEX(Countries!$A$2:$A$43,B833)</f>
        <v>0</v>
      </c>
      <c r="E833" s="5">
        <f t="array" ref="E833">INDEX('ML_flows 2011'!$B$2:$AQ$43,A833,B833)+INDEX('ML_flows 2011'!$B$2:$AQ$43,B833,A833)</f>
        <v>0</v>
      </c>
      <c r="F833" s="4">
        <f t="array" ref="F833">INDEX(Countries!$B$2:$B$43,A833)</f>
        <v>0</v>
      </c>
      <c r="G833" s="4">
        <f t="array" ref="G833">INDEX(Countries!$B$2:$B$43,B833)</f>
        <v>0</v>
      </c>
      <c r="H833" s="6">
        <f t="shared" si="12"/>
        <v>0</v>
      </c>
      <c r="I833" s="1">
        <f t="array" ref="I833">INDEX(Countries!$D$2:$D$43,A833)</f>
        <v>0</v>
      </c>
      <c r="J833" s="1">
        <f t="array" ref="J833">INDEX(Countries!$D$2:$D$43,B833)</f>
        <v>0</v>
      </c>
      <c r="K833" s="1">
        <f t="array" ref="K833">INDEX(Countries!$E$2:$E$43,A833)</f>
        <v>0</v>
      </c>
      <c r="L833" s="1">
        <f t="array" ref="L833">INDEX(Countries!$E$2:$E$43,B833)</f>
        <v>0</v>
      </c>
      <c r="M833" s="1">
        <f t="shared" si="13"/>
        <v>0</v>
      </c>
      <c r="N833" s="1"/>
    </row>
    <row r="834" spans="1:14" ht="15.75" customHeight="1" x14ac:dyDescent="0.2">
      <c r="A834" s="1">
        <f t="shared" si="14"/>
        <v>20</v>
      </c>
      <c r="B834" s="1">
        <f t="shared" si="15"/>
        <v>35</v>
      </c>
      <c r="C834" s="1">
        <f t="array" ref="C834">INDEX(Countries!$A$2:$A$43,A834)</f>
        <v>0</v>
      </c>
      <c r="D834" s="1">
        <f t="array" ref="D834">INDEX(Countries!$A$2:$A$43,B834)</f>
        <v>0</v>
      </c>
      <c r="E834" s="5">
        <f t="array" ref="E834">INDEX('ML_flows 2011'!$B$2:$AQ$43,A834,B834)+INDEX('ML_flows 2011'!$B$2:$AQ$43,B834,A834)</f>
        <v>0</v>
      </c>
      <c r="F834" s="4">
        <f t="array" ref="F834">INDEX(Countries!$B$2:$B$43,A834)</f>
        <v>0</v>
      </c>
      <c r="G834" s="4">
        <f t="array" ref="G834">INDEX(Countries!$B$2:$B$43,B834)</f>
        <v>0</v>
      </c>
      <c r="H834" s="6">
        <f t="shared" si="12"/>
        <v>0</v>
      </c>
      <c r="I834" s="1">
        <f t="array" ref="I834">INDEX(Countries!$D$2:$D$43,A834)</f>
        <v>0</v>
      </c>
      <c r="J834" s="1">
        <f t="array" ref="J834">INDEX(Countries!$D$2:$D$43,B834)</f>
        <v>0</v>
      </c>
      <c r="K834" s="1">
        <f t="array" ref="K834">INDEX(Countries!$E$2:$E$43,A834)</f>
        <v>0</v>
      </c>
      <c r="L834" s="1">
        <f t="array" ref="L834">INDEX(Countries!$E$2:$E$43,B834)</f>
        <v>0</v>
      </c>
      <c r="M834" s="1">
        <f t="shared" si="13"/>
        <v>0</v>
      </c>
      <c r="N834" s="1"/>
    </row>
    <row r="835" spans="1:14" ht="15.75" customHeight="1" x14ac:dyDescent="0.2">
      <c r="A835" s="1">
        <f t="shared" si="14"/>
        <v>20</v>
      </c>
      <c r="B835" s="1">
        <f t="shared" si="15"/>
        <v>36</v>
      </c>
      <c r="C835" s="1">
        <f t="array" ref="C835">INDEX(Countries!$A$2:$A$43,A835)</f>
        <v>0</v>
      </c>
      <c r="D835" s="1">
        <f t="array" ref="D835">INDEX(Countries!$A$2:$A$43,B835)</f>
        <v>0</v>
      </c>
      <c r="E835" s="5">
        <f t="array" ref="E835">INDEX('ML_flows 2011'!$B$2:$AQ$43,A835,B835)+INDEX('ML_flows 2011'!$B$2:$AQ$43,B835,A835)</f>
        <v>0</v>
      </c>
      <c r="F835" s="4">
        <f t="array" ref="F835">INDEX(Countries!$B$2:$B$43,A835)</f>
        <v>0</v>
      </c>
      <c r="G835" s="4">
        <f t="array" ref="G835">INDEX(Countries!$B$2:$B$43,B835)</f>
        <v>0</v>
      </c>
      <c r="H835" s="6">
        <f t="shared" si="12"/>
        <v>0</v>
      </c>
      <c r="I835" s="1">
        <f t="array" ref="I835">INDEX(Countries!$D$2:$D$43,A835)</f>
        <v>0</v>
      </c>
      <c r="J835" s="1">
        <f t="array" ref="J835">INDEX(Countries!$D$2:$D$43,B835)</f>
        <v>0</v>
      </c>
      <c r="K835" s="1">
        <f t="array" ref="K835">INDEX(Countries!$E$2:$E$43,A835)</f>
        <v>0</v>
      </c>
      <c r="L835" s="1">
        <f t="array" ref="L835">INDEX(Countries!$E$2:$E$43,B835)</f>
        <v>0</v>
      </c>
      <c r="M835" s="1">
        <f t="shared" si="13"/>
        <v>0</v>
      </c>
      <c r="N835" s="1"/>
    </row>
    <row r="836" spans="1:14" ht="15.75" customHeight="1" x14ac:dyDescent="0.2">
      <c r="A836" s="1">
        <f t="shared" si="14"/>
        <v>20</v>
      </c>
      <c r="B836" s="1">
        <f t="shared" si="15"/>
        <v>37</v>
      </c>
      <c r="C836" s="1">
        <f t="array" ref="C836">INDEX(Countries!$A$2:$A$43,A836)</f>
        <v>0</v>
      </c>
      <c r="D836" s="1">
        <f t="array" ref="D836">INDEX(Countries!$A$2:$A$43,B836)</f>
        <v>0</v>
      </c>
      <c r="E836" s="5">
        <f t="array" ref="E836">INDEX('ML_flows 2011'!$B$2:$AQ$43,A836,B836)+INDEX('ML_flows 2011'!$B$2:$AQ$43,B836,A836)</f>
        <v>0</v>
      </c>
      <c r="F836" s="4">
        <f t="array" ref="F836">INDEX(Countries!$B$2:$B$43,A836)</f>
        <v>0</v>
      </c>
      <c r="G836" s="4">
        <f t="array" ref="G836">INDEX(Countries!$B$2:$B$43,B836)</f>
        <v>0</v>
      </c>
      <c r="H836" s="6">
        <f t="shared" si="12"/>
        <v>0</v>
      </c>
      <c r="I836" s="1">
        <f t="array" ref="I836">INDEX(Countries!$D$2:$D$43,A836)</f>
        <v>0</v>
      </c>
      <c r="J836" s="1">
        <f t="array" ref="J836">INDEX(Countries!$D$2:$D$43,B836)</f>
        <v>0</v>
      </c>
      <c r="K836" s="1">
        <f t="array" ref="K836">INDEX(Countries!$E$2:$E$43,A836)</f>
        <v>0</v>
      </c>
      <c r="L836" s="1">
        <f t="array" ref="L836">INDEX(Countries!$E$2:$E$43,B836)</f>
        <v>0</v>
      </c>
      <c r="M836" s="1">
        <f t="shared" si="13"/>
        <v>0</v>
      </c>
      <c r="N836" s="1"/>
    </row>
    <row r="837" spans="1:14" ht="15.75" customHeight="1" x14ac:dyDescent="0.2">
      <c r="A837" s="1">
        <f t="shared" si="14"/>
        <v>20</v>
      </c>
      <c r="B837" s="1">
        <f t="shared" si="15"/>
        <v>38</v>
      </c>
      <c r="C837" s="1">
        <f t="array" ref="C837">INDEX(Countries!$A$2:$A$43,A837)</f>
        <v>0</v>
      </c>
      <c r="D837" s="1">
        <f t="array" ref="D837">INDEX(Countries!$A$2:$A$43,B837)</f>
        <v>0</v>
      </c>
      <c r="E837" s="5">
        <f t="array" ref="E837">INDEX('ML_flows 2011'!$B$2:$AQ$43,A837,B837)+INDEX('ML_flows 2011'!$B$2:$AQ$43,B837,A837)</f>
        <v>0</v>
      </c>
      <c r="F837" s="4">
        <f t="array" ref="F837">INDEX(Countries!$B$2:$B$43,A837)</f>
        <v>0</v>
      </c>
      <c r="G837" s="4">
        <f t="array" ref="G837">INDEX(Countries!$B$2:$B$43,B837)</f>
        <v>0</v>
      </c>
      <c r="H837" s="6">
        <f t="shared" si="12"/>
        <v>0</v>
      </c>
      <c r="I837" s="1">
        <f t="array" ref="I837">INDEX(Countries!$D$2:$D$43,A837)</f>
        <v>0</v>
      </c>
      <c r="J837" s="1">
        <f t="array" ref="J837">INDEX(Countries!$D$2:$D$43,B837)</f>
        <v>0</v>
      </c>
      <c r="K837" s="1">
        <f t="array" ref="K837">INDEX(Countries!$E$2:$E$43,A837)</f>
        <v>0</v>
      </c>
      <c r="L837" s="1">
        <f t="array" ref="L837">INDEX(Countries!$E$2:$E$43,B837)</f>
        <v>0</v>
      </c>
      <c r="M837" s="1">
        <f t="shared" si="13"/>
        <v>0</v>
      </c>
      <c r="N837" s="1"/>
    </row>
    <row r="838" spans="1:14" ht="15.75" customHeight="1" x14ac:dyDescent="0.2">
      <c r="A838" s="1">
        <f t="shared" si="14"/>
        <v>20</v>
      </c>
      <c r="B838" s="1">
        <f t="shared" si="15"/>
        <v>39</v>
      </c>
      <c r="C838" s="1">
        <f t="array" ref="C838">INDEX(Countries!$A$2:$A$43,A838)</f>
        <v>0</v>
      </c>
      <c r="D838" s="1">
        <f t="array" ref="D838">INDEX(Countries!$A$2:$A$43,B838)</f>
        <v>0</v>
      </c>
      <c r="E838" s="5">
        <f t="array" ref="E838">INDEX('ML_flows 2011'!$B$2:$AQ$43,A838,B838)+INDEX('ML_flows 2011'!$B$2:$AQ$43,B838,A838)</f>
        <v>0</v>
      </c>
      <c r="F838" s="4">
        <f t="array" ref="F838">INDEX(Countries!$B$2:$B$43,A838)</f>
        <v>0</v>
      </c>
      <c r="G838" s="4">
        <f t="array" ref="G838">INDEX(Countries!$B$2:$B$43,B838)</f>
        <v>0</v>
      </c>
      <c r="H838" s="6">
        <f t="shared" si="12"/>
        <v>0</v>
      </c>
      <c r="I838" s="1">
        <f t="array" ref="I838">INDEX(Countries!$D$2:$D$43,A838)</f>
        <v>0</v>
      </c>
      <c r="J838" s="1">
        <f t="array" ref="J838">INDEX(Countries!$D$2:$D$43,B838)</f>
        <v>0</v>
      </c>
      <c r="K838" s="1">
        <f t="array" ref="K838">INDEX(Countries!$E$2:$E$43,A838)</f>
        <v>0</v>
      </c>
      <c r="L838" s="1">
        <f t="array" ref="L838">INDEX(Countries!$E$2:$E$43,B838)</f>
        <v>0</v>
      </c>
      <c r="M838" s="1">
        <f t="shared" si="13"/>
        <v>0</v>
      </c>
      <c r="N838" s="1"/>
    </row>
    <row r="839" spans="1:14" ht="15.75" customHeight="1" x14ac:dyDescent="0.2">
      <c r="A839" s="1">
        <f t="shared" si="14"/>
        <v>20</v>
      </c>
      <c r="B839" s="1">
        <f t="shared" si="15"/>
        <v>40</v>
      </c>
      <c r="C839" s="1">
        <f t="array" ref="C839">INDEX(Countries!$A$2:$A$43,A839)</f>
        <v>0</v>
      </c>
      <c r="D839" s="1">
        <f t="array" ref="D839">INDEX(Countries!$A$2:$A$43,B839)</f>
        <v>0</v>
      </c>
      <c r="E839" s="5">
        <f t="array" ref="E839">INDEX('ML_flows 2011'!$B$2:$AQ$43,A839,B839)+INDEX('ML_flows 2011'!$B$2:$AQ$43,B839,A839)</f>
        <v>0</v>
      </c>
      <c r="F839" s="4">
        <f t="array" ref="F839">INDEX(Countries!$B$2:$B$43,A839)</f>
        <v>0</v>
      </c>
      <c r="G839" s="4">
        <f t="array" ref="G839">INDEX(Countries!$B$2:$B$43,B839)</f>
        <v>0</v>
      </c>
      <c r="H839" s="6">
        <f t="shared" si="12"/>
        <v>0</v>
      </c>
      <c r="I839" s="1">
        <f t="array" ref="I839">INDEX(Countries!$D$2:$D$43,A839)</f>
        <v>0</v>
      </c>
      <c r="J839" s="1">
        <f t="array" ref="J839">INDEX(Countries!$D$2:$D$43,B839)</f>
        <v>0</v>
      </c>
      <c r="K839" s="1">
        <f t="array" ref="K839">INDEX(Countries!$E$2:$E$43,A839)</f>
        <v>0</v>
      </c>
      <c r="L839" s="1">
        <f t="array" ref="L839">INDEX(Countries!$E$2:$E$43,B839)</f>
        <v>0</v>
      </c>
      <c r="M839" s="1">
        <f t="shared" si="13"/>
        <v>0</v>
      </c>
      <c r="N839" s="1"/>
    </row>
    <row r="840" spans="1:14" ht="15.75" customHeight="1" x14ac:dyDescent="0.2">
      <c r="A840" s="1">
        <f t="shared" si="14"/>
        <v>20</v>
      </c>
      <c r="B840" s="1">
        <f t="shared" si="15"/>
        <v>41</v>
      </c>
      <c r="C840" s="1">
        <f t="array" ref="C840">INDEX(Countries!$A$2:$A$43,A840)</f>
        <v>0</v>
      </c>
      <c r="D840" s="1">
        <f t="array" ref="D840">INDEX(Countries!$A$2:$A$43,B840)</f>
        <v>0</v>
      </c>
      <c r="E840" s="5">
        <f t="array" ref="E840">INDEX('ML_flows 2011'!$B$2:$AQ$43,A840,B840)+INDEX('ML_flows 2011'!$B$2:$AQ$43,B840,A840)</f>
        <v>0</v>
      </c>
      <c r="F840" s="4">
        <f t="array" ref="F840">INDEX(Countries!$B$2:$B$43,A840)</f>
        <v>0</v>
      </c>
      <c r="G840" s="4">
        <f t="array" ref="G840">INDEX(Countries!$B$2:$B$43,B840)</f>
        <v>0</v>
      </c>
      <c r="H840" s="6">
        <f t="shared" si="12"/>
        <v>0</v>
      </c>
      <c r="I840" s="1">
        <f t="array" ref="I840">INDEX(Countries!$D$2:$D$43,A840)</f>
        <v>0</v>
      </c>
      <c r="J840" s="1">
        <f t="array" ref="J840">INDEX(Countries!$D$2:$D$43,B840)</f>
        <v>0</v>
      </c>
      <c r="K840" s="1">
        <f t="array" ref="K840">INDEX(Countries!$E$2:$E$43,A840)</f>
        <v>0</v>
      </c>
      <c r="L840" s="1">
        <f t="array" ref="L840">INDEX(Countries!$E$2:$E$43,B840)</f>
        <v>0</v>
      </c>
      <c r="M840" s="1">
        <f t="shared" si="13"/>
        <v>0</v>
      </c>
      <c r="N840" s="1"/>
    </row>
    <row r="841" spans="1:14" ht="15.75" customHeight="1" x14ac:dyDescent="0.2">
      <c r="A841" s="1">
        <f t="shared" si="14"/>
        <v>20</v>
      </c>
      <c r="B841" s="1">
        <f t="shared" si="15"/>
        <v>42</v>
      </c>
      <c r="C841" s="1">
        <f t="array" ref="C841">INDEX(Countries!$A$2:$A$43,A841)</f>
        <v>0</v>
      </c>
      <c r="D841" s="1">
        <f t="array" ref="D841">INDEX(Countries!$A$2:$A$43,B841)</f>
        <v>0</v>
      </c>
      <c r="E841" s="5">
        <f t="array" ref="E841">INDEX('ML_flows 2011'!$B$2:$AQ$43,A841,B841)+INDEX('ML_flows 2011'!$B$2:$AQ$43,B841,A841)</f>
        <v>0</v>
      </c>
      <c r="F841" s="4">
        <f t="array" ref="F841">INDEX(Countries!$B$2:$B$43,A841)</f>
        <v>0</v>
      </c>
      <c r="G841" s="4">
        <f t="array" ref="G841">INDEX(Countries!$B$2:$B$43,B841)</f>
        <v>0</v>
      </c>
      <c r="H841" s="6">
        <f t="shared" si="12"/>
        <v>0</v>
      </c>
      <c r="I841" s="1">
        <f t="array" ref="I841">INDEX(Countries!$D$2:$D$43,A841)</f>
        <v>0</v>
      </c>
      <c r="J841" s="1">
        <f t="array" ref="J841">INDEX(Countries!$D$2:$D$43,B841)</f>
        <v>0</v>
      </c>
      <c r="K841" s="1">
        <f t="array" ref="K841">INDEX(Countries!$E$2:$E$43,A841)</f>
        <v>0</v>
      </c>
      <c r="L841" s="1">
        <f t="array" ref="L841">INDEX(Countries!$E$2:$E$43,B841)</f>
        <v>0</v>
      </c>
      <c r="M841" s="1">
        <f t="shared" si="13"/>
        <v>0</v>
      </c>
      <c r="N841" s="1"/>
    </row>
    <row r="842" spans="1:14" ht="15.75" customHeight="1" x14ac:dyDescent="0.2">
      <c r="A842" s="1">
        <f t="shared" si="14"/>
        <v>21</v>
      </c>
      <c r="B842" s="1">
        <f t="shared" si="15"/>
        <v>1</v>
      </c>
      <c r="C842" s="1">
        <f t="array" ref="C842">INDEX(Countries!$A$2:$A$43,A842)</f>
        <v>0</v>
      </c>
      <c r="D842" s="1" t="str">
        <f t="array" ref="D842">INDEX(Countries!$A$2:$A$43,B842)</f>
        <v>BC</v>
      </c>
      <c r="E842" s="5">
        <f t="array" ref="E842">INDEX('ML_flows 2011'!$B$2:$AQ$43,A842,B842)+INDEX('ML_flows 2011'!$B$2:$AQ$43,B842,A842)</f>
        <v>0</v>
      </c>
      <c r="F842" s="4">
        <f t="array" ref="F842">INDEX(Countries!$B$2:$B$43,A842)</f>
        <v>0</v>
      </c>
      <c r="G842" s="4">
        <f t="array" ref="G842">INDEX(Countries!$B$2:$B$43,B842)</f>
        <v>2.3763350483997558</v>
      </c>
      <c r="H842" s="6">
        <f t="shared" si="12"/>
        <v>0</v>
      </c>
      <c r="I842" s="1">
        <f t="array" ref="I842">INDEX(Countries!$D$2:$D$43,A842)</f>
        <v>0</v>
      </c>
      <c r="J842" s="4">
        <f t="array" ref="J842">INDEX(Countries!$D$2:$D$43,B842)</f>
        <v>0</v>
      </c>
      <c r="K842" s="1">
        <f t="array" ref="K842">INDEX(Countries!$E$2:$E$43,A842)</f>
        <v>0</v>
      </c>
      <c r="L842" s="4">
        <f t="array" ref="L842">INDEX(Countries!$E$2:$E$43,B842)</f>
        <v>0</v>
      </c>
      <c r="M842" s="1">
        <f t="shared" si="13"/>
        <v>0</v>
      </c>
      <c r="N842" s="1"/>
    </row>
    <row r="843" spans="1:14" ht="15.75" customHeight="1" x14ac:dyDescent="0.2">
      <c r="A843" s="1">
        <f t="shared" si="14"/>
        <v>21</v>
      </c>
      <c r="B843" s="1">
        <f t="shared" si="15"/>
        <v>2</v>
      </c>
      <c r="C843" s="1">
        <f t="array" ref="C843">INDEX(Countries!$A$2:$A$43,A843)</f>
        <v>0</v>
      </c>
      <c r="D843" s="1" t="str">
        <f t="array" ref="D843">INDEX(Countries!$A$2:$A$43,B843)</f>
        <v>Canada</v>
      </c>
      <c r="E843" s="5">
        <f t="array" ref="E843">INDEX('ML_flows 2011'!$B$2:$AQ$43,A843,B843)+INDEX('ML_flows 2011'!$B$2:$AQ$43,B843,A843)</f>
        <v>0</v>
      </c>
      <c r="F843" s="4">
        <f t="array" ref="F843">INDEX(Countries!$B$2:$B$43,A843)</f>
        <v>0</v>
      </c>
      <c r="G843" s="4">
        <f t="array" ref="G843">INDEX(Countries!$B$2:$B$43,B843)</f>
        <v>0</v>
      </c>
      <c r="H843" s="6">
        <f t="shared" si="12"/>
        <v>0</v>
      </c>
      <c r="I843" s="1">
        <f t="array" ref="I843">INDEX(Countries!$D$2:$D$43,A843)</f>
        <v>0</v>
      </c>
      <c r="J843" s="4">
        <f t="array" ref="J843">INDEX(Countries!$D$2:$D$43,B843)</f>
        <v>0</v>
      </c>
      <c r="K843" s="1">
        <f t="array" ref="K843">INDEX(Countries!$E$2:$E$43,A843)</f>
        <v>0</v>
      </c>
      <c r="L843" s="4">
        <f t="array" ref="L843">INDEX(Countries!$E$2:$E$43,B843)</f>
        <v>0</v>
      </c>
      <c r="M843" s="1">
        <f t="shared" si="13"/>
        <v>0</v>
      </c>
      <c r="N843" s="1"/>
    </row>
    <row r="844" spans="1:14" ht="15.75" customHeight="1" x14ac:dyDescent="0.2">
      <c r="A844" s="1">
        <f t="shared" si="14"/>
        <v>21</v>
      </c>
      <c r="B844" s="1">
        <f t="shared" si="15"/>
        <v>3</v>
      </c>
      <c r="C844" s="1">
        <f t="array" ref="C844">INDEX(Countries!$A$2:$A$43,A844)</f>
        <v>0</v>
      </c>
      <c r="D844" s="1" t="str">
        <f t="array" ref="D844">INDEX(Countries!$A$2:$A$43,B844)</f>
        <v>Hong Kong SAR</v>
      </c>
      <c r="E844" s="5">
        <f t="array" ref="E844">INDEX('ML_flows 2011'!$B$2:$AQ$43,A844,B844)+INDEX('ML_flows 2011'!$B$2:$AQ$43,B844,A844)</f>
        <v>0</v>
      </c>
      <c r="F844" s="4">
        <f t="array" ref="F844">INDEX(Countries!$B$2:$B$43,A844)</f>
        <v>0</v>
      </c>
      <c r="G844" s="4">
        <f t="array" ref="G844">INDEX(Countries!$B$2:$B$43,B844)</f>
        <v>0</v>
      </c>
      <c r="H844" s="6">
        <f t="shared" si="12"/>
        <v>0</v>
      </c>
      <c r="I844" s="1">
        <f t="array" ref="I844">INDEX(Countries!$D$2:$D$43,A844)</f>
        <v>0</v>
      </c>
      <c r="J844" s="4">
        <f t="array" ref="J844">INDEX(Countries!$D$2:$D$43,B844)</f>
        <v>0</v>
      </c>
      <c r="K844" s="1">
        <f t="array" ref="K844">INDEX(Countries!$E$2:$E$43,A844)</f>
        <v>0</v>
      </c>
      <c r="L844" s="4">
        <f t="array" ref="L844">INDEX(Countries!$E$2:$E$43,B844)</f>
        <v>0</v>
      </c>
      <c r="M844" s="1">
        <f t="shared" si="13"/>
        <v>0</v>
      </c>
      <c r="N844" s="1"/>
    </row>
    <row r="845" spans="1:14" ht="15.75" customHeight="1" x14ac:dyDescent="0.2">
      <c r="A845" s="1">
        <f t="shared" si="14"/>
        <v>21</v>
      </c>
      <c r="B845" s="1">
        <f t="shared" si="15"/>
        <v>4</v>
      </c>
      <c r="C845" s="1">
        <f t="array" ref="C845">INDEX(Countries!$A$2:$A$43,A845)</f>
        <v>0</v>
      </c>
      <c r="D845" s="1" t="str">
        <f t="array" ref="D845">INDEX(Countries!$A$2:$A$43,B845)</f>
        <v>Macau SAR</v>
      </c>
      <c r="E845" s="5">
        <f t="array" ref="E845">INDEX('ML_flows 2011'!$B$2:$AQ$43,A845,B845)+INDEX('ML_flows 2011'!$B$2:$AQ$43,B845,A845)</f>
        <v>0</v>
      </c>
      <c r="F845" s="4">
        <f t="array" ref="F845">INDEX(Countries!$B$2:$B$43,A845)</f>
        <v>0</v>
      </c>
      <c r="G845" s="4">
        <f t="array" ref="G845">INDEX(Countries!$B$2:$B$43,B845)</f>
        <v>0</v>
      </c>
      <c r="H845" s="6">
        <f t="shared" si="12"/>
        <v>0</v>
      </c>
      <c r="I845" s="1">
        <f t="array" ref="I845">INDEX(Countries!$D$2:$D$43,A845)</f>
        <v>0</v>
      </c>
      <c r="J845" s="4">
        <f t="array" ref="J845">INDEX(Countries!$D$2:$D$43,B845)</f>
        <v>0</v>
      </c>
      <c r="K845" s="1">
        <f t="array" ref="K845">INDEX(Countries!$E$2:$E$43,A845)</f>
        <v>0</v>
      </c>
      <c r="L845" s="4">
        <f t="array" ref="L845">INDEX(Countries!$E$2:$E$43,B845)</f>
        <v>0</v>
      </c>
      <c r="M845" s="1">
        <f t="shared" si="13"/>
        <v>0</v>
      </c>
      <c r="N845" s="1"/>
    </row>
    <row r="846" spans="1:14" ht="15.75" customHeight="1" x14ac:dyDescent="0.2">
      <c r="A846" s="1">
        <f t="shared" si="14"/>
        <v>21</v>
      </c>
      <c r="B846" s="1">
        <f t="shared" si="15"/>
        <v>5</v>
      </c>
      <c r="C846" s="1">
        <f t="array" ref="C846">INDEX(Countries!$A$2:$A$43,A846)</f>
        <v>0</v>
      </c>
      <c r="D846" s="1" t="str">
        <f t="array" ref="D846">INDEX(Countries!$A$2:$A$43,B846)</f>
        <v>China</v>
      </c>
      <c r="E846" s="5">
        <f t="array" ref="E846">INDEX('ML_flows 2011'!$B$2:$AQ$43,A846,B846)+INDEX('ML_flows 2011'!$B$2:$AQ$43,B846,A846)</f>
        <v>0</v>
      </c>
      <c r="F846" s="4">
        <f t="array" ref="F846">INDEX(Countries!$B$2:$B$43,A846)</f>
        <v>0</v>
      </c>
      <c r="G846" s="4">
        <f t="array" ref="G846">INDEX(Countries!$B$2:$B$43,B846)</f>
        <v>0</v>
      </c>
      <c r="H846" s="6">
        <f t="shared" si="12"/>
        <v>0</v>
      </c>
      <c r="I846" s="1">
        <f t="array" ref="I846">INDEX(Countries!$D$2:$D$43,A846)</f>
        <v>0</v>
      </c>
      <c r="J846" s="4">
        <f t="array" ref="J846">INDEX(Countries!$D$2:$D$43,B846)</f>
        <v>0</v>
      </c>
      <c r="K846" s="1">
        <f t="array" ref="K846">INDEX(Countries!$E$2:$E$43,A846)</f>
        <v>0</v>
      </c>
      <c r="L846" s="4">
        <f t="array" ref="L846">INDEX(Countries!$E$2:$E$43,B846)</f>
        <v>0</v>
      </c>
      <c r="M846" s="1">
        <f t="shared" si="13"/>
        <v>0</v>
      </c>
      <c r="N846" s="1"/>
    </row>
    <row r="847" spans="1:14" ht="15.75" customHeight="1" x14ac:dyDescent="0.2">
      <c r="A847" s="1">
        <f t="shared" si="14"/>
        <v>21</v>
      </c>
      <c r="B847" s="1">
        <f t="shared" si="15"/>
        <v>6</v>
      </c>
      <c r="C847" s="1">
        <f t="array" ref="C847">INDEX(Countries!$A$2:$A$43,A847)</f>
        <v>0</v>
      </c>
      <c r="D847" s="1">
        <f t="array" ref="D847">INDEX(Countries!$A$2:$A$43,B847)</f>
        <v>0</v>
      </c>
      <c r="E847" s="5">
        <f t="array" ref="E847">INDEX('ML_flows 2011'!$B$2:$AQ$43,A847,B847)+INDEX('ML_flows 2011'!$B$2:$AQ$43,B847,A847)</f>
        <v>0</v>
      </c>
      <c r="F847" s="4">
        <f t="array" ref="F847">INDEX(Countries!$B$2:$B$43,A847)</f>
        <v>0</v>
      </c>
      <c r="G847" s="4">
        <f t="array" ref="G847">INDEX(Countries!$B$2:$B$43,B847)</f>
        <v>0</v>
      </c>
      <c r="H847" s="6">
        <f t="shared" si="12"/>
        <v>0</v>
      </c>
      <c r="I847" s="1">
        <f t="array" ref="I847">INDEX(Countries!$D$2:$D$43,A847)</f>
        <v>0</v>
      </c>
      <c r="J847" s="4">
        <f t="array" ref="J847">INDEX(Countries!$D$2:$D$43,B847)</f>
        <v>0</v>
      </c>
      <c r="K847" s="1">
        <f t="array" ref="K847">INDEX(Countries!$E$2:$E$43,A847)</f>
        <v>0</v>
      </c>
      <c r="L847" s="4">
        <f t="array" ref="L847">INDEX(Countries!$E$2:$E$43,B847)</f>
        <v>0</v>
      </c>
      <c r="M847" s="1">
        <f t="shared" si="13"/>
        <v>0</v>
      </c>
      <c r="N847" s="1"/>
    </row>
    <row r="848" spans="1:14" ht="15.75" customHeight="1" x14ac:dyDescent="0.2">
      <c r="A848" s="1">
        <f t="shared" si="14"/>
        <v>21</v>
      </c>
      <c r="B848" s="1">
        <f t="shared" si="15"/>
        <v>7</v>
      </c>
      <c r="C848" s="1">
        <f t="array" ref="C848">INDEX(Countries!$A$2:$A$43,A848)</f>
        <v>0</v>
      </c>
      <c r="D848" s="1">
        <f t="array" ref="D848">INDEX(Countries!$A$2:$A$43,B848)</f>
        <v>0</v>
      </c>
      <c r="E848" s="5">
        <f t="array" ref="E848">INDEX('ML_flows 2011'!$B$2:$AQ$43,A848,B848)+INDEX('ML_flows 2011'!$B$2:$AQ$43,B848,A848)</f>
        <v>0</v>
      </c>
      <c r="F848" s="4">
        <f t="array" ref="F848">INDEX(Countries!$B$2:$B$43,A848)</f>
        <v>0</v>
      </c>
      <c r="G848" s="4">
        <f t="array" ref="G848">INDEX(Countries!$B$2:$B$43,B848)</f>
        <v>0</v>
      </c>
      <c r="H848" s="6">
        <f t="shared" si="12"/>
        <v>0</v>
      </c>
      <c r="I848" s="1">
        <f t="array" ref="I848">INDEX(Countries!$D$2:$D$43,A848)</f>
        <v>0</v>
      </c>
      <c r="J848" s="4">
        <f t="array" ref="J848">INDEX(Countries!$D$2:$D$43,B848)</f>
        <v>0</v>
      </c>
      <c r="K848" s="1">
        <f t="array" ref="K848">INDEX(Countries!$E$2:$E$43,A848)</f>
        <v>0</v>
      </c>
      <c r="L848" s="4">
        <f t="array" ref="L848">INDEX(Countries!$E$2:$E$43,B848)</f>
        <v>0</v>
      </c>
      <c r="M848" s="1">
        <f t="shared" si="13"/>
        <v>0</v>
      </c>
      <c r="N848" s="1"/>
    </row>
    <row r="849" spans="1:14" ht="15.75" customHeight="1" x14ac:dyDescent="0.2">
      <c r="A849" s="1">
        <f t="shared" si="14"/>
        <v>21</v>
      </c>
      <c r="B849" s="1">
        <f t="shared" si="15"/>
        <v>8</v>
      </c>
      <c r="C849" s="1">
        <f t="array" ref="C849">INDEX(Countries!$A$2:$A$43,A849)</f>
        <v>0</v>
      </c>
      <c r="D849" s="1">
        <f t="array" ref="D849">INDEX(Countries!$A$2:$A$43,B849)</f>
        <v>0</v>
      </c>
      <c r="E849" s="5">
        <f t="array" ref="E849">INDEX('ML_flows 2011'!$B$2:$AQ$43,A849,B849)+INDEX('ML_flows 2011'!$B$2:$AQ$43,B849,A849)</f>
        <v>0</v>
      </c>
      <c r="F849" s="4">
        <f t="array" ref="F849">INDEX(Countries!$B$2:$B$43,A849)</f>
        <v>0</v>
      </c>
      <c r="G849" s="4">
        <f t="array" ref="G849">INDEX(Countries!$B$2:$B$43,B849)</f>
        <v>0</v>
      </c>
      <c r="H849" s="6">
        <f t="shared" si="12"/>
        <v>0</v>
      </c>
      <c r="I849" s="1">
        <f t="array" ref="I849">INDEX(Countries!$D$2:$D$43,A849)</f>
        <v>0</v>
      </c>
      <c r="J849" s="4">
        <f t="array" ref="J849">INDEX(Countries!$D$2:$D$43,B849)</f>
        <v>0</v>
      </c>
      <c r="K849" s="1">
        <f t="array" ref="K849">INDEX(Countries!$E$2:$E$43,A849)</f>
        <v>0</v>
      </c>
      <c r="L849" s="4">
        <f t="array" ref="L849">INDEX(Countries!$E$2:$E$43,B849)</f>
        <v>0</v>
      </c>
      <c r="M849" s="1">
        <f t="shared" si="13"/>
        <v>0</v>
      </c>
      <c r="N849" s="1"/>
    </row>
    <row r="850" spans="1:14" ht="15.75" customHeight="1" x14ac:dyDescent="0.2">
      <c r="A850" s="1">
        <f t="shared" si="14"/>
        <v>21</v>
      </c>
      <c r="B850" s="1">
        <f t="shared" si="15"/>
        <v>9</v>
      </c>
      <c r="C850" s="1">
        <f t="array" ref="C850">INDEX(Countries!$A$2:$A$43,A850)</f>
        <v>0</v>
      </c>
      <c r="D850" s="1">
        <f t="array" ref="D850">INDEX(Countries!$A$2:$A$43,B850)</f>
        <v>0</v>
      </c>
      <c r="E850" s="5">
        <f t="array" ref="E850">INDEX('ML_flows 2011'!$B$2:$AQ$43,A850,B850)+INDEX('ML_flows 2011'!$B$2:$AQ$43,B850,A850)</f>
        <v>0</v>
      </c>
      <c r="F850" s="4">
        <f t="array" ref="F850">INDEX(Countries!$B$2:$B$43,A850)</f>
        <v>0</v>
      </c>
      <c r="G850" s="4">
        <f t="array" ref="G850">INDEX(Countries!$B$2:$B$43,B850)</f>
        <v>0</v>
      </c>
      <c r="H850" s="6">
        <f t="shared" si="12"/>
        <v>0</v>
      </c>
      <c r="I850" s="1">
        <f t="array" ref="I850">INDEX(Countries!$D$2:$D$43,A850)</f>
        <v>0</v>
      </c>
      <c r="J850" s="1">
        <f t="array" ref="J850">INDEX(Countries!$D$2:$D$43,B850)</f>
        <v>0</v>
      </c>
      <c r="K850" s="1">
        <f t="array" ref="K850">INDEX(Countries!$E$2:$E$43,A850)</f>
        <v>0</v>
      </c>
      <c r="L850" s="1">
        <f t="array" ref="L850">INDEX(Countries!$E$2:$E$43,B850)</f>
        <v>0</v>
      </c>
      <c r="M850" s="1">
        <f t="shared" si="13"/>
        <v>0</v>
      </c>
      <c r="N850" s="1"/>
    </row>
    <row r="851" spans="1:14" ht="15.75" customHeight="1" x14ac:dyDescent="0.2">
      <c r="A851" s="1">
        <f t="shared" si="14"/>
        <v>21</v>
      </c>
      <c r="B851" s="1">
        <f t="shared" si="15"/>
        <v>10</v>
      </c>
      <c r="C851" s="1">
        <f t="array" ref="C851">INDEX(Countries!$A$2:$A$43,A851)</f>
        <v>0</v>
      </c>
      <c r="D851" s="1">
        <f t="array" ref="D851">INDEX(Countries!$A$2:$A$43,B851)</f>
        <v>0</v>
      </c>
      <c r="E851" s="5">
        <f t="array" ref="E851">INDEX('ML_flows 2011'!$B$2:$AQ$43,A851,B851)+INDEX('ML_flows 2011'!$B$2:$AQ$43,B851,A851)</f>
        <v>0</v>
      </c>
      <c r="F851" s="4">
        <f t="array" ref="F851">INDEX(Countries!$B$2:$B$43,A851)</f>
        <v>0</v>
      </c>
      <c r="G851" s="4">
        <f t="array" ref="G851">INDEX(Countries!$B$2:$B$43,B851)</f>
        <v>0</v>
      </c>
      <c r="H851" s="6">
        <f t="shared" si="12"/>
        <v>0</v>
      </c>
      <c r="I851" s="1">
        <f t="array" ref="I851">INDEX(Countries!$D$2:$D$43,A851)</f>
        <v>0</v>
      </c>
      <c r="J851" s="1">
        <f t="array" ref="J851">INDEX(Countries!$D$2:$D$43,B851)</f>
        <v>0</v>
      </c>
      <c r="K851" s="1">
        <f t="array" ref="K851">INDEX(Countries!$E$2:$E$43,A851)</f>
        <v>0</v>
      </c>
      <c r="L851" s="1">
        <f t="array" ref="L851">INDEX(Countries!$E$2:$E$43,B851)</f>
        <v>0</v>
      </c>
      <c r="M851" s="1">
        <f t="shared" si="13"/>
        <v>0</v>
      </c>
      <c r="N851" s="1"/>
    </row>
    <row r="852" spans="1:14" ht="15.75" customHeight="1" x14ac:dyDescent="0.2">
      <c r="A852" s="1">
        <f t="shared" si="14"/>
        <v>21</v>
      </c>
      <c r="B852" s="1">
        <f t="shared" si="15"/>
        <v>11</v>
      </c>
      <c r="C852" s="1">
        <f t="array" ref="C852">INDEX(Countries!$A$2:$A$43,A852)</f>
        <v>0</v>
      </c>
      <c r="D852" s="1">
        <f t="array" ref="D852">INDEX(Countries!$A$2:$A$43,B852)</f>
        <v>0</v>
      </c>
      <c r="E852" s="5">
        <f t="array" ref="E852">INDEX('ML_flows 2011'!$B$2:$AQ$43,A852,B852)+INDEX('ML_flows 2011'!$B$2:$AQ$43,B852,A852)</f>
        <v>0</v>
      </c>
      <c r="F852" s="4">
        <f t="array" ref="F852">INDEX(Countries!$B$2:$B$43,A852)</f>
        <v>0</v>
      </c>
      <c r="G852" s="4">
        <f t="array" ref="G852">INDEX(Countries!$B$2:$B$43,B852)</f>
        <v>0</v>
      </c>
      <c r="H852" s="6">
        <f t="shared" si="12"/>
        <v>0</v>
      </c>
      <c r="I852" s="1">
        <f t="array" ref="I852">INDEX(Countries!$D$2:$D$43,A852)</f>
        <v>0</v>
      </c>
      <c r="J852" s="1">
        <f t="array" ref="J852">INDEX(Countries!$D$2:$D$43,B852)</f>
        <v>0</v>
      </c>
      <c r="K852" s="1">
        <f t="array" ref="K852">INDEX(Countries!$E$2:$E$43,A852)</f>
        <v>0</v>
      </c>
      <c r="L852" s="1">
        <f t="array" ref="L852">INDEX(Countries!$E$2:$E$43,B852)</f>
        <v>0</v>
      </c>
      <c r="M852" s="1">
        <f t="shared" si="13"/>
        <v>0</v>
      </c>
      <c r="N852" s="1"/>
    </row>
    <row r="853" spans="1:14" ht="15.75" customHeight="1" x14ac:dyDescent="0.2">
      <c r="A853" s="1">
        <f t="shared" si="14"/>
        <v>21</v>
      </c>
      <c r="B853" s="1">
        <f t="shared" si="15"/>
        <v>12</v>
      </c>
      <c r="C853" s="1">
        <f t="array" ref="C853">INDEX(Countries!$A$2:$A$43,A853)</f>
        <v>0</v>
      </c>
      <c r="D853" s="1">
        <f t="array" ref="D853">INDEX(Countries!$A$2:$A$43,B853)</f>
        <v>0</v>
      </c>
      <c r="E853" s="5">
        <f t="array" ref="E853">INDEX('ML_flows 2011'!$B$2:$AQ$43,A853,B853)+INDEX('ML_flows 2011'!$B$2:$AQ$43,B853,A853)</f>
        <v>0</v>
      </c>
      <c r="F853" s="4">
        <f t="array" ref="F853">INDEX(Countries!$B$2:$B$43,A853)</f>
        <v>0</v>
      </c>
      <c r="G853" s="4">
        <f t="array" ref="G853">INDEX(Countries!$B$2:$B$43,B853)</f>
        <v>0</v>
      </c>
      <c r="H853" s="6">
        <f t="shared" si="12"/>
        <v>0</v>
      </c>
      <c r="I853" s="1">
        <f t="array" ref="I853">INDEX(Countries!$D$2:$D$43,A853)</f>
        <v>0</v>
      </c>
      <c r="J853" s="1">
        <f t="array" ref="J853">INDEX(Countries!$D$2:$D$43,B853)</f>
        <v>0</v>
      </c>
      <c r="K853" s="1">
        <f t="array" ref="K853">INDEX(Countries!$E$2:$E$43,A853)</f>
        <v>0</v>
      </c>
      <c r="L853" s="1">
        <f t="array" ref="L853">INDEX(Countries!$E$2:$E$43,B853)</f>
        <v>0</v>
      </c>
      <c r="M853" s="1">
        <f t="shared" si="13"/>
        <v>0</v>
      </c>
      <c r="N853" s="1"/>
    </row>
    <row r="854" spans="1:14" ht="15.75" customHeight="1" x14ac:dyDescent="0.2">
      <c r="A854" s="1">
        <f t="shared" si="14"/>
        <v>21</v>
      </c>
      <c r="B854" s="1">
        <f t="shared" si="15"/>
        <v>13</v>
      </c>
      <c r="C854" s="1">
        <f t="array" ref="C854">INDEX(Countries!$A$2:$A$43,A854)</f>
        <v>0</v>
      </c>
      <c r="D854" s="1">
        <f t="array" ref="D854">INDEX(Countries!$A$2:$A$43,B854)</f>
        <v>0</v>
      </c>
      <c r="E854" s="5">
        <f t="array" ref="E854">INDEX('ML_flows 2011'!$B$2:$AQ$43,A854,B854)+INDEX('ML_flows 2011'!$B$2:$AQ$43,B854,A854)</f>
        <v>0</v>
      </c>
      <c r="F854" s="4">
        <f t="array" ref="F854">INDEX(Countries!$B$2:$B$43,A854)</f>
        <v>0</v>
      </c>
      <c r="G854" s="4">
        <f t="array" ref="G854">INDEX(Countries!$B$2:$B$43,B854)</f>
        <v>0</v>
      </c>
      <c r="H854" s="6">
        <f t="shared" si="12"/>
        <v>0</v>
      </c>
      <c r="I854" s="1">
        <f t="array" ref="I854">INDEX(Countries!$D$2:$D$43,A854)</f>
        <v>0</v>
      </c>
      <c r="J854" s="1">
        <f t="array" ref="J854">INDEX(Countries!$D$2:$D$43,B854)</f>
        <v>0</v>
      </c>
      <c r="K854" s="1">
        <f t="array" ref="K854">INDEX(Countries!$E$2:$E$43,A854)</f>
        <v>0</v>
      </c>
      <c r="L854" s="1">
        <f t="array" ref="L854">INDEX(Countries!$E$2:$E$43,B854)</f>
        <v>0</v>
      </c>
      <c r="M854" s="1">
        <f t="shared" si="13"/>
        <v>0</v>
      </c>
      <c r="N854" s="1"/>
    </row>
    <row r="855" spans="1:14" ht="15.75" customHeight="1" x14ac:dyDescent="0.2">
      <c r="A855" s="1">
        <f t="shared" si="14"/>
        <v>21</v>
      </c>
      <c r="B855" s="1">
        <f t="shared" si="15"/>
        <v>14</v>
      </c>
      <c r="C855" s="1">
        <f t="array" ref="C855">INDEX(Countries!$A$2:$A$43,A855)</f>
        <v>0</v>
      </c>
      <c r="D855" s="1">
        <f t="array" ref="D855">INDEX(Countries!$A$2:$A$43,B855)</f>
        <v>0</v>
      </c>
      <c r="E855" s="5">
        <f t="array" ref="E855">INDEX('ML_flows 2011'!$B$2:$AQ$43,A855,B855)+INDEX('ML_flows 2011'!$B$2:$AQ$43,B855,A855)</f>
        <v>0</v>
      </c>
      <c r="F855" s="4">
        <f t="array" ref="F855">INDEX(Countries!$B$2:$B$43,A855)</f>
        <v>0</v>
      </c>
      <c r="G855" s="4">
        <f t="array" ref="G855">INDEX(Countries!$B$2:$B$43,B855)</f>
        <v>0</v>
      </c>
      <c r="H855" s="6">
        <f t="shared" si="12"/>
        <v>0</v>
      </c>
      <c r="I855" s="1">
        <f t="array" ref="I855">INDEX(Countries!$D$2:$D$43,A855)</f>
        <v>0</v>
      </c>
      <c r="J855" s="1">
        <f t="array" ref="J855">INDEX(Countries!$D$2:$D$43,B855)</f>
        <v>0</v>
      </c>
      <c r="K855" s="1">
        <f t="array" ref="K855">INDEX(Countries!$E$2:$E$43,A855)</f>
        <v>0</v>
      </c>
      <c r="L855" s="1">
        <f t="array" ref="L855">INDEX(Countries!$E$2:$E$43,B855)</f>
        <v>0</v>
      </c>
      <c r="M855" s="1">
        <f t="shared" si="13"/>
        <v>0</v>
      </c>
      <c r="N855" s="1"/>
    </row>
    <row r="856" spans="1:14" ht="15.75" customHeight="1" x14ac:dyDescent="0.2">
      <c r="A856" s="1">
        <f t="shared" si="14"/>
        <v>21</v>
      </c>
      <c r="B856" s="1">
        <f t="shared" si="15"/>
        <v>15</v>
      </c>
      <c r="C856" s="1">
        <f t="array" ref="C856">INDEX(Countries!$A$2:$A$43,A856)</f>
        <v>0</v>
      </c>
      <c r="D856" s="1">
        <f t="array" ref="D856">INDEX(Countries!$A$2:$A$43,B856)</f>
        <v>0</v>
      </c>
      <c r="E856" s="5">
        <f t="array" ref="E856">INDEX('ML_flows 2011'!$B$2:$AQ$43,A856,B856)+INDEX('ML_flows 2011'!$B$2:$AQ$43,B856,A856)</f>
        <v>0</v>
      </c>
      <c r="F856" s="4">
        <f t="array" ref="F856">INDEX(Countries!$B$2:$B$43,A856)</f>
        <v>0</v>
      </c>
      <c r="G856" s="4">
        <f t="array" ref="G856">INDEX(Countries!$B$2:$B$43,B856)</f>
        <v>0</v>
      </c>
      <c r="H856" s="6">
        <f t="shared" si="12"/>
        <v>0</v>
      </c>
      <c r="I856" s="1">
        <f t="array" ref="I856">INDEX(Countries!$D$2:$D$43,A856)</f>
        <v>0</v>
      </c>
      <c r="J856" s="1">
        <f t="array" ref="J856">INDEX(Countries!$D$2:$D$43,B856)</f>
        <v>0</v>
      </c>
      <c r="K856" s="1">
        <f t="array" ref="K856">INDEX(Countries!$E$2:$E$43,A856)</f>
        <v>0</v>
      </c>
      <c r="L856" s="1">
        <f t="array" ref="L856">INDEX(Countries!$E$2:$E$43,B856)</f>
        <v>0</v>
      </c>
      <c r="M856" s="1">
        <f t="shared" si="13"/>
        <v>0</v>
      </c>
      <c r="N856" s="1"/>
    </row>
    <row r="857" spans="1:14" ht="15.75" customHeight="1" x14ac:dyDescent="0.2">
      <c r="A857" s="1">
        <f t="shared" si="14"/>
        <v>21</v>
      </c>
      <c r="B857" s="1">
        <f t="shared" si="15"/>
        <v>16</v>
      </c>
      <c r="C857" s="1">
        <f t="array" ref="C857">INDEX(Countries!$A$2:$A$43,A857)</f>
        <v>0</v>
      </c>
      <c r="D857" s="1">
        <f t="array" ref="D857">INDEX(Countries!$A$2:$A$43,B857)</f>
        <v>0</v>
      </c>
      <c r="E857" s="5">
        <f t="array" ref="E857">INDEX('ML_flows 2011'!$B$2:$AQ$43,A857,B857)+INDEX('ML_flows 2011'!$B$2:$AQ$43,B857,A857)</f>
        <v>0</v>
      </c>
      <c r="F857" s="4">
        <f t="array" ref="F857">INDEX(Countries!$B$2:$B$43,A857)</f>
        <v>0</v>
      </c>
      <c r="G857" s="4">
        <f t="array" ref="G857">INDEX(Countries!$B$2:$B$43,B857)</f>
        <v>0</v>
      </c>
      <c r="H857" s="6">
        <f t="shared" si="12"/>
        <v>0</v>
      </c>
      <c r="I857" s="1">
        <f t="array" ref="I857">INDEX(Countries!$D$2:$D$43,A857)</f>
        <v>0</v>
      </c>
      <c r="J857" s="1">
        <f t="array" ref="J857">INDEX(Countries!$D$2:$D$43,B857)</f>
        <v>0</v>
      </c>
      <c r="K857" s="1">
        <f t="array" ref="K857">INDEX(Countries!$E$2:$E$43,A857)</f>
        <v>0</v>
      </c>
      <c r="L857" s="1">
        <f t="array" ref="L857">INDEX(Countries!$E$2:$E$43,B857)</f>
        <v>0</v>
      </c>
      <c r="M857" s="1">
        <f t="shared" si="13"/>
        <v>0</v>
      </c>
      <c r="N857" s="1"/>
    </row>
    <row r="858" spans="1:14" ht="15.75" customHeight="1" x14ac:dyDescent="0.2">
      <c r="A858" s="1">
        <f t="shared" si="14"/>
        <v>21</v>
      </c>
      <c r="B858" s="1">
        <f t="shared" si="15"/>
        <v>17</v>
      </c>
      <c r="C858" s="1">
        <f t="array" ref="C858">INDEX(Countries!$A$2:$A$43,A858)</f>
        <v>0</v>
      </c>
      <c r="D858" s="1">
        <f t="array" ref="D858">INDEX(Countries!$A$2:$A$43,B858)</f>
        <v>0</v>
      </c>
      <c r="E858" s="5">
        <f t="array" ref="E858">INDEX('ML_flows 2011'!$B$2:$AQ$43,A858,B858)+INDEX('ML_flows 2011'!$B$2:$AQ$43,B858,A858)</f>
        <v>0</v>
      </c>
      <c r="F858" s="4">
        <f t="array" ref="F858">INDEX(Countries!$B$2:$B$43,A858)</f>
        <v>0</v>
      </c>
      <c r="G858" s="4">
        <f t="array" ref="G858">INDEX(Countries!$B$2:$B$43,B858)</f>
        <v>0</v>
      </c>
      <c r="H858" s="6">
        <f t="shared" si="12"/>
        <v>0</v>
      </c>
      <c r="I858" s="1">
        <f t="array" ref="I858">INDEX(Countries!$D$2:$D$43,A858)</f>
        <v>0</v>
      </c>
      <c r="J858" s="1">
        <f t="array" ref="J858">INDEX(Countries!$D$2:$D$43,B858)</f>
        <v>0</v>
      </c>
      <c r="K858" s="1">
        <f t="array" ref="K858">INDEX(Countries!$E$2:$E$43,A858)</f>
        <v>0</v>
      </c>
      <c r="L858" s="1">
        <f t="array" ref="L858">INDEX(Countries!$E$2:$E$43,B858)</f>
        <v>0</v>
      </c>
      <c r="M858" s="1">
        <f t="shared" si="13"/>
        <v>0</v>
      </c>
      <c r="N858" s="1"/>
    </row>
    <row r="859" spans="1:14" ht="15.75" customHeight="1" x14ac:dyDescent="0.2">
      <c r="A859" s="1">
        <f t="shared" si="14"/>
        <v>21</v>
      </c>
      <c r="B859" s="1">
        <f t="shared" si="15"/>
        <v>18</v>
      </c>
      <c r="C859" s="1">
        <f t="array" ref="C859">INDEX(Countries!$A$2:$A$43,A859)</f>
        <v>0</v>
      </c>
      <c r="D859" s="1">
        <f t="array" ref="D859">INDEX(Countries!$A$2:$A$43,B859)</f>
        <v>0</v>
      </c>
      <c r="E859" s="5">
        <f t="array" ref="E859">INDEX('ML_flows 2011'!$B$2:$AQ$43,A859,B859)+INDEX('ML_flows 2011'!$B$2:$AQ$43,B859,A859)</f>
        <v>0</v>
      </c>
      <c r="F859" s="4">
        <f t="array" ref="F859">INDEX(Countries!$B$2:$B$43,A859)</f>
        <v>0</v>
      </c>
      <c r="G859" s="4">
        <f t="array" ref="G859">INDEX(Countries!$B$2:$B$43,B859)</f>
        <v>0</v>
      </c>
      <c r="H859" s="6">
        <f t="shared" si="12"/>
        <v>0</v>
      </c>
      <c r="I859" s="1">
        <f t="array" ref="I859">INDEX(Countries!$D$2:$D$43,A859)</f>
        <v>0</v>
      </c>
      <c r="J859" s="1">
        <f t="array" ref="J859">INDEX(Countries!$D$2:$D$43,B859)</f>
        <v>0</v>
      </c>
      <c r="K859" s="1">
        <f t="array" ref="K859">INDEX(Countries!$E$2:$E$43,A859)</f>
        <v>0</v>
      </c>
      <c r="L859" s="1">
        <f t="array" ref="L859">INDEX(Countries!$E$2:$E$43,B859)</f>
        <v>0</v>
      </c>
      <c r="M859" s="1">
        <f t="shared" si="13"/>
        <v>0</v>
      </c>
      <c r="N859" s="1"/>
    </row>
    <row r="860" spans="1:14" ht="15.75" customHeight="1" x14ac:dyDescent="0.2">
      <c r="A860" s="1">
        <f t="shared" si="14"/>
        <v>21</v>
      </c>
      <c r="B860" s="1">
        <f t="shared" si="15"/>
        <v>19</v>
      </c>
      <c r="C860" s="1">
        <f t="array" ref="C860">INDEX(Countries!$A$2:$A$43,A860)</f>
        <v>0</v>
      </c>
      <c r="D860" s="1">
        <f t="array" ref="D860">INDEX(Countries!$A$2:$A$43,B860)</f>
        <v>0</v>
      </c>
      <c r="E860" s="5">
        <f t="array" ref="E860">INDEX('ML_flows 2011'!$B$2:$AQ$43,A860,B860)+INDEX('ML_flows 2011'!$B$2:$AQ$43,B860,A860)</f>
        <v>0</v>
      </c>
      <c r="F860" s="4">
        <f t="array" ref="F860">INDEX(Countries!$B$2:$B$43,A860)</f>
        <v>0</v>
      </c>
      <c r="G860" s="4">
        <f t="array" ref="G860">INDEX(Countries!$B$2:$B$43,B860)</f>
        <v>0</v>
      </c>
      <c r="H860" s="6">
        <f t="shared" si="12"/>
        <v>0</v>
      </c>
      <c r="I860" s="1">
        <f t="array" ref="I860">INDEX(Countries!$D$2:$D$43,A860)</f>
        <v>0</v>
      </c>
      <c r="J860" s="1">
        <f t="array" ref="J860">INDEX(Countries!$D$2:$D$43,B860)</f>
        <v>0</v>
      </c>
      <c r="K860" s="1">
        <f t="array" ref="K860">INDEX(Countries!$E$2:$E$43,A860)</f>
        <v>0</v>
      </c>
      <c r="L860" s="1">
        <f t="array" ref="L860">INDEX(Countries!$E$2:$E$43,B860)</f>
        <v>0</v>
      </c>
      <c r="M860" s="1">
        <f t="shared" si="13"/>
        <v>0</v>
      </c>
      <c r="N860" s="1"/>
    </row>
    <row r="861" spans="1:14" ht="15.75" customHeight="1" x14ac:dyDescent="0.2">
      <c r="A861" s="1">
        <f t="shared" si="14"/>
        <v>21</v>
      </c>
      <c r="B861" s="1">
        <f t="shared" si="15"/>
        <v>20</v>
      </c>
      <c r="C861" s="1">
        <f t="array" ref="C861">INDEX(Countries!$A$2:$A$43,A861)</f>
        <v>0</v>
      </c>
      <c r="D861" s="1">
        <f t="array" ref="D861">INDEX(Countries!$A$2:$A$43,B861)</f>
        <v>0</v>
      </c>
      <c r="E861" s="5">
        <f t="array" ref="E861">INDEX('ML_flows 2011'!$B$2:$AQ$43,A861,B861)+INDEX('ML_flows 2011'!$B$2:$AQ$43,B861,A861)</f>
        <v>0</v>
      </c>
      <c r="F861" s="4">
        <f t="array" ref="F861">INDEX(Countries!$B$2:$B$43,A861)</f>
        <v>0</v>
      </c>
      <c r="G861" s="4">
        <f t="array" ref="G861">INDEX(Countries!$B$2:$B$43,B861)</f>
        <v>0</v>
      </c>
      <c r="H861" s="6">
        <f t="shared" si="12"/>
        <v>0</v>
      </c>
      <c r="I861" s="1">
        <f t="array" ref="I861">INDEX(Countries!$D$2:$D$43,A861)</f>
        <v>0</v>
      </c>
      <c r="J861" s="1">
        <f t="array" ref="J861">INDEX(Countries!$D$2:$D$43,B861)</f>
        <v>0</v>
      </c>
      <c r="K861" s="1">
        <f t="array" ref="K861">INDEX(Countries!$E$2:$E$43,A861)</f>
        <v>0</v>
      </c>
      <c r="L861" s="1">
        <f t="array" ref="L861">INDEX(Countries!$E$2:$E$43,B861)</f>
        <v>0</v>
      </c>
      <c r="M861" s="1">
        <f t="shared" si="13"/>
        <v>0</v>
      </c>
      <c r="N861" s="1"/>
    </row>
    <row r="862" spans="1:14" ht="15.75" customHeight="1" x14ac:dyDescent="0.2">
      <c r="A862" s="1">
        <f t="shared" si="14"/>
        <v>21</v>
      </c>
      <c r="B862" s="1">
        <f t="shared" si="15"/>
        <v>21</v>
      </c>
      <c r="C862" s="1">
        <f t="array" ref="C862">INDEX(Countries!$A$2:$A$43,A862)</f>
        <v>0</v>
      </c>
      <c r="D862" s="1">
        <f t="array" ref="D862">INDEX(Countries!$A$2:$A$43,B862)</f>
        <v>0</v>
      </c>
      <c r="E862" s="5">
        <f t="array" ref="E862">INDEX('ML_flows 2011'!$B$2:$AQ$43,A862,B862)+INDEX('ML_flows 2011'!$B$2:$AQ$43,B862,A862)</f>
        <v>0</v>
      </c>
      <c r="F862" s="4">
        <f t="array" ref="F862">INDEX(Countries!$B$2:$B$43,A862)</f>
        <v>0</v>
      </c>
      <c r="G862" s="4">
        <f t="array" ref="G862">INDEX(Countries!$B$2:$B$43,B862)</f>
        <v>0</v>
      </c>
      <c r="H862" s="6">
        <f t="shared" si="12"/>
        <v>0</v>
      </c>
      <c r="I862" s="1">
        <f t="array" ref="I862">INDEX(Countries!$D$2:$D$43,A862)</f>
        <v>0</v>
      </c>
      <c r="J862" s="1">
        <f t="array" ref="J862">INDEX(Countries!$D$2:$D$43,B862)</f>
        <v>0</v>
      </c>
      <c r="K862" s="1">
        <f t="array" ref="K862">INDEX(Countries!$E$2:$E$43,A862)</f>
        <v>0</v>
      </c>
      <c r="L862" s="1">
        <f t="array" ref="L862">INDEX(Countries!$E$2:$E$43,B862)</f>
        <v>0</v>
      </c>
      <c r="M862" s="1">
        <f t="shared" si="13"/>
        <v>0</v>
      </c>
      <c r="N862" s="1"/>
    </row>
    <row r="863" spans="1:14" ht="15.75" customHeight="1" x14ac:dyDescent="0.2">
      <c r="A863" s="1">
        <f t="shared" si="14"/>
        <v>21</v>
      </c>
      <c r="B863" s="1">
        <f t="shared" si="15"/>
        <v>22</v>
      </c>
      <c r="C863" s="1">
        <f t="array" ref="C863">INDEX(Countries!$A$2:$A$43,A863)</f>
        <v>0</v>
      </c>
      <c r="D863" s="1">
        <f t="array" ref="D863">INDEX(Countries!$A$2:$A$43,B863)</f>
        <v>0</v>
      </c>
      <c r="E863" s="5">
        <f t="array" ref="E863">INDEX('ML_flows 2011'!$B$2:$AQ$43,A863,B863)+INDEX('ML_flows 2011'!$B$2:$AQ$43,B863,A863)</f>
        <v>0</v>
      </c>
      <c r="F863" s="4">
        <f t="array" ref="F863">INDEX(Countries!$B$2:$B$43,A863)</f>
        <v>0</v>
      </c>
      <c r="G863" s="4">
        <f t="array" ref="G863">INDEX(Countries!$B$2:$B$43,B863)</f>
        <v>0</v>
      </c>
      <c r="H863" s="6">
        <f t="shared" si="12"/>
        <v>0</v>
      </c>
      <c r="I863" s="1">
        <f t="array" ref="I863">INDEX(Countries!$D$2:$D$43,A863)</f>
        <v>0</v>
      </c>
      <c r="J863" s="1">
        <f t="array" ref="J863">INDEX(Countries!$D$2:$D$43,B863)</f>
        <v>0</v>
      </c>
      <c r="K863" s="1">
        <f t="array" ref="K863">INDEX(Countries!$E$2:$E$43,A863)</f>
        <v>0</v>
      </c>
      <c r="L863" s="1">
        <f t="array" ref="L863">INDEX(Countries!$E$2:$E$43,B863)</f>
        <v>0</v>
      </c>
      <c r="M863" s="1">
        <f t="shared" si="13"/>
        <v>0</v>
      </c>
      <c r="N863" s="1"/>
    </row>
    <row r="864" spans="1:14" ht="15.75" customHeight="1" x14ac:dyDescent="0.2">
      <c r="A864" s="1">
        <f t="shared" si="14"/>
        <v>21</v>
      </c>
      <c r="B864" s="1">
        <f t="shared" si="15"/>
        <v>23</v>
      </c>
      <c r="C864" s="1">
        <f t="array" ref="C864">INDEX(Countries!$A$2:$A$43,A864)</f>
        <v>0</v>
      </c>
      <c r="D864" s="1">
        <f t="array" ref="D864">INDEX(Countries!$A$2:$A$43,B864)</f>
        <v>0</v>
      </c>
      <c r="E864" s="5">
        <f t="array" ref="E864">INDEX('ML_flows 2011'!$B$2:$AQ$43,A864,B864)+INDEX('ML_flows 2011'!$B$2:$AQ$43,B864,A864)</f>
        <v>0</v>
      </c>
      <c r="F864" s="4">
        <f t="array" ref="F864">INDEX(Countries!$B$2:$B$43,A864)</f>
        <v>0</v>
      </c>
      <c r="G864" s="4">
        <f t="array" ref="G864">INDEX(Countries!$B$2:$B$43,B864)</f>
        <v>0</v>
      </c>
      <c r="H864" s="6">
        <f t="shared" si="12"/>
        <v>0</v>
      </c>
      <c r="I864" s="1">
        <f t="array" ref="I864">INDEX(Countries!$D$2:$D$43,A864)</f>
        <v>0</v>
      </c>
      <c r="J864" s="1">
        <f t="array" ref="J864">INDEX(Countries!$D$2:$D$43,B864)</f>
        <v>0</v>
      </c>
      <c r="K864" s="1">
        <f t="array" ref="K864">INDEX(Countries!$E$2:$E$43,A864)</f>
        <v>0</v>
      </c>
      <c r="L864" s="1">
        <f t="array" ref="L864">INDEX(Countries!$E$2:$E$43,B864)</f>
        <v>0</v>
      </c>
      <c r="M864" s="1">
        <f t="shared" si="13"/>
        <v>0</v>
      </c>
      <c r="N864" s="1"/>
    </row>
    <row r="865" spans="1:14" ht="15.75" customHeight="1" x14ac:dyDescent="0.2">
      <c r="A865" s="1">
        <f t="shared" si="14"/>
        <v>21</v>
      </c>
      <c r="B865" s="1">
        <f t="shared" si="15"/>
        <v>24</v>
      </c>
      <c r="C865" s="1">
        <f t="array" ref="C865">INDEX(Countries!$A$2:$A$43,A865)</f>
        <v>0</v>
      </c>
      <c r="D865" s="1">
        <f t="array" ref="D865">INDEX(Countries!$A$2:$A$43,B865)</f>
        <v>0</v>
      </c>
      <c r="E865" s="5">
        <f t="array" ref="E865">INDEX('ML_flows 2011'!$B$2:$AQ$43,A865,B865)+INDEX('ML_flows 2011'!$B$2:$AQ$43,B865,A865)</f>
        <v>0</v>
      </c>
      <c r="F865" s="4">
        <f t="array" ref="F865">INDEX(Countries!$B$2:$B$43,A865)</f>
        <v>0</v>
      </c>
      <c r="G865" s="4">
        <f t="array" ref="G865">INDEX(Countries!$B$2:$B$43,B865)</f>
        <v>0</v>
      </c>
      <c r="H865" s="6">
        <f t="shared" si="12"/>
        <v>0</v>
      </c>
      <c r="I865" s="1">
        <f t="array" ref="I865">INDEX(Countries!$D$2:$D$43,A865)</f>
        <v>0</v>
      </c>
      <c r="J865" s="1">
        <f t="array" ref="J865">INDEX(Countries!$D$2:$D$43,B865)</f>
        <v>0</v>
      </c>
      <c r="K865" s="1">
        <f t="array" ref="K865">INDEX(Countries!$E$2:$E$43,A865)</f>
        <v>0</v>
      </c>
      <c r="L865" s="1">
        <f t="array" ref="L865">INDEX(Countries!$E$2:$E$43,B865)</f>
        <v>0</v>
      </c>
      <c r="M865" s="1">
        <f t="shared" si="13"/>
        <v>0</v>
      </c>
      <c r="N865" s="1"/>
    </row>
    <row r="866" spans="1:14" ht="15.75" customHeight="1" x14ac:dyDescent="0.2">
      <c r="A866" s="1">
        <f t="shared" si="14"/>
        <v>21</v>
      </c>
      <c r="B866" s="1">
        <f t="shared" si="15"/>
        <v>25</v>
      </c>
      <c r="C866" s="1">
        <f t="array" ref="C866">INDEX(Countries!$A$2:$A$43,A866)</f>
        <v>0</v>
      </c>
      <c r="D866" s="1">
        <f t="array" ref="D866">INDEX(Countries!$A$2:$A$43,B866)</f>
        <v>0</v>
      </c>
      <c r="E866" s="5">
        <f t="array" ref="E866">INDEX('ML_flows 2011'!$B$2:$AQ$43,A866,B866)+INDEX('ML_flows 2011'!$B$2:$AQ$43,B866,A866)</f>
        <v>0</v>
      </c>
      <c r="F866" s="4">
        <f t="array" ref="F866">INDEX(Countries!$B$2:$B$43,A866)</f>
        <v>0</v>
      </c>
      <c r="G866" s="4">
        <f t="array" ref="G866">INDEX(Countries!$B$2:$B$43,B866)</f>
        <v>0</v>
      </c>
      <c r="H866" s="6">
        <f t="shared" si="12"/>
        <v>0</v>
      </c>
      <c r="I866" s="1">
        <f t="array" ref="I866">INDEX(Countries!$D$2:$D$43,A866)</f>
        <v>0</v>
      </c>
      <c r="J866" s="1">
        <f t="array" ref="J866">INDEX(Countries!$D$2:$D$43,B866)</f>
        <v>0</v>
      </c>
      <c r="K866" s="1">
        <f t="array" ref="K866">INDEX(Countries!$E$2:$E$43,A866)</f>
        <v>0</v>
      </c>
      <c r="L866" s="1">
        <f t="array" ref="L866">INDEX(Countries!$E$2:$E$43,B866)</f>
        <v>0</v>
      </c>
      <c r="M866" s="1">
        <f t="shared" si="13"/>
        <v>0</v>
      </c>
      <c r="N866" s="1"/>
    </row>
    <row r="867" spans="1:14" ht="15.75" customHeight="1" x14ac:dyDescent="0.2">
      <c r="A867" s="1">
        <f t="shared" si="14"/>
        <v>21</v>
      </c>
      <c r="B867" s="1">
        <f t="shared" si="15"/>
        <v>26</v>
      </c>
      <c r="C867" s="1">
        <f t="array" ref="C867">INDEX(Countries!$A$2:$A$43,A867)</f>
        <v>0</v>
      </c>
      <c r="D867" s="1">
        <f t="array" ref="D867">INDEX(Countries!$A$2:$A$43,B867)</f>
        <v>0</v>
      </c>
      <c r="E867" s="5">
        <f t="array" ref="E867">INDEX('ML_flows 2011'!$B$2:$AQ$43,A867,B867)+INDEX('ML_flows 2011'!$B$2:$AQ$43,B867,A867)</f>
        <v>0</v>
      </c>
      <c r="F867" s="4">
        <f t="array" ref="F867">INDEX(Countries!$B$2:$B$43,A867)</f>
        <v>0</v>
      </c>
      <c r="G867" s="4">
        <f t="array" ref="G867">INDEX(Countries!$B$2:$B$43,B867)</f>
        <v>0</v>
      </c>
      <c r="H867" s="6">
        <f t="shared" si="12"/>
        <v>0</v>
      </c>
      <c r="I867" s="1">
        <f t="array" ref="I867">INDEX(Countries!$D$2:$D$43,A867)</f>
        <v>0</v>
      </c>
      <c r="J867" s="1">
        <f t="array" ref="J867">INDEX(Countries!$D$2:$D$43,B867)</f>
        <v>0</v>
      </c>
      <c r="K867" s="1">
        <f t="array" ref="K867">INDEX(Countries!$E$2:$E$43,A867)</f>
        <v>0</v>
      </c>
      <c r="L867" s="1">
        <f t="array" ref="L867">INDEX(Countries!$E$2:$E$43,B867)</f>
        <v>0</v>
      </c>
      <c r="M867" s="1">
        <f t="shared" si="13"/>
        <v>0</v>
      </c>
      <c r="N867" s="1"/>
    </row>
    <row r="868" spans="1:14" ht="15.75" customHeight="1" x14ac:dyDescent="0.2">
      <c r="A868" s="1">
        <f t="shared" si="14"/>
        <v>21</v>
      </c>
      <c r="B868" s="1">
        <f t="shared" si="15"/>
        <v>27</v>
      </c>
      <c r="C868" s="1">
        <f t="array" ref="C868">INDEX(Countries!$A$2:$A$43,A868)</f>
        <v>0</v>
      </c>
      <c r="D868" s="1">
        <f t="array" ref="D868">INDEX(Countries!$A$2:$A$43,B868)</f>
        <v>0</v>
      </c>
      <c r="E868" s="5">
        <f t="array" ref="E868">INDEX('ML_flows 2011'!$B$2:$AQ$43,A868,B868)+INDEX('ML_flows 2011'!$B$2:$AQ$43,B868,A868)</f>
        <v>0</v>
      </c>
      <c r="F868" s="4">
        <f t="array" ref="F868">INDEX(Countries!$B$2:$B$43,A868)</f>
        <v>0</v>
      </c>
      <c r="G868" s="4">
        <f t="array" ref="G868">INDEX(Countries!$B$2:$B$43,B868)</f>
        <v>0</v>
      </c>
      <c r="H868" s="6">
        <f t="shared" si="12"/>
        <v>0</v>
      </c>
      <c r="I868" s="1">
        <f t="array" ref="I868">INDEX(Countries!$D$2:$D$43,A868)</f>
        <v>0</v>
      </c>
      <c r="J868" s="1">
        <f t="array" ref="J868">INDEX(Countries!$D$2:$D$43,B868)</f>
        <v>0</v>
      </c>
      <c r="K868" s="1">
        <f t="array" ref="K868">INDEX(Countries!$E$2:$E$43,A868)</f>
        <v>0</v>
      </c>
      <c r="L868" s="1">
        <f t="array" ref="L868">INDEX(Countries!$E$2:$E$43,B868)</f>
        <v>0</v>
      </c>
      <c r="M868" s="1">
        <f t="shared" si="13"/>
        <v>0</v>
      </c>
      <c r="N868" s="1"/>
    </row>
    <row r="869" spans="1:14" ht="15.75" customHeight="1" x14ac:dyDescent="0.2">
      <c r="A869" s="1">
        <f t="shared" si="14"/>
        <v>21</v>
      </c>
      <c r="B869" s="1">
        <f t="shared" si="15"/>
        <v>28</v>
      </c>
      <c r="C869" s="1">
        <f t="array" ref="C869">INDEX(Countries!$A$2:$A$43,A869)</f>
        <v>0</v>
      </c>
      <c r="D869" s="1">
        <f t="array" ref="D869">INDEX(Countries!$A$2:$A$43,B869)</f>
        <v>0</v>
      </c>
      <c r="E869" s="5">
        <f t="array" ref="E869">INDEX('ML_flows 2011'!$B$2:$AQ$43,A869,B869)+INDEX('ML_flows 2011'!$B$2:$AQ$43,B869,A869)</f>
        <v>0</v>
      </c>
      <c r="F869" s="4">
        <f t="array" ref="F869">INDEX(Countries!$B$2:$B$43,A869)</f>
        <v>0</v>
      </c>
      <c r="G869" s="4">
        <f t="array" ref="G869">INDEX(Countries!$B$2:$B$43,B869)</f>
        <v>0</v>
      </c>
      <c r="H869" s="6">
        <f t="shared" si="12"/>
        <v>0</v>
      </c>
      <c r="I869" s="1">
        <f t="array" ref="I869">INDEX(Countries!$D$2:$D$43,A869)</f>
        <v>0</v>
      </c>
      <c r="J869" s="1">
        <f t="array" ref="J869">INDEX(Countries!$D$2:$D$43,B869)</f>
        <v>0</v>
      </c>
      <c r="K869" s="1">
        <f t="array" ref="K869">INDEX(Countries!$E$2:$E$43,A869)</f>
        <v>0</v>
      </c>
      <c r="L869" s="1">
        <f t="array" ref="L869">INDEX(Countries!$E$2:$E$43,B869)</f>
        <v>0</v>
      </c>
      <c r="M869" s="1">
        <f t="shared" si="13"/>
        <v>0</v>
      </c>
      <c r="N869" s="1"/>
    </row>
    <row r="870" spans="1:14" ht="15.75" customHeight="1" x14ac:dyDescent="0.2">
      <c r="A870" s="1">
        <f t="shared" si="14"/>
        <v>21</v>
      </c>
      <c r="B870" s="1">
        <f t="shared" si="15"/>
        <v>29</v>
      </c>
      <c r="C870" s="1">
        <f t="array" ref="C870">INDEX(Countries!$A$2:$A$43,A870)</f>
        <v>0</v>
      </c>
      <c r="D870" s="1">
        <f t="array" ref="D870">INDEX(Countries!$A$2:$A$43,B870)</f>
        <v>0</v>
      </c>
      <c r="E870" s="5">
        <f t="array" ref="E870">INDEX('ML_flows 2011'!$B$2:$AQ$43,A870,B870)+INDEX('ML_flows 2011'!$B$2:$AQ$43,B870,A870)</f>
        <v>0</v>
      </c>
      <c r="F870" s="4">
        <f t="array" ref="F870">INDEX(Countries!$B$2:$B$43,A870)</f>
        <v>0</v>
      </c>
      <c r="G870" s="4">
        <f t="array" ref="G870">INDEX(Countries!$B$2:$B$43,B870)</f>
        <v>0</v>
      </c>
      <c r="H870" s="6">
        <f t="shared" si="12"/>
        <v>0</v>
      </c>
      <c r="I870" s="1">
        <f t="array" ref="I870">INDEX(Countries!$D$2:$D$43,A870)</f>
        <v>0</v>
      </c>
      <c r="J870" s="1">
        <f t="array" ref="J870">INDEX(Countries!$D$2:$D$43,B870)</f>
        <v>0</v>
      </c>
      <c r="K870" s="1">
        <f t="array" ref="K870">INDEX(Countries!$E$2:$E$43,A870)</f>
        <v>0</v>
      </c>
      <c r="L870" s="1">
        <f t="array" ref="L870">INDEX(Countries!$E$2:$E$43,B870)</f>
        <v>0</v>
      </c>
      <c r="M870" s="1">
        <f t="shared" si="13"/>
        <v>0</v>
      </c>
      <c r="N870" s="1"/>
    </row>
    <row r="871" spans="1:14" ht="15.75" customHeight="1" x14ac:dyDescent="0.2">
      <c r="A871" s="1">
        <f t="shared" si="14"/>
        <v>21</v>
      </c>
      <c r="B871" s="1">
        <f t="shared" si="15"/>
        <v>30</v>
      </c>
      <c r="C871" s="1">
        <f t="array" ref="C871">INDEX(Countries!$A$2:$A$43,A871)</f>
        <v>0</v>
      </c>
      <c r="D871" s="1">
        <f t="array" ref="D871">INDEX(Countries!$A$2:$A$43,B871)</f>
        <v>0</v>
      </c>
      <c r="E871" s="5">
        <f t="array" ref="E871">INDEX('ML_flows 2011'!$B$2:$AQ$43,A871,B871)+INDEX('ML_flows 2011'!$B$2:$AQ$43,B871,A871)</f>
        <v>0</v>
      </c>
      <c r="F871" s="4">
        <f t="array" ref="F871">INDEX(Countries!$B$2:$B$43,A871)</f>
        <v>0</v>
      </c>
      <c r="G871" s="4">
        <f t="array" ref="G871">INDEX(Countries!$B$2:$B$43,B871)</f>
        <v>0</v>
      </c>
      <c r="H871" s="6">
        <f t="shared" si="12"/>
        <v>0</v>
      </c>
      <c r="I871" s="1">
        <f t="array" ref="I871">INDEX(Countries!$D$2:$D$43,A871)</f>
        <v>0</v>
      </c>
      <c r="J871" s="1">
        <f t="array" ref="J871">INDEX(Countries!$D$2:$D$43,B871)</f>
        <v>0</v>
      </c>
      <c r="K871" s="1">
        <f t="array" ref="K871">INDEX(Countries!$E$2:$E$43,A871)</f>
        <v>0</v>
      </c>
      <c r="L871" s="1">
        <f t="array" ref="L871">INDEX(Countries!$E$2:$E$43,B871)</f>
        <v>0</v>
      </c>
      <c r="M871" s="1">
        <f t="shared" si="13"/>
        <v>0</v>
      </c>
      <c r="N871" s="1"/>
    </row>
    <row r="872" spans="1:14" ht="15.75" customHeight="1" x14ac:dyDescent="0.2">
      <c r="A872" s="1">
        <f t="shared" si="14"/>
        <v>21</v>
      </c>
      <c r="B872" s="1">
        <f t="shared" si="15"/>
        <v>31</v>
      </c>
      <c r="C872" s="1">
        <f t="array" ref="C872">INDEX(Countries!$A$2:$A$43,A872)</f>
        <v>0</v>
      </c>
      <c r="D872" s="1">
        <f t="array" ref="D872">INDEX(Countries!$A$2:$A$43,B872)</f>
        <v>0</v>
      </c>
      <c r="E872" s="5">
        <f t="array" ref="E872">INDEX('ML_flows 2011'!$B$2:$AQ$43,A872,B872)+INDEX('ML_flows 2011'!$B$2:$AQ$43,B872,A872)</f>
        <v>0</v>
      </c>
      <c r="F872" s="4">
        <f t="array" ref="F872">INDEX(Countries!$B$2:$B$43,A872)</f>
        <v>0</v>
      </c>
      <c r="G872" s="4">
        <f t="array" ref="G872">INDEX(Countries!$B$2:$B$43,B872)</f>
        <v>0</v>
      </c>
      <c r="H872" s="6">
        <f t="shared" si="12"/>
        <v>0</v>
      </c>
      <c r="I872" s="1">
        <f t="array" ref="I872">INDEX(Countries!$D$2:$D$43,A872)</f>
        <v>0</v>
      </c>
      <c r="J872" s="1">
        <f t="array" ref="J872">INDEX(Countries!$D$2:$D$43,B872)</f>
        <v>0</v>
      </c>
      <c r="K872" s="1">
        <f t="array" ref="K872">INDEX(Countries!$E$2:$E$43,A872)</f>
        <v>0</v>
      </c>
      <c r="L872" s="1">
        <f t="array" ref="L872">INDEX(Countries!$E$2:$E$43,B872)</f>
        <v>0</v>
      </c>
      <c r="M872" s="1">
        <f t="shared" si="13"/>
        <v>0</v>
      </c>
      <c r="N872" s="1"/>
    </row>
    <row r="873" spans="1:14" ht="15.75" customHeight="1" x14ac:dyDescent="0.2">
      <c r="A873" s="1">
        <f t="shared" si="14"/>
        <v>21</v>
      </c>
      <c r="B873" s="1">
        <f t="shared" si="15"/>
        <v>32</v>
      </c>
      <c r="C873" s="1">
        <f t="array" ref="C873">INDEX(Countries!$A$2:$A$43,A873)</f>
        <v>0</v>
      </c>
      <c r="D873" s="1">
        <f t="array" ref="D873">INDEX(Countries!$A$2:$A$43,B873)</f>
        <v>0</v>
      </c>
      <c r="E873" s="5">
        <f t="array" ref="E873">INDEX('ML_flows 2011'!$B$2:$AQ$43,A873,B873)+INDEX('ML_flows 2011'!$B$2:$AQ$43,B873,A873)</f>
        <v>0</v>
      </c>
      <c r="F873" s="4">
        <f t="array" ref="F873">INDEX(Countries!$B$2:$B$43,A873)</f>
        <v>0</v>
      </c>
      <c r="G873" s="4">
        <f t="array" ref="G873">INDEX(Countries!$B$2:$B$43,B873)</f>
        <v>0</v>
      </c>
      <c r="H873" s="6">
        <f t="shared" si="12"/>
        <v>0</v>
      </c>
      <c r="I873" s="1">
        <f t="array" ref="I873">INDEX(Countries!$D$2:$D$43,A873)</f>
        <v>0</v>
      </c>
      <c r="J873" s="1">
        <f t="array" ref="J873">INDEX(Countries!$D$2:$D$43,B873)</f>
        <v>0</v>
      </c>
      <c r="K873" s="1">
        <f t="array" ref="K873">INDEX(Countries!$E$2:$E$43,A873)</f>
        <v>0</v>
      </c>
      <c r="L873" s="1">
        <f t="array" ref="L873">INDEX(Countries!$E$2:$E$43,B873)</f>
        <v>0</v>
      </c>
      <c r="M873" s="1">
        <f t="shared" si="13"/>
        <v>0</v>
      </c>
      <c r="N873" s="1"/>
    </row>
    <row r="874" spans="1:14" ht="15.75" customHeight="1" x14ac:dyDescent="0.2">
      <c r="A874" s="1">
        <f t="shared" si="14"/>
        <v>21</v>
      </c>
      <c r="B874" s="1">
        <f t="shared" si="15"/>
        <v>33</v>
      </c>
      <c r="C874" s="1">
        <f t="array" ref="C874">INDEX(Countries!$A$2:$A$43,A874)</f>
        <v>0</v>
      </c>
      <c r="D874" s="1">
        <f t="array" ref="D874">INDEX(Countries!$A$2:$A$43,B874)</f>
        <v>0</v>
      </c>
      <c r="E874" s="5">
        <f t="array" ref="E874">INDEX('ML_flows 2011'!$B$2:$AQ$43,A874,B874)+INDEX('ML_flows 2011'!$B$2:$AQ$43,B874,A874)</f>
        <v>0</v>
      </c>
      <c r="F874" s="4">
        <f t="array" ref="F874">INDEX(Countries!$B$2:$B$43,A874)</f>
        <v>0</v>
      </c>
      <c r="G874" s="4">
        <f t="array" ref="G874">INDEX(Countries!$B$2:$B$43,B874)</f>
        <v>0</v>
      </c>
      <c r="H874" s="6">
        <f t="shared" si="12"/>
        <v>0</v>
      </c>
      <c r="I874" s="1">
        <f t="array" ref="I874">INDEX(Countries!$D$2:$D$43,A874)</f>
        <v>0</v>
      </c>
      <c r="J874" s="1">
        <f t="array" ref="J874">INDEX(Countries!$D$2:$D$43,B874)</f>
        <v>0</v>
      </c>
      <c r="K874" s="1">
        <f t="array" ref="K874">INDEX(Countries!$E$2:$E$43,A874)</f>
        <v>0</v>
      </c>
      <c r="L874" s="1">
        <f t="array" ref="L874">INDEX(Countries!$E$2:$E$43,B874)</f>
        <v>0</v>
      </c>
      <c r="M874" s="1">
        <f t="shared" si="13"/>
        <v>0</v>
      </c>
      <c r="N874" s="1"/>
    </row>
    <row r="875" spans="1:14" ht="15.75" customHeight="1" x14ac:dyDescent="0.2">
      <c r="A875" s="1">
        <f t="shared" si="14"/>
        <v>21</v>
      </c>
      <c r="B875" s="1">
        <f t="shared" si="15"/>
        <v>34</v>
      </c>
      <c r="C875" s="1">
        <f t="array" ref="C875">INDEX(Countries!$A$2:$A$43,A875)</f>
        <v>0</v>
      </c>
      <c r="D875" s="1">
        <f t="array" ref="D875">INDEX(Countries!$A$2:$A$43,B875)</f>
        <v>0</v>
      </c>
      <c r="E875" s="5">
        <f t="array" ref="E875">INDEX('ML_flows 2011'!$B$2:$AQ$43,A875,B875)+INDEX('ML_flows 2011'!$B$2:$AQ$43,B875,A875)</f>
        <v>0</v>
      </c>
      <c r="F875" s="4">
        <f t="array" ref="F875">INDEX(Countries!$B$2:$B$43,A875)</f>
        <v>0</v>
      </c>
      <c r="G875" s="4">
        <f t="array" ref="G875">INDEX(Countries!$B$2:$B$43,B875)</f>
        <v>0</v>
      </c>
      <c r="H875" s="6">
        <f t="shared" si="12"/>
        <v>0</v>
      </c>
      <c r="I875" s="1">
        <f t="array" ref="I875">INDEX(Countries!$D$2:$D$43,A875)</f>
        <v>0</v>
      </c>
      <c r="J875" s="1">
        <f t="array" ref="J875">INDEX(Countries!$D$2:$D$43,B875)</f>
        <v>0</v>
      </c>
      <c r="K875" s="1">
        <f t="array" ref="K875">INDEX(Countries!$E$2:$E$43,A875)</f>
        <v>0</v>
      </c>
      <c r="L875" s="1">
        <f t="array" ref="L875">INDEX(Countries!$E$2:$E$43,B875)</f>
        <v>0</v>
      </c>
      <c r="M875" s="1">
        <f t="shared" si="13"/>
        <v>0</v>
      </c>
      <c r="N875" s="1"/>
    </row>
    <row r="876" spans="1:14" ht="15.75" customHeight="1" x14ac:dyDescent="0.2">
      <c r="A876" s="1">
        <f t="shared" si="14"/>
        <v>21</v>
      </c>
      <c r="B876" s="1">
        <f t="shared" si="15"/>
        <v>35</v>
      </c>
      <c r="C876" s="1">
        <f t="array" ref="C876">INDEX(Countries!$A$2:$A$43,A876)</f>
        <v>0</v>
      </c>
      <c r="D876" s="1">
        <f t="array" ref="D876">INDEX(Countries!$A$2:$A$43,B876)</f>
        <v>0</v>
      </c>
      <c r="E876" s="5">
        <f t="array" ref="E876">INDEX('ML_flows 2011'!$B$2:$AQ$43,A876,B876)+INDEX('ML_flows 2011'!$B$2:$AQ$43,B876,A876)</f>
        <v>0</v>
      </c>
      <c r="F876" s="4">
        <f t="array" ref="F876">INDEX(Countries!$B$2:$B$43,A876)</f>
        <v>0</v>
      </c>
      <c r="G876" s="4">
        <f t="array" ref="G876">INDEX(Countries!$B$2:$B$43,B876)</f>
        <v>0</v>
      </c>
      <c r="H876" s="6">
        <f t="shared" si="12"/>
        <v>0</v>
      </c>
      <c r="I876" s="1">
        <f t="array" ref="I876">INDEX(Countries!$D$2:$D$43,A876)</f>
        <v>0</v>
      </c>
      <c r="J876" s="1">
        <f t="array" ref="J876">INDEX(Countries!$D$2:$D$43,B876)</f>
        <v>0</v>
      </c>
      <c r="K876" s="1">
        <f t="array" ref="K876">INDEX(Countries!$E$2:$E$43,A876)</f>
        <v>0</v>
      </c>
      <c r="L876" s="1">
        <f t="array" ref="L876">INDEX(Countries!$E$2:$E$43,B876)</f>
        <v>0</v>
      </c>
      <c r="M876" s="1">
        <f t="shared" si="13"/>
        <v>0</v>
      </c>
      <c r="N876" s="1"/>
    </row>
    <row r="877" spans="1:14" ht="15.75" customHeight="1" x14ac:dyDescent="0.2">
      <c r="A877" s="1">
        <f t="shared" si="14"/>
        <v>21</v>
      </c>
      <c r="B877" s="1">
        <f t="shared" si="15"/>
        <v>36</v>
      </c>
      <c r="C877" s="1">
        <f t="array" ref="C877">INDEX(Countries!$A$2:$A$43,A877)</f>
        <v>0</v>
      </c>
      <c r="D877" s="1">
        <f t="array" ref="D877">INDEX(Countries!$A$2:$A$43,B877)</f>
        <v>0</v>
      </c>
      <c r="E877" s="5">
        <f t="array" ref="E877">INDEX('ML_flows 2011'!$B$2:$AQ$43,A877,B877)+INDEX('ML_flows 2011'!$B$2:$AQ$43,B877,A877)</f>
        <v>0</v>
      </c>
      <c r="F877" s="4">
        <f t="array" ref="F877">INDEX(Countries!$B$2:$B$43,A877)</f>
        <v>0</v>
      </c>
      <c r="G877" s="4">
        <f t="array" ref="G877">INDEX(Countries!$B$2:$B$43,B877)</f>
        <v>0</v>
      </c>
      <c r="H877" s="6">
        <f t="shared" si="12"/>
        <v>0</v>
      </c>
      <c r="I877" s="1">
        <f t="array" ref="I877">INDEX(Countries!$D$2:$D$43,A877)</f>
        <v>0</v>
      </c>
      <c r="J877" s="1">
        <f t="array" ref="J877">INDEX(Countries!$D$2:$D$43,B877)</f>
        <v>0</v>
      </c>
      <c r="K877" s="1">
        <f t="array" ref="K877">INDEX(Countries!$E$2:$E$43,A877)</f>
        <v>0</v>
      </c>
      <c r="L877" s="1">
        <f t="array" ref="L877">INDEX(Countries!$E$2:$E$43,B877)</f>
        <v>0</v>
      </c>
      <c r="M877" s="1">
        <f t="shared" si="13"/>
        <v>0</v>
      </c>
      <c r="N877" s="1"/>
    </row>
    <row r="878" spans="1:14" ht="15.75" customHeight="1" x14ac:dyDescent="0.2">
      <c r="A878" s="1">
        <f t="shared" si="14"/>
        <v>21</v>
      </c>
      <c r="B878" s="1">
        <f t="shared" si="15"/>
        <v>37</v>
      </c>
      <c r="C878" s="1">
        <f t="array" ref="C878">INDEX(Countries!$A$2:$A$43,A878)</f>
        <v>0</v>
      </c>
      <c r="D878" s="1">
        <f t="array" ref="D878">INDEX(Countries!$A$2:$A$43,B878)</f>
        <v>0</v>
      </c>
      <c r="E878" s="5">
        <f t="array" ref="E878">INDEX('ML_flows 2011'!$B$2:$AQ$43,A878,B878)+INDEX('ML_flows 2011'!$B$2:$AQ$43,B878,A878)</f>
        <v>0</v>
      </c>
      <c r="F878" s="4">
        <f t="array" ref="F878">INDEX(Countries!$B$2:$B$43,A878)</f>
        <v>0</v>
      </c>
      <c r="G878" s="4">
        <f t="array" ref="G878">INDEX(Countries!$B$2:$B$43,B878)</f>
        <v>0</v>
      </c>
      <c r="H878" s="6">
        <f t="shared" si="12"/>
        <v>0</v>
      </c>
      <c r="I878" s="1">
        <f t="array" ref="I878">INDEX(Countries!$D$2:$D$43,A878)</f>
        <v>0</v>
      </c>
      <c r="J878" s="1">
        <f t="array" ref="J878">INDEX(Countries!$D$2:$D$43,B878)</f>
        <v>0</v>
      </c>
      <c r="K878" s="1">
        <f t="array" ref="K878">INDEX(Countries!$E$2:$E$43,A878)</f>
        <v>0</v>
      </c>
      <c r="L878" s="1">
        <f t="array" ref="L878">INDEX(Countries!$E$2:$E$43,B878)</f>
        <v>0</v>
      </c>
      <c r="M878" s="1">
        <f t="shared" si="13"/>
        <v>0</v>
      </c>
      <c r="N878" s="1"/>
    </row>
    <row r="879" spans="1:14" ht="15.75" customHeight="1" x14ac:dyDescent="0.2">
      <c r="A879" s="1">
        <f t="shared" si="14"/>
        <v>21</v>
      </c>
      <c r="B879" s="1">
        <f t="shared" si="15"/>
        <v>38</v>
      </c>
      <c r="C879" s="1">
        <f t="array" ref="C879">INDEX(Countries!$A$2:$A$43,A879)</f>
        <v>0</v>
      </c>
      <c r="D879" s="1">
        <f t="array" ref="D879">INDEX(Countries!$A$2:$A$43,B879)</f>
        <v>0</v>
      </c>
      <c r="E879" s="5">
        <f t="array" ref="E879">INDEX('ML_flows 2011'!$B$2:$AQ$43,A879,B879)+INDEX('ML_flows 2011'!$B$2:$AQ$43,B879,A879)</f>
        <v>0</v>
      </c>
      <c r="F879" s="4">
        <f t="array" ref="F879">INDEX(Countries!$B$2:$B$43,A879)</f>
        <v>0</v>
      </c>
      <c r="G879" s="4">
        <f t="array" ref="G879">INDEX(Countries!$B$2:$B$43,B879)</f>
        <v>0</v>
      </c>
      <c r="H879" s="6">
        <f t="shared" si="12"/>
        <v>0</v>
      </c>
      <c r="I879" s="1">
        <f t="array" ref="I879">INDEX(Countries!$D$2:$D$43,A879)</f>
        <v>0</v>
      </c>
      <c r="J879" s="1">
        <f t="array" ref="J879">INDEX(Countries!$D$2:$D$43,B879)</f>
        <v>0</v>
      </c>
      <c r="K879" s="1">
        <f t="array" ref="K879">INDEX(Countries!$E$2:$E$43,A879)</f>
        <v>0</v>
      </c>
      <c r="L879" s="1">
        <f t="array" ref="L879">INDEX(Countries!$E$2:$E$43,B879)</f>
        <v>0</v>
      </c>
      <c r="M879" s="1">
        <f t="shared" si="13"/>
        <v>0</v>
      </c>
      <c r="N879" s="1"/>
    </row>
    <row r="880" spans="1:14" ht="15.75" customHeight="1" x14ac:dyDescent="0.2">
      <c r="A880" s="1">
        <f t="shared" si="14"/>
        <v>21</v>
      </c>
      <c r="B880" s="1">
        <f t="shared" si="15"/>
        <v>39</v>
      </c>
      <c r="C880" s="1">
        <f t="array" ref="C880">INDEX(Countries!$A$2:$A$43,A880)</f>
        <v>0</v>
      </c>
      <c r="D880" s="1">
        <f t="array" ref="D880">INDEX(Countries!$A$2:$A$43,B880)</f>
        <v>0</v>
      </c>
      <c r="E880" s="5">
        <f t="array" ref="E880">INDEX('ML_flows 2011'!$B$2:$AQ$43,A880,B880)+INDEX('ML_flows 2011'!$B$2:$AQ$43,B880,A880)</f>
        <v>0</v>
      </c>
      <c r="F880" s="4">
        <f t="array" ref="F880">INDEX(Countries!$B$2:$B$43,A880)</f>
        <v>0</v>
      </c>
      <c r="G880" s="4">
        <f t="array" ref="G880">INDEX(Countries!$B$2:$B$43,B880)</f>
        <v>0</v>
      </c>
      <c r="H880" s="6">
        <f t="shared" si="12"/>
        <v>0</v>
      </c>
      <c r="I880" s="1">
        <f t="array" ref="I880">INDEX(Countries!$D$2:$D$43,A880)</f>
        <v>0</v>
      </c>
      <c r="J880" s="1">
        <f t="array" ref="J880">INDEX(Countries!$D$2:$D$43,B880)</f>
        <v>0</v>
      </c>
      <c r="K880" s="1">
        <f t="array" ref="K880">INDEX(Countries!$E$2:$E$43,A880)</f>
        <v>0</v>
      </c>
      <c r="L880" s="1">
        <f t="array" ref="L880">INDEX(Countries!$E$2:$E$43,B880)</f>
        <v>0</v>
      </c>
      <c r="M880" s="1">
        <f t="shared" si="13"/>
        <v>0</v>
      </c>
      <c r="N880" s="1"/>
    </row>
    <row r="881" spans="1:14" ht="15.75" customHeight="1" x14ac:dyDescent="0.2">
      <c r="A881" s="1">
        <f t="shared" si="14"/>
        <v>21</v>
      </c>
      <c r="B881" s="1">
        <f t="shared" si="15"/>
        <v>40</v>
      </c>
      <c r="C881" s="1">
        <f t="array" ref="C881">INDEX(Countries!$A$2:$A$43,A881)</f>
        <v>0</v>
      </c>
      <c r="D881" s="1">
        <f t="array" ref="D881">INDEX(Countries!$A$2:$A$43,B881)</f>
        <v>0</v>
      </c>
      <c r="E881" s="5">
        <f t="array" ref="E881">INDEX('ML_flows 2011'!$B$2:$AQ$43,A881,B881)+INDEX('ML_flows 2011'!$B$2:$AQ$43,B881,A881)</f>
        <v>0</v>
      </c>
      <c r="F881" s="4">
        <f t="array" ref="F881">INDEX(Countries!$B$2:$B$43,A881)</f>
        <v>0</v>
      </c>
      <c r="G881" s="4">
        <f t="array" ref="G881">INDEX(Countries!$B$2:$B$43,B881)</f>
        <v>0</v>
      </c>
      <c r="H881" s="6">
        <f t="shared" si="12"/>
        <v>0</v>
      </c>
      <c r="I881" s="1">
        <f t="array" ref="I881">INDEX(Countries!$D$2:$D$43,A881)</f>
        <v>0</v>
      </c>
      <c r="J881" s="1">
        <f t="array" ref="J881">INDEX(Countries!$D$2:$D$43,B881)</f>
        <v>0</v>
      </c>
      <c r="K881" s="1">
        <f t="array" ref="K881">INDEX(Countries!$E$2:$E$43,A881)</f>
        <v>0</v>
      </c>
      <c r="L881" s="1">
        <f t="array" ref="L881">INDEX(Countries!$E$2:$E$43,B881)</f>
        <v>0</v>
      </c>
      <c r="M881" s="1">
        <f t="shared" si="13"/>
        <v>0</v>
      </c>
      <c r="N881" s="1"/>
    </row>
    <row r="882" spans="1:14" ht="15.75" customHeight="1" x14ac:dyDescent="0.2">
      <c r="A882" s="1">
        <f t="shared" si="14"/>
        <v>21</v>
      </c>
      <c r="B882" s="1">
        <f t="shared" si="15"/>
        <v>41</v>
      </c>
      <c r="C882" s="1">
        <f t="array" ref="C882">INDEX(Countries!$A$2:$A$43,A882)</f>
        <v>0</v>
      </c>
      <c r="D882" s="1">
        <f t="array" ref="D882">INDEX(Countries!$A$2:$A$43,B882)</f>
        <v>0</v>
      </c>
      <c r="E882" s="5">
        <f t="array" ref="E882">INDEX('ML_flows 2011'!$B$2:$AQ$43,A882,B882)+INDEX('ML_flows 2011'!$B$2:$AQ$43,B882,A882)</f>
        <v>0</v>
      </c>
      <c r="F882" s="4">
        <f t="array" ref="F882">INDEX(Countries!$B$2:$B$43,A882)</f>
        <v>0</v>
      </c>
      <c r="G882" s="4">
        <f t="array" ref="G882">INDEX(Countries!$B$2:$B$43,B882)</f>
        <v>0</v>
      </c>
      <c r="H882" s="6">
        <f t="shared" si="12"/>
        <v>0</v>
      </c>
      <c r="I882" s="1">
        <f t="array" ref="I882">INDEX(Countries!$D$2:$D$43,A882)</f>
        <v>0</v>
      </c>
      <c r="J882" s="1">
        <f t="array" ref="J882">INDEX(Countries!$D$2:$D$43,B882)</f>
        <v>0</v>
      </c>
      <c r="K882" s="1">
        <f t="array" ref="K882">INDEX(Countries!$E$2:$E$43,A882)</f>
        <v>0</v>
      </c>
      <c r="L882" s="1">
        <f t="array" ref="L882">INDEX(Countries!$E$2:$E$43,B882)</f>
        <v>0</v>
      </c>
      <c r="M882" s="1">
        <f t="shared" si="13"/>
        <v>0</v>
      </c>
      <c r="N882" s="1"/>
    </row>
    <row r="883" spans="1:14" ht="15.75" customHeight="1" x14ac:dyDescent="0.2">
      <c r="A883" s="1">
        <f t="shared" si="14"/>
        <v>21</v>
      </c>
      <c r="B883" s="1">
        <f t="shared" si="15"/>
        <v>42</v>
      </c>
      <c r="C883" s="1">
        <f t="array" ref="C883">INDEX(Countries!$A$2:$A$43,A883)</f>
        <v>0</v>
      </c>
      <c r="D883" s="1">
        <f t="array" ref="D883">INDEX(Countries!$A$2:$A$43,B883)</f>
        <v>0</v>
      </c>
      <c r="E883" s="5">
        <f t="array" ref="E883">INDEX('ML_flows 2011'!$B$2:$AQ$43,A883,B883)+INDEX('ML_flows 2011'!$B$2:$AQ$43,B883,A883)</f>
        <v>0</v>
      </c>
      <c r="F883" s="4">
        <f t="array" ref="F883">INDEX(Countries!$B$2:$B$43,A883)</f>
        <v>0</v>
      </c>
      <c r="G883" s="4">
        <f t="array" ref="G883">INDEX(Countries!$B$2:$B$43,B883)</f>
        <v>0</v>
      </c>
      <c r="H883" s="6">
        <f t="shared" si="12"/>
        <v>0</v>
      </c>
      <c r="I883" s="1">
        <f t="array" ref="I883">INDEX(Countries!$D$2:$D$43,A883)</f>
        <v>0</v>
      </c>
      <c r="J883" s="1">
        <f t="array" ref="J883">INDEX(Countries!$D$2:$D$43,B883)</f>
        <v>0</v>
      </c>
      <c r="K883" s="1">
        <f t="array" ref="K883">INDEX(Countries!$E$2:$E$43,A883)</f>
        <v>0</v>
      </c>
      <c r="L883" s="1">
        <f t="array" ref="L883">INDEX(Countries!$E$2:$E$43,B883)</f>
        <v>0</v>
      </c>
      <c r="M883" s="1">
        <f t="shared" si="13"/>
        <v>0</v>
      </c>
      <c r="N883" s="1"/>
    </row>
    <row r="884" spans="1:14" ht="15.75" customHeight="1" x14ac:dyDescent="0.2">
      <c r="A884" s="1">
        <f t="shared" si="14"/>
        <v>22</v>
      </c>
      <c r="B884" s="1">
        <f t="shared" si="15"/>
        <v>1</v>
      </c>
      <c r="C884" s="1">
        <f t="array" ref="C884">INDEX(Countries!$A$2:$A$43,A884)</f>
        <v>0</v>
      </c>
      <c r="D884" s="1" t="str">
        <f t="array" ref="D884">INDEX(Countries!$A$2:$A$43,B884)</f>
        <v>BC</v>
      </c>
      <c r="E884" s="5">
        <f t="array" ref="E884">INDEX('ML_flows 2011'!$B$2:$AQ$43,A884,B884)+INDEX('ML_flows 2011'!$B$2:$AQ$43,B884,A884)</f>
        <v>0</v>
      </c>
      <c r="F884" s="4">
        <f t="array" ref="F884">INDEX(Countries!$B$2:$B$43,A884)</f>
        <v>0</v>
      </c>
      <c r="G884" s="4">
        <f t="array" ref="G884">INDEX(Countries!$B$2:$B$43,B884)</f>
        <v>2.3763350483997558</v>
      </c>
      <c r="H884" s="6">
        <f t="shared" si="12"/>
        <v>0</v>
      </c>
      <c r="I884" s="1">
        <f t="array" ref="I884">INDEX(Countries!$D$2:$D$43,A884)</f>
        <v>0</v>
      </c>
      <c r="J884" s="4">
        <f t="array" ref="J884">INDEX(Countries!$D$2:$D$43,B884)</f>
        <v>0</v>
      </c>
      <c r="K884" s="1">
        <f t="array" ref="K884">INDEX(Countries!$E$2:$E$43,A884)</f>
        <v>0</v>
      </c>
      <c r="L884" s="4">
        <f t="array" ref="L884">INDEX(Countries!$E$2:$E$43,B884)</f>
        <v>0</v>
      </c>
      <c r="M884" s="1">
        <f t="shared" si="13"/>
        <v>0</v>
      </c>
      <c r="N884" s="1"/>
    </row>
    <row r="885" spans="1:14" ht="15.75" customHeight="1" x14ac:dyDescent="0.2">
      <c r="A885" s="1">
        <f t="shared" si="14"/>
        <v>22</v>
      </c>
      <c r="B885" s="1">
        <f t="shared" si="15"/>
        <v>2</v>
      </c>
      <c r="C885" s="1">
        <f t="array" ref="C885">INDEX(Countries!$A$2:$A$43,A885)</f>
        <v>0</v>
      </c>
      <c r="D885" s="1" t="str">
        <f t="array" ref="D885">INDEX(Countries!$A$2:$A$43,B885)</f>
        <v>Canada</v>
      </c>
      <c r="E885" s="5">
        <f t="array" ref="E885">INDEX('ML_flows 2011'!$B$2:$AQ$43,A885,B885)+INDEX('ML_flows 2011'!$B$2:$AQ$43,B885,A885)</f>
        <v>0</v>
      </c>
      <c r="F885" s="4">
        <f t="array" ref="F885">INDEX(Countries!$B$2:$B$43,A885)</f>
        <v>0</v>
      </c>
      <c r="G885" s="4">
        <f t="array" ref="G885">INDEX(Countries!$B$2:$B$43,B885)</f>
        <v>0</v>
      </c>
      <c r="H885" s="6">
        <f t="shared" si="12"/>
        <v>0</v>
      </c>
      <c r="I885" s="1">
        <f t="array" ref="I885">INDEX(Countries!$D$2:$D$43,A885)</f>
        <v>0</v>
      </c>
      <c r="J885" s="4">
        <f t="array" ref="J885">INDEX(Countries!$D$2:$D$43,B885)</f>
        <v>0</v>
      </c>
      <c r="K885" s="1">
        <f t="array" ref="K885">INDEX(Countries!$E$2:$E$43,A885)</f>
        <v>0</v>
      </c>
      <c r="L885" s="4">
        <f t="array" ref="L885">INDEX(Countries!$E$2:$E$43,B885)</f>
        <v>0</v>
      </c>
      <c r="M885" s="1">
        <f t="shared" si="13"/>
        <v>0</v>
      </c>
      <c r="N885" s="1"/>
    </row>
    <row r="886" spans="1:14" ht="15.75" customHeight="1" x14ac:dyDescent="0.2">
      <c r="A886" s="1">
        <f t="shared" si="14"/>
        <v>22</v>
      </c>
      <c r="B886" s="1">
        <f t="shared" si="15"/>
        <v>3</v>
      </c>
      <c r="C886" s="1">
        <f t="array" ref="C886">INDEX(Countries!$A$2:$A$43,A886)</f>
        <v>0</v>
      </c>
      <c r="D886" s="1" t="str">
        <f t="array" ref="D886">INDEX(Countries!$A$2:$A$43,B886)</f>
        <v>Hong Kong SAR</v>
      </c>
      <c r="E886" s="5">
        <f t="array" ref="E886">INDEX('ML_flows 2011'!$B$2:$AQ$43,A886,B886)+INDEX('ML_flows 2011'!$B$2:$AQ$43,B886,A886)</f>
        <v>0</v>
      </c>
      <c r="F886" s="4">
        <f t="array" ref="F886">INDEX(Countries!$B$2:$B$43,A886)</f>
        <v>0</v>
      </c>
      <c r="G886" s="4">
        <f t="array" ref="G886">INDEX(Countries!$B$2:$B$43,B886)</f>
        <v>0</v>
      </c>
      <c r="H886" s="6">
        <f t="shared" si="12"/>
        <v>0</v>
      </c>
      <c r="I886" s="1">
        <f t="array" ref="I886">INDEX(Countries!$D$2:$D$43,A886)</f>
        <v>0</v>
      </c>
      <c r="J886" s="4">
        <f t="array" ref="J886">INDEX(Countries!$D$2:$D$43,B886)</f>
        <v>0</v>
      </c>
      <c r="K886" s="1">
        <f t="array" ref="K886">INDEX(Countries!$E$2:$E$43,A886)</f>
        <v>0</v>
      </c>
      <c r="L886" s="4">
        <f t="array" ref="L886">INDEX(Countries!$E$2:$E$43,B886)</f>
        <v>0</v>
      </c>
      <c r="M886" s="1">
        <f t="shared" si="13"/>
        <v>0</v>
      </c>
      <c r="N886" s="1"/>
    </row>
    <row r="887" spans="1:14" ht="15.75" customHeight="1" x14ac:dyDescent="0.2">
      <c r="A887" s="1">
        <f t="shared" si="14"/>
        <v>22</v>
      </c>
      <c r="B887" s="1">
        <f t="shared" si="15"/>
        <v>4</v>
      </c>
      <c r="C887" s="1">
        <f t="array" ref="C887">INDEX(Countries!$A$2:$A$43,A887)</f>
        <v>0</v>
      </c>
      <c r="D887" s="1" t="str">
        <f t="array" ref="D887">INDEX(Countries!$A$2:$A$43,B887)</f>
        <v>Macau SAR</v>
      </c>
      <c r="E887" s="5">
        <f t="array" ref="E887">INDEX('ML_flows 2011'!$B$2:$AQ$43,A887,B887)+INDEX('ML_flows 2011'!$B$2:$AQ$43,B887,A887)</f>
        <v>0</v>
      </c>
      <c r="F887" s="4">
        <f t="array" ref="F887">INDEX(Countries!$B$2:$B$43,A887)</f>
        <v>0</v>
      </c>
      <c r="G887" s="4">
        <f t="array" ref="G887">INDEX(Countries!$B$2:$B$43,B887)</f>
        <v>0</v>
      </c>
      <c r="H887" s="6">
        <f t="shared" si="12"/>
        <v>0</v>
      </c>
      <c r="I887" s="1">
        <f t="array" ref="I887">INDEX(Countries!$D$2:$D$43,A887)</f>
        <v>0</v>
      </c>
      <c r="J887" s="4">
        <f t="array" ref="J887">INDEX(Countries!$D$2:$D$43,B887)</f>
        <v>0</v>
      </c>
      <c r="K887" s="1">
        <f t="array" ref="K887">INDEX(Countries!$E$2:$E$43,A887)</f>
        <v>0</v>
      </c>
      <c r="L887" s="4">
        <f t="array" ref="L887">INDEX(Countries!$E$2:$E$43,B887)</f>
        <v>0</v>
      </c>
      <c r="M887" s="1">
        <f t="shared" si="13"/>
        <v>0</v>
      </c>
      <c r="N887" s="1"/>
    </row>
    <row r="888" spans="1:14" ht="15.75" customHeight="1" x14ac:dyDescent="0.2">
      <c r="A888" s="1">
        <f t="shared" si="14"/>
        <v>22</v>
      </c>
      <c r="B888" s="1">
        <f t="shared" si="15"/>
        <v>5</v>
      </c>
      <c r="C888" s="1">
        <f t="array" ref="C888">INDEX(Countries!$A$2:$A$43,A888)</f>
        <v>0</v>
      </c>
      <c r="D888" s="1" t="str">
        <f t="array" ref="D888">INDEX(Countries!$A$2:$A$43,B888)</f>
        <v>China</v>
      </c>
      <c r="E888" s="5">
        <f t="array" ref="E888">INDEX('ML_flows 2011'!$B$2:$AQ$43,A888,B888)+INDEX('ML_flows 2011'!$B$2:$AQ$43,B888,A888)</f>
        <v>0</v>
      </c>
      <c r="F888" s="4">
        <f t="array" ref="F888">INDEX(Countries!$B$2:$B$43,A888)</f>
        <v>0</v>
      </c>
      <c r="G888" s="4">
        <f t="array" ref="G888">INDEX(Countries!$B$2:$B$43,B888)</f>
        <v>0</v>
      </c>
      <c r="H888" s="6">
        <f t="shared" si="12"/>
        <v>0</v>
      </c>
      <c r="I888" s="1">
        <f t="array" ref="I888">INDEX(Countries!$D$2:$D$43,A888)</f>
        <v>0</v>
      </c>
      <c r="J888" s="4">
        <f t="array" ref="J888">INDEX(Countries!$D$2:$D$43,B888)</f>
        <v>0</v>
      </c>
      <c r="K888" s="1">
        <f t="array" ref="K888">INDEX(Countries!$E$2:$E$43,A888)</f>
        <v>0</v>
      </c>
      <c r="L888" s="4">
        <f t="array" ref="L888">INDEX(Countries!$E$2:$E$43,B888)</f>
        <v>0</v>
      </c>
      <c r="M888" s="1">
        <f t="shared" si="13"/>
        <v>0</v>
      </c>
      <c r="N888" s="1"/>
    </row>
    <row r="889" spans="1:14" ht="15.75" customHeight="1" x14ac:dyDescent="0.2">
      <c r="A889" s="1">
        <f t="shared" si="14"/>
        <v>22</v>
      </c>
      <c r="B889" s="1">
        <f t="shared" si="15"/>
        <v>6</v>
      </c>
      <c r="C889" s="1">
        <f t="array" ref="C889">INDEX(Countries!$A$2:$A$43,A889)</f>
        <v>0</v>
      </c>
      <c r="D889" s="1">
        <f t="array" ref="D889">INDEX(Countries!$A$2:$A$43,B889)</f>
        <v>0</v>
      </c>
      <c r="E889" s="5">
        <f t="array" ref="E889">INDEX('ML_flows 2011'!$B$2:$AQ$43,A889,B889)+INDEX('ML_flows 2011'!$B$2:$AQ$43,B889,A889)</f>
        <v>0</v>
      </c>
      <c r="F889" s="4">
        <f t="array" ref="F889">INDEX(Countries!$B$2:$B$43,A889)</f>
        <v>0</v>
      </c>
      <c r="G889" s="4">
        <f t="array" ref="G889">INDEX(Countries!$B$2:$B$43,B889)</f>
        <v>0</v>
      </c>
      <c r="H889" s="6">
        <f t="shared" si="12"/>
        <v>0</v>
      </c>
      <c r="I889" s="1">
        <f t="array" ref="I889">INDEX(Countries!$D$2:$D$43,A889)</f>
        <v>0</v>
      </c>
      <c r="J889" s="4">
        <f t="array" ref="J889">INDEX(Countries!$D$2:$D$43,B889)</f>
        <v>0</v>
      </c>
      <c r="K889" s="1">
        <f t="array" ref="K889">INDEX(Countries!$E$2:$E$43,A889)</f>
        <v>0</v>
      </c>
      <c r="L889" s="4">
        <f t="array" ref="L889">INDEX(Countries!$E$2:$E$43,B889)</f>
        <v>0</v>
      </c>
      <c r="M889" s="1">
        <f t="shared" si="13"/>
        <v>0</v>
      </c>
      <c r="N889" s="1"/>
    </row>
    <row r="890" spans="1:14" ht="15.75" customHeight="1" x14ac:dyDescent="0.2">
      <c r="A890" s="1">
        <f t="shared" si="14"/>
        <v>22</v>
      </c>
      <c r="B890" s="1">
        <f t="shared" si="15"/>
        <v>7</v>
      </c>
      <c r="C890" s="1">
        <f t="array" ref="C890">INDEX(Countries!$A$2:$A$43,A890)</f>
        <v>0</v>
      </c>
      <c r="D890" s="1">
        <f t="array" ref="D890">INDEX(Countries!$A$2:$A$43,B890)</f>
        <v>0</v>
      </c>
      <c r="E890" s="5">
        <f t="array" ref="E890">INDEX('ML_flows 2011'!$B$2:$AQ$43,A890,B890)+INDEX('ML_flows 2011'!$B$2:$AQ$43,B890,A890)</f>
        <v>0</v>
      </c>
      <c r="F890" s="4">
        <f t="array" ref="F890">INDEX(Countries!$B$2:$B$43,A890)</f>
        <v>0</v>
      </c>
      <c r="G890" s="4">
        <f t="array" ref="G890">INDEX(Countries!$B$2:$B$43,B890)</f>
        <v>0</v>
      </c>
      <c r="H890" s="6">
        <f t="shared" si="12"/>
        <v>0</v>
      </c>
      <c r="I890" s="1">
        <f t="array" ref="I890">INDEX(Countries!$D$2:$D$43,A890)</f>
        <v>0</v>
      </c>
      <c r="J890" s="4">
        <f t="array" ref="J890">INDEX(Countries!$D$2:$D$43,B890)</f>
        <v>0</v>
      </c>
      <c r="K890" s="1">
        <f t="array" ref="K890">INDEX(Countries!$E$2:$E$43,A890)</f>
        <v>0</v>
      </c>
      <c r="L890" s="4">
        <f t="array" ref="L890">INDEX(Countries!$E$2:$E$43,B890)</f>
        <v>0</v>
      </c>
      <c r="M890" s="1">
        <f t="shared" si="13"/>
        <v>0</v>
      </c>
      <c r="N890" s="1"/>
    </row>
    <row r="891" spans="1:14" ht="15.75" customHeight="1" x14ac:dyDescent="0.2">
      <c r="A891" s="1">
        <f t="shared" si="14"/>
        <v>22</v>
      </c>
      <c r="B891" s="1">
        <f t="shared" si="15"/>
        <v>8</v>
      </c>
      <c r="C891" s="1">
        <f t="array" ref="C891">INDEX(Countries!$A$2:$A$43,A891)</f>
        <v>0</v>
      </c>
      <c r="D891" s="1">
        <f t="array" ref="D891">INDEX(Countries!$A$2:$A$43,B891)</f>
        <v>0</v>
      </c>
      <c r="E891" s="5">
        <f t="array" ref="E891">INDEX('ML_flows 2011'!$B$2:$AQ$43,A891,B891)+INDEX('ML_flows 2011'!$B$2:$AQ$43,B891,A891)</f>
        <v>0</v>
      </c>
      <c r="F891" s="4">
        <f t="array" ref="F891">INDEX(Countries!$B$2:$B$43,A891)</f>
        <v>0</v>
      </c>
      <c r="G891" s="4">
        <f t="array" ref="G891">INDEX(Countries!$B$2:$B$43,B891)</f>
        <v>0</v>
      </c>
      <c r="H891" s="6">
        <f t="shared" si="12"/>
        <v>0</v>
      </c>
      <c r="I891" s="1">
        <f t="array" ref="I891">INDEX(Countries!$D$2:$D$43,A891)</f>
        <v>0</v>
      </c>
      <c r="J891" s="4">
        <f t="array" ref="J891">INDEX(Countries!$D$2:$D$43,B891)</f>
        <v>0</v>
      </c>
      <c r="K891" s="1">
        <f t="array" ref="K891">INDEX(Countries!$E$2:$E$43,A891)</f>
        <v>0</v>
      </c>
      <c r="L891" s="4">
        <f t="array" ref="L891">INDEX(Countries!$E$2:$E$43,B891)</f>
        <v>0</v>
      </c>
      <c r="M891" s="1">
        <f t="shared" si="13"/>
        <v>0</v>
      </c>
      <c r="N891" s="1"/>
    </row>
    <row r="892" spans="1:14" ht="15.75" customHeight="1" x14ac:dyDescent="0.2">
      <c r="A892" s="1">
        <f t="shared" si="14"/>
        <v>22</v>
      </c>
      <c r="B892" s="1">
        <f t="shared" si="15"/>
        <v>9</v>
      </c>
      <c r="C892" s="1">
        <f t="array" ref="C892">INDEX(Countries!$A$2:$A$43,A892)</f>
        <v>0</v>
      </c>
      <c r="D892" s="1">
        <f t="array" ref="D892">INDEX(Countries!$A$2:$A$43,B892)</f>
        <v>0</v>
      </c>
      <c r="E892" s="5">
        <f t="array" ref="E892">INDEX('ML_flows 2011'!$B$2:$AQ$43,A892,B892)+INDEX('ML_flows 2011'!$B$2:$AQ$43,B892,A892)</f>
        <v>0</v>
      </c>
      <c r="F892" s="4">
        <f t="array" ref="F892">INDEX(Countries!$B$2:$B$43,A892)</f>
        <v>0</v>
      </c>
      <c r="G892" s="4">
        <f t="array" ref="G892">INDEX(Countries!$B$2:$B$43,B892)</f>
        <v>0</v>
      </c>
      <c r="H892" s="6">
        <f t="shared" si="12"/>
        <v>0</v>
      </c>
      <c r="I892" s="1">
        <f t="array" ref="I892">INDEX(Countries!$D$2:$D$43,A892)</f>
        <v>0</v>
      </c>
      <c r="J892" s="1">
        <f t="array" ref="J892">INDEX(Countries!$D$2:$D$43,B892)</f>
        <v>0</v>
      </c>
      <c r="K892" s="1">
        <f t="array" ref="K892">INDEX(Countries!$E$2:$E$43,A892)</f>
        <v>0</v>
      </c>
      <c r="L892" s="1">
        <f t="array" ref="L892">INDEX(Countries!$E$2:$E$43,B892)</f>
        <v>0</v>
      </c>
      <c r="M892" s="1">
        <f t="shared" si="13"/>
        <v>0</v>
      </c>
      <c r="N892" s="1"/>
    </row>
    <row r="893" spans="1:14" ht="15.75" customHeight="1" x14ac:dyDescent="0.2">
      <c r="A893" s="1">
        <f t="shared" si="14"/>
        <v>22</v>
      </c>
      <c r="B893" s="1">
        <f t="shared" si="15"/>
        <v>10</v>
      </c>
      <c r="C893" s="1">
        <f t="array" ref="C893">INDEX(Countries!$A$2:$A$43,A893)</f>
        <v>0</v>
      </c>
      <c r="D893" s="1">
        <f t="array" ref="D893">INDEX(Countries!$A$2:$A$43,B893)</f>
        <v>0</v>
      </c>
      <c r="E893" s="5">
        <f t="array" ref="E893">INDEX('ML_flows 2011'!$B$2:$AQ$43,A893,B893)+INDEX('ML_flows 2011'!$B$2:$AQ$43,B893,A893)</f>
        <v>0</v>
      </c>
      <c r="F893" s="4">
        <f t="array" ref="F893">INDEX(Countries!$B$2:$B$43,A893)</f>
        <v>0</v>
      </c>
      <c r="G893" s="4">
        <f t="array" ref="G893">INDEX(Countries!$B$2:$B$43,B893)</f>
        <v>0</v>
      </c>
      <c r="H893" s="6">
        <f t="shared" si="12"/>
        <v>0</v>
      </c>
      <c r="I893" s="1">
        <f t="array" ref="I893">INDEX(Countries!$D$2:$D$43,A893)</f>
        <v>0</v>
      </c>
      <c r="J893" s="1">
        <f t="array" ref="J893">INDEX(Countries!$D$2:$D$43,B893)</f>
        <v>0</v>
      </c>
      <c r="K893" s="1">
        <f t="array" ref="K893">INDEX(Countries!$E$2:$E$43,A893)</f>
        <v>0</v>
      </c>
      <c r="L893" s="1">
        <f t="array" ref="L893">INDEX(Countries!$E$2:$E$43,B893)</f>
        <v>0</v>
      </c>
      <c r="M893" s="1">
        <f t="shared" si="13"/>
        <v>0</v>
      </c>
      <c r="N893" s="1"/>
    </row>
    <row r="894" spans="1:14" ht="15.75" customHeight="1" x14ac:dyDescent="0.2">
      <c r="A894" s="1">
        <f t="shared" si="14"/>
        <v>22</v>
      </c>
      <c r="B894" s="1">
        <f t="shared" si="15"/>
        <v>11</v>
      </c>
      <c r="C894" s="1">
        <f t="array" ref="C894">INDEX(Countries!$A$2:$A$43,A894)</f>
        <v>0</v>
      </c>
      <c r="D894" s="1">
        <f t="array" ref="D894">INDEX(Countries!$A$2:$A$43,B894)</f>
        <v>0</v>
      </c>
      <c r="E894" s="5">
        <f t="array" ref="E894">INDEX('ML_flows 2011'!$B$2:$AQ$43,A894,B894)+INDEX('ML_flows 2011'!$B$2:$AQ$43,B894,A894)</f>
        <v>0</v>
      </c>
      <c r="F894" s="4">
        <f t="array" ref="F894">INDEX(Countries!$B$2:$B$43,A894)</f>
        <v>0</v>
      </c>
      <c r="G894" s="4">
        <f t="array" ref="G894">INDEX(Countries!$B$2:$B$43,B894)</f>
        <v>0</v>
      </c>
      <c r="H894" s="6">
        <f t="shared" si="12"/>
        <v>0</v>
      </c>
      <c r="I894" s="1">
        <f t="array" ref="I894">INDEX(Countries!$D$2:$D$43,A894)</f>
        <v>0</v>
      </c>
      <c r="J894" s="1">
        <f t="array" ref="J894">INDEX(Countries!$D$2:$D$43,B894)</f>
        <v>0</v>
      </c>
      <c r="K894" s="1">
        <f t="array" ref="K894">INDEX(Countries!$E$2:$E$43,A894)</f>
        <v>0</v>
      </c>
      <c r="L894" s="1">
        <f t="array" ref="L894">INDEX(Countries!$E$2:$E$43,B894)</f>
        <v>0</v>
      </c>
      <c r="M894" s="1">
        <f t="shared" si="13"/>
        <v>0</v>
      </c>
      <c r="N894" s="1"/>
    </row>
    <row r="895" spans="1:14" ht="15.75" customHeight="1" x14ac:dyDescent="0.2">
      <c r="A895" s="1">
        <f t="shared" si="14"/>
        <v>22</v>
      </c>
      <c r="B895" s="1">
        <f t="shared" si="15"/>
        <v>12</v>
      </c>
      <c r="C895" s="1">
        <f t="array" ref="C895">INDEX(Countries!$A$2:$A$43,A895)</f>
        <v>0</v>
      </c>
      <c r="D895" s="1">
        <f t="array" ref="D895">INDEX(Countries!$A$2:$A$43,B895)</f>
        <v>0</v>
      </c>
      <c r="E895" s="5">
        <f t="array" ref="E895">INDEX('ML_flows 2011'!$B$2:$AQ$43,A895,B895)+INDEX('ML_flows 2011'!$B$2:$AQ$43,B895,A895)</f>
        <v>0</v>
      </c>
      <c r="F895" s="4">
        <f t="array" ref="F895">INDEX(Countries!$B$2:$B$43,A895)</f>
        <v>0</v>
      </c>
      <c r="G895" s="4">
        <f t="array" ref="G895">INDEX(Countries!$B$2:$B$43,B895)</f>
        <v>0</v>
      </c>
      <c r="H895" s="6">
        <f t="shared" si="12"/>
        <v>0</v>
      </c>
      <c r="I895" s="1">
        <f t="array" ref="I895">INDEX(Countries!$D$2:$D$43,A895)</f>
        <v>0</v>
      </c>
      <c r="J895" s="1">
        <f t="array" ref="J895">INDEX(Countries!$D$2:$D$43,B895)</f>
        <v>0</v>
      </c>
      <c r="K895" s="1">
        <f t="array" ref="K895">INDEX(Countries!$E$2:$E$43,A895)</f>
        <v>0</v>
      </c>
      <c r="L895" s="1">
        <f t="array" ref="L895">INDEX(Countries!$E$2:$E$43,B895)</f>
        <v>0</v>
      </c>
      <c r="M895" s="1">
        <f t="shared" si="13"/>
        <v>0</v>
      </c>
      <c r="N895" s="1"/>
    </row>
    <row r="896" spans="1:14" ht="15.75" customHeight="1" x14ac:dyDescent="0.2">
      <c r="A896" s="1">
        <f t="shared" si="14"/>
        <v>22</v>
      </c>
      <c r="B896" s="1">
        <f t="shared" si="15"/>
        <v>13</v>
      </c>
      <c r="C896" s="1">
        <f t="array" ref="C896">INDEX(Countries!$A$2:$A$43,A896)</f>
        <v>0</v>
      </c>
      <c r="D896" s="1">
        <f t="array" ref="D896">INDEX(Countries!$A$2:$A$43,B896)</f>
        <v>0</v>
      </c>
      <c r="E896" s="5">
        <f t="array" ref="E896">INDEX('ML_flows 2011'!$B$2:$AQ$43,A896,B896)+INDEX('ML_flows 2011'!$B$2:$AQ$43,B896,A896)</f>
        <v>0</v>
      </c>
      <c r="F896" s="4">
        <f t="array" ref="F896">INDEX(Countries!$B$2:$B$43,A896)</f>
        <v>0</v>
      </c>
      <c r="G896" s="4">
        <f t="array" ref="G896">INDEX(Countries!$B$2:$B$43,B896)</f>
        <v>0</v>
      </c>
      <c r="H896" s="6">
        <f t="shared" si="12"/>
        <v>0</v>
      </c>
      <c r="I896" s="1">
        <f t="array" ref="I896">INDEX(Countries!$D$2:$D$43,A896)</f>
        <v>0</v>
      </c>
      <c r="J896" s="1">
        <f t="array" ref="J896">INDEX(Countries!$D$2:$D$43,B896)</f>
        <v>0</v>
      </c>
      <c r="K896" s="1">
        <f t="array" ref="K896">INDEX(Countries!$E$2:$E$43,A896)</f>
        <v>0</v>
      </c>
      <c r="L896" s="1">
        <f t="array" ref="L896">INDEX(Countries!$E$2:$E$43,B896)</f>
        <v>0</v>
      </c>
      <c r="M896" s="1">
        <f t="shared" si="13"/>
        <v>0</v>
      </c>
      <c r="N896" s="1"/>
    </row>
    <row r="897" spans="1:14" ht="15.75" customHeight="1" x14ac:dyDescent="0.2">
      <c r="A897" s="1">
        <f t="shared" si="14"/>
        <v>22</v>
      </c>
      <c r="B897" s="1">
        <f t="shared" si="15"/>
        <v>14</v>
      </c>
      <c r="C897" s="1">
        <f t="array" ref="C897">INDEX(Countries!$A$2:$A$43,A897)</f>
        <v>0</v>
      </c>
      <c r="D897" s="1">
        <f t="array" ref="D897">INDEX(Countries!$A$2:$A$43,B897)</f>
        <v>0</v>
      </c>
      <c r="E897" s="5">
        <f t="array" ref="E897">INDEX('ML_flows 2011'!$B$2:$AQ$43,A897,B897)+INDEX('ML_flows 2011'!$B$2:$AQ$43,B897,A897)</f>
        <v>0</v>
      </c>
      <c r="F897" s="4">
        <f t="array" ref="F897">INDEX(Countries!$B$2:$B$43,A897)</f>
        <v>0</v>
      </c>
      <c r="G897" s="4">
        <f t="array" ref="G897">INDEX(Countries!$B$2:$B$43,B897)</f>
        <v>0</v>
      </c>
      <c r="H897" s="6">
        <f t="shared" si="12"/>
        <v>0</v>
      </c>
      <c r="I897" s="1">
        <f t="array" ref="I897">INDEX(Countries!$D$2:$D$43,A897)</f>
        <v>0</v>
      </c>
      <c r="J897" s="1">
        <f t="array" ref="J897">INDEX(Countries!$D$2:$D$43,B897)</f>
        <v>0</v>
      </c>
      <c r="K897" s="1">
        <f t="array" ref="K897">INDEX(Countries!$E$2:$E$43,A897)</f>
        <v>0</v>
      </c>
      <c r="L897" s="1">
        <f t="array" ref="L897">INDEX(Countries!$E$2:$E$43,B897)</f>
        <v>0</v>
      </c>
      <c r="M897" s="1">
        <f t="shared" si="13"/>
        <v>0</v>
      </c>
      <c r="N897" s="1"/>
    </row>
    <row r="898" spans="1:14" ht="15.75" customHeight="1" x14ac:dyDescent="0.2">
      <c r="A898" s="1">
        <f t="shared" si="14"/>
        <v>22</v>
      </c>
      <c r="B898" s="1">
        <f t="shared" si="15"/>
        <v>15</v>
      </c>
      <c r="C898" s="1">
        <f t="array" ref="C898">INDEX(Countries!$A$2:$A$43,A898)</f>
        <v>0</v>
      </c>
      <c r="D898" s="1">
        <f t="array" ref="D898">INDEX(Countries!$A$2:$A$43,B898)</f>
        <v>0</v>
      </c>
      <c r="E898" s="5">
        <f t="array" ref="E898">INDEX('ML_flows 2011'!$B$2:$AQ$43,A898,B898)+INDEX('ML_flows 2011'!$B$2:$AQ$43,B898,A898)</f>
        <v>0</v>
      </c>
      <c r="F898" s="4">
        <f t="array" ref="F898">INDEX(Countries!$B$2:$B$43,A898)</f>
        <v>0</v>
      </c>
      <c r="G898" s="4">
        <f t="array" ref="G898">INDEX(Countries!$B$2:$B$43,B898)</f>
        <v>0</v>
      </c>
      <c r="H898" s="6">
        <f t="shared" si="12"/>
        <v>0</v>
      </c>
      <c r="I898" s="1">
        <f t="array" ref="I898">INDEX(Countries!$D$2:$D$43,A898)</f>
        <v>0</v>
      </c>
      <c r="J898" s="1">
        <f t="array" ref="J898">INDEX(Countries!$D$2:$D$43,B898)</f>
        <v>0</v>
      </c>
      <c r="K898" s="1">
        <f t="array" ref="K898">INDEX(Countries!$E$2:$E$43,A898)</f>
        <v>0</v>
      </c>
      <c r="L898" s="1">
        <f t="array" ref="L898">INDEX(Countries!$E$2:$E$43,B898)</f>
        <v>0</v>
      </c>
      <c r="M898" s="1">
        <f t="shared" si="13"/>
        <v>0</v>
      </c>
      <c r="N898" s="1"/>
    </row>
    <row r="899" spans="1:14" ht="15.75" customHeight="1" x14ac:dyDescent="0.2">
      <c r="A899" s="1">
        <f t="shared" si="14"/>
        <v>22</v>
      </c>
      <c r="B899" s="1">
        <f t="shared" si="15"/>
        <v>16</v>
      </c>
      <c r="C899" s="1">
        <f t="array" ref="C899">INDEX(Countries!$A$2:$A$43,A899)</f>
        <v>0</v>
      </c>
      <c r="D899" s="1">
        <f t="array" ref="D899">INDEX(Countries!$A$2:$A$43,B899)</f>
        <v>0</v>
      </c>
      <c r="E899" s="5">
        <f t="array" ref="E899">INDEX('ML_flows 2011'!$B$2:$AQ$43,A899,B899)+INDEX('ML_flows 2011'!$B$2:$AQ$43,B899,A899)</f>
        <v>0</v>
      </c>
      <c r="F899" s="4">
        <f t="array" ref="F899">INDEX(Countries!$B$2:$B$43,A899)</f>
        <v>0</v>
      </c>
      <c r="G899" s="4">
        <f t="array" ref="G899">INDEX(Countries!$B$2:$B$43,B899)</f>
        <v>0</v>
      </c>
      <c r="H899" s="6">
        <f t="shared" si="12"/>
        <v>0</v>
      </c>
      <c r="I899" s="1">
        <f t="array" ref="I899">INDEX(Countries!$D$2:$D$43,A899)</f>
        <v>0</v>
      </c>
      <c r="J899" s="1">
        <f t="array" ref="J899">INDEX(Countries!$D$2:$D$43,B899)</f>
        <v>0</v>
      </c>
      <c r="K899" s="1">
        <f t="array" ref="K899">INDEX(Countries!$E$2:$E$43,A899)</f>
        <v>0</v>
      </c>
      <c r="L899" s="1">
        <f t="array" ref="L899">INDEX(Countries!$E$2:$E$43,B899)</f>
        <v>0</v>
      </c>
      <c r="M899" s="1">
        <f t="shared" si="13"/>
        <v>0</v>
      </c>
      <c r="N899" s="1"/>
    </row>
    <row r="900" spans="1:14" ht="15.75" customHeight="1" x14ac:dyDescent="0.2">
      <c r="A900" s="1">
        <f t="shared" si="14"/>
        <v>22</v>
      </c>
      <c r="B900" s="1">
        <f t="shared" si="15"/>
        <v>17</v>
      </c>
      <c r="C900" s="1">
        <f t="array" ref="C900">INDEX(Countries!$A$2:$A$43,A900)</f>
        <v>0</v>
      </c>
      <c r="D900" s="1">
        <f t="array" ref="D900">INDEX(Countries!$A$2:$A$43,B900)</f>
        <v>0</v>
      </c>
      <c r="E900" s="5">
        <f t="array" ref="E900">INDEX('ML_flows 2011'!$B$2:$AQ$43,A900,B900)+INDEX('ML_flows 2011'!$B$2:$AQ$43,B900,A900)</f>
        <v>0</v>
      </c>
      <c r="F900" s="4">
        <f t="array" ref="F900">INDEX(Countries!$B$2:$B$43,A900)</f>
        <v>0</v>
      </c>
      <c r="G900" s="4">
        <f t="array" ref="G900">INDEX(Countries!$B$2:$B$43,B900)</f>
        <v>0</v>
      </c>
      <c r="H900" s="6">
        <f t="shared" si="12"/>
        <v>0</v>
      </c>
      <c r="I900" s="1">
        <f t="array" ref="I900">INDEX(Countries!$D$2:$D$43,A900)</f>
        <v>0</v>
      </c>
      <c r="J900" s="1">
        <f t="array" ref="J900">INDEX(Countries!$D$2:$D$43,B900)</f>
        <v>0</v>
      </c>
      <c r="K900" s="1">
        <f t="array" ref="K900">INDEX(Countries!$E$2:$E$43,A900)</f>
        <v>0</v>
      </c>
      <c r="L900" s="1">
        <f t="array" ref="L900">INDEX(Countries!$E$2:$E$43,B900)</f>
        <v>0</v>
      </c>
      <c r="M900" s="1">
        <f t="shared" si="13"/>
        <v>0</v>
      </c>
      <c r="N900" s="1"/>
    </row>
    <row r="901" spans="1:14" ht="15.75" customHeight="1" x14ac:dyDescent="0.2">
      <c r="A901" s="1">
        <f t="shared" si="14"/>
        <v>22</v>
      </c>
      <c r="B901" s="1">
        <f t="shared" si="15"/>
        <v>18</v>
      </c>
      <c r="C901" s="1">
        <f t="array" ref="C901">INDEX(Countries!$A$2:$A$43,A901)</f>
        <v>0</v>
      </c>
      <c r="D901" s="1">
        <f t="array" ref="D901">INDEX(Countries!$A$2:$A$43,B901)</f>
        <v>0</v>
      </c>
      <c r="E901" s="5">
        <f t="array" ref="E901">INDEX('ML_flows 2011'!$B$2:$AQ$43,A901,B901)+INDEX('ML_flows 2011'!$B$2:$AQ$43,B901,A901)</f>
        <v>0</v>
      </c>
      <c r="F901" s="4">
        <f t="array" ref="F901">INDEX(Countries!$B$2:$B$43,A901)</f>
        <v>0</v>
      </c>
      <c r="G901" s="4">
        <f t="array" ref="G901">INDEX(Countries!$B$2:$B$43,B901)</f>
        <v>0</v>
      </c>
      <c r="H901" s="6">
        <f t="shared" si="12"/>
        <v>0</v>
      </c>
      <c r="I901" s="1">
        <f t="array" ref="I901">INDEX(Countries!$D$2:$D$43,A901)</f>
        <v>0</v>
      </c>
      <c r="J901" s="1">
        <f t="array" ref="J901">INDEX(Countries!$D$2:$D$43,B901)</f>
        <v>0</v>
      </c>
      <c r="K901" s="1">
        <f t="array" ref="K901">INDEX(Countries!$E$2:$E$43,A901)</f>
        <v>0</v>
      </c>
      <c r="L901" s="1">
        <f t="array" ref="L901">INDEX(Countries!$E$2:$E$43,B901)</f>
        <v>0</v>
      </c>
      <c r="M901" s="1">
        <f t="shared" si="13"/>
        <v>0</v>
      </c>
      <c r="N901" s="1"/>
    </row>
    <row r="902" spans="1:14" ht="15.75" customHeight="1" x14ac:dyDescent="0.2">
      <c r="A902" s="1">
        <f t="shared" si="14"/>
        <v>22</v>
      </c>
      <c r="B902" s="1">
        <f t="shared" si="15"/>
        <v>19</v>
      </c>
      <c r="C902" s="1">
        <f t="array" ref="C902">INDEX(Countries!$A$2:$A$43,A902)</f>
        <v>0</v>
      </c>
      <c r="D902" s="1">
        <f t="array" ref="D902">INDEX(Countries!$A$2:$A$43,B902)</f>
        <v>0</v>
      </c>
      <c r="E902" s="5">
        <f t="array" ref="E902">INDEX('ML_flows 2011'!$B$2:$AQ$43,A902,B902)+INDEX('ML_flows 2011'!$B$2:$AQ$43,B902,A902)</f>
        <v>0</v>
      </c>
      <c r="F902" s="4">
        <f t="array" ref="F902">INDEX(Countries!$B$2:$B$43,A902)</f>
        <v>0</v>
      </c>
      <c r="G902" s="4">
        <f t="array" ref="G902">INDEX(Countries!$B$2:$B$43,B902)</f>
        <v>0</v>
      </c>
      <c r="H902" s="6">
        <f t="shared" si="12"/>
        <v>0</v>
      </c>
      <c r="I902" s="1">
        <f t="array" ref="I902">INDEX(Countries!$D$2:$D$43,A902)</f>
        <v>0</v>
      </c>
      <c r="J902" s="1">
        <f t="array" ref="J902">INDEX(Countries!$D$2:$D$43,B902)</f>
        <v>0</v>
      </c>
      <c r="K902" s="1">
        <f t="array" ref="K902">INDEX(Countries!$E$2:$E$43,A902)</f>
        <v>0</v>
      </c>
      <c r="L902" s="1">
        <f t="array" ref="L902">INDEX(Countries!$E$2:$E$43,B902)</f>
        <v>0</v>
      </c>
      <c r="M902" s="1">
        <f t="shared" si="13"/>
        <v>0</v>
      </c>
      <c r="N902" s="1"/>
    </row>
    <row r="903" spans="1:14" ht="15.75" customHeight="1" x14ac:dyDescent="0.2">
      <c r="A903" s="1">
        <f t="shared" si="14"/>
        <v>22</v>
      </c>
      <c r="B903" s="1">
        <f t="shared" si="15"/>
        <v>20</v>
      </c>
      <c r="C903" s="1">
        <f t="array" ref="C903">INDEX(Countries!$A$2:$A$43,A903)</f>
        <v>0</v>
      </c>
      <c r="D903" s="1">
        <f t="array" ref="D903">INDEX(Countries!$A$2:$A$43,B903)</f>
        <v>0</v>
      </c>
      <c r="E903" s="5">
        <f t="array" ref="E903">INDEX('ML_flows 2011'!$B$2:$AQ$43,A903,B903)+INDEX('ML_flows 2011'!$B$2:$AQ$43,B903,A903)</f>
        <v>0</v>
      </c>
      <c r="F903" s="4">
        <f t="array" ref="F903">INDEX(Countries!$B$2:$B$43,A903)</f>
        <v>0</v>
      </c>
      <c r="G903" s="4">
        <f t="array" ref="G903">INDEX(Countries!$B$2:$B$43,B903)</f>
        <v>0</v>
      </c>
      <c r="H903" s="6">
        <f t="shared" si="12"/>
        <v>0</v>
      </c>
      <c r="I903" s="1">
        <f t="array" ref="I903">INDEX(Countries!$D$2:$D$43,A903)</f>
        <v>0</v>
      </c>
      <c r="J903" s="1">
        <f t="array" ref="J903">INDEX(Countries!$D$2:$D$43,B903)</f>
        <v>0</v>
      </c>
      <c r="K903" s="1">
        <f t="array" ref="K903">INDEX(Countries!$E$2:$E$43,A903)</f>
        <v>0</v>
      </c>
      <c r="L903" s="1">
        <f t="array" ref="L903">INDEX(Countries!$E$2:$E$43,B903)</f>
        <v>0</v>
      </c>
      <c r="M903" s="1">
        <f t="shared" si="13"/>
        <v>0</v>
      </c>
      <c r="N903" s="1"/>
    </row>
    <row r="904" spans="1:14" ht="15.75" customHeight="1" x14ac:dyDescent="0.2">
      <c r="A904" s="1">
        <f t="shared" si="14"/>
        <v>22</v>
      </c>
      <c r="B904" s="1">
        <f t="shared" si="15"/>
        <v>21</v>
      </c>
      <c r="C904" s="1">
        <f t="array" ref="C904">INDEX(Countries!$A$2:$A$43,A904)</f>
        <v>0</v>
      </c>
      <c r="D904" s="1">
        <f t="array" ref="D904">INDEX(Countries!$A$2:$A$43,B904)</f>
        <v>0</v>
      </c>
      <c r="E904" s="5">
        <f t="array" ref="E904">INDEX('ML_flows 2011'!$B$2:$AQ$43,A904,B904)+INDEX('ML_flows 2011'!$B$2:$AQ$43,B904,A904)</f>
        <v>0</v>
      </c>
      <c r="F904" s="4">
        <f t="array" ref="F904">INDEX(Countries!$B$2:$B$43,A904)</f>
        <v>0</v>
      </c>
      <c r="G904" s="4">
        <f t="array" ref="G904">INDEX(Countries!$B$2:$B$43,B904)</f>
        <v>0</v>
      </c>
      <c r="H904" s="6">
        <f t="shared" si="12"/>
        <v>0</v>
      </c>
      <c r="I904" s="1">
        <f t="array" ref="I904">INDEX(Countries!$D$2:$D$43,A904)</f>
        <v>0</v>
      </c>
      <c r="J904" s="1">
        <f t="array" ref="J904">INDEX(Countries!$D$2:$D$43,B904)</f>
        <v>0</v>
      </c>
      <c r="K904" s="1">
        <f t="array" ref="K904">INDEX(Countries!$E$2:$E$43,A904)</f>
        <v>0</v>
      </c>
      <c r="L904" s="1">
        <f t="array" ref="L904">INDEX(Countries!$E$2:$E$43,B904)</f>
        <v>0</v>
      </c>
      <c r="M904" s="1">
        <f t="shared" si="13"/>
        <v>0</v>
      </c>
      <c r="N904" s="1"/>
    </row>
    <row r="905" spans="1:14" ht="15.75" customHeight="1" x14ac:dyDescent="0.2">
      <c r="A905" s="1">
        <f t="shared" si="14"/>
        <v>22</v>
      </c>
      <c r="B905" s="1">
        <f t="shared" si="15"/>
        <v>22</v>
      </c>
      <c r="C905" s="1">
        <f t="array" ref="C905">INDEX(Countries!$A$2:$A$43,A905)</f>
        <v>0</v>
      </c>
      <c r="D905" s="1">
        <f t="array" ref="D905">INDEX(Countries!$A$2:$A$43,B905)</f>
        <v>0</v>
      </c>
      <c r="E905" s="5">
        <f t="array" ref="E905">INDEX('ML_flows 2011'!$B$2:$AQ$43,A905,B905)+INDEX('ML_flows 2011'!$B$2:$AQ$43,B905,A905)</f>
        <v>0</v>
      </c>
      <c r="F905" s="4">
        <f t="array" ref="F905">INDEX(Countries!$B$2:$B$43,A905)</f>
        <v>0</v>
      </c>
      <c r="G905" s="4">
        <f t="array" ref="G905">INDEX(Countries!$B$2:$B$43,B905)</f>
        <v>0</v>
      </c>
      <c r="H905" s="6">
        <f t="shared" si="12"/>
        <v>0</v>
      </c>
      <c r="I905" s="1">
        <f t="array" ref="I905">INDEX(Countries!$D$2:$D$43,A905)</f>
        <v>0</v>
      </c>
      <c r="J905" s="1">
        <f t="array" ref="J905">INDEX(Countries!$D$2:$D$43,B905)</f>
        <v>0</v>
      </c>
      <c r="K905" s="1">
        <f t="array" ref="K905">INDEX(Countries!$E$2:$E$43,A905)</f>
        <v>0</v>
      </c>
      <c r="L905" s="1">
        <f t="array" ref="L905">INDEX(Countries!$E$2:$E$43,B905)</f>
        <v>0</v>
      </c>
      <c r="M905" s="1">
        <f t="shared" si="13"/>
        <v>0</v>
      </c>
      <c r="N905" s="1"/>
    </row>
    <row r="906" spans="1:14" ht="15.75" customHeight="1" x14ac:dyDescent="0.2">
      <c r="A906" s="1">
        <f t="shared" si="14"/>
        <v>22</v>
      </c>
      <c r="B906" s="1">
        <f t="shared" si="15"/>
        <v>23</v>
      </c>
      <c r="C906" s="1">
        <f t="array" ref="C906">INDEX(Countries!$A$2:$A$43,A906)</f>
        <v>0</v>
      </c>
      <c r="D906" s="1">
        <f t="array" ref="D906">INDEX(Countries!$A$2:$A$43,B906)</f>
        <v>0</v>
      </c>
      <c r="E906" s="5">
        <f t="array" ref="E906">INDEX('ML_flows 2011'!$B$2:$AQ$43,A906,B906)+INDEX('ML_flows 2011'!$B$2:$AQ$43,B906,A906)</f>
        <v>0</v>
      </c>
      <c r="F906" s="4">
        <f t="array" ref="F906">INDEX(Countries!$B$2:$B$43,A906)</f>
        <v>0</v>
      </c>
      <c r="G906" s="4">
        <f t="array" ref="G906">INDEX(Countries!$B$2:$B$43,B906)</f>
        <v>0</v>
      </c>
      <c r="H906" s="6">
        <f t="shared" si="12"/>
        <v>0</v>
      </c>
      <c r="I906" s="1">
        <f t="array" ref="I906">INDEX(Countries!$D$2:$D$43,A906)</f>
        <v>0</v>
      </c>
      <c r="J906" s="1">
        <f t="array" ref="J906">INDEX(Countries!$D$2:$D$43,B906)</f>
        <v>0</v>
      </c>
      <c r="K906" s="1">
        <f t="array" ref="K906">INDEX(Countries!$E$2:$E$43,A906)</f>
        <v>0</v>
      </c>
      <c r="L906" s="1">
        <f t="array" ref="L906">INDEX(Countries!$E$2:$E$43,B906)</f>
        <v>0</v>
      </c>
      <c r="M906" s="1">
        <f t="shared" si="13"/>
        <v>0</v>
      </c>
      <c r="N906" s="1"/>
    </row>
    <row r="907" spans="1:14" ht="15.75" customHeight="1" x14ac:dyDescent="0.2">
      <c r="A907" s="1">
        <f t="shared" si="14"/>
        <v>22</v>
      </c>
      <c r="B907" s="1">
        <f t="shared" si="15"/>
        <v>24</v>
      </c>
      <c r="C907" s="1">
        <f t="array" ref="C907">INDEX(Countries!$A$2:$A$43,A907)</f>
        <v>0</v>
      </c>
      <c r="D907" s="1">
        <f t="array" ref="D907">INDEX(Countries!$A$2:$A$43,B907)</f>
        <v>0</v>
      </c>
      <c r="E907" s="5">
        <f t="array" ref="E907">INDEX('ML_flows 2011'!$B$2:$AQ$43,A907,B907)+INDEX('ML_flows 2011'!$B$2:$AQ$43,B907,A907)</f>
        <v>0</v>
      </c>
      <c r="F907" s="4">
        <f t="array" ref="F907">INDEX(Countries!$B$2:$B$43,A907)</f>
        <v>0</v>
      </c>
      <c r="G907" s="4">
        <f t="array" ref="G907">INDEX(Countries!$B$2:$B$43,B907)</f>
        <v>0</v>
      </c>
      <c r="H907" s="6">
        <f t="shared" si="12"/>
        <v>0</v>
      </c>
      <c r="I907" s="1">
        <f t="array" ref="I907">INDEX(Countries!$D$2:$D$43,A907)</f>
        <v>0</v>
      </c>
      <c r="J907" s="1">
        <f t="array" ref="J907">INDEX(Countries!$D$2:$D$43,B907)</f>
        <v>0</v>
      </c>
      <c r="K907" s="1">
        <f t="array" ref="K907">INDEX(Countries!$E$2:$E$43,A907)</f>
        <v>0</v>
      </c>
      <c r="L907" s="1">
        <f t="array" ref="L907">INDEX(Countries!$E$2:$E$43,B907)</f>
        <v>0</v>
      </c>
      <c r="M907" s="1">
        <f t="shared" si="13"/>
        <v>0</v>
      </c>
      <c r="N907" s="1"/>
    </row>
    <row r="908" spans="1:14" ht="15.75" customHeight="1" x14ac:dyDescent="0.2">
      <c r="A908" s="1">
        <f t="shared" si="14"/>
        <v>22</v>
      </c>
      <c r="B908" s="1">
        <f t="shared" si="15"/>
        <v>25</v>
      </c>
      <c r="C908" s="1">
        <f t="array" ref="C908">INDEX(Countries!$A$2:$A$43,A908)</f>
        <v>0</v>
      </c>
      <c r="D908" s="1">
        <f t="array" ref="D908">INDEX(Countries!$A$2:$A$43,B908)</f>
        <v>0</v>
      </c>
      <c r="E908" s="5">
        <f t="array" ref="E908">INDEX('ML_flows 2011'!$B$2:$AQ$43,A908,B908)+INDEX('ML_flows 2011'!$B$2:$AQ$43,B908,A908)</f>
        <v>0</v>
      </c>
      <c r="F908" s="4">
        <f t="array" ref="F908">INDEX(Countries!$B$2:$B$43,A908)</f>
        <v>0</v>
      </c>
      <c r="G908" s="4">
        <f t="array" ref="G908">INDEX(Countries!$B$2:$B$43,B908)</f>
        <v>0</v>
      </c>
      <c r="H908" s="6">
        <f t="shared" si="12"/>
        <v>0</v>
      </c>
      <c r="I908" s="1">
        <f t="array" ref="I908">INDEX(Countries!$D$2:$D$43,A908)</f>
        <v>0</v>
      </c>
      <c r="J908" s="1">
        <f t="array" ref="J908">INDEX(Countries!$D$2:$D$43,B908)</f>
        <v>0</v>
      </c>
      <c r="K908" s="1">
        <f t="array" ref="K908">INDEX(Countries!$E$2:$E$43,A908)</f>
        <v>0</v>
      </c>
      <c r="L908" s="1">
        <f t="array" ref="L908">INDEX(Countries!$E$2:$E$43,B908)</f>
        <v>0</v>
      </c>
      <c r="M908" s="1">
        <f t="shared" si="13"/>
        <v>0</v>
      </c>
      <c r="N908" s="1"/>
    </row>
    <row r="909" spans="1:14" ht="15.75" customHeight="1" x14ac:dyDescent="0.2">
      <c r="A909" s="1">
        <f t="shared" si="14"/>
        <v>22</v>
      </c>
      <c r="B909" s="1">
        <f t="shared" si="15"/>
        <v>26</v>
      </c>
      <c r="C909" s="1">
        <f t="array" ref="C909">INDEX(Countries!$A$2:$A$43,A909)</f>
        <v>0</v>
      </c>
      <c r="D909" s="1">
        <f t="array" ref="D909">INDEX(Countries!$A$2:$A$43,B909)</f>
        <v>0</v>
      </c>
      <c r="E909" s="5">
        <f t="array" ref="E909">INDEX('ML_flows 2011'!$B$2:$AQ$43,A909,B909)+INDEX('ML_flows 2011'!$B$2:$AQ$43,B909,A909)</f>
        <v>0</v>
      </c>
      <c r="F909" s="4">
        <f t="array" ref="F909">INDEX(Countries!$B$2:$B$43,A909)</f>
        <v>0</v>
      </c>
      <c r="G909" s="4">
        <f t="array" ref="G909">INDEX(Countries!$B$2:$B$43,B909)</f>
        <v>0</v>
      </c>
      <c r="H909" s="6">
        <f t="shared" si="12"/>
        <v>0</v>
      </c>
      <c r="I909" s="1">
        <f t="array" ref="I909">INDEX(Countries!$D$2:$D$43,A909)</f>
        <v>0</v>
      </c>
      <c r="J909" s="1">
        <f t="array" ref="J909">INDEX(Countries!$D$2:$D$43,B909)</f>
        <v>0</v>
      </c>
      <c r="K909" s="1">
        <f t="array" ref="K909">INDEX(Countries!$E$2:$E$43,A909)</f>
        <v>0</v>
      </c>
      <c r="L909" s="1">
        <f t="array" ref="L909">INDEX(Countries!$E$2:$E$43,B909)</f>
        <v>0</v>
      </c>
      <c r="M909" s="1">
        <f t="shared" si="13"/>
        <v>0</v>
      </c>
      <c r="N909" s="1"/>
    </row>
    <row r="910" spans="1:14" ht="15.75" customHeight="1" x14ac:dyDescent="0.2">
      <c r="A910" s="1">
        <f t="shared" si="14"/>
        <v>22</v>
      </c>
      <c r="B910" s="1">
        <f t="shared" si="15"/>
        <v>27</v>
      </c>
      <c r="C910" s="1">
        <f t="array" ref="C910">INDEX(Countries!$A$2:$A$43,A910)</f>
        <v>0</v>
      </c>
      <c r="D910" s="1">
        <f t="array" ref="D910">INDEX(Countries!$A$2:$A$43,B910)</f>
        <v>0</v>
      </c>
      <c r="E910" s="5">
        <f t="array" ref="E910">INDEX('ML_flows 2011'!$B$2:$AQ$43,A910,B910)+INDEX('ML_flows 2011'!$B$2:$AQ$43,B910,A910)</f>
        <v>0</v>
      </c>
      <c r="F910" s="4">
        <f t="array" ref="F910">INDEX(Countries!$B$2:$B$43,A910)</f>
        <v>0</v>
      </c>
      <c r="G910" s="4">
        <f t="array" ref="G910">INDEX(Countries!$B$2:$B$43,B910)</f>
        <v>0</v>
      </c>
      <c r="H910" s="6">
        <f t="shared" si="12"/>
        <v>0</v>
      </c>
      <c r="I910" s="1">
        <f t="array" ref="I910">INDEX(Countries!$D$2:$D$43,A910)</f>
        <v>0</v>
      </c>
      <c r="J910" s="1">
        <f t="array" ref="J910">INDEX(Countries!$D$2:$D$43,B910)</f>
        <v>0</v>
      </c>
      <c r="K910" s="1">
        <f t="array" ref="K910">INDEX(Countries!$E$2:$E$43,A910)</f>
        <v>0</v>
      </c>
      <c r="L910" s="1">
        <f t="array" ref="L910">INDEX(Countries!$E$2:$E$43,B910)</f>
        <v>0</v>
      </c>
      <c r="M910" s="1">
        <f t="shared" si="13"/>
        <v>0</v>
      </c>
      <c r="N910" s="1"/>
    </row>
    <row r="911" spans="1:14" ht="15.75" customHeight="1" x14ac:dyDescent="0.2">
      <c r="A911" s="1">
        <f t="shared" si="14"/>
        <v>22</v>
      </c>
      <c r="B911" s="1">
        <f t="shared" si="15"/>
        <v>28</v>
      </c>
      <c r="C911" s="1">
        <f t="array" ref="C911">INDEX(Countries!$A$2:$A$43,A911)</f>
        <v>0</v>
      </c>
      <c r="D911" s="1">
        <f t="array" ref="D911">INDEX(Countries!$A$2:$A$43,B911)</f>
        <v>0</v>
      </c>
      <c r="E911" s="5">
        <f t="array" ref="E911">INDEX('ML_flows 2011'!$B$2:$AQ$43,A911,B911)+INDEX('ML_flows 2011'!$B$2:$AQ$43,B911,A911)</f>
        <v>0</v>
      </c>
      <c r="F911" s="4">
        <f t="array" ref="F911">INDEX(Countries!$B$2:$B$43,A911)</f>
        <v>0</v>
      </c>
      <c r="G911" s="4">
        <f t="array" ref="G911">INDEX(Countries!$B$2:$B$43,B911)</f>
        <v>0</v>
      </c>
      <c r="H911" s="6">
        <f t="shared" si="12"/>
        <v>0</v>
      </c>
      <c r="I911" s="1">
        <f t="array" ref="I911">INDEX(Countries!$D$2:$D$43,A911)</f>
        <v>0</v>
      </c>
      <c r="J911" s="1">
        <f t="array" ref="J911">INDEX(Countries!$D$2:$D$43,B911)</f>
        <v>0</v>
      </c>
      <c r="K911" s="1">
        <f t="array" ref="K911">INDEX(Countries!$E$2:$E$43,A911)</f>
        <v>0</v>
      </c>
      <c r="L911" s="1">
        <f t="array" ref="L911">INDEX(Countries!$E$2:$E$43,B911)</f>
        <v>0</v>
      </c>
      <c r="M911" s="1">
        <f t="shared" si="13"/>
        <v>0</v>
      </c>
      <c r="N911" s="1"/>
    </row>
    <row r="912" spans="1:14" ht="15.75" customHeight="1" x14ac:dyDescent="0.2">
      <c r="A912" s="1">
        <f t="shared" si="14"/>
        <v>22</v>
      </c>
      <c r="B912" s="1">
        <f t="shared" si="15"/>
        <v>29</v>
      </c>
      <c r="C912" s="1">
        <f t="array" ref="C912">INDEX(Countries!$A$2:$A$43,A912)</f>
        <v>0</v>
      </c>
      <c r="D912" s="1">
        <f t="array" ref="D912">INDEX(Countries!$A$2:$A$43,B912)</f>
        <v>0</v>
      </c>
      <c r="E912" s="5">
        <f t="array" ref="E912">INDEX('ML_flows 2011'!$B$2:$AQ$43,A912,B912)+INDEX('ML_flows 2011'!$B$2:$AQ$43,B912,A912)</f>
        <v>0</v>
      </c>
      <c r="F912" s="4">
        <f t="array" ref="F912">INDEX(Countries!$B$2:$B$43,A912)</f>
        <v>0</v>
      </c>
      <c r="G912" s="4">
        <f t="array" ref="G912">INDEX(Countries!$B$2:$B$43,B912)</f>
        <v>0</v>
      </c>
      <c r="H912" s="6">
        <f t="shared" si="12"/>
        <v>0</v>
      </c>
      <c r="I912" s="1">
        <f t="array" ref="I912">INDEX(Countries!$D$2:$D$43,A912)</f>
        <v>0</v>
      </c>
      <c r="J912" s="1">
        <f t="array" ref="J912">INDEX(Countries!$D$2:$D$43,B912)</f>
        <v>0</v>
      </c>
      <c r="K912" s="1">
        <f t="array" ref="K912">INDEX(Countries!$E$2:$E$43,A912)</f>
        <v>0</v>
      </c>
      <c r="L912" s="1">
        <f t="array" ref="L912">INDEX(Countries!$E$2:$E$43,B912)</f>
        <v>0</v>
      </c>
      <c r="M912" s="1">
        <f t="shared" si="13"/>
        <v>0</v>
      </c>
      <c r="N912" s="1"/>
    </row>
    <row r="913" spans="1:14" ht="15.75" customHeight="1" x14ac:dyDescent="0.2">
      <c r="A913" s="1">
        <f t="shared" si="14"/>
        <v>22</v>
      </c>
      <c r="B913" s="1">
        <f t="shared" si="15"/>
        <v>30</v>
      </c>
      <c r="C913" s="1">
        <f t="array" ref="C913">INDEX(Countries!$A$2:$A$43,A913)</f>
        <v>0</v>
      </c>
      <c r="D913" s="1">
        <f t="array" ref="D913">INDEX(Countries!$A$2:$A$43,B913)</f>
        <v>0</v>
      </c>
      <c r="E913" s="5">
        <f t="array" ref="E913">INDEX('ML_flows 2011'!$B$2:$AQ$43,A913,B913)+INDEX('ML_flows 2011'!$B$2:$AQ$43,B913,A913)</f>
        <v>0</v>
      </c>
      <c r="F913" s="4">
        <f t="array" ref="F913">INDEX(Countries!$B$2:$B$43,A913)</f>
        <v>0</v>
      </c>
      <c r="G913" s="4">
        <f t="array" ref="G913">INDEX(Countries!$B$2:$B$43,B913)</f>
        <v>0</v>
      </c>
      <c r="H913" s="6">
        <f t="shared" si="12"/>
        <v>0</v>
      </c>
      <c r="I913" s="1">
        <f t="array" ref="I913">INDEX(Countries!$D$2:$D$43,A913)</f>
        <v>0</v>
      </c>
      <c r="J913" s="1">
        <f t="array" ref="J913">INDEX(Countries!$D$2:$D$43,B913)</f>
        <v>0</v>
      </c>
      <c r="K913" s="1">
        <f t="array" ref="K913">INDEX(Countries!$E$2:$E$43,A913)</f>
        <v>0</v>
      </c>
      <c r="L913" s="1">
        <f t="array" ref="L913">INDEX(Countries!$E$2:$E$43,B913)</f>
        <v>0</v>
      </c>
      <c r="M913" s="1">
        <f t="shared" si="13"/>
        <v>0</v>
      </c>
      <c r="N913" s="1"/>
    </row>
    <row r="914" spans="1:14" ht="15.75" customHeight="1" x14ac:dyDescent="0.2">
      <c r="A914" s="1">
        <f t="shared" si="14"/>
        <v>22</v>
      </c>
      <c r="B914" s="1">
        <f t="shared" si="15"/>
        <v>31</v>
      </c>
      <c r="C914" s="1">
        <f t="array" ref="C914">INDEX(Countries!$A$2:$A$43,A914)</f>
        <v>0</v>
      </c>
      <c r="D914" s="1">
        <f t="array" ref="D914">INDEX(Countries!$A$2:$A$43,B914)</f>
        <v>0</v>
      </c>
      <c r="E914" s="5">
        <f t="array" ref="E914">INDEX('ML_flows 2011'!$B$2:$AQ$43,A914,B914)+INDEX('ML_flows 2011'!$B$2:$AQ$43,B914,A914)</f>
        <v>0</v>
      </c>
      <c r="F914" s="4">
        <f t="array" ref="F914">INDEX(Countries!$B$2:$B$43,A914)</f>
        <v>0</v>
      </c>
      <c r="G914" s="4">
        <f t="array" ref="G914">INDEX(Countries!$B$2:$B$43,B914)</f>
        <v>0</v>
      </c>
      <c r="H914" s="6">
        <f t="shared" si="12"/>
        <v>0</v>
      </c>
      <c r="I914" s="1">
        <f t="array" ref="I914">INDEX(Countries!$D$2:$D$43,A914)</f>
        <v>0</v>
      </c>
      <c r="J914" s="1">
        <f t="array" ref="J914">INDEX(Countries!$D$2:$D$43,B914)</f>
        <v>0</v>
      </c>
      <c r="K914" s="1">
        <f t="array" ref="K914">INDEX(Countries!$E$2:$E$43,A914)</f>
        <v>0</v>
      </c>
      <c r="L914" s="1">
        <f t="array" ref="L914">INDEX(Countries!$E$2:$E$43,B914)</f>
        <v>0</v>
      </c>
      <c r="M914" s="1">
        <f t="shared" si="13"/>
        <v>0</v>
      </c>
      <c r="N914" s="1"/>
    </row>
    <row r="915" spans="1:14" ht="15.75" customHeight="1" x14ac:dyDescent="0.2">
      <c r="A915" s="1">
        <f t="shared" si="14"/>
        <v>22</v>
      </c>
      <c r="B915" s="1">
        <f t="shared" si="15"/>
        <v>32</v>
      </c>
      <c r="C915" s="1">
        <f t="array" ref="C915">INDEX(Countries!$A$2:$A$43,A915)</f>
        <v>0</v>
      </c>
      <c r="D915" s="1">
        <f t="array" ref="D915">INDEX(Countries!$A$2:$A$43,B915)</f>
        <v>0</v>
      </c>
      <c r="E915" s="5">
        <f t="array" ref="E915">INDEX('ML_flows 2011'!$B$2:$AQ$43,A915,B915)+INDEX('ML_flows 2011'!$B$2:$AQ$43,B915,A915)</f>
        <v>0</v>
      </c>
      <c r="F915" s="4">
        <f t="array" ref="F915">INDEX(Countries!$B$2:$B$43,A915)</f>
        <v>0</v>
      </c>
      <c r="G915" s="4">
        <f t="array" ref="G915">INDEX(Countries!$B$2:$B$43,B915)</f>
        <v>0</v>
      </c>
      <c r="H915" s="6">
        <f t="shared" si="12"/>
        <v>0</v>
      </c>
      <c r="I915" s="1">
        <f t="array" ref="I915">INDEX(Countries!$D$2:$D$43,A915)</f>
        <v>0</v>
      </c>
      <c r="J915" s="1">
        <f t="array" ref="J915">INDEX(Countries!$D$2:$D$43,B915)</f>
        <v>0</v>
      </c>
      <c r="K915" s="1">
        <f t="array" ref="K915">INDEX(Countries!$E$2:$E$43,A915)</f>
        <v>0</v>
      </c>
      <c r="L915" s="1">
        <f t="array" ref="L915">INDEX(Countries!$E$2:$E$43,B915)</f>
        <v>0</v>
      </c>
      <c r="M915" s="1">
        <f t="shared" si="13"/>
        <v>0</v>
      </c>
      <c r="N915" s="1"/>
    </row>
    <row r="916" spans="1:14" ht="15.75" customHeight="1" x14ac:dyDescent="0.2">
      <c r="A916" s="1">
        <f t="shared" si="14"/>
        <v>22</v>
      </c>
      <c r="B916" s="1">
        <f t="shared" si="15"/>
        <v>33</v>
      </c>
      <c r="C916" s="1">
        <f t="array" ref="C916">INDEX(Countries!$A$2:$A$43,A916)</f>
        <v>0</v>
      </c>
      <c r="D916" s="1">
        <f t="array" ref="D916">INDEX(Countries!$A$2:$A$43,B916)</f>
        <v>0</v>
      </c>
      <c r="E916" s="5">
        <f t="array" ref="E916">INDEX('ML_flows 2011'!$B$2:$AQ$43,A916,B916)+INDEX('ML_flows 2011'!$B$2:$AQ$43,B916,A916)</f>
        <v>0</v>
      </c>
      <c r="F916" s="4">
        <f t="array" ref="F916">INDEX(Countries!$B$2:$B$43,A916)</f>
        <v>0</v>
      </c>
      <c r="G916" s="4">
        <f t="array" ref="G916">INDEX(Countries!$B$2:$B$43,B916)</f>
        <v>0</v>
      </c>
      <c r="H916" s="6">
        <f t="shared" si="12"/>
        <v>0</v>
      </c>
      <c r="I916" s="1">
        <f t="array" ref="I916">INDEX(Countries!$D$2:$D$43,A916)</f>
        <v>0</v>
      </c>
      <c r="J916" s="1">
        <f t="array" ref="J916">INDEX(Countries!$D$2:$D$43,B916)</f>
        <v>0</v>
      </c>
      <c r="K916" s="1">
        <f t="array" ref="K916">INDEX(Countries!$E$2:$E$43,A916)</f>
        <v>0</v>
      </c>
      <c r="L916" s="1">
        <f t="array" ref="L916">INDEX(Countries!$E$2:$E$43,B916)</f>
        <v>0</v>
      </c>
      <c r="M916" s="1">
        <f t="shared" si="13"/>
        <v>0</v>
      </c>
      <c r="N916" s="1"/>
    </row>
    <row r="917" spans="1:14" ht="15.75" customHeight="1" x14ac:dyDescent="0.2">
      <c r="A917" s="1">
        <f t="shared" si="14"/>
        <v>22</v>
      </c>
      <c r="B917" s="1">
        <f t="shared" si="15"/>
        <v>34</v>
      </c>
      <c r="C917" s="1">
        <f t="array" ref="C917">INDEX(Countries!$A$2:$A$43,A917)</f>
        <v>0</v>
      </c>
      <c r="D917" s="1">
        <f t="array" ref="D917">INDEX(Countries!$A$2:$A$43,B917)</f>
        <v>0</v>
      </c>
      <c r="E917" s="5">
        <f t="array" ref="E917">INDEX('ML_flows 2011'!$B$2:$AQ$43,A917,B917)+INDEX('ML_flows 2011'!$B$2:$AQ$43,B917,A917)</f>
        <v>0</v>
      </c>
      <c r="F917" s="4">
        <f t="array" ref="F917">INDEX(Countries!$B$2:$B$43,A917)</f>
        <v>0</v>
      </c>
      <c r="G917" s="4">
        <f t="array" ref="G917">INDEX(Countries!$B$2:$B$43,B917)</f>
        <v>0</v>
      </c>
      <c r="H917" s="6">
        <f t="shared" si="12"/>
        <v>0</v>
      </c>
      <c r="I917" s="1">
        <f t="array" ref="I917">INDEX(Countries!$D$2:$D$43,A917)</f>
        <v>0</v>
      </c>
      <c r="J917" s="1">
        <f t="array" ref="J917">INDEX(Countries!$D$2:$D$43,B917)</f>
        <v>0</v>
      </c>
      <c r="K917" s="1">
        <f t="array" ref="K917">INDEX(Countries!$E$2:$E$43,A917)</f>
        <v>0</v>
      </c>
      <c r="L917" s="1">
        <f t="array" ref="L917">INDEX(Countries!$E$2:$E$43,B917)</f>
        <v>0</v>
      </c>
      <c r="M917" s="1">
        <f t="shared" si="13"/>
        <v>0</v>
      </c>
      <c r="N917" s="1"/>
    </row>
    <row r="918" spans="1:14" ht="15.75" customHeight="1" x14ac:dyDescent="0.2">
      <c r="A918" s="1">
        <f t="shared" si="14"/>
        <v>22</v>
      </c>
      <c r="B918" s="1">
        <f t="shared" si="15"/>
        <v>35</v>
      </c>
      <c r="C918" s="1">
        <f t="array" ref="C918">INDEX(Countries!$A$2:$A$43,A918)</f>
        <v>0</v>
      </c>
      <c r="D918" s="1">
        <f t="array" ref="D918">INDEX(Countries!$A$2:$A$43,B918)</f>
        <v>0</v>
      </c>
      <c r="E918" s="5">
        <f t="array" ref="E918">INDEX('ML_flows 2011'!$B$2:$AQ$43,A918,B918)+INDEX('ML_flows 2011'!$B$2:$AQ$43,B918,A918)</f>
        <v>0</v>
      </c>
      <c r="F918" s="4">
        <f t="array" ref="F918">INDEX(Countries!$B$2:$B$43,A918)</f>
        <v>0</v>
      </c>
      <c r="G918" s="4">
        <f t="array" ref="G918">INDEX(Countries!$B$2:$B$43,B918)</f>
        <v>0</v>
      </c>
      <c r="H918" s="6">
        <f t="shared" si="12"/>
        <v>0</v>
      </c>
      <c r="I918" s="1">
        <f t="array" ref="I918">INDEX(Countries!$D$2:$D$43,A918)</f>
        <v>0</v>
      </c>
      <c r="J918" s="1">
        <f t="array" ref="J918">INDEX(Countries!$D$2:$D$43,B918)</f>
        <v>0</v>
      </c>
      <c r="K918" s="1">
        <f t="array" ref="K918">INDEX(Countries!$E$2:$E$43,A918)</f>
        <v>0</v>
      </c>
      <c r="L918" s="1">
        <f t="array" ref="L918">INDEX(Countries!$E$2:$E$43,B918)</f>
        <v>0</v>
      </c>
      <c r="M918" s="1">
        <f t="shared" si="13"/>
        <v>0</v>
      </c>
      <c r="N918" s="1"/>
    </row>
    <row r="919" spans="1:14" ht="15.75" customHeight="1" x14ac:dyDescent="0.2">
      <c r="A919" s="1">
        <f t="shared" si="14"/>
        <v>22</v>
      </c>
      <c r="B919" s="1">
        <f t="shared" si="15"/>
        <v>36</v>
      </c>
      <c r="C919" s="1">
        <f t="array" ref="C919">INDEX(Countries!$A$2:$A$43,A919)</f>
        <v>0</v>
      </c>
      <c r="D919" s="1">
        <f t="array" ref="D919">INDEX(Countries!$A$2:$A$43,B919)</f>
        <v>0</v>
      </c>
      <c r="E919" s="5">
        <f t="array" ref="E919">INDEX('ML_flows 2011'!$B$2:$AQ$43,A919,B919)+INDEX('ML_flows 2011'!$B$2:$AQ$43,B919,A919)</f>
        <v>0</v>
      </c>
      <c r="F919" s="4">
        <f t="array" ref="F919">INDEX(Countries!$B$2:$B$43,A919)</f>
        <v>0</v>
      </c>
      <c r="G919" s="4">
        <f t="array" ref="G919">INDEX(Countries!$B$2:$B$43,B919)</f>
        <v>0</v>
      </c>
      <c r="H919" s="6">
        <f t="shared" si="12"/>
        <v>0</v>
      </c>
      <c r="I919" s="1">
        <f t="array" ref="I919">INDEX(Countries!$D$2:$D$43,A919)</f>
        <v>0</v>
      </c>
      <c r="J919" s="1">
        <f t="array" ref="J919">INDEX(Countries!$D$2:$D$43,B919)</f>
        <v>0</v>
      </c>
      <c r="K919" s="1">
        <f t="array" ref="K919">INDEX(Countries!$E$2:$E$43,A919)</f>
        <v>0</v>
      </c>
      <c r="L919" s="1">
        <f t="array" ref="L919">INDEX(Countries!$E$2:$E$43,B919)</f>
        <v>0</v>
      </c>
      <c r="M919" s="1">
        <f t="shared" si="13"/>
        <v>0</v>
      </c>
      <c r="N919" s="1"/>
    </row>
    <row r="920" spans="1:14" ht="15.75" customHeight="1" x14ac:dyDescent="0.2">
      <c r="A920" s="1">
        <f t="shared" si="14"/>
        <v>22</v>
      </c>
      <c r="B920" s="1">
        <f t="shared" si="15"/>
        <v>37</v>
      </c>
      <c r="C920" s="1">
        <f t="array" ref="C920">INDEX(Countries!$A$2:$A$43,A920)</f>
        <v>0</v>
      </c>
      <c r="D920" s="1">
        <f t="array" ref="D920">INDEX(Countries!$A$2:$A$43,B920)</f>
        <v>0</v>
      </c>
      <c r="E920" s="5">
        <f t="array" ref="E920">INDEX('ML_flows 2011'!$B$2:$AQ$43,A920,B920)+INDEX('ML_flows 2011'!$B$2:$AQ$43,B920,A920)</f>
        <v>0</v>
      </c>
      <c r="F920" s="4">
        <f t="array" ref="F920">INDEX(Countries!$B$2:$B$43,A920)</f>
        <v>0</v>
      </c>
      <c r="G920" s="4">
        <f t="array" ref="G920">INDEX(Countries!$B$2:$B$43,B920)</f>
        <v>0</v>
      </c>
      <c r="H920" s="6">
        <f t="shared" si="12"/>
        <v>0</v>
      </c>
      <c r="I920" s="1">
        <f t="array" ref="I920">INDEX(Countries!$D$2:$D$43,A920)</f>
        <v>0</v>
      </c>
      <c r="J920" s="1">
        <f t="array" ref="J920">INDEX(Countries!$D$2:$D$43,B920)</f>
        <v>0</v>
      </c>
      <c r="K920" s="1">
        <f t="array" ref="K920">INDEX(Countries!$E$2:$E$43,A920)</f>
        <v>0</v>
      </c>
      <c r="L920" s="1">
        <f t="array" ref="L920">INDEX(Countries!$E$2:$E$43,B920)</f>
        <v>0</v>
      </c>
      <c r="M920" s="1">
        <f t="shared" si="13"/>
        <v>0</v>
      </c>
      <c r="N920" s="1"/>
    </row>
    <row r="921" spans="1:14" ht="15.75" customHeight="1" x14ac:dyDescent="0.2">
      <c r="A921" s="1">
        <f t="shared" si="14"/>
        <v>22</v>
      </c>
      <c r="B921" s="1">
        <f t="shared" si="15"/>
        <v>38</v>
      </c>
      <c r="C921" s="1">
        <f t="array" ref="C921">INDEX(Countries!$A$2:$A$43,A921)</f>
        <v>0</v>
      </c>
      <c r="D921" s="1">
        <f t="array" ref="D921">INDEX(Countries!$A$2:$A$43,B921)</f>
        <v>0</v>
      </c>
      <c r="E921" s="5">
        <f t="array" ref="E921">INDEX('ML_flows 2011'!$B$2:$AQ$43,A921,B921)+INDEX('ML_flows 2011'!$B$2:$AQ$43,B921,A921)</f>
        <v>0</v>
      </c>
      <c r="F921" s="4">
        <f t="array" ref="F921">INDEX(Countries!$B$2:$B$43,A921)</f>
        <v>0</v>
      </c>
      <c r="G921" s="4">
        <f t="array" ref="G921">INDEX(Countries!$B$2:$B$43,B921)</f>
        <v>0</v>
      </c>
      <c r="H921" s="6">
        <f t="shared" si="12"/>
        <v>0</v>
      </c>
      <c r="I921" s="1">
        <f t="array" ref="I921">INDEX(Countries!$D$2:$D$43,A921)</f>
        <v>0</v>
      </c>
      <c r="J921" s="1">
        <f t="array" ref="J921">INDEX(Countries!$D$2:$D$43,B921)</f>
        <v>0</v>
      </c>
      <c r="K921" s="1">
        <f t="array" ref="K921">INDEX(Countries!$E$2:$E$43,A921)</f>
        <v>0</v>
      </c>
      <c r="L921" s="1">
        <f t="array" ref="L921">INDEX(Countries!$E$2:$E$43,B921)</f>
        <v>0</v>
      </c>
      <c r="M921" s="1">
        <f t="shared" si="13"/>
        <v>0</v>
      </c>
      <c r="N921" s="1"/>
    </row>
    <row r="922" spans="1:14" ht="15.75" customHeight="1" x14ac:dyDescent="0.2">
      <c r="A922" s="1">
        <f t="shared" si="14"/>
        <v>22</v>
      </c>
      <c r="B922" s="1">
        <f t="shared" si="15"/>
        <v>39</v>
      </c>
      <c r="C922" s="1">
        <f t="array" ref="C922">INDEX(Countries!$A$2:$A$43,A922)</f>
        <v>0</v>
      </c>
      <c r="D922" s="1">
        <f t="array" ref="D922">INDEX(Countries!$A$2:$A$43,B922)</f>
        <v>0</v>
      </c>
      <c r="E922" s="5">
        <f t="array" ref="E922">INDEX('ML_flows 2011'!$B$2:$AQ$43,A922,B922)+INDEX('ML_flows 2011'!$B$2:$AQ$43,B922,A922)</f>
        <v>0</v>
      </c>
      <c r="F922" s="4">
        <f t="array" ref="F922">INDEX(Countries!$B$2:$B$43,A922)</f>
        <v>0</v>
      </c>
      <c r="G922" s="4">
        <f t="array" ref="G922">INDEX(Countries!$B$2:$B$43,B922)</f>
        <v>0</v>
      </c>
      <c r="H922" s="6">
        <f t="shared" si="12"/>
        <v>0</v>
      </c>
      <c r="I922" s="1">
        <f t="array" ref="I922">INDEX(Countries!$D$2:$D$43,A922)</f>
        <v>0</v>
      </c>
      <c r="J922" s="1">
        <f t="array" ref="J922">INDEX(Countries!$D$2:$D$43,B922)</f>
        <v>0</v>
      </c>
      <c r="K922" s="1">
        <f t="array" ref="K922">INDEX(Countries!$E$2:$E$43,A922)</f>
        <v>0</v>
      </c>
      <c r="L922" s="1">
        <f t="array" ref="L922">INDEX(Countries!$E$2:$E$43,B922)</f>
        <v>0</v>
      </c>
      <c r="M922" s="1">
        <f t="shared" si="13"/>
        <v>0</v>
      </c>
      <c r="N922" s="1"/>
    </row>
    <row r="923" spans="1:14" ht="15.75" customHeight="1" x14ac:dyDescent="0.2">
      <c r="A923" s="1">
        <f t="shared" si="14"/>
        <v>22</v>
      </c>
      <c r="B923" s="1">
        <f t="shared" si="15"/>
        <v>40</v>
      </c>
      <c r="C923" s="1">
        <f t="array" ref="C923">INDEX(Countries!$A$2:$A$43,A923)</f>
        <v>0</v>
      </c>
      <c r="D923" s="1">
        <f t="array" ref="D923">INDEX(Countries!$A$2:$A$43,B923)</f>
        <v>0</v>
      </c>
      <c r="E923" s="5">
        <f t="array" ref="E923">INDEX('ML_flows 2011'!$B$2:$AQ$43,A923,B923)+INDEX('ML_flows 2011'!$B$2:$AQ$43,B923,A923)</f>
        <v>0</v>
      </c>
      <c r="F923" s="4">
        <f t="array" ref="F923">INDEX(Countries!$B$2:$B$43,A923)</f>
        <v>0</v>
      </c>
      <c r="G923" s="4">
        <f t="array" ref="G923">INDEX(Countries!$B$2:$B$43,B923)</f>
        <v>0</v>
      </c>
      <c r="H923" s="6">
        <f t="shared" si="12"/>
        <v>0</v>
      </c>
      <c r="I923" s="1">
        <f t="array" ref="I923">INDEX(Countries!$D$2:$D$43,A923)</f>
        <v>0</v>
      </c>
      <c r="J923" s="1">
        <f t="array" ref="J923">INDEX(Countries!$D$2:$D$43,B923)</f>
        <v>0</v>
      </c>
      <c r="K923" s="1">
        <f t="array" ref="K923">INDEX(Countries!$E$2:$E$43,A923)</f>
        <v>0</v>
      </c>
      <c r="L923" s="1">
        <f t="array" ref="L923">INDEX(Countries!$E$2:$E$43,B923)</f>
        <v>0</v>
      </c>
      <c r="M923" s="1">
        <f t="shared" si="13"/>
        <v>0</v>
      </c>
      <c r="N923" s="1"/>
    </row>
    <row r="924" spans="1:14" ht="15.75" customHeight="1" x14ac:dyDescent="0.2">
      <c r="A924" s="1">
        <f t="shared" si="14"/>
        <v>22</v>
      </c>
      <c r="B924" s="1">
        <f t="shared" si="15"/>
        <v>41</v>
      </c>
      <c r="C924" s="1">
        <f t="array" ref="C924">INDEX(Countries!$A$2:$A$43,A924)</f>
        <v>0</v>
      </c>
      <c r="D924" s="1">
        <f t="array" ref="D924">INDEX(Countries!$A$2:$A$43,B924)</f>
        <v>0</v>
      </c>
      <c r="E924" s="5">
        <f t="array" ref="E924">INDEX('ML_flows 2011'!$B$2:$AQ$43,A924,B924)+INDEX('ML_flows 2011'!$B$2:$AQ$43,B924,A924)</f>
        <v>0</v>
      </c>
      <c r="F924" s="4">
        <f t="array" ref="F924">INDEX(Countries!$B$2:$B$43,A924)</f>
        <v>0</v>
      </c>
      <c r="G924" s="4">
        <f t="array" ref="G924">INDEX(Countries!$B$2:$B$43,B924)</f>
        <v>0</v>
      </c>
      <c r="H924" s="6">
        <f t="shared" si="12"/>
        <v>0</v>
      </c>
      <c r="I924" s="1">
        <f t="array" ref="I924">INDEX(Countries!$D$2:$D$43,A924)</f>
        <v>0</v>
      </c>
      <c r="J924" s="1">
        <f t="array" ref="J924">INDEX(Countries!$D$2:$D$43,B924)</f>
        <v>0</v>
      </c>
      <c r="K924" s="1">
        <f t="array" ref="K924">INDEX(Countries!$E$2:$E$43,A924)</f>
        <v>0</v>
      </c>
      <c r="L924" s="1">
        <f t="array" ref="L924">INDEX(Countries!$E$2:$E$43,B924)</f>
        <v>0</v>
      </c>
      <c r="M924" s="1">
        <f t="shared" si="13"/>
        <v>0</v>
      </c>
      <c r="N924" s="1"/>
    </row>
    <row r="925" spans="1:14" ht="15.75" customHeight="1" x14ac:dyDescent="0.2">
      <c r="A925" s="1">
        <f t="shared" si="14"/>
        <v>22</v>
      </c>
      <c r="B925" s="1">
        <f t="shared" si="15"/>
        <v>42</v>
      </c>
      <c r="C925" s="1">
        <f t="array" ref="C925">INDEX(Countries!$A$2:$A$43,A925)</f>
        <v>0</v>
      </c>
      <c r="D925" s="1">
        <f t="array" ref="D925">INDEX(Countries!$A$2:$A$43,B925)</f>
        <v>0</v>
      </c>
      <c r="E925" s="5">
        <f t="array" ref="E925">INDEX('ML_flows 2011'!$B$2:$AQ$43,A925,B925)+INDEX('ML_flows 2011'!$B$2:$AQ$43,B925,A925)</f>
        <v>0</v>
      </c>
      <c r="F925" s="4">
        <f t="array" ref="F925">INDEX(Countries!$B$2:$B$43,A925)</f>
        <v>0</v>
      </c>
      <c r="G925" s="4">
        <f t="array" ref="G925">INDEX(Countries!$B$2:$B$43,B925)</f>
        <v>0</v>
      </c>
      <c r="H925" s="6">
        <f t="shared" si="12"/>
        <v>0</v>
      </c>
      <c r="I925" s="1">
        <f t="array" ref="I925">INDEX(Countries!$D$2:$D$43,A925)</f>
        <v>0</v>
      </c>
      <c r="J925" s="1">
        <f t="array" ref="J925">INDEX(Countries!$D$2:$D$43,B925)</f>
        <v>0</v>
      </c>
      <c r="K925" s="1">
        <f t="array" ref="K925">INDEX(Countries!$E$2:$E$43,A925)</f>
        <v>0</v>
      </c>
      <c r="L925" s="1">
        <f t="array" ref="L925">INDEX(Countries!$E$2:$E$43,B925)</f>
        <v>0</v>
      </c>
      <c r="M925" s="1">
        <f t="shared" si="13"/>
        <v>0</v>
      </c>
      <c r="N925" s="1"/>
    </row>
    <row r="926" spans="1:14" ht="15.75" customHeight="1" x14ac:dyDescent="0.2">
      <c r="A926" s="1">
        <f t="shared" si="14"/>
        <v>23</v>
      </c>
      <c r="B926" s="1">
        <f t="shared" si="15"/>
        <v>1</v>
      </c>
      <c r="C926" s="1">
        <f t="array" ref="C926">INDEX(Countries!$A$2:$A$43,A926)</f>
        <v>0</v>
      </c>
      <c r="D926" s="1" t="str">
        <f t="array" ref="D926">INDEX(Countries!$A$2:$A$43,B926)</f>
        <v>BC</v>
      </c>
      <c r="E926" s="5">
        <f t="array" ref="E926">INDEX('ML_flows 2011'!$B$2:$AQ$43,A926,B926)+INDEX('ML_flows 2011'!$B$2:$AQ$43,B926,A926)</f>
        <v>0</v>
      </c>
      <c r="F926" s="4">
        <f t="array" ref="F926">INDEX(Countries!$B$2:$B$43,A926)</f>
        <v>0</v>
      </c>
      <c r="G926" s="4">
        <f t="array" ref="G926">INDEX(Countries!$B$2:$B$43,B926)</f>
        <v>2.3763350483997558</v>
      </c>
      <c r="H926" s="6">
        <f t="shared" si="12"/>
        <v>0</v>
      </c>
      <c r="I926" s="1">
        <f t="array" ref="I926">INDEX(Countries!$D$2:$D$43,A926)</f>
        <v>0</v>
      </c>
      <c r="J926" s="4">
        <f t="array" ref="J926">INDEX(Countries!$D$2:$D$43,B926)</f>
        <v>0</v>
      </c>
      <c r="K926" s="1">
        <f t="array" ref="K926">INDEX(Countries!$E$2:$E$43,A926)</f>
        <v>0</v>
      </c>
      <c r="L926" s="4">
        <f t="array" ref="L926">INDEX(Countries!$E$2:$E$43,B926)</f>
        <v>0</v>
      </c>
      <c r="M926" s="1">
        <f t="shared" si="13"/>
        <v>0</v>
      </c>
      <c r="N926" s="1"/>
    </row>
    <row r="927" spans="1:14" ht="15.75" customHeight="1" x14ac:dyDescent="0.2">
      <c r="A927" s="1">
        <f t="shared" si="14"/>
        <v>23</v>
      </c>
      <c r="B927" s="1">
        <f t="shared" si="15"/>
        <v>2</v>
      </c>
      <c r="C927" s="1">
        <f t="array" ref="C927">INDEX(Countries!$A$2:$A$43,A927)</f>
        <v>0</v>
      </c>
      <c r="D927" s="1" t="str">
        <f t="array" ref="D927">INDEX(Countries!$A$2:$A$43,B927)</f>
        <v>Canada</v>
      </c>
      <c r="E927" s="5">
        <f t="array" ref="E927">INDEX('ML_flows 2011'!$B$2:$AQ$43,A927,B927)+INDEX('ML_flows 2011'!$B$2:$AQ$43,B927,A927)</f>
        <v>0</v>
      </c>
      <c r="F927" s="4">
        <f t="array" ref="F927">INDEX(Countries!$B$2:$B$43,A927)</f>
        <v>0</v>
      </c>
      <c r="G927" s="4">
        <f t="array" ref="G927">INDEX(Countries!$B$2:$B$43,B927)</f>
        <v>0</v>
      </c>
      <c r="H927" s="6">
        <f t="shared" si="12"/>
        <v>0</v>
      </c>
      <c r="I927" s="1">
        <f t="array" ref="I927">INDEX(Countries!$D$2:$D$43,A927)</f>
        <v>0</v>
      </c>
      <c r="J927" s="4">
        <f t="array" ref="J927">INDEX(Countries!$D$2:$D$43,B927)</f>
        <v>0</v>
      </c>
      <c r="K927" s="1">
        <f t="array" ref="K927">INDEX(Countries!$E$2:$E$43,A927)</f>
        <v>0</v>
      </c>
      <c r="L927" s="4">
        <f t="array" ref="L927">INDEX(Countries!$E$2:$E$43,B927)</f>
        <v>0</v>
      </c>
      <c r="M927" s="1">
        <f t="shared" si="13"/>
        <v>0</v>
      </c>
      <c r="N927" s="1"/>
    </row>
    <row r="928" spans="1:14" ht="15.75" customHeight="1" x14ac:dyDescent="0.2">
      <c r="A928" s="1">
        <f t="shared" si="14"/>
        <v>23</v>
      </c>
      <c r="B928" s="1">
        <f t="shared" si="15"/>
        <v>3</v>
      </c>
      <c r="C928" s="1">
        <f t="array" ref="C928">INDEX(Countries!$A$2:$A$43,A928)</f>
        <v>0</v>
      </c>
      <c r="D928" s="1" t="str">
        <f t="array" ref="D928">INDEX(Countries!$A$2:$A$43,B928)</f>
        <v>Hong Kong SAR</v>
      </c>
      <c r="E928" s="5">
        <f t="array" ref="E928">INDEX('ML_flows 2011'!$B$2:$AQ$43,A928,B928)+INDEX('ML_flows 2011'!$B$2:$AQ$43,B928,A928)</f>
        <v>0</v>
      </c>
      <c r="F928" s="4">
        <f t="array" ref="F928">INDEX(Countries!$B$2:$B$43,A928)</f>
        <v>0</v>
      </c>
      <c r="G928" s="4">
        <f t="array" ref="G928">INDEX(Countries!$B$2:$B$43,B928)</f>
        <v>0</v>
      </c>
      <c r="H928" s="6">
        <f t="shared" si="12"/>
        <v>0</v>
      </c>
      <c r="I928" s="1">
        <f t="array" ref="I928">INDEX(Countries!$D$2:$D$43,A928)</f>
        <v>0</v>
      </c>
      <c r="J928" s="4">
        <f t="array" ref="J928">INDEX(Countries!$D$2:$D$43,B928)</f>
        <v>0</v>
      </c>
      <c r="K928" s="1">
        <f t="array" ref="K928">INDEX(Countries!$E$2:$E$43,A928)</f>
        <v>0</v>
      </c>
      <c r="L928" s="4">
        <f t="array" ref="L928">INDEX(Countries!$E$2:$E$43,B928)</f>
        <v>0</v>
      </c>
      <c r="M928" s="1">
        <f t="shared" si="13"/>
        <v>0</v>
      </c>
      <c r="N928" s="1"/>
    </row>
    <row r="929" spans="1:14" ht="15.75" customHeight="1" x14ac:dyDescent="0.2">
      <c r="A929" s="1">
        <f t="shared" si="14"/>
        <v>23</v>
      </c>
      <c r="B929" s="1">
        <f t="shared" si="15"/>
        <v>4</v>
      </c>
      <c r="C929" s="1">
        <f t="array" ref="C929">INDEX(Countries!$A$2:$A$43,A929)</f>
        <v>0</v>
      </c>
      <c r="D929" s="1" t="str">
        <f t="array" ref="D929">INDEX(Countries!$A$2:$A$43,B929)</f>
        <v>Macau SAR</v>
      </c>
      <c r="E929" s="5">
        <f t="array" ref="E929">INDEX('ML_flows 2011'!$B$2:$AQ$43,A929,B929)+INDEX('ML_flows 2011'!$B$2:$AQ$43,B929,A929)</f>
        <v>0</v>
      </c>
      <c r="F929" s="4">
        <f t="array" ref="F929">INDEX(Countries!$B$2:$B$43,A929)</f>
        <v>0</v>
      </c>
      <c r="G929" s="4">
        <f t="array" ref="G929">INDEX(Countries!$B$2:$B$43,B929)</f>
        <v>0</v>
      </c>
      <c r="H929" s="6">
        <f t="shared" si="12"/>
        <v>0</v>
      </c>
      <c r="I929" s="1">
        <f t="array" ref="I929">INDEX(Countries!$D$2:$D$43,A929)</f>
        <v>0</v>
      </c>
      <c r="J929" s="4">
        <f t="array" ref="J929">INDEX(Countries!$D$2:$D$43,B929)</f>
        <v>0</v>
      </c>
      <c r="K929" s="1">
        <f t="array" ref="K929">INDEX(Countries!$E$2:$E$43,A929)</f>
        <v>0</v>
      </c>
      <c r="L929" s="4">
        <f t="array" ref="L929">INDEX(Countries!$E$2:$E$43,B929)</f>
        <v>0</v>
      </c>
      <c r="M929" s="1">
        <f t="shared" si="13"/>
        <v>0</v>
      </c>
      <c r="N929" s="1"/>
    </row>
    <row r="930" spans="1:14" ht="15.75" customHeight="1" x14ac:dyDescent="0.2">
      <c r="A930" s="1">
        <f t="shared" si="14"/>
        <v>23</v>
      </c>
      <c r="B930" s="1">
        <f t="shared" si="15"/>
        <v>5</v>
      </c>
      <c r="C930" s="1">
        <f t="array" ref="C930">INDEX(Countries!$A$2:$A$43,A930)</f>
        <v>0</v>
      </c>
      <c r="D930" s="1" t="str">
        <f t="array" ref="D930">INDEX(Countries!$A$2:$A$43,B930)</f>
        <v>China</v>
      </c>
      <c r="E930" s="5">
        <f t="array" ref="E930">INDEX('ML_flows 2011'!$B$2:$AQ$43,A930,B930)+INDEX('ML_flows 2011'!$B$2:$AQ$43,B930,A930)</f>
        <v>0</v>
      </c>
      <c r="F930" s="4">
        <f t="array" ref="F930">INDEX(Countries!$B$2:$B$43,A930)</f>
        <v>0</v>
      </c>
      <c r="G930" s="4">
        <f t="array" ref="G930">INDEX(Countries!$B$2:$B$43,B930)</f>
        <v>0</v>
      </c>
      <c r="H930" s="6">
        <f t="shared" si="12"/>
        <v>0</v>
      </c>
      <c r="I930" s="1">
        <f t="array" ref="I930">INDEX(Countries!$D$2:$D$43,A930)</f>
        <v>0</v>
      </c>
      <c r="J930" s="4">
        <f t="array" ref="J930">INDEX(Countries!$D$2:$D$43,B930)</f>
        <v>0</v>
      </c>
      <c r="K930" s="1">
        <f t="array" ref="K930">INDEX(Countries!$E$2:$E$43,A930)</f>
        <v>0</v>
      </c>
      <c r="L930" s="4">
        <f t="array" ref="L930">INDEX(Countries!$E$2:$E$43,B930)</f>
        <v>0</v>
      </c>
      <c r="M930" s="1">
        <f t="shared" si="13"/>
        <v>0</v>
      </c>
      <c r="N930" s="1"/>
    </row>
    <row r="931" spans="1:14" ht="15.75" customHeight="1" x14ac:dyDescent="0.2">
      <c r="A931" s="1">
        <f t="shared" si="14"/>
        <v>23</v>
      </c>
      <c r="B931" s="1">
        <f t="shared" si="15"/>
        <v>6</v>
      </c>
      <c r="C931" s="1">
        <f t="array" ref="C931">INDEX(Countries!$A$2:$A$43,A931)</f>
        <v>0</v>
      </c>
      <c r="D931" s="1">
        <f t="array" ref="D931">INDEX(Countries!$A$2:$A$43,B931)</f>
        <v>0</v>
      </c>
      <c r="E931" s="5">
        <f t="array" ref="E931">INDEX('ML_flows 2011'!$B$2:$AQ$43,A931,B931)+INDEX('ML_flows 2011'!$B$2:$AQ$43,B931,A931)</f>
        <v>0</v>
      </c>
      <c r="F931" s="4">
        <f t="array" ref="F931">INDEX(Countries!$B$2:$B$43,A931)</f>
        <v>0</v>
      </c>
      <c r="G931" s="4">
        <f t="array" ref="G931">INDEX(Countries!$B$2:$B$43,B931)</f>
        <v>0</v>
      </c>
      <c r="H931" s="6">
        <f t="shared" si="12"/>
        <v>0</v>
      </c>
      <c r="I931" s="1">
        <f t="array" ref="I931">INDEX(Countries!$D$2:$D$43,A931)</f>
        <v>0</v>
      </c>
      <c r="J931" s="4">
        <f t="array" ref="J931">INDEX(Countries!$D$2:$D$43,B931)</f>
        <v>0</v>
      </c>
      <c r="K931" s="1">
        <f t="array" ref="K931">INDEX(Countries!$E$2:$E$43,A931)</f>
        <v>0</v>
      </c>
      <c r="L931" s="4">
        <f t="array" ref="L931">INDEX(Countries!$E$2:$E$43,B931)</f>
        <v>0</v>
      </c>
      <c r="M931" s="1">
        <f t="shared" si="13"/>
        <v>0</v>
      </c>
      <c r="N931" s="1"/>
    </row>
    <row r="932" spans="1:14" ht="15.75" customHeight="1" x14ac:dyDescent="0.2">
      <c r="A932" s="1">
        <f t="shared" si="14"/>
        <v>23</v>
      </c>
      <c r="B932" s="1">
        <f t="shared" si="15"/>
        <v>7</v>
      </c>
      <c r="C932" s="1">
        <f t="array" ref="C932">INDEX(Countries!$A$2:$A$43,A932)</f>
        <v>0</v>
      </c>
      <c r="D932" s="1">
        <f t="array" ref="D932">INDEX(Countries!$A$2:$A$43,B932)</f>
        <v>0</v>
      </c>
      <c r="E932" s="5">
        <f t="array" ref="E932">INDEX('ML_flows 2011'!$B$2:$AQ$43,A932,B932)+INDEX('ML_flows 2011'!$B$2:$AQ$43,B932,A932)</f>
        <v>0</v>
      </c>
      <c r="F932" s="4">
        <f t="array" ref="F932">INDEX(Countries!$B$2:$B$43,A932)</f>
        <v>0</v>
      </c>
      <c r="G932" s="4">
        <f t="array" ref="G932">INDEX(Countries!$B$2:$B$43,B932)</f>
        <v>0</v>
      </c>
      <c r="H932" s="6">
        <f t="shared" si="12"/>
        <v>0</v>
      </c>
      <c r="I932" s="1">
        <f t="array" ref="I932">INDEX(Countries!$D$2:$D$43,A932)</f>
        <v>0</v>
      </c>
      <c r="J932" s="4">
        <f t="array" ref="J932">INDEX(Countries!$D$2:$D$43,B932)</f>
        <v>0</v>
      </c>
      <c r="K932" s="1">
        <f t="array" ref="K932">INDEX(Countries!$E$2:$E$43,A932)</f>
        <v>0</v>
      </c>
      <c r="L932" s="4">
        <f t="array" ref="L932">INDEX(Countries!$E$2:$E$43,B932)</f>
        <v>0</v>
      </c>
      <c r="M932" s="1">
        <f t="shared" si="13"/>
        <v>0</v>
      </c>
      <c r="N932" s="1"/>
    </row>
    <row r="933" spans="1:14" ht="15.75" customHeight="1" x14ac:dyDescent="0.2">
      <c r="A933" s="1">
        <f t="shared" si="14"/>
        <v>23</v>
      </c>
      <c r="B933" s="1">
        <f t="shared" si="15"/>
        <v>8</v>
      </c>
      <c r="C933" s="1">
        <f t="array" ref="C933">INDEX(Countries!$A$2:$A$43,A933)</f>
        <v>0</v>
      </c>
      <c r="D933" s="1">
        <f t="array" ref="D933">INDEX(Countries!$A$2:$A$43,B933)</f>
        <v>0</v>
      </c>
      <c r="E933" s="5">
        <f t="array" ref="E933">INDEX('ML_flows 2011'!$B$2:$AQ$43,A933,B933)+INDEX('ML_flows 2011'!$B$2:$AQ$43,B933,A933)</f>
        <v>0</v>
      </c>
      <c r="F933" s="4">
        <f t="array" ref="F933">INDEX(Countries!$B$2:$B$43,A933)</f>
        <v>0</v>
      </c>
      <c r="G933" s="4">
        <f t="array" ref="G933">INDEX(Countries!$B$2:$B$43,B933)</f>
        <v>0</v>
      </c>
      <c r="H933" s="6">
        <f t="shared" si="12"/>
        <v>0</v>
      </c>
      <c r="I933" s="1">
        <f t="array" ref="I933">INDEX(Countries!$D$2:$D$43,A933)</f>
        <v>0</v>
      </c>
      <c r="J933" s="4">
        <f t="array" ref="J933">INDEX(Countries!$D$2:$D$43,B933)</f>
        <v>0</v>
      </c>
      <c r="K933" s="1">
        <f t="array" ref="K933">INDEX(Countries!$E$2:$E$43,A933)</f>
        <v>0</v>
      </c>
      <c r="L933" s="4">
        <f t="array" ref="L933">INDEX(Countries!$E$2:$E$43,B933)</f>
        <v>0</v>
      </c>
      <c r="M933" s="1">
        <f t="shared" si="13"/>
        <v>0</v>
      </c>
      <c r="N933" s="1"/>
    </row>
    <row r="934" spans="1:14" ht="15.75" customHeight="1" x14ac:dyDescent="0.2">
      <c r="A934" s="1">
        <f t="shared" si="14"/>
        <v>23</v>
      </c>
      <c r="B934" s="1">
        <f t="shared" si="15"/>
        <v>9</v>
      </c>
      <c r="C934" s="1">
        <f t="array" ref="C934">INDEX(Countries!$A$2:$A$43,A934)</f>
        <v>0</v>
      </c>
      <c r="D934" s="1">
        <f t="array" ref="D934">INDEX(Countries!$A$2:$A$43,B934)</f>
        <v>0</v>
      </c>
      <c r="E934" s="5">
        <f t="array" ref="E934">INDEX('ML_flows 2011'!$B$2:$AQ$43,A934,B934)+INDEX('ML_flows 2011'!$B$2:$AQ$43,B934,A934)</f>
        <v>0</v>
      </c>
      <c r="F934" s="4">
        <f t="array" ref="F934">INDEX(Countries!$B$2:$B$43,A934)</f>
        <v>0</v>
      </c>
      <c r="G934" s="4">
        <f t="array" ref="G934">INDEX(Countries!$B$2:$B$43,B934)</f>
        <v>0</v>
      </c>
      <c r="H934" s="6">
        <f t="shared" si="12"/>
        <v>0</v>
      </c>
      <c r="I934" s="1">
        <f t="array" ref="I934">INDEX(Countries!$D$2:$D$43,A934)</f>
        <v>0</v>
      </c>
      <c r="J934" s="1">
        <f t="array" ref="J934">INDEX(Countries!$D$2:$D$43,B934)</f>
        <v>0</v>
      </c>
      <c r="K934" s="1">
        <f t="array" ref="K934">INDEX(Countries!$E$2:$E$43,A934)</f>
        <v>0</v>
      </c>
      <c r="L934" s="1">
        <f t="array" ref="L934">INDEX(Countries!$E$2:$E$43,B934)</f>
        <v>0</v>
      </c>
      <c r="M934" s="1">
        <f t="shared" si="13"/>
        <v>0</v>
      </c>
      <c r="N934" s="1"/>
    </row>
    <row r="935" spans="1:14" ht="15.75" customHeight="1" x14ac:dyDescent="0.2">
      <c r="A935" s="1">
        <f t="shared" si="14"/>
        <v>23</v>
      </c>
      <c r="B935" s="1">
        <f t="shared" si="15"/>
        <v>10</v>
      </c>
      <c r="C935" s="1">
        <f t="array" ref="C935">INDEX(Countries!$A$2:$A$43,A935)</f>
        <v>0</v>
      </c>
      <c r="D935" s="1">
        <f t="array" ref="D935">INDEX(Countries!$A$2:$A$43,B935)</f>
        <v>0</v>
      </c>
      <c r="E935" s="5">
        <f t="array" ref="E935">INDEX('ML_flows 2011'!$B$2:$AQ$43,A935,B935)+INDEX('ML_flows 2011'!$B$2:$AQ$43,B935,A935)</f>
        <v>0</v>
      </c>
      <c r="F935" s="4">
        <f t="array" ref="F935">INDEX(Countries!$B$2:$B$43,A935)</f>
        <v>0</v>
      </c>
      <c r="G935" s="4">
        <f t="array" ref="G935">INDEX(Countries!$B$2:$B$43,B935)</f>
        <v>0</v>
      </c>
      <c r="H935" s="6">
        <f t="shared" si="12"/>
        <v>0</v>
      </c>
      <c r="I935" s="1">
        <f t="array" ref="I935">INDEX(Countries!$D$2:$D$43,A935)</f>
        <v>0</v>
      </c>
      <c r="J935" s="1">
        <f t="array" ref="J935">INDEX(Countries!$D$2:$D$43,B935)</f>
        <v>0</v>
      </c>
      <c r="K935" s="1">
        <f t="array" ref="K935">INDEX(Countries!$E$2:$E$43,A935)</f>
        <v>0</v>
      </c>
      <c r="L935" s="1">
        <f t="array" ref="L935">INDEX(Countries!$E$2:$E$43,B935)</f>
        <v>0</v>
      </c>
      <c r="M935" s="1">
        <f t="shared" si="13"/>
        <v>0</v>
      </c>
      <c r="N935" s="1"/>
    </row>
    <row r="936" spans="1:14" ht="15.75" customHeight="1" x14ac:dyDescent="0.2">
      <c r="A936" s="1">
        <f t="shared" si="14"/>
        <v>23</v>
      </c>
      <c r="B936" s="1">
        <f t="shared" si="15"/>
        <v>11</v>
      </c>
      <c r="C936" s="1">
        <f t="array" ref="C936">INDEX(Countries!$A$2:$A$43,A936)</f>
        <v>0</v>
      </c>
      <c r="D936" s="1">
        <f t="array" ref="D936">INDEX(Countries!$A$2:$A$43,B936)</f>
        <v>0</v>
      </c>
      <c r="E936" s="5">
        <f t="array" ref="E936">INDEX('ML_flows 2011'!$B$2:$AQ$43,A936,B936)+INDEX('ML_flows 2011'!$B$2:$AQ$43,B936,A936)</f>
        <v>0</v>
      </c>
      <c r="F936" s="4">
        <f t="array" ref="F936">INDEX(Countries!$B$2:$B$43,A936)</f>
        <v>0</v>
      </c>
      <c r="G936" s="4">
        <f t="array" ref="G936">INDEX(Countries!$B$2:$B$43,B936)</f>
        <v>0</v>
      </c>
      <c r="H936" s="6">
        <f t="shared" si="12"/>
        <v>0</v>
      </c>
      <c r="I936" s="1">
        <f t="array" ref="I936">INDEX(Countries!$D$2:$D$43,A936)</f>
        <v>0</v>
      </c>
      <c r="J936" s="1">
        <f t="array" ref="J936">INDEX(Countries!$D$2:$D$43,B936)</f>
        <v>0</v>
      </c>
      <c r="K936" s="1">
        <f t="array" ref="K936">INDEX(Countries!$E$2:$E$43,A936)</f>
        <v>0</v>
      </c>
      <c r="L936" s="1">
        <f t="array" ref="L936">INDEX(Countries!$E$2:$E$43,B936)</f>
        <v>0</v>
      </c>
      <c r="M936" s="1">
        <f t="shared" si="13"/>
        <v>0</v>
      </c>
      <c r="N936" s="1"/>
    </row>
    <row r="937" spans="1:14" ht="15.75" customHeight="1" x14ac:dyDescent="0.2">
      <c r="A937" s="1">
        <f t="shared" si="14"/>
        <v>23</v>
      </c>
      <c r="B937" s="1">
        <f t="shared" si="15"/>
        <v>12</v>
      </c>
      <c r="C937" s="1">
        <f t="array" ref="C937">INDEX(Countries!$A$2:$A$43,A937)</f>
        <v>0</v>
      </c>
      <c r="D937" s="1">
        <f t="array" ref="D937">INDEX(Countries!$A$2:$A$43,B937)</f>
        <v>0</v>
      </c>
      <c r="E937" s="5">
        <f t="array" ref="E937">INDEX('ML_flows 2011'!$B$2:$AQ$43,A937,B937)+INDEX('ML_flows 2011'!$B$2:$AQ$43,B937,A937)</f>
        <v>0</v>
      </c>
      <c r="F937" s="4">
        <f t="array" ref="F937">INDEX(Countries!$B$2:$B$43,A937)</f>
        <v>0</v>
      </c>
      <c r="G937" s="4">
        <f t="array" ref="G937">INDEX(Countries!$B$2:$B$43,B937)</f>
        <v>0</v>
      </c>
      <c r="H937" s="6">
        <f t="shared" si="12"/>
        <v>0</v>
      </c>
      <c r="I937" s="1">
        <f t="array" ref="I937">INDEX(Countries!$D$2:$D$43,A937)</f>
        <v>0</v>
      </c>
      <c r="J937" s="1">
        <f t="array" ref="J937">INDEX(Countries!$D$2:$D$43,B937)</f>
        <v>0</v>
      </c>
      <c r="K937" s="1">
        <f t="array" ref="K937">INDEX(Countries!$E$2:$E$43,A937)</f>
        <v>0</v>
      </c>
      <c r="L937" s="1">
        <f t="array" ref="L937">INDEX(Countries!$E$2:$E$43,B937)</f>
        <v>0</v>
      </c>
      <c r="M937" s="1">
        <f t="shared" si="13"/>
        <v>0</v>
      </c>
      <c r="N937" s="1"/>
    </row>
    <row r="938" spans="1:14" ht="15.75" customHeight="1" x14ac:dyDescent="0.2">
      <c r="A938" s="1">
        <f t="shared" si="14"/>
        <v>23</v>
      </c>
      <c r="B938" s="1">
        <f t="shared" si="15"/>
        <v>13</v>
      </c>
      <c r="C938" s="1">
        <f t="array" ref="C938">INDEX(Countries!$A$2:$A$43,A938)</f>
        <v>0</v>
      </c>
      <c r="D938" s="1">
        <f t="array" ref="D938">INDEX(Countries!$A$2:$A$43,B938)</f>
        <v>0</v>
      </c>
      <c r="E938" s="5">
        <f t="array" ref="E938">INDEX('ML_flows 2011'!$B$2:$AQ$43,A938,B938)+INDEX('ML_flows 2011'!$B$2:$AQ$43,B938,A938)</f>
        <v>0</v>
      </c>
      <c r="F938" s="4">
        <f t="array" ref="F938">INDEX(Countries!$B$2:$B$43,A938)</f>
        <v>0</v>
      </c>
      <c r="G938" s="4">
        <f t="array" ref="G938">INDEX(Countries!$B$2:$B$43,B938)</f>
        <v>0</v>
      </c>
      <c r="H938" s="6">
        <f t="shared" si="12"/>
        <v>0</v>
      </c>
      <c r="I938" s="1">
        <f t="array" ref="I938">INDEX(Countries!$D$2:$D$43,A938)</f>
        <v>0</v>
      </c>
      <c r="J938" s="1">
        <f t="array" ref="J938">INDEX(Countries!$D$2:$D$43,B938)</f>
        <v>0</v>
      </c>
      <c r="K938" s="1">
        <f t="array" ref="K938">INDEX(Countries!$E$2:$E$43,A938)</f>
        <v>0</v>
      </c>
      <c r="L938" s="1">
        <f t="array" ref="L938">INDEX(Countries!$E$2:$E$43,B938)</f>
        <v>0</v>
      </c>
      <c r="M938" s="1">
        <f t="shared" si="13"/>
        <v>0</v>
      </c>
      <c r="N938" s="1"/>
    </row>
    <row r="939" spans="1:14" ht="15.75" customHeight="1" x14ac:dyDescent="0.2">
      <c r="A939" s="1">
        <f t="shared" si="14"/>
        <v>23</v>
      </c>
      <c r="B939" s="1">
        <f t="shared" si="15"/>
        <v>14</v>
      </c>
      <c r="C939" s="1">
        <f t="array" ref="C939">INDEX(Countries!$A$2:$A$43,A939)</f>
        <v>0</v>
      </c>
      <c r="D939" s="1">
        <f t="array" ref="D939">INDEX(Countries!$A$2:$A$43,B939)</f>
        <v>0</v>
      </c>
      <c r="E939" s="5">
        <f t="array" ref="E939">INDEX('ML_flows 2011'!$B$2:$AQ$43,A939,B939)+INDEX('ML_flows 2011'!$B$2:$AQ$43,B939,A939)</f>
        <v>0</v>
      </c>
      <c r="F939" s="4">
        <f t="array" ref="F939">INDEX(Countries!$B$2:$B$43,A939)</f>
        <v>0</v>
      </c>
      <c r="G939" s="4">
        <f t="array" ref="G939">INDEX(Countries!$B$2:$B$43,B939)</f>
        <v>0</v>
      </c>
      <c r="H939" s="6">
        <f t="shared" si="12"/>
        <v>0</v>
      </c>
      <c r="I939" s="1">
        <f t="array" ref="I939">INDEX(Countries!$D$2:$D$43,A939)</f>
        <v>0</v>
      </c>
      <c r="J939" s="1">
        <f t="array" ref="J939">INDEX(Countries!$D$2:$D$43,B939)</f>
        <v>0</v>
      </c>
      <c r="K939" s="1">
        <f t="array" ref="K939">INDEX(Countries!$E$2:$E$43,A939)</f>
        <v>0</v>
      </c>
      <c r="L939" s="1">
        <f t="array" ref="L939">INDEX(Countries!$E$2:$E$43,B939)</f>
        <v>0</v>
      </c>
      <c r="M939" s="1">
        <f t="shared" si="13"/>
        <v>0</v>
      </c>
      <c r="N939" s="1"/>
    </row>
    <row r="940" spans="1:14" ht="15.75" customHeight="1" x14ac:dyDescent="0.2">
      <c r="A940" s="1">
        <f t="shared" si="14"/>
        <v>23</v>
      </c>
      <c r="B940" s="1">
        <f t="shared" si="15"/>
        <v>15</v>
      </c>
      <c r="C940" s="1">
        <f t="array" ref="C940">INDEX(Countries!$A$2:$A$43,A940)</f>
        <v>0</v>
      </c>
      <c r="D940" s="1">
        <f t="array" ref="D940">INDEX(Countries!$A$2:$A$43,B940)</f>
        <v>0</v>
      </c>
      <c r="E940" s="5">
        <f t="array" ref="E940">INDEX('ML_flows 2011'!$B$2:$AQ$43,A940,B940)+INDEX('ML_flows 2011'!$B$2:$AQ$43,B940,A940)</f>
        <v>0</v>
      </c>
      <c r="F940" s="4">
        <f t="array" ref="F940">INDEX(Countries!$B$2:$B$43,A940)</f>
        <v>0</v>
      </c>
      <c r="G940" s="4">
        <f t="array" ref="G940">INDEX(Countries!$B$2:$B$43,B940)</f>
        <v>0</v>
      </c>
      <c r="H940" s="6">
        <f t="shared" si="12"/>
        <v>0</v>
      </c>
      <c r="I940" s="1">
        <f t="array" ref="I940">INDEX(Countries!$D$2:$D$43,A940)</f>
        <v>0</v>
      </c>
      <c r="J940" s="1">
        <f t="array" ref="J940">INDEX(Countries!$D$2:$D$43,B940)</f>
        <v>0</v>
      </c>
      <c r="K940" s="1">
        <f t="array" ref="K940">INDEX(Countries!$E$2:$E$43,A940)</f>
        <v>0</v>
      </c>
      <c r="L940" s="1">
        <f t="array" ref="L940">INDEX(Countries!$E$2:$E$43,B940)</f>
        <v>0</v>
      </c>
      <c r="M940" s="1">
        <f t="shared" si="13"/>
        <v>0</v>
      </c>
      <c r="N940" s="1"/>
    </row>
    <row r="941" spans="1:14" ht="15.75" customHeight="1" x14ac:dyDescent="0.2">
      <c r="A941" s="1">
        <f t="shared" si="14"/>
        <v>23</v>
      </c>
      <c r="B941" s="1">
        <f t="shared" si="15"/>
        <v>16</v>
      </c>
      <c r="C941" s="1">
        <f t="array" ref="C941">INDEX(Countries!$A$2:$A$43,A941)</f>
        <v>0</v>
      </c>
      <c r="D941" s="1">
        <f t="array" ref="D941">INDEX(Countries!$A$2:$A$43,B941)</f>
        <v>0</v>
      </c>
      <c r="E941" s="5">
        <f t="array" ref="E941">INDEX('ML_flows 2011'!$B$2:$AQ$43,A941,B941)+INDEX('ML_flows 2011'!$B$2:$AQ$43,B941,A941)</f>
        <v>0</v>
      </c>
      <c r="F941" s="4">
        <f t="array" ref="F941">INDEX(Countries!$B$2:$B$43,A941)</f>
        <v>0</v>
      </c>
      <c r="G941" s="4">
        <f t="array" ref="G941">INDEX(Countries!$B$2:$B$43,B941)</f>
        <v>0</v>
      </c>
      <c r="H941" s="6">
        <f t="shared" si="12"/>
        <v>0</v>
      </c>
      <c r="I941" s="1">
        <f t="array" ref="I941">INDEX(Countries!$D$2:$D$43,A941)</f>
        <v>0</v>
      </c>
      <c r="J941" s="1">
        <f t="array" ref="J941">INDEX(Countries!$D$2:$D$43,B941)</f>
        <v>0</v>
      </c>
      <c r="K941" s="1">
        <f t="array" ref="K941">INDEX(Countries!$E$2:$E$43,A941)</f>
        <v>0</v>
      </c>
      <c r="L941" s="1">
        <f t="array" ref="L941">INDEX(Countries!$E$2:$E$43,B941)</f>
        <v>0</v>
      </c>
      <c r="M941" s="1">
        <f t="shared" si="13"/>
        <v>0</v>
      </c>
      <c r="N941" s="1"/>
    </row>
    <row r="942" spans="1:14" ht="15.75" customHeight="1" x14ac:dyDescent="0.2">
      <c r="A942" s="1">
        <f t="shared" si="14"/>
        <v>23</v>
      </c>
      <c r="B942" s="1">
        <f t="shared" si="15"/>
        <v>17</v>
      </c>
      <c r="C942" s="1">
        <f t="array" ref="C942">INDEX(Countries!$A$2:$A$43,A942)</f>
        <v>0</v>
      </c>
      <c r="D942" s="1">
        <f t="array" ref="D942">INDEX(Countries!$A$2:$A$43,B942)</f>
        <v>0</v>
      </c>
      <c r="E942" s="5">
        <f t="array" ref="E942">INDEX('ML_flows 2011'!$B$2:$AQ$43,A942,B942)+INDEX('ML_flows 2011'!$B$2:$AQ$43,B942,A942)</f>
        <v>0</v>
      </c>
      <c r="F942" s="4">
        <f t="array" ref="F942">INDEX(Countries!$B$2:$B$43,A942)</f>
        <v>0</v>
      </c>
      <c r="G942" s="4">
        <f t="array" ref="G942">INDEX(Countries!$B$2:$B$43,B942)</f>
        <v>0</v>
      </c>
      <c r="H942" s="6">
        <f t="shared" si="12"/>
        <v>0</v>
      </c>
      <c r="I942" s="1">
        <f t="array" ref="I942">INDEX(Countries!$D$2:$D$43,A942)</f>
        <v>0</v>
      </c>
      <c r="J942" s="1">
        <f t="array" ref="J942">INDEX(Countries!$D$2:$D$43,B942)</f>
        <v>0</v>
      </c>
      <c r="K942" s="1">
        <f t="array" ref="K942">INDEX(Countries!$E$2:$E$43,A942)</f>
        <v>0</v>
      </c>
      <c r="L942" s="1">
        <f t="array" ref="L942">INDEX(Countries!$E$2:$E$43,B942)</f>
        <v>0</v>
      </c>
      <c r="M942" s="1">
        <f t="shared" si="13"/>
        <v>0</v>
      </c>
      <c r="N942" s="1"/>
    </row>
    <row r="943" spans="1:14" ht="15.75" customHeight="1" x14ac:dyDescent="0.2">
      <c r="A943" s="1">
        <f t="shared" si="14"/>
        <v>23</v>
      </c>
      <c r="B943" s="1">
        <f t="shared" si="15"/>
        <v>18</v>
      </c>
      <c r="C943" s="1">
        <f t="array" ref="C943">INDEX(Countries!$A$2:$A$43,A943)</f>
        <v>0</v>
      </c>
      <c r="D943" s="1">
        <f t="array" ref="D943">INDEX(Countries!$A$2:$A$43,B943)</f>
        <v>0</v>
      </c>
      <c r="E943" s="5">
        <f t="array" ref="E943">INDEX('ML_flows 2011'!$B$2:$AQ$43,A943,B943)+INDEX('ML_flows 2011'!$B$2:$AQ$43,B943,A943)</f>
        <v>0</v>
      </c>
      <c r="F943" s="4">
        <f t="array" ref="F943">INDEX(Countries!$B$2:$B$43,A943)</f>
        <v>0</v>
      </c>
      <c r="G943" s="4">
        <f t="array" ref="G943">INDEX(Countries!$B$2:$B$43,B943)</f>
        <v>0</v>
      </c>
      <c r="H943" s="6">
        <f t="shared" si="12"/>
        <v>0</v>
      </c>
      <c r="I943" s="1">
        <f t="array" ref="I943">INDEX(Countries!$D$2:$D$43,A943)</f>
        <v>0</v>
      </c>
      <c r="J943" s="1">
        <f t="array" ref="J943">INDEX(Countries!$D$2:$D$43,B943)</f>
        <v>0</v>
      </c>
      <c r="K943" s="1">
        <f t="array" ref="K943">INDEX(Countries!$E$2:$E$43,A943)</f>
        <v>0</v>
      </c>
      <c r="L943" s="1">
        <f t="array" ref="L943">INDEX(Countries!$E$2:$E$43,B943)</f>
        <v>0</v>
      </c>
      <c r="M943" s="1">
        <f t="shared" si="13"/>
        <v>0</v>
      </c>
      <c r="N943" s="1"/>
    </row>
    <row r="944" spans="1:14" ht="15.75" customHeight="1" x14ac:dyDescent="0.2">
      <c r="A944" s="1">
        <f t="shared" si="14"/>
        <v>23</v>
      </c>
      <c r="B944" s="1">
        <f t="shared" si="15"/>
        <v>19</v>
      </c>
      <c r="C944" s="1">
        <f t="array" ref="C944">INDEX(Countries!$A$2:$A$43,A944)</f>
        <v>0</v>
      </c>
      <c r="D944" s="1">
        <f t="array" ref="D944">INDEX(Countries!$A$2:$A$43,B944)</f>
        <v>0</v>
      </c>
      <c r="E944" s="5">
        <f t="array" ref="E944">INDEX('ML_flows 2011'!$B$2:$AQ$43,A944,B944)+INDEX('ML_flows 2011'!$B$2:$AQ$43,B944,A944)</f>
        <v>0</v>
      </c>
      <c r="F944" s="4">
        <f t="array" ref="F944">INDEX(Countries!$B$2:$B$43,A944)</f>
        <v>0</v>
      </c>
      <c r="G944" s="4">
        <f t="array" ref="G944">INDEX(Countries!$B$2:$B$43,B944)</f>
        <v>0</v>
      </c>
      <c r="H944" s="6">
        <f t="shared" si="12"/>
        <v>0</v>
      </c>
      <c r="I944" s="1">
        <f t="array" ref="I944">INDEX(Countries!$D$2:$D$43,A944)</f>
        <v>0</v>
      </c>
      <c r="J944" s="1">
        <f t="array" ref="J944">INDEX(Countries!$D$2:$D$43,B944)</f>
        <v>0</v>
      </c>
      <c r="K944" s="1">
        <f t="array" ref="K944">INDEX(Countries!$E$2:$E$43,A944)</f>
        <v>0</v>
      </c>
      <c r="L944" s="1">
        <f t="array" ref="L944">INDEX(Countries!$E$2:$E$43,B944)</f>
        <v>0</v>
      </c>
      <c r="M944" s="1">
        <f t="shared" si="13"/>
        <v>0</v>
      </c>
      <c r="N944" s="1"/>
    </row>
    <row r="945" spans="1:14" ht="15.75" customHeight="1" x14ac:dyDescent="0.2">
      <c r="A945" s="1">
        <f t="shared" si="14"/>
        <v>23</v>
      </c>
      <c r="B945" s="1">
        <f t="shared" si="15"/>
        <v>20</v>
      </c>
      <c r="C945" s="1">
        <f t="array" ref="C945">INDEX(Countries!$A$2:$A$43,A945)</f>
        <v>0</v>
      </c>
      <c r="D945" s="1">
        <f t="array" ref="D945">INDEX(Countries!$A$2:$A$43,B945)</f>
        <v>0</v>
      </c>
      <c r="E945" s="5">
        <f t="array" ref="E945">INDEX('ML_flows 2011'!$B$2:$AQ$43,A945,B945)+INDEX('ML_flows 2011'!$B$2:$AQ$43,B945,A945)</f>
        <v>0</v>
      </c>
      <c r="F945" s="4">
        <f t="array" ref="F945">INDEX(Countries!$B$2:$B$43,A945)</f>
        <v>0</v>
      </c>
      <c r="G945" s="4">
        <f t="array" ref="G945">INDEX(Countries!$B$2:$B$43,B945)</f>
        <v>0</v>
      </c>
      <c r="H945" s="6">
        <f t="shared" si="12"/>
        <v>0</v>
      </c>
      <c r="I945" s="1">
        <f t="array" ref="I945">INDEX(Countries!$D$2:$D$43,A945)</f>
        <v>0</v>
      </c>
      <c r="J945" s="1">
        <f t="array" ref="J945">INDEX(Countries!$D$2:$D$43,B945)</f>
        <v>0</v>
      </c>
      <c r="K945" s="1">
        <f t="array" ref="K945">INDEX(Countries!$E$2:$E$43,A945)</f>
        <v>0</v>
      </c>
      <c r="L945" s="1">
        <f t="array" ref="L945">INDEX(Countries!$E$2:$E$43,B945)</f>
        <v>0</v>
      </c>
      <c r="M945" s="1">
        <f t="shared" si="13"/>
        <v>0</v>
      </c>
      <c r="N945" s="1"/>
    </row>
    <row r="946" spans="1:14" ht="15.75" customHeight="1" x14ac:dyDescent="0.2">
      <c r="A946" s="1">
        <f t="shared" si="14"/>
        <v>23</v>
      </c>
      <c r="B946" s="1">
        <f t="shared" si="15"/>
        <v>21</v>
      </c>
      <c r="C946" s="1">
        <f t="array" ref="C946">INDEX(Countries!$A$2:$A$43,A946)</f>
        <v>0</v>
      </c>
      <c r="D946" s="1">
        <f t="array" ref="D946">INDEX(Countries!$A$2:$A$43,B946)</f>
        <v>0</v>
      </c>
      <c r="E946" s="5">
        <f t="array" ref="E946">INDEX('ML_flows 2011'!$B$2:$AQ$43,A946,B946)+INDEX('ML_flows 2011'!$B$2:$AQ$43,B946,A946)</f>
        <v>0</v>
      </c>
      <c r="F946" s="4">
        <f t="array" ref="F946">INDEX(Countries!$B$2:$B$43,A946)</f>
        <v>0</v>
      </c>
      <c r="G946" s="4">
        <f t="array" ref="G946">INDEX(Countries!$B$2:$B$43,B946)</f>
        <v>0</v>
      </c>
      <c r="H946" s="6">
        <f t="shared" si="12"/>
        <v>0</v>
      </c>
      <c r="I946" s="1">
        <f t="array" ref="I946">INDEX(Countries!$D$2:$D$43,A946)</f>
        <v>0</v>
      </c>
      <c r="J946" s="1">
        <f t="array" ref="J946">INDEX(Countries!$D$2:$D$43,B946)</f>
        <v>0</v>
      </c>
      <c r="K946" s="1">
        <f t="array" ref="K946">INDEX(Countries!$E$2:$E$43,A946)</f>
        <v>0</v>
      </c>
      <c r="L946" s="1">
        <f t="array" ref="L946">INDEX(Countries!$E$2:$E$43,B946)</f>
        <v>0</v>
      </c>
      <c r="M946" s="1">
        <f t="shared" si="13"/>
        <v>0</v>
      </c>
      <c r="N946" s="1"/>
    </row>
    <row r="947" spans="1:14" ht="15.75" customHeight="1" x14ac:dyDescent="0.2">
      <c r="A947" s="1">
        <f t="shared" si="14"/>
        <v>23</v>
      </c>
      <c r="B947" s="1">
        <f t="shared" si="15"/>
        <v>22</v>
      </c>
      <c r="C947" s="1">
        <f t="array" ref="C947">INDEX(Countries!$A$2:$A$43,A947)</f>
        <v>0</v>
      </c>
      <c r="D947" s="1">
        <f t="array" ref="D947">INDEX(Countries!$A$2:$A$43,B947)</f>
        <v>0</v>
      </c>
      <c r="E947" s="5">
        <f t="array" ref="E947">INDEX('ML_flows 2011'!$B$2:$AQ$43,A947,B947)+INDEX('ML_flows 2011'!$B$2:$AQ$43,B947,A947)</f>
        <v>0</v>
      </c>
      <c r="F947" s="4">
        <f t="array" ref="F947">INDEX(Countries!$B$2:$B$43,A947)</f>
        <v>0</v>
      </c>
      <c r="G947" s="4">
        <f t="array" ref="G947">INDEX(Countries!$B$2:$B$43,B947)</f>
        <v>0</v>
      </c>
      <c r="H947" s="6">
        <f t="shared" si="12"/>
        <v>0</v>
      </c>
      <c r="I947" s="1">
        <f t="array" ref="I947">INDEX(Countries!$D$2:$D$43,A947)</f>
        <v>0</v>
      </c>
      <c r="J947" s="1">
        <f t="array" ref="J947">INDEX(Countries!$D$2:$D$43,B947)</f>
        <v>0</v>
      </c>
      <c r="K947" s="1">
        <f t="array" ref="K947">INDEX(Countries!$E$2:$E$43,A947)</f>
        <v>0</v>
      </c>
      <c r="L947" s="1">
        <f t="array" ref="L947">INDEX(Countries!$E$2:$E$43,B947)</f>
        <v>0</v>
      </c>
      <c r="M947" s="1">
        <f t="shared" si="13"/>
        <v>0</v>
      </c>
      <c r="N947" s="1"/>
    </row>
    <row r="948" spans="1:14" ht="15.75" customHeight="1" x14ac:dyDescent="0.2">
      <c r="A948" s="1">
        <f t="shared" si="14"/>
        <v>23</v>
      </c>
      <c r="B948" s="1">
        <f t="shared" si="15"/>
        <v>23</v>
      </c>
      <c r="C948" s="1">
        <f t="array" ref="C948">INDEX(Countries!$A$2:$A$43,A948)</f>
        <v>0</v>
      </c>
      <c r="D948" s="1">
        <f t="array" ref="D948">INDEX(Countries!$A$2:$A$43,B948)</f>
        <v>0</v>
      </c>
      <c r="E948" s="5">
        <f t="array" ref="E948">INDEX('ML_flows 2011'!$B$2:$AQ$43,A948,B948)+INDEX('ML_flows 2011'!$B$2:$AQ$43,B948,A948)</f>
        <v>0</v>
      </c>
      <c r="F948" s="4">
        <f t="array" ref="F948">INDEX(Countries!$B$2:$B$43,A948)</f>
        <v>0</v>
      </c>
      <c r="G948" s="4">
        <f t="array" ref="G948">INDEX(Countries!$B$2:$B$43,B948)</f>
        <v>0</v>
      </c>
      <c r="H948" s="6">
        <f t="shared" si="12"/>
        <v>0</v>
      </c>
      <c r="I948" s="1">
        <f t="array" ref="I948">INDEX(Countries!$D$2:$D$43,A948)</f>
        <v>0</v>
      </c>
      <c r="J948" s="1">
        <f t="array" ref="J948">INDEX(Countries!$D$2:$D$43,B948)</f>
        <v>0</v>
      </c>
      <c r="K948" s="1">
        <f t="array" ref="K948">INDEX(Countries!$E$2:$E$43,A948)</f>
        <v>0</v>
      </c>
      <c r="L948" s="1">
        <f t="array" ref="L948">INDEX(Countries!$E$2:$E$43,B948)</f>
        <v>0</v>
      </c>
      <c r="M948" s="1">
        <f t="shared" si="13"/>
        <v>0</v>
      </c>
      <c r="N948" s="1"/>
    </row>
    <row r="949" spans="1:14" ht="15.75" customHeight="1" x14ac:dyDescent="0.2">
      <c r="A949" s="1">
        <f t="shared" si="14"/>
        <v>23</v>
      </c>
      <c r="B949" s="1">
        <f t="shared" si="15"/>
        <v>24</v>
      </c>
      <c r="C949" s="1">
        <f t="array" ref="C949">INDEX(Countries!$A$2:$A$43,A949)</f>
        <v>0</v>
      </c>
      <c r="D949" s="1">
        <f t="array" ref="D949">INDEX(Countries!$A$2:$A$43,B949)</f>
        <v>0</v>
      </c>
      <c r="E949" s="5">
        <f t="array" ref="E949">INDEX('ML_flows 2011'!$B$2:$AQ$43,A949,B949)+INDEX('ML_flows 2011'!$B$2:$AQ$43,B949,A949)</f>
        <v>0</v>
      </c>
      <c r="F949" s="4">
        <f t="array" ref="F949">INDEX(Countries!$B$2:$B$43,A949)</f>
        <v>0</v>
      </c>
      <c r="G949" s="4">
        <f t="array" ref="G949">INDEX(Countries!$B$2:$B$43,B949)</f>
        <v>0</v>
      </c>
      <c r="H949" s="6">
        <f t="shared" si="12"/>
        <v>0</v>
      </c>
      <c r="I949" s="1">
        <f t="array" ref="I949">INDEX(Countries!$D$2:$D$43,A949)</f>
        <v>0</v>
      </c>
      <c r="J949" s="1">
        <f t="array" ref="J949">INDEX(Countries!$D$2:$D$43,B949)</f>
        <v>0</v>
      </c>
      <c r="K949" s="1">
        <f t="array" ref="K949">INDEX(Countries!$E$2:$E$43,A949)</f>
        <v>0</v>
      </c>
      <c r="L949" s="1">
        <f t="array" ref="L949">INDEX(Countries!$E$2:$E$43,B949)</f>
        <v>0</v>
      </c>
      <c r="M949" s="1">
        <f t="shared" si="13"/>
        <v>0</v>
      </c>
      <c r="N949" s="1"/>
    </row>
    <row r="950" spans="1:14" ht="15.75" customHeight="1" x14ac:dyDescent="0.2">
      <c r="A950" s="1">
        <f t="shared" si="14"/>
        <v>23</v>
      </c>
      <c r="B950" s="1">
        <f t="shared" si="15"/>
        <v>25</v>
      </c>
      <c r="C950" s="1">
        <f t="array" ref="C950">INDEX(Countries!$A$2:$A$43,A950)</f>
        <v>0</v>
      </c>
      <c r="D950" s="1">
        <f t="array" ref="D950">INDEX(Countries!$A$2:$A$43,B950)</f>
        <v>0</v>
      </c>
      <c r="E950" s="5">
        <f t="array" ref="E950">INDEX('ML_flows 2011'!$B$2:$AQ$43,A950,B950)+INDEX('ML_flows 2011'!$B$2:$AQ$43,B950,A950)</f>
        <v>0</v>
      </c>
      <c r="F950" s="4">
        <f t="array" ref="F950">INDEX(Countries!$B$2:$B$43,A950)</f>
        <v>0</v>
      </c>
      <c r="G950" s="4">
        <f t="array" ref="G950">INDEX(Countries!$B$2:$B$43,B950)</f>
        <v>0</v>
      </c>
      <c r="H950" s="6">
        <f t="shared" si="12"/>
        <v>0</v>
      </c>
      <c r="I950" s="1">
        <f t="array" ref="I950">INDEX(Countries!$D$2:$D$43,A950)</f>
        <v>0</v>
      </c>
      <c r="J950" s="1">
        <f t="array" ref="J950">INDEX(Countries!$D$2:$D$43,B950)</f>
        <v>0</v>
      </c>
      <c r="K950" s="1">
        <f t="array" ref="K950">INDEX(Countries!$E$2:$E$43,A950)</f>
        <v>0</v>
      </c>
      <c r="L950" s="1">
        <f t="array" ref="L950">INDEX(Countries!$E$2:$E$43,B950)</f>
        <v>0</v>
      </c>
      <c r="M950" s="1">
        <f t="shared" si="13"/>
        <v>0</v>
      </c>
      <c r="N950" s="1"/>
    </row>
    <row r="951" spans="1:14" ht="15.75" customHeight="1" x14ac:dyDescent="0.2">
      <c r="A951" s="1">
        <f t="shared" si="14"/>
        <v>23</v>
      </c>
      <c r="B951" s="1">
        <f t="shared" si="15"/>
        <v>26</v>
      </c>
      <c r="C951" s="1">
        <f t="array" ref="C951">INDEX(Countries!$A$2:$A$43,A951)</f>
        <v>0</v>
      </c>
      <c r="D951" s="1">
        <f t="array" ref="D951">INDEX(Countries!$A$2:$A$43,B951)</f>
        <v>0</v>
      </c>
      <c r="E951" s="5">
        <f t="array" ref="E951">INDEX('ML_flows 2011'!$B$2:$AQ$43,A951,B951)+INDEX('ML_flows 2011'!$B$2:$AQ$43,B951,A951)</f>
        <v>0</v>
      </c>
      <c r="F951" s="4">
        <f t="array" ref="F951">INDEX(Countries!$B$2:$B$43,A951)</f>
        <v>0</v>
      </c>
      <c r="G951" s="4">
        <f t="array" ref="G951">INDEX(Countries!$B$2:$B$43,B951)</f>
        <v>0</v>
      </c>
      <c r="H951" s="6">
        <f t="shared" si="12"/>
        <v>0</v>
      </c>
      <c r="I951" s="1">
        <f t="array" ref="I951">INDEX(Countries!$D$2:$D$43,A951)</f>
        <v>0</v>
      </c>
      <c r="J951" s="1">
        <f t="array" ref="J951">INDEX(Countries!$D$2:$D$43,B951)</f>
        <v>0</v>
      </c>
      <c r="K951" s="1">
        <f t="array" ref="K951">INDEX(Countries!$E$2:$E$43,A951)</f>
        <v>0</v>
      </c>
      <c r="L951" s="1">
        <f t="array" ref="L951">INDEX(Countries!$E$2:$E$43,B951)</f>
        <v>0</v>
      </c>
      <c r="M951" s="1">
        <f t="shared" si="13"/>
        <v>0</v>
      </c>
      <c r="N951" s="1"/>
    </row>
    <row r="952" spans="1:14" ht="15.75" customHeight="1" x14ac:dyDescent="0.2">
      <c r="A952" s="1">
        <f t="shared" si="14"/>
        <v>23</v>
      </c>
      <c r="B952" s="1">
        <f t="shared" si="15"/>
        <v>27</v>
      </c>
      <c r="C952" s="1">
        <f t="array" ref="C952">INDEX(Countries!$A$2:$A$43,A952)</f>
        <v>0</v>
      </c>
      <c r="D952" s="1">
        <f t="array" ref="D952">INDEX(Countries!$A$2:$A$43,B952)</f>
        <v>0</v>
      </c>
      <c r="E952" s="5">
        <f t="array" ref="E952">INDEX('ML_flows 2011'!$B$2:$AQ$43,A952,B952)+INDEX('ML_flows 2011'!$B$2:$AQ$43,B952,A952)</f>
        <v>0</v>
      </c>
      <c r="F952" s="4">
        <f t="array" ref="F952">INDEX(Countries!$B$2:$B$43,A952)</f>
        <v>0</v>
      </c>
      <c r="G952" s="4">
        <f t="array" ref="G952">INDEX(Countries!$B$2:$B$43,B952)</f>
        <v>0</v>
      </c>
      <c r="H952" s="6">
        <f t="shared" si="12"/>
        <v>0</v>
      </c>
      <c r="I952" s="1">
        <f t="array" ref="I952">INDEX(Countries!$D$2:$D$43,A952)</f>
        <v>0</v>
      </c>
      <c r="J952" s="1">
        <f t="array" ref="J952">INDEX(Countries!$D$2:$D$43,B952)</f>
        <v>0</v>
      </c>
      <c r="K952" s="1">
        <f t="array" ref="K952">INDEX(Countries!$E$2:$E$43,A952)</f>
        <v>0</v>
      </c>
      <c r="L952" s="1">
        <f t="array" ref="L952">INDEX(Countries!$E$2:$E$43,B952)</f>
        <v>0</v>
      </c>
      <c r="M952" s="1">
        <f t="shared" si="13"/>
        <v>0</v>
      </c>
      <c r="N952" s="1"/>
    </row>
    <row r="953" spans="1:14" ht="15.75" customHeight="1" x14ac:dyDescent="0.2">
      <c r="A953" s="1">
        <f t="shared" si="14"/>
        <v>23</v>
      </c>
      <c r="B953" s="1">
        <f t="shared" si="15"/>
        <v>28</v>
      </c>
      <c r="C953" s="1">
        <f t="array" ref="C953">INDEX(Countries!$A$2:$A$43,A953)</f>
        <v>0</v>
      </c>
      <c r="D953" s="1">
        <f t="array" ref="D953">INDEX(Countries!$A$2:$A$43,B953)</f>
        <v>0</v>
      </c>
      <c r="E953" s="5">
        <f t="array" ref="E953">INDEX('ML_flows 2011'!$B$2:$AQ$43,A953,B953)+INDEX('ML_flows 2011'!$B$2:$AQ$43,B953,A953)</f>
        <v>0</v>
      </c>
      <c r="F953" s="4">
        <f t="array" ref="F953">INDEX(Countries!$B$2:$B$43,A953)</f>
        <v>0</v>
      </c>
      <c r="G953" s="4">
        <f t="array" ref="G953">INDEX(Countries!$B$2:$B$43,B953)</f>
        <v>0</v>
      </c>
      <c r="H953" s="6">
        <f t="shared" si="12"/>
        <v>0</v>
      </c>
      <c r="I953" s="1">
        <f t="array" ref="I953">INDEX(Countries!$D$2:$D$43,A953)</f>
        <v>0</v>
      </c>
      <c r="J953" s="1">
        <f t="array" ref="J953">INDEX(Countries!$D$2:$D$43,B953)</f>
        <v>0</v>
      </c>
      <c r="K953" s="1">
        <f t="array" ref="K953">INDEX(Countries!$E$2:$E$43,A953)</f>
        <v>0</v>
      </c>
      <c r="L953" s="1">
        <f t="array" ref="L953">INDEX(Countries!$E$2:$E$43,B953)</f>
        <v>0</v>
      </c>
      <c r="M953" s="1">
        <f t="shared" si="13"/>
        <v>0</v>
      </c>
      <c r="N953" s="1"/>
    </row>
    <row r="954" spans="1:14" ht="15.75" customHeight="1" x14ac:dyDescent="0.2">
      <c r="A954" s="1">
        <f t="shared" si="14"/>
        <v>23</v>
      </c>
      <c r="B954" s="1">
        <f t="shared" si="15"/>
        <v>29</v>
      </c>
      <c r="C954" s="1">
        <f t="array" ref="C954">INDEX(Countries!$A$2:$A$43,A954)</f>
        <v>0</v>
      </c>
      <c r="D954" s="1">
        <f t="array" ref="D954">INDEX(Countries!$A$2:$A$43,B954)</f>
        <v>0</v>
      </c>
      <c r="E954" s="5">
        <f t="array" ref="E954">INDEX('ML_flows 2011'!$B$2:$AQ$43,A954,B954)+INDEX('ML_flows 2011'!$B$2:$AQ$43,B954,A954)</f>
        <v>0</v>
      </c>
      <c r="F954" s="4">
        <f t="array" ref="F954">INDEX(Countries!$B$2:$B$43,A954)</f>
        <v>0</v>
      </c>
      <c r="G954" s="4">
        <f t="array" ref="G954">INDEX(Countries!$B$2:$B$43,B954)</f>
        <v>0</v>
      </c>
      <c r="H954" s="6">
        <f t="shared" si="12"/>
        <v>0</v>
      </c>
      <c r="I954" s="1">
        <f t="array" ref="I954">INDEX(Countries!$D$2:$D$43,A954)</f>
        <v>0</v>
      </c>
      <c r="J954" s="1">
        <f t="array" ref="J954">INDEX(Countries!$D$2:$D$43,B954)</f>
        <v>0</v>
      </c>
      <c r="K954" s="1">
        <f t="array" ref="K954">INDEX(Countries!$E$2:$E$43,A954)</f>
        <v>0</v>
      </c>
      <c r="L954" s="1">
        <f t="array" ref="L954">INDEX(Countries!$E$2:$E$43,B954)</f>
        <v>0</v>
      </c>
      <c r="M954" s="1">
        <f t="shared" si="13"/>
        <v>0</v>
      </c>
      <c r="N954" s="1"/>
    </row>
    <row r="955" spans="1:14" ht="15.75" customHeight="1" x14ac:dyDescent="0.2">
      <c r="A955" s="1">
        <f t="shared" si="14"/>
        <v>23</v>
      </c>
      <c r="B955" s="1">
        <f t="shared" si="15"/>
        <v>30</v>
      </c>
      <c r="C955" s="1">
        <f t="array" ref="C955">INDEX(Countries!$A$2:$A$43,A955)</f>
        <v>0</v>
      </c>
      <c r="D955" s="1">
        <f t="array" ref="D955">INDEX(Countries!$A$2:$A$43,B955)</f>
        <v>0</v>
      </c>
      <c r="E955" s="5">
        <f t="array" ref="E955">INDEX('ML_flows 2011'!$B$2:$AQ$43,A955,B955)+INDEX('ML_flows 2011'!$B$2:$AQ$43,B955,A955)</f>
        <v>0</v>
      </c>
      <c r="F955" s="4">
        <f t="array" ref="F955">INDEX(Countries!$B$2:$B$43,A955)</f>
        <v>0</v>
      </c>
      <c r="G955" s="4">
        <f t="array" ref="G955">INDEX(Countries!$B$2:$B$43,B955)</f>
        <v>0</v>
      </c>
      <c r="H955" s="6">
        <f t="shared" si="12"/>
        <v>0</v>
      </c>
      <c r="I955" s="1">
        <f t="array" ref="I955">INDEX(Countries!$D$2:$D$43,A955)</f>
        <v>0</v>
      </c>
      <c r="J955" s="1">
        <f t="array" ref="J955">INDEX(Countries!$D$2:$D$43,B955)</f>
        <v>0</v>
      </c>
      <c r="K955" s="1">
        <f t="array" ref="K955">INDEX(Countries!$E$2:$E$43,A955)</f>
        <v>0</v>
      </c>
      <c r="L955" s="1">
        <f t="array" ref="L955">INDEX(Countries!$E$2:$E$43,B955)</f>
        <v>0</v>
      </c>
      <c r="M955" s="1">
        <f t="shared" si="13"/>
        <v>0</v>
      </c>
      <c r="N955" s="1"/>
    </row>
    <row r="956" spans="1:14" ht="15.75" customHeight="1" x14ac:dyDescent="0.2">
      <c r="A956" s="1">
        <f t="shared" si="14"/>
        <v>23</v>
      </c>
      <c r="B956" s="1">
        <f t="shared" si="15"/>
        <v>31</v>
      </c>
      <c r="C956" s="1">
        <f t="array" ref="C956">INDEX(Countries!$A$2:$A$43,A956)</f>
        <v>0</v>
      </c>
      <c r="D956" s="1">
        <f t="array" ref="D956">INDEX(Countries!$A$2:$A$43,B956)</f>
        <v>0</v>
      </c>
      <c r="E956" s="5">
        <f t="array" ref="E956">INDEX('ML_flows 2011'!$B$2:$AQ$43,A956,B956)+INDEX('ML_flows 2011'!$B$2:$AQ$43,B956,A956)</f>
        <v>0</v>
      </c>
      <c r="F956" s="4">
        <f t="array" ref="F956">INDEX(Countries!$B$2:$B$43,A956)</f>
        <v>0</v>
      </c>
      <c r="G956" s="4">
        <f t="array" ref="G956">INDEX(Countries!$B$2:$B$43,B956)</f>
        <v>0</v>
      </c>
      <c r="H956" s="6">
        <f t="shared" si="12"/>
        <v>0</v>
      </c>
      <c r="I956" s="1">
        <f t="array" ref="I956">INDEX(Countries!$D$2:$D$43,A956)</f>
        <v>0</v>
      </c>
      <c r="J956" s="1">
        <f t="array" ref="J956">INDEX(Countries!$D$2:$D$43,B956)</f>
        <v>0</v>
      </c>
      <c r="K956" s="1">
        <f t="array" ref="K956">INDEX(Countries!$E$2:$E$43,A956)</f>
        <v>0</v>
      </c>
      <c r="L956" s="1">
        <f t="array" ref="L956">INDEX(Countries!$E$2:$E$43,B956)</f>
        <v>0</v>
      </c>
      <c r="M956" s="1">
        <f t="shared" si="13"/>
        <v>0</v>
      </c>
      <c r="N956" s="1"/>
    </row>
    <row r="957" spans="1:14" ht="15.75" customHeight="1" x14ac:dyDescent="0.2">
      <c r="A957" s="1">
        <f t="shared" si="14"/>
        <v>23</v>
      </c>
      <c r="B957" s="1">
        <f t="shared" si="15"/>
        <v>32</v>
      </c>
      <c r="C957" s="1">
        <f t="array" ref="C957">INDEX(Countries!$A$2:$A$43,A957)</f>
        <v>0</v>
      </c>
      <c r="D957" s="1">
        <f t="array" ref="D957">INDEX(Countries!$A$2:$A$43,B957)</f>
        <v>0</v>
      </c>
      <c r="E957" s="5">
        <f t="array" ref="E957">INDEX('ML_flows 2011'!$B$2:$AQ$43,A957,B957)+INDEX('ML_flows 2011'!$B$2:$AQ$43,B957,A957)</f>
        <v>0</v>
      </c>
      <c r="F957" s="4">
        <f t="array" ref="F957">INDEX(Countries!$B$2:$B$43,A957)</f>
        <v>0</v>
      </c>
      <c r="G957" s="4">
        <f t="array" ref="G957">INDEX(Countries!$B$2:$B$43,B957)</f>
        <v>0</v>
      </c>
      <c r="H957" s="6">
        <f t="shared" si="12"/>
        <v>0</v>
      </c>
      <c r="I957" s="1">
        <f t="array" ref="I957">INDEX(Countries!$D$2:$D$43,A957)</f>
        <v>0</v>
      </c>
      <c r="J957" s="1">
        <f t="array" ref="J957">INDEX(Countries!$D$2:$D$43,B957)</f>
        <v>0</v>
      </c>
      <c r="K957" s="1">
        <f t="array" ref="K957">INDEX(Countries!$E$2:$E$43,A957)</f>
        <v>0</v>
      </c>
      <c r="L957" s="1">
        <f t="array" ref="L957">INDEX(Countries!$E$2:$E$43,B957)</f>
        <v>0</v>
      </c>
      <c r="M957" s="1">
        <f t="shared" si="13"/>
        <v>0</v>
      </c>
      <c r="N957" s="1"/>
    </row>
    <row r="958" spans="1:14" ht="15.75" customHeight="1" x14ac:dyDescent="0.2">
      <c r="A958" s="1">
        <f t="shared" si="14"/>
        <v>23</v>
      </c>
      <c r="B958" s="1">
        <f t="shared" si="15"/>
        <v>33</v>
      </c>
      <c r="C958" s="1">
        <f t="array" ref="C958">INDEX(Countries!$A$2:$A$43,A958)</f>
        <v>0</v>
      </c>
      <c r="D958" s="1">
        <f t="array" ref="D958">INDEX(Countries!$A$2:$A$43,B958)</f>
        <v>0</v>
      </c>
      <c r="E958" s="5">
        <f t="array" ref="E958">INDEX('ML_flows 2011'!$B$2:$AQ$43,A958,B958)+INDEX('ML_flows 2011'!$B$2:$AQ$43,B958,A958)</f>
        <v>0</v>
      </c>
      <c r="F958" s="4">
        <f t="array" ref="F958">INDEX(Countries!$B$2:$B$43,A958)</f>
        <v>0</v>
      </c>
      <c r="G958" s="4">
        <f t="array" ref="G958">INDEX(Countries!$B$2:$B$43,B958)</f>
        <v>0</v>
      </c>
      <c r="H958" s="6">
        <f t="shared" si="12"/>
        <v>0</v>
      </c>
      <c r="I958" s="1">
        <f t="array" ref="I958">INDEX(Countries!$D$2:$D$43,A958)</f>
        <v>0</v>
      </c>
      <c r="J958" s="1">
        <f t="array" ref="J958">INDEX(Countries!$D$2:$D$43,B958)</f>
        <v>0</v>
      </c>
      <c r="K958" s="1">
        <f t="array" ref="K958">INDEX(Countries!$E$2:$E$43,A958)</f>
        <v>0</v>
      </c>
      <c r="L958" s="1">
        <f t="array" ref="L958">INDEX(Countries!$E$2:$E$43,B958)</f>
        <v>0</v>
      </c>
      <c r="M958" s="1">
        <f t="shared" si="13"/>
        <v>0</v>
      </c>
      <c r="N958" s="1"/>
    </row>
    <row r="959" spans="1:14" ht="15.75" customHeight="1" x14ac:dyDescent="0.2">
      <c r="A959" s="1">
        <f t="shared" si="14"/>
        <v>23</v>
      </c>
      <c r="B959" s="1">
        <f t="shared" si="15"/>
        <v>34</v>
      </c>
      <c r="C959" s="1">
        <f t="array" ref="C959">INDEX(Countries!$A$2:$A$43,A959)</f>
        <v>0</v>
      </c>
      <c r="D959" s="1">
        <f t="array" ref="D959">INDEX(Countries!$A$2:$A$43,B959)</f>
        <v>0</v>
      </c>
      <c r="E959" s="5">
        <f t="array" ref="E959">INDEX('ML_flows 2011'!$B$2:$AQ$43,A959,B959)+INDEX('ML_flows 2011'!$B$2:$AQ$43,B959,A959)</f>
        <v>0</v>
      </c>
      <c r="F959" s="4">
        <f t="array" ref="F959">INDEX(Countries!$B$2:$B$43,A959)</f>
        <v>0</v>
      </c>
      <c r="G959" s="4">
        <f t="array" ref="G959">INDEX(Countries!$B$2:$B$43,B959)</f>
        <v>0</v>
      </c>
      <c r="H959" s="6">
        <f t="shared" si="12"/>
        <v>0</v>
      </c>
      <c r="I959" s="1">
        <f t="array" ref="I959">INDEX(Countries!$D$2:$D$43,A959)</f>
        <v>0</v>
      </c>
      <c r="J959" s="1">
        <f t="array" ref="J959">INDEX(Countries!$D$2:$D$43,B959)</f>
        <v>0</v>
      </c>
      <c r="K959" s="1">
        <f t="array" ref="K959">INDEX(Countries!$E$2:$E$43,A959)</f>
        <v>0</v>
      </c>
      <c r="L959" s="1">
        <f t="array" ref="L959">INDEX(Countries!$E$2:$E$43,B959)</f>
        <v>0</v>
      </c>
      <c r="M959" s="1">
        <f t="shared" si="13"/>
        <v>0</v>
      </c>
      <c r="N959" s="1"/>
    </row>
    <row r="960" spans="1:14" ht="15.75" customHeight="1" x14ac:dyDescent="0.2">
      <c r="A960" s="1">
        <f t="shared" si="14"/>
        <v>23</v>
      </c>
      <c r="B960" s="1">
        <f t="shared" si="15"/>
        <v>35</v>
      </c>
      <c r="C960" s="1">
        <f t="array" ref="C960">INDEX(Countries!$A$2:$A$43,A960)</f>
        <v>0</v>
      </c>
      <c r="D960" s="1">
        <f t="array" ref="D960">INDEX(Countries!$A$2:$A$43,B960)</f>
        <v>0</v>
      </c>
      <c r="E960" s="5">
        <f t="array" ref="E960">INDEX('ML_flows 2011'!$B$2:$AQ$43,A960,B960)+INDEX('ML_flows 2011'!$B$2:$AQ$43,B960,A960)</f>
        <v>0</v>
      </c>
      <c r="F960" s="4">
        <f t="array" ref="F960">INDEX(Countries!$B$2:$B$43,A960)</f>
        <v>0</v>
      </c>
      <c r="G960" s="4">
        <f t="array" ref="G960">INDEX(Countries!$B$2:$B$43,B960)</f>
        <v>0</v>
      </c>
      <c r="H960" s="6">
        <f t="shared" si="12"/>
        <v>0</v>
      </c>
      <c r="I960" s="1">
        <f t="array" ref="I960">INDEX(Countries!$D$2:$D$43,A960)</f>
        <v>0</v>
      </c>
      <c r="J960" s="1">
        <f t="array" ref="J960">INDEX(Countries!$D$2:$D$43,B960)</f>
        <v>0</v>
      </c>
      <c r="K960" s="1">
        <f t="array" ref="K960">INDEX(Countries!$E$2:$E$43,A960)</f>
        <v>0</v>
      </c>
      <c r="L960" s="1">
        <f t="array" ref="L960">INDEX(Countries!$E$2:$E$43,B960)</f>
        <v>0</v>
      </c>
      <c r="M960" s="1">
        <f t="shared" si="13"/>
        <v>0</v>
      </c>
      <c r="N960" s="1"/>
    </row>
    <row r="961" spans="1:14" ht="15.75" customHeight="1" x14ac:dyDescent="0.2">
      <c r="A961" s="1">
        <f t="shared" si="14"/>
        <v>23</v>
      </c>
      <c r="B961" s="1">
        <f t="shared" si="15"/>
        <v>36</v>
      </c>
      <c r="C961" s="1">
        <f t="array" ref="C961">INDEX(Countries!$A$2:$A$43,A961)</f>
        <v>0</v>
      </c>
      <c r="D961" s="1">
        <f t="array" ref="D961">INDEX(Countries!$A$2:$A$43,B961)</f>
        <v>0</v>
      </c>
      <c r="E961" s="5">
        <f t="array" ref="E961">INDEX('ML_flows 2011'!$B$2:$AQ$43,A961,B961)+INDEX('ML_flows 2011'!$B$2:$AQ$43,B961,A961)</f>
        <v>0</v>
      </c>
      <c r="F961" s="4">
        <f t="array" ref="F961">INDEX(Countries!$B$2:$B$43,A961)</f>
        <v>0</v>
      </c>
      <c r="G961" s="4">
        <f t="array" ref="G961">INDEX(Countries!$B$2:$B$43,B961)</f>
        <v>0</v>
      </c>
      <c r="H961" s="6">
        <f t="shared" si="12"/>
        <v>0</v>
      </c>
      <c r="I961" s="1">
        <f t="array" ref="I961">INDEX(Countries!$D$2:$D$43,A961)</f>
        <v>0</v>
      </c>
      <c r="J961" s="1">
        <f t="array" ref="J961">INDEX(Countries!$D$2:$D$43,B961)</f>
        <v>0</v>
      </c>
      <c r="K961" s="1">
        <f t="array" ref="K961">INDEX(Countries!$E$2:$E$43,A961)</f>
        <v>0</v>
      </c>
      <c r="L961" s="1">
        <f t="array" ref="L961">INDEX(Countries!$E$2:$E$43,B961)</f>
        <v>0</v>
      </c>
      <c r="M961" s="1">
        <f t="shared" si="13"/>
        <v>0</v>
      </c>
      <c r="N961" s="1"/>
    </row>
    <row r="962" spans="1:14" ht="15.75" customHeight="1" x14ac:dyDescent="0.2">
      <c r="A962" s="1">
        <f t="shared" si="14"/>
        <v>23</v>
      </c>
      <c r="B962" s="1">
        <f t="shared" si="15"/>
        <v>37</v>
      </c>
      <c r="C962" s="1">
        <f t="array" ref="C962">INDEX(Countries!$A$2:$A$43,A962)</f>
        <v>0</v>
      </c>
      <c r="D962" s="1">
        <f t="array" ref="D962">INDEX(Countries!$A$2:$A$43,B962)</f>
        <v>0</v>
      </c>
      <c r="E962" s="5">
        <f t="array" ref="E962">INDEX('ML_flows 2011'!$B$2:$AQ$43,A962,B962)+INDEX('ML_flows 2011'!$B$2:$AQ$43,B962,A962)</f>
        <v>0</v>
      </c>
      <c r="F962" s="4">
        <f t="array" ref="F962">INDEX(Countries!$B$2:$B$43,A962)</f>
        <v>0</v>
      </c>
      <c r="G962" s="4">
        <f t="array" ref="G962">INDEX(Countries!$B$2:$B$43,B962)</f>
        <v>0</v>
      </c>
      <c r="H962" s="6">
        <f t="shared" si="12"/>
        <v>0</v>
      </c>
      <c r="I962" s="1">
        <f t="array" ref="I962">INDEX(Countries!$D$2:$D$43,A962)</f>
        <v>0</v>
      </c>
      <c r="J962" s="1">
        <f t="array" ref="J962">INDEX(Countries!$D$2:$D$43,B962)</f>
        <v>0</v>
      </c>
      <c r="K962" s="1">
        <f t="array" ref="K962">INDEX(Countries!$E$2:$E$43,A962)</f>
        <v>0</v>
      </c>
      <c r="L962" s="1">
        <f t="array" ref="L962">INDEX(Countries!$E$2:$E$43,B962)</f>
        <v>0</v>
      </c>
      <c r="M962" s="1">
        <f t="shared" si="13"/>
        <v>0</v>
      </c>
      <c r="N962" s="1"/>
    </row>
    <row r="963" spans="1:14" ht="15.75" customHeight="1" x14ac:dyDescent="0.2">
      <c r="A963" s="1">
        <f t="shared" si="14"/>
        <v>23</v>
      </c>
      <c r="B963" s="1">
        <f t="shared" si="15"/>
        <v>38</v>
      </c>
      <c r="C963" s="1">
        <f t="array" ref="C963">INDEX(Countries!$A$2:$A$43,A963)</f>
        <v>0</v>
      </c>
      <c r="D963" s="1">
        <f t="array" ref="D963">INDEX(Countries!$A$2:$A$43,B963)</f>
        <v>0</v>
      </c>
      <c r="E963" s="5">
        <f t="array" ref="E963">INDEX('ML_flows 2011'!$B$2:$AQ$43,A963,B963)+INDEX('ML_flows 2011'!$B$2:$AQ$43,B963,A963)</f>
        <v>0</v>
      </c>
      <c r="F963" s="4">
        <f t="array" ref="F963">INDEX(Countries!$B$2:$B$43,A963)</f>
        <v>0</v>
      </c>
      <c r="G963" s="4">
        <f t="array" ref="G963">INDEX(Countries!$B$2:$B$43,B963)</f>
        <v>0</v>
      </c>
      <c r="H963" s="6">
        <f t="shared" si="12"/>
        <v>0</v>
      </c>
      <c r="I963" s="1">
        <f t="array" ref="I963">INDEX(Countries!$D$2:$D$43,A963)</f>
        <v>0</v>
      </c>
      <c r="J963" s="1">
        <f t="array" ref="J963">INDEX(Countries!$D$2:$D$43,B963)</f>
        <v>0</v>
      </c>
      <c r="K963" s="1">
        <f t="array" ref="K963">INDEX(Countries!$E$2:$E$43,A963)</f>
        <v>0</v>
      </c>
      <c r="L963" s="1">
        <f t="array" ref="L963">INDEX(Countries!$E$2:$E$43,B963)</f>
        <v>0</v>
      </c>
      <c r="M963" s="1">
        <f t="shared" si="13"/>
        <v>0</v>
      </c>
      <c r="N963" s="1"/>
    </row>
    <row r="964" spans="1:14" ht="15.75" customHeight="1" x14ac:dyDescent="0.2">
      <c r="A964" s="1">
        <f t="shared" si="14"/>
        <v>23</v>
      </c>
      <c r="B964" s="1">
        <f t="shared" si="15"/>
        <v>39</v>
      </c>
      <c r="C964" s="1">
        <f t="array" ref="C964">INDEX(Countries!$A$2:$A$43,A964)</f>
        <v>0</v>
      </c>
      <c r="D964" s="1">
        <f t="array" ref="D964">INDEX(Countries!$A$2:$A$43,B964)</f>
        <v>0</v>
      </c>
      <c r="E964" s="5">
        <f t="array" ref="E964">INDEX('ML_flows 2011'!$B$2:$AQ$43,A964,B964)+INDEX('ML_flows 2011'!$B$2:$AQ$43,B964,A964)</f>
        <v>0</v>
      </c>
      <c r="F964" s="4">
        <f t="array" ref="F964">INDEX(Countries!$B$2:$B$43,A964)</f>
        <v>0</v>
      </c>
      <c r="G964" s="4">
        <f t="array" ref="G964">INDEX(Countries!$B$2:$B$43,B964)</f>
        <v>0</v>
      </c>
      <c r="H964" s="6">
        <f t="shared" si="12"/>
        <v>0</v>
      </c>
      <c r="I964" s="1">
        <f t="array" ref="I964">INDEX(Countries!$D$2:$D$43,A964)</f>
        <v>0</v>
      </c>
      <c r="J964" s="1">
        <f t="array" ref="J964">INDEX(Countries!$D$2:$D$43,B964)</f>
        <v>0</v>
      </c>
      <c r="K964" s="1">
        <f t="array" ref="K964">INDEX(Countries!$E$2:$E$43,A964)</f>
        <v>0</v>
      </c>
      <c r="L964" s="1">
        <f t="array" ref="L964">INDEX(Countries!$E$2:$E$43,B964)</f>
        <v>0</v>
      </c>
      <c r="M964" s="1">
        <f t="shared" si="13"/>
        <v>0</v>
      </c>
      <c r="N964" s="1"/>
    </row>
    <row r="965" spans="1:14" ht="15.75" customHeight="1" x14ac:dyDescent="0.2">
      <c r="A965" s="1">
        <f t="shared" si="14"/>
        <v>23</v>
      </c>
      <c r="B965" s="1">
        <f t="shared" si="15"/>
        <v>40</v>
      </c>
      <c r="C965" s="1">
        <f t="array" ref="C965">INDEX(Countries!$A$2:$A$43,A965)</f>
        <v>0</v>
      </c>
      <c r="D965" s="1">
        <f t="array" ref="D965">INDEX(Countries!$A$2:$A$43,B965)</f>
        <v>0</v>
      </c>
      <c r="E965" s="5">
        <f t="array" ref="E965">INDEX('ML_flows 2011'!$B$2:$AQ$43,A965,B965)+INDEX('ML_flows 2011'!$B$2:$AQ$43,B965,A965)</f>
        <v>0</v>
      </c>
      <c r="F965" s="4">
        <f t="array" ref="F965">INDEX(Countries!$B$2:$B$43,A965)</f>
        <v>0</v>
      </c>
      <c r="G965" s="4">
        <f t="array" ref="G965">INDEX(Countries!$B$2:$B$43,B965)</f>
        <v>0</v>
      </c>
      <c r="H965" s="6">
        <f t="shared" si="12"/>
        <v>0</v>
      </c>
      <c r="I965" s="1">
        <f t="array" ref="I965">INDEX(Countries!$D$2:$D$43,A965)</f>
        <v>0</v>
      </c>
      <c r="J965" s="1">
        <f t="array" ref="J965">INDEX(Countries!$D$2:$D$43,B965)</f>
        <v>0</v>
      </c>
      <c r="K965" s="1">
        <f t="array" ref="K965">INDEX(Countries!$E$2:$E$43,A965)</f>
        <v>0</v>
      </c>
      <c r="L965" s="1">
        <f t="array" ref="L965">INDEX(Countries!$E$2:$E$43,B965)</f>
        <v>0</v>
      </c>
      <c r="M965" s="1">
        <f t="shared" si="13"/>
        <v>0</v>
      </c>
      <c r="N965" s="1"/>
    </row>
    <row r="966" spans="1:14" ht="15.75" customHeight="1" x14ac:dyDescent="0.2">
      <c r="A966" s="1">
        <f t="shared" si="14"/>
        <v>23</v>
      </c>
      <c r="B966" s="1">
        <f t="shared" si="15"/>
        <v>41</v>
      </c>
      <c r="C966" s="1">
        <f t="array" ref="C966">INDEX(Countries!$A$2:$A$43,A966)</f>
        <v>0</v>
      </c>
      <c r="D966" s="1">
        <f t="array" ref="D966">INDEX(Countries!$A$2:$A$43,B966)</f>
        <v>0</v>
      </c>
      <c r="E966" s="5">
        <f t="array" ref="E966">INDEX('ML_flows 2011'!$B$2:$AQ$43,A966,B966)+INDEX('ML_flows 2011'!$B$2:$AQ$43,B966,A966)</f>
        <v>0</v>
      </c>
      <c r="F966" s="4">
        <f t="array" ref="F966">INDEX(Countries!$B$2:$B$43,A966)</f>
        <v>0</v>
      </c>
      <c r="G966" s="4">
        <f t="array" ref="G966">INDEX(Countries!$B$2:$B$43,B966)</f>
        <v>0</v>
      </c>
      <c r="H966" s="6">
        <f t="shared" si="12"/>
        <v>0</v>
      </c>
      <c r="I966" s="1">
        <f t="array" ref="I966">INDEX(Countries!$D$2:$D$43,A966)</f>
        <v>0</v>
      </c>
      <c r="J966" s="1">
        <f t="array" ref="J966">INDEX(Countries!$D$2:$D$43,B966)</f>
        <v>0</v>
      </c>
      <c r="K966" s="1">
        <f t="array" ref="K966">INDEX(Countries!$E$2:$E$43,A966)</f>
        <v>0</v>
      </c>
      <c r="L966" s="1">
        <f t="array" ref="L966">INDEX(Countries!$E$2:$E$43,B966)</f>
        <v>0</v>
      </c>
      <c r="M966" s="1">
        <f t="shared" si="13"/>
        <v>0</v>
      </c>
      <c r="N966" s="1"/>
    </row>
    <row r="967" spans="1:14" ht="15.75" customHeight="1" x14ac:dyDescent="0.2">
      <c r="A967" s="1">
        <f t="shared" si="14"/>
        <v>23</v>
      </c>
      <c r="B967" s="1">
        <f t="shared" si="15"/>
        <v>42</v>
      </c>
      <c r="C967" s="1">
        <f t="array" ref="C967">INDEX(Countries!$A$2:$A$43,A967)</f>
        <v>0</v>
      </c>
      <c r="D967" s="1">
        <f t="array" ref="D967">INDEX(Countries!$A$2:$A$43,B967)</f>
        <v>0</v>
      </c>
      <c r="E967" s="5">
        <f t="array" ref="E967">INDEX('ML_flows 2011'!$B$2:$AQ$43,A967,B967)+INDEX('ML_flows 2011'!$B$2:$AQ$43,B967,A967)</f>
        <v>0</v>
      </c>
      <c r="F967" s="4">
        <f t="array" ref="F967">INDEX(Countries!$B$2:$B$43,A967)</f>
        <v>0</v>
      </c>
      <c r="G967" s="4">
        <f t="array" ref="G967">INDEX(Countries!$B$2:$B$43,B967)</f>
        <v>0</v>
      </c>
      <c r="H967" s="6">
        <f t="shared" si="12"/>
        <v>0</v>
      </c>
      <c r="I967" s="1">
        <f t="array" ref="I967">INDEX(Countries!$D$2:$D$43,A967)</f>
        <v>0</v>
      </c>
      <c r="J967" s="1">
        <f t="array" ref="J967">INDEX(Countries!$D$2:$D$43,B967)</f>
        <v>0</v>
      </c>
      <c r="K967" s="1">
        <f t="array" ref="K967">INDEX(Countries!$E$2:$E$43,A967)</f>
        <v>0</v>
      </c>
      <c r="L967" s="1">
        <f t="array" ref="L967">INDEX(Countries!$E$2:$E$43,B967)</f>
        <v>0</v>
      </c>
      <c r="M967" s="1">
        <f t="shared" si="13"/>
        <v>0</v>
      </c>
      <c r="N967" s="1"/>
    </row>
    <row r="968" spans="1:14" ht="15.75" customHeight="1" x14ac:dyDescent="0.2">
      <c r="A968" s="1">
        <f t="shared" si="14"/>
        <v>24</v>
      </c>
      <c r="B968" s="1">
        <f t="shared" si="15"/>
        <v>1</v>
      </c>
      <c r="C968" s="1">
        <f t="array" ref="C968">INDEX(Countries!$A$2:$A$43,A968)</f>
        <v>0</v>
      </c>
      <c r="D968" s="1" t="str">
        <f t="array" ref="D968">INDEX(Countries!$A$2:$A$43,B968)</f>
        <v>BC</v>
      </c>
      <c r="E968" s="5">
        <f t="array" ref="E968">INDEX('ML_flows 2011'!$B$2:$AQ$43,A968,B968)+INDEX('ML_flows 2011'!$B$2:$AQ$43,B968,A968)</f>
        <v>0</v>
      </c>
      <c r="F968" s="4">
        <f t="array" ref="F968">INDEX(Countries!$B$2:$B$43,A968)</f>
        <v>0</v>
      </c>
      <c r="G968" s="4">
        <f t="array" ref="G968">INDEX(Countries!$B$2:$B$43,B968)</f>
        <v>2.3763350483997558</v>
      </c>
      <c r="H968" s="6">
        <f t="shared" si="12"/>
        <v>0</v>
      </c>
      <c r="I968" s="1">
        <f t="array" ref="I968">INDEX(Countries!$D$2:$D$43,A968)</f>
        <v>0</v>
      </c>
      <c r="J968" s="4">
        <f t="array" ref="J968">INDEX(Countries!$D$2:$D$43,B968)</f>
        <v>0</v>
      </c>
      <c r="K968" s="1">
        <f t="array" ref="K968">INDEX(Countries!$E$2:$E$43,A968)</f>
        <v>0</v>
      </c>
      <c r="L968" s="4">
        <f t="array" ref="L968">INDEX(Countries!$E$2:$E$43,B968)</f>
        <v>0</v>
      </c>
      <c r="M968" s="1">
        <f t="shared" si="13"/>
        <v>0</v>
      </c>
      <c r="N968" s="1"/>
    </row>
    <row r="969" spans="1:14" ht="15.75" customHeight="1" x14ac:dyDescent="0.2">
      <c r="A969" s="1">
        <f t="shared" si="14"/>
        <v>24</v>
      </c>
      <c r="B969" s="1">
        <f t="shared" si="15"/>
        <v>2</v>
      </c>
      <c r="C969" s="1">
        <f t="array" ref="C969">INDEX(Countries!$A$2:$A$43,A969)</f>
        <v>0</v>
      </c>
      <c r="D969" s="1" t="str">
        <f t="array" ref="D969">INDEX(Countries!$A$2:$A$43,B969)</f>
        <v>Canada</v>
      </c>
      <c r="E969" s="5">
        <f t="array" ref="E969">INDEX('ML_flows 2011'!$B$2:$AQ$43,A969,B969)+INDEX('ML_flows 2011'!$B$2:$AQ$43,B969,A969)</f>
        <v>0</v>
      </c>
      <c r="F969" s="4">
        <f t="array" ref="F969">INDEX(Countries!$B$2:$B$43,A969)</f>
        <v>0</v>
      </c>
      <c r="G969" s="4">
        <f t="array" ref="G969">INDEX(Countries!$B$2:$B$43,B969)</f>
        <v>0</v>
      </c>
      <c r="H969" s="6">
        <f t="shared" si="12"/>
        <v>0</v>
      </c>
      <c r="I969" s="1">
        <f t="array" ref="I969">INDEX(Countries!$D$2:$D$43,A969)</f>
        <v>0</v>
      </c>
      <c r="J969" s="4">
        <f t="array" ref="J969">INDEX(Countries!$D$2:$D$43,B969)</f>
        <v>0</v>
      </c>
      <c r="K969" s="1">
        <f t="array" ref="K969">INDEX(Countries!$E$2:$E$43,A969)</f>
        <v>0</v>
      </c>
      <c r="L969" s="4">
        <f t="array" ref="L969">INDEX(Countries!$E$2:$E$43,B969)</f>
        <v>0</v>
      </c>
      <c r="M969" s="1">
        <f t="shared" si="13"/>
        <v>0</v>
      </c>
      <c r="N969" s="1"/>
    </row>
    <row r="970" spans="1:14" ht="15.75" customHeight="1" x14ac:dyDescent="0.2">
      <c r="A970" s="1">
        <f t="shared" si="14"/>
        <v>24</v>
      </c>
      <c r="B970" s="1">
        <f t="shared" si="15"/>
        <v>3</v>
      </c>
      <c r="C970" s="1">
        <f t="array" ref="C970">INDEX(Countries!$A$2:$A$43,A970)</f>
        <v>0</v>
      </c>
      <c r="D970" s="1" t="str">
        <f t="array" ref="D970">INDEX(Countries!$A$2:$A$43,B970)</f>
        <v>Hong Kong SAR</v>
      </c>
      <c r="E970" s="5">
        <f t="array" ref="E970">INDEX('ML_flows 2011'!$B$2:$AQ$43,A970,B970)+INDEX('ML_flows 2011'!$B$2:$AQ$43,B970,A970)</f>
        <v>0</v>
      </c>
      <c r="F970" s="4">
        <f t="array" ref="F970">INDEX(Countries!$B$2:$B$43,A970)</f>
        <v>0</v>
      </c>
      <c r="G970" s="4">
        <f t="array" ref="G970">INDEX(Countries!$B$2:$B$43,B970)</f>
        <v>0</v>
      </c>
      <c r="H970" s="6">
        <f t="shared" si="12"/>
        <v>0</v>
      </c>
      <c r="I970" s="1">
        <f t="array" ref="I970">INDEX(Countries!$D$2:$D$43,A970)</f>
        <v>0</v>
      </c>
      <c r="J970" s="4">
        <f t="array" ref="J970">INDEX(Countries!$D$2:$D$43,B970)</f>
        <v>0</v>
      </c>
      <c r="K970" s="1">
        <f t="array" ref="K970">INDEX(Countries!$E$2:$E$43,A970)</f>
        <v>0</v>
      </c>
      <c r="L970" s="4">
        <f t="array" ref="L970">INDEX(Countries!$E$2:$E$43,B970)</f>
        <v>0</v>
      </c>
      <c r="M970" s="1">
        <f t="shared" si="13"/>
        <v>0</v>
      </c>
      <c r="N970" s="1"/>
    </row>
    <row r="971" spans="1:14" ht="15.75" customHeight="1" x14ac:dyDescent="0.2">
      <c r="A971" s="1">
        <f t="shared" si="14"/>
        <v>24</v>
      </c>
      <c r="B971" s="1">
        <f t="shared" si="15"/>
        <v>4</v>
      </c>
      <c r="C971" s="1">
        <f t="array" ref="C971">INDEX(Countries!$A$2:$A$43,A971)</f>
        <v>0</v>
      </c>
      <c r="D971" s="1" t="str">
        <f t="array" ref="D971">INDEX(Countries!$A$2:$A$43,B971)</f>
        <v>Macau SAR</v>
      </c>
      <c r="E971" s="5">
        <f t="array" ref="E971">INDEX('ML_flows 2011'!$B$2:$AQ$43,A971,B971)+INDEX('ML_flows 2011'!$B$2:$AQ$43,B971,A971)</f>
        <v>0</v>
      </c>
      <c r="F971" s="4">
        <f t="array" ref="F971">INDEX(Countries!$B$2:$B$43,A971)</f>
        <v>0</v>
      </c>
      <c r="G971" s="4">
        <f t="array" ref="G971">INDEX(Countries!$B$2:$B$43,B971)</f>
        <v>0</v>
      </c>
      <c r="H971" s="6">
        <f t="shared" si="12"/>
        <v>0</v>
      </c>
      <c r="I971" s="1">
        <f t="array" ref="I971">INDEX(Countries!$D$2:$D$43,A971)</f>
        <v>0</v>
      </c>
      <c r="J971" s="4">
        <f t="array" ref="J971">INDEX(Countries!$D$2:$D$43,B971)</f>
        <v>0</v>
      </c>
      <c r="K971" s="1">
        <f t="array" ref="K971">INDEX(Countries!$E$2:$E$43,A971)</f>
        <v>0</v>
      </c>
      <c r="L971" s="4">
        <f t="array" ref="L971">INDEX(Countries!$E$2:$E$43,B971)</f>
        <v>0</v>
      </c>
      <c r="M971" s="1">
        <f t="shared" si="13"/>
        <v>0</v>
      </c>
      <c r="N971" s="1"/>
    </row>
    <row r="972" spans="1:14" ht="15.75" customHeight="1" x14ac:dyDescent="0.2">
      <c r="A972" s="1">
        <f t="shared" si="14"/>
        <v>24</v>
      </c>
      <c r="B972" s="1">
        <f t="shared" si="15"/>
        <v>5</v>
      </c>
      <c r="C972" s="1">
        <f t="array" ref="C972">INDEX(Countries!$A$2:$A$43,A972)</f>
        <v>0</v>
      </c>
      <c r="D972" s="1" t="str">
        <f t="array" ref="D972">INDEX(Countries!$A$2:$A$43,B972)</f>
        <v>China</v>
      </c>
      <c r="E972" s="5">
        <f t="array" ref="E972">INDEX('ML_flows 2011'!$B$2:$AQ$43,A972,B972)+INDEX('ML_flows 2011'!$B$2:$AQ$43,B972,A972)</f>
        <v>0</v>
      </c>
      <c r="F972" s="4">
        <f t="array" ref="F972">INDEX(Countries!$B$2:$B$43,A972)</f>
        <v>0</v>
      </c>
      <c r="G972" s="4">
        <f t="array" ref="G972">INDEX(Countries!$B$2:$B$43,B972)</f>
        <v>0</v>
      </c>
      <c r="H972" s="6">
        <f t="shared" si="12"/>
        <v>0</v>
      </c>
      <c r="I972" s="1">
        <f t="array" ref="I972">INDEX(Countries!$D$2:$D$43,A972)</f>
        <v>0</v>
      </c>
      <c r="J972" s="4">
        <f t="array" ref="J972">INDEX(Countries!$D$2:$D$43,B972)</f>
        <v>0</v>
      </c>
      <c r="K972" s="1">
        <f t="array" ref="K972">INDEX(Countries!$E$2:$E$43,A972)</f>
        <v>0</v>
      </c>
      <c r="L972" s="4">
        <f t="array" ref="L972">INDEX(Countries!$E$2:$E$43,B972)</f>
        <v>0</v>
      </c>
      <c r="M972" s="1">
        <f t="shared" si="13"/>
        <v>0</v>
      </c>
      <c r="N972" s="1"/>
    </row>
    <row r="973" spans="1:14" ht="15.75" customHeight="1" x14ac:dyDescent="0.2">
      <c r="A973" s="1">
        <f t="shared" si="14"/>
        <v>24</v>
      </c>
      <c r="B973" s="1">
        <f t="shared" si="15"/>
        <v>6</v>
      </c>
      <c r="C973" s="1">
        <f t="array" ref="C973">INDEX(Countries!$A$2:$A$43,A973)</f>
        <v>0</v>
      </c>
      <c r="D973" s="1">
        <f t="array" ref="D973">INDEX(Countries!$A$2:$A$43,B973)</f>
        <v>0</v>
      </c>
      <c r="E973" s="5">
        <f t="array" ref="E973">INDEX('ML_flows 2011'!$B$2:$AQ$43,A973,B973)+INDEX('ML_flows 2011'!$B$2:$AQ$43,B973,A973)</f>
        <v>0</v>
      </c>
      <c r="F973" s="4">
        <f t="array" ref="F973">INDEX(Countries!$B$2:$B$43,A973)</f>
        <v>0</v>
      </c>
      <c r="G973" s="4">
        <f t="array" ref="G973">INDEX(Countries!$B$2:$B$43,B973)</f>
        <v>0</v>
      </c>
      <c r="H973" s="6">
        <f t="shared" si="12"/>
        <v>0</v>
      </c>
      <c r="I973" s="1">
        <f t="array" ref="I973">INDEX(Countries!$D$2:$D$43,A973)</f>
        <v>0</v>
      </c>
      <c r="J973" s="4">
        <f t="array" ref="J973">INDEX(Countries!$D$2:$D$43,B973)</f>
        <v>0</v>
      </c>
      <c r="K973" s="1">
        <f t="array" ref="K973">INDEX(Countries!$E$2:$E$43,A973)</f>
        <v>0</v>
      </c>
      <c r="L973" s="4">
        <f t="array" ref="L973">INDEX(Countries!$E$2:$E$43,B973)</f>
        <v>0</v>
      </c>
      <c r="M973" s="1">
        <f t="shared" si="13"/>
        <v>0</v>
      </c>
      <c r="N973" s="1"/>
    </row>
    <row r="974" spans="1:14" ht="15.75" customHeight="1" x14ac:dyDescent="0.2">
      <c r="A974" s="1">
        <f t="shared" si="14"/>
        <v>24</v>
      </c>
      <c r="B974" s="1">
        <f t="shared" si="15"/>
        <v>7</v>
      </c>
      <c r="C974" s="1">
        <f t="array" ref="C974">INDEX(Countries!$A$2:$A$43,A974)</f>
        <v>0</v>
      </c>
      <c r="D974" s="1">
        <f t="array" ref="D974">INDEX(Countries!$A$2:$A$43,B974)</f>
        <v>0</v>
      </c>
      <c r="E974" s="5">
        <f t="array" ref="E974">INDEX('ML_flows 2011'!$B$2:$AQ$43,A974,B974)+INDEX('ML_flows 2011'!$B$2:$AQ$43,B974,A974)</f>
        <v>0</v>
      </c>
      <c r="F974" s="4">
        <f t="array" ref="F974">INDEX(Countries!$B$2:$B$43,A974)</f>
        <v>0</v>
      </c>
      <c r="G974" s="4">
        <f t="array" ref="G974">INDEX(Countries!$B$2:$B$43,B974)</f>
        <v>0</v>
      </c>
      <c r="H974" s="6">
        <f t="shared" si="12"/>
        <v>0</v>
      </c>
      <c r="I974" s="1">
        <f t="array" ref="I974">INDEX(Countries!$D$2:$D$43,A974)</f>
        <v>0</v>
      </c>
      <c r="J974" s="4">
        <f t="array" ref="J974">INDEX(Countries!$D$2:$D$43,B974)</f>
        <v>0</v>
      </c>
      <c r="K974" s="1">
        <f t="array" ref="K974">INDEX(Countries!$E$2:$E$43,A974)</f>
        <v>0</v>
      </c>
      <c r="L974" s="4">
        <f t="array" ref="L974">INDEX(Countries!$E$2:$E$43,B974)</f>
        <v>0</v>
      </c>
      <c r="M974" s="1">
        <f t="shared" si="13"/>
        <v>0</v>
      </c>
      <c r="N974" s="1"/>
    </row>
    <row r="975" spans="1:14" ht="15.75" customHeight="1" x14ac:dyDescent="0.2">
      <c r="A975" s="1">
        <f t="shared" si="14"/>
        <v>24</v>
      </c>
      <c r="B975" s="1">
        <f t="shared" si="15"/>
        <v>8</v>
      </c>
      <c r="C975" s="1">
        <f t="array" ref="C975">INDEX(Countries!$A$2:$A$43,A975)</f>
        <v>0</v>
      </c>
      <c r="D975" s="1">
        <f t="array" ref="D975">INDEX(Countries!$A$2:$A$43,B975)</f>
        <v>0</v>
      </c>
      <c r="E975" s="5">
        <f t="array" ref="E975">INDEX('ML_flows 2011'!$B$2:$AQ$43,A975,B975)+INDEX('ML_flows 2011'!$B$2:$AQ$43,B975,A975)</f>
        <v>0</v>
      </c>
      <c r="F975" s="4">
        <f t="array" ref="F975">INDEX(Countries!$B$2:$B$43,A975)</f>
        <v>0</v>
      </c>
      <c r="G975" s="4">
        <f t="array" ref="G975">INDEX(Countries!$B$2:$B$43,B975)</f>
        <v>0</v>
      </c>
      <c r="H975" s="6">
        <f t="shared" si="12"/>
        <v>0</v>
      </c>
      <c r="I975" s="1">
        <f t="array" ref="I975">INDEX(Countries!$D$2:$D$43,A975)</f>
        <v>0</v>
      </c>
      <c r="J975" s="4">
        <f t="array" ref="J975">INDEX(Countries!$D$2:$D$43,B975)</f>
        <v>0</v>
      </c>
      <c r="K975" s="1">
        <f t="array" ref="K975">INDEX(Countries!$E$2:$E$43,A975)</f>
        <v>0</v>
      </c>
      <c r="L975" s="4">
        <f t="array" ref="L975">INDEX(Countries!$E$2:$E$43,B975)</f>
        <v>0</v>
      </c>
      <c r="M975" s="1">
        <f t="shared" si="13"/>
        <v>0</v>
      </c>
      <c r="N975" s="1"/>
    </row>
    <row r="976" spans="1:14" ht="15.75" customHeight="1" x14ac:dyDescent="0.2">
      <c r="A976" s="1">
        <f t="shared" si="14"/>
        <v>24</v>
      </c>
      <c r="B976" s="1">
        <f t="shared" si="15"/>
        <v>9</v>
      </c>
      <c r="C976" s="1">
        <f t="array" ref="C976">INDEX(Countries!$A$2:$A$43,A976)</f>
        <v>0</v>
      </c>
      <c r="D976" s="1">
        <f t="array" ref="D976">INDEX(Countries!$A$2:$A$43,B976)</f>
        <v>0</v>
      </c>
      <c r="E976" s="5">
        <f t="array" ref="E976">INDEX('ML_flows 2011'!$B$2:$AQ$43,A976,B976)+INDEX('ML_flows 2011'!$B$2:$AQ$43,B976,A976)</f>
        <v>0</v>
      </c>
      <c r="F976" s="4">
        <f t="array" ref="F976">INDEX(Countries!$B$2:$B$43,A976)</f>
        <v>0</v>
      </c>
      <c r="G976" s="4">
        <f t="array" ref="G976">INDEX(Countries!$B$2:$B$43,B976)</f>
        <v>0</v>
      </c>
      <c r="H976" s="6">
        <f t="shared" si="12"/>
        <v>0</v>
      </c>
      <c r="I976" s="1">
        <f t="array" ref="I976">INDEX(Countries!$D$2:$D$43,A976)</f>
        <v>0</v>
      </c>
      <c r="J976" s="1">
        <f t="array" ref="J976">INDEX(Countries!$D$2:$D$43,B976)</f>
        <v>0</v>
      </c>
      <c r="K976" s="1">
        <f t="array" ref="K976">INDEX(Countries!$E$2:$E$43,A976)</f>
        <v>0</v>
      </c>
      <c r="L976" s="1">
        <f t="array" ref="L976">INDEX(Countries!$E$2:$E$43,B976)</f>
        <v>0</v>
      </c>
      <c r="M976" s="1">
        <f t="shared" si="13"/>
        <v>0</v>
      </c>
      <c r="N976" s="1"/>
    </row>
    <row r="977" spans="1:14" ht="15.75" customHeight="1" x14ac:dyDescent="0.2">
      <c r="A977" s="1">
        <f t="shared" si="14"/>
        <v>24</v>
      </c>
      <c r="B977" s="1">
        <f t="shared" si="15"/>
        <v>10</v>
      </c>
      <c r="C977" s="1">
        <f t="array" ref="C977">INDEX(Countries!$A$2:$A$43,A977)</f>
        <v>0</v>
      </c>
      <c r="D977" s="1">
        <f t="array" ref="D977">INDEX(Countries!$A$2:$A$43,B977)</f>
        <v>0</v>
      </c>
      <c r="E977" s="5">
        <f t="array" ref="E977">INDEX('ML_flows 2011'!$B$2:$AQ$43,A977,B977)+INDEX('ML_flows 2011'!$B$2:$AQ$43,B977,A977)</f>
        <v>0</v>
      </c>
      <c r="F977" s="4">
        <f t="array" ref="F977">INDEX(Countries!$B$2:$B$43,A977)</f>
        <v>0</v>
      </c>
      <c r="G977" s="4">
        <f t="array" ref="G977">INDEX(Countries!$B$2:$B$43,B977)</f>
        <v>0</v>
      </c>
      <c r="H977" s="6">
        <f t="shared" si="12"/>
        <v>0</v>
      </c>
      <c r="I977" s="1">
        <f t="array" ref="I977">INDEX(Countries!$D$2:$D$43,A977)</f>
        <v>0</v>
      </c>
      <c r="J977" s="1">
        <f t="array" ref="J977">INDEX(Countries!$D$2:$D$43,B977)</f>
        <v>0</v>
      </c>
      <c r="K977" s="1">
        <f t="array" ref="K977">INDEX(Countries!$E$2:$E$43,A977)</f>
        <v>0</v>
      </c>
      <c r="L977" s="1">
        <f t="array" ref="L977">INDEX(Countries!$E$2:$E$43,B977)</f>
        <v>0</v>
      </c>
      <c r="M977" s="1">
        <f t="shared" si="13"/>
        <v>0</v>
      </c>
      <c r="N977" s="1"/>
    </row>
    <row r="978" spans="1:14" ht="15.75" customHeight="1" x14ac:dyDescent="0.2">
      <c r="A978" s="1">
        <f t="shared" si="14"/>
        <v>24</v>
      </c>
      <c r="B978" s="1">
        <f t="shared" si="15"/>
        <v>11</v>
      </c>
      <c r="C978" s="1">
        <f t="array" ref="C978">INDEX(Countries!$A$2:$A$43,A978)</f>
        <v>0</v>
      </c>
      <c r="D978" s="1">
        <f t="array" ref="D978">INDEX(Countries!$A$2:$A$43,B978)</f>
        <v>0</v>
      </c>
      <c r="E978" s="5">
        <f t="array" ref="E978">INDEX('ML_flows 2011'!$B$2:$AQ$43,A978,B978)+INDEX('ML_flows 2011'!$B$2:$AQ$43,B978,A978)</f>
        <v>0</v>
      </c>
      <c r="F978" s="4">
        <f t="array" ref="F978">INDEX(Countries!$B$2:$B$43,A978)</f>
        <v>0</v>
      </c>
      <c r="G978" s="4">
        <f t="array" ref="G978">INDEX(Countries!$B$2:$B$43,B978)</f>
        <v>0</v>
      </c>
      <c r="H978" s="6">
        <f t="shared" si="12"/>
        <v>0</v>
      </c>
      <c r="I978" s="1">
        <f t="array" ref="I978">INDEX(Countries!$D$2:$D$43,A978)</f>
        <v>0</v>
      </c>
      <c r="J978" s="1">
        <f t="array" ref="J978">INDEX(Countries!$D$2:$D$43,B978)</f>
        <v>0</v>
      </c>
      <c r="K978" s="1">
        <f t="array" ref="K978">INDEX(Countries!$E$2:$E$43,A978)</f>
        <v>0</v>
      </c>
      <c r="L978" s="1">
        <f t="array" ref="L978">INDEX(Countries!$E$2:$E$43,B978)</f>
        <v>0</v>
      </c>
      <c r="M978" s="1">
        <f t="shared" si="13"/>
        <v>0</v>
      </c>
      <c r="N978" s="1"/>
    </row>
    <row r="979" spans="1:14" ht="15.75" customHeight="1" x14ac:dyDescent="0.2">
      <c r="A979" s="1">
        <f t="shared" si="14"/>
        <v>24</v>
      </c>
      <c r="B979" s="1">
        <f t="shared" si="15"/>
        <v>12</v>
      </c>
      <c r="C979" s="1">
        <f t="array" ref="C979">INDEX(Countries!$A$2:$A$43,A979)</f>
        <v>0</v>
      </c>
      <c r="D979" s="1">
        <f t="array" ref="D979">INDEX(Countries!$A$2:$A$43,B979)</f>
        <v>0</v>
      </c>
      <c r="E979" s="5">
        <f t="array" ref="E979">INDEX('ML_flows 2011'!$B$2:$AQ$43,A979,B979)+INDEX('ML_flows 2011'!$B$2:$AQ$43,B979,A979)</f>
        <v>0</v>
      </c>
      <c r="F979" s="4">
        <f t="array" ref="F979">INDEX(Countries!$B$2:$B$43,A979)</f>
        <v>0</v>
      </c>
      <c r="G979" s="4">
        <f t="array" ref="G979">INDEX(Countries!$B$2:$B$43,B979)</f>
        <v>0</v>
      </c>
      <c r="H979" s="6">
        <f t="shared" si="12"/>
        <v>0</v>
      </c>
      <c r="I979" s="1">
        <f t="array" ref="I979">INDEX(Countries!$D$2:$D$43,A979)</f>
        <v>0</v>
      </c>
      <c r="J979" s="1">
        <f t="array" ref="J979">INDEX(Countries!$D$2:$D$43,B979)</f>
        <v>0</v>
      </c>
      <c r="K979" s="1">
        <f t="array" ref="K979">INDEX(Countries!$E$2:$E$43,A979)</f>
        <v>0</v>
      </c>
      <c r="L979" s="1">
        <f t="array" ref="L979">INDEX(Countries!$E$2:$E$43,B979)</f>
        <v>0</v>
      </c>
      <c r="M979" s="1">
        <f t="shared" si="13"/>
        <v>0</v>
      </c>
      <c r="N979" s="1"/>
    </row>
    <row r="980" spans="1:14" ht="15.75" customHeight="1" x14ac:dyDescent="0.2">
      <c r="A980" s="1">
        <f t="shared" si="14"/>
        <v>24</v>
      </c>
      <c r="B980" s="1">
        <f t="shared" si="15"/>
        <v>13</v>
      </c>
      <c r="C980" s="1">
        <f t="array" ref="C980">INDEX(Countries!$A$2:$A$43,A980)</f>
        <v>0</v>
      </c>
      <c r="D980" s="1">
        <f t="array" ref="D980">INDEX(Countries!$A$2:$A$43,B980)</f>
        <v>0</v>
      </c>
      <c r="E980" s="5">
        <f t="array" ref="E980">INDEX('ML_flows 2011'!$B$2:$AQ$43,A980,B980)+INDEX('ML_flows 2011'!$B$2:$AQ$43,B980,A980)</f>
        <v>0</v>
      </c>
      <c r="F980" s="4">
        <f t="array" ref="F980">INDEX(Countries!$B$2:$B$43,A980)</f>
        <v>0</v>
      </c>
      <c r="G980" s="4">
        <f t="array" ref="G980">INDEX(Countries!$B$2:$B$43,B980)</f>
        <v>0</v>
      </c>
      <c r="H980" s="6">
        <f t="shared" si="12"/>
        <v>0</v>
      </c>
      <c r="I980" s="1">
        <f t="array" ref="I980">INDEX(Countries!$D$2:$D$43,A980)</f>
        <v>0</v>
      </c>
      <c r="J980" s="1">
        <f t="array" ref="J980">INDEX(Countries!$D$2:$D$43,B980)</f>
        <v>0</v>
      </c>
      <c r="K980" s="1">
        <f t="array" ref="K980">INDEX(Countries!$E$2:$E$43,A980)</f>
        <v>0</v>
      </c>
      <c r="L980" s="1">
        <f t="array" ref="L980">INDEX(Countries!$E$2:$E$43,B980)</f>
        <v>0</v>
      </c>
      <c r="M980" s="1">
        <f t="shared" si="13"/>
        <v>0</v>
      </c>
      <c r="N980" s="1"/>
    </row>
    <row r="981" spans="1:14" ht="15.75" customHeight="1" x14ac:dyDescent="0.2">
      <c r="A981" s="1">
        <f t="shared" si="14"/>
        <v>24</v>
      </c>
      <c r="B981" s="1">
        <f t="shared" si="15"/>
        <v>14</v>
      </c>
      <c r="C981" s="1">
        <f t="array" ref="C981">INDEX(Countries!$A$2:$A$43,A981)</f>
        <v>0</v>
      </c>
      <c r="D981" s="1">
        <f t="array" ref="D981">INDEX(Countries!$A$2:$A$43,B981)</f>
        <v>0</v>
      </c>
      <c r="E981" s="5">
        <f t="array" ref="E981">INDEX('ML_flows 2011'!$B$2:$AQ$43,A981,B981)+INDEX('ML_flows 2011'!$B$2:$AQ$43,B981,A981)</f>
        <v>0</v>
      </c>
      <c r="F981" s="4">
        <f t="array" ref="F981">INDEX(Countries!$B$2:$B$43,A981)</f>
        <v>0</v>
      </c>
      <c r="G981" s="4">
        <f t="array" ref="G981">INDEX(Countries!$B$2:$B$43,B981)</f>
        <v>0</v>
      </c>
      <c r="H981" s="6">
        <f t="shared" si="12"/>
        <v>0</v>
      </c>
      <c r="I981" s="1">
        <f t="array" ref="I981">INDEX(Countries!$D$2:$D$43,A981)</f>
        <v>0</v>
      </c>
      <c r="J981" s="1">
        <f t="array" ref="J981">INDEX(Countries!$D$2:$D$43,B981)</f>
        <v>0</v>
      </c>
      <c r="K981" s="1">
        <f t="array" ref="K981">INDEX(Countries!$E$2:$E$43,A981)</f>
        <v>0</v>
      </c>
      <c r="L981" s="1">
        <f t="array" ref="L981">INDEX(Countries!$E$2:$E$43,B981)</f>
        <v>0</v>
      </c>
      <c r="M981" s="1">
        <f t="shared" si="13"/>
        <v>0</v>
      </c>
      <c r="N981" s="1"/>
    </row>
    <row r="982" spans="1:14" ht="15.75" customHeight="1" x14ac:dyDescent="0.2">
      <c r="A982" s="1">
        <f t="shared" si="14"/>
        <v>24</v>
      </c>
      <c r="B982" s="1">
        <f t="shared" si="15"/>
        <v>15</v>
      </c>
      <c r="C982" s="1">
        <f t="array" ref="C982">INDEX(Countries!$A$2:$A$43,A982)</f>
        <v>0</v>
      </c>
      <c r="D982" s="1">
        <f t="array" ref="D982">INDEX(Countries!$A$2:$A$43,B982)</f>
        <v>0</v>
      </c>
      <c r="E982" s="5">
        <f t="array" ref="E982">INDEX('ML_flows 2011'!$B$2:$AQ$43,A982,B982)+INDEX('ML_flows 2011'!$B$2:$AQ$43,B982,A982)</f>
        <v>0</v>
      </c>
      <c r="F982" s="4">
        <f t="array" ref="F982">INDEX(Countries!$B$2:$B$43,A982)</f>
        <v>0</v>
      </c>
      <c r="G982" s="4">
        <f t="array" ref="G982">INDEX(Countries!$B$2:$B$43,B982)</f>
        <v>0</v>
      </c>
      <c r="H982" s="6">
        <f t="shared" si="12"/>
        <v>0</v>
      </c>
      <c r="I982" s="1">
        <f t="array" ref="I982">INDEX(Countries!$D$2:$D$43,A982)</f>
        <v>0</v>
      </c>
      <c r="J982" s="1">
        <f t="array" ref="J982">INDEX(Countries!$D$2:$D$43,B982)</f>
        <v>0</v>
      </c>
      <c r="K982" s="1">
        <f t="array" ref="K982">INDEX(Countries!$E$2:$E$43,A982)</f>
        <v>0</v>
      </c>
      <c r="L982" s="1">
        <f t="array" ref="L982">INDEX(Countries!$E$2:$E$43,B982)</f>
        <v>0</v>
      </c>
      <c r="M982" s="1">
        <f t="shared" si="13"/>
        <v>0</v>
      </c>
      <c r="N982" s="1"/>
    </row>
    <row r="983" spans="1:14" ht="15.75" customHeight="1" x14ac:dyDescent="0.2">
      <c r="A983" s="1">
        <f t="shared" si="14"/>
        <v>24</v>
      </c>
      <c r="B983" s="1">
        <f t="shared" si="15"/>
        <v>16</v>
      </c>
      <c r="C983" s="1">
        <f t="array" ref="C983">INDEX(Countries!$A$2:$A$43,A983)</f>
        <v>0</v>
      </c>
      <c r="D983" s="1">
        <f t="array" ref="D983">INDEX(Countries!$A$2:$A$43,B983)</f>
        <v>0</v>
      </c>
      <c r="E983" s="5">
        <f t="array" ref="E983">INDEX('ML_flows 2011'!$B$2:$AQ$43,A983,B983)+INDEX('ML_flows 2011'!$B$2:$AQ$43,B983,A983)</f>
        <v>0</v>
      </c>
      <c r="F983" s="4">
        <f t="array" ref="F983">INDEX(Countries!$B$2:$B$43,A983)</f>
        <v>0</v>
      </c>
      <c r="G983" s="4">
        <f t="array" ref="G983">INDEX(Countries!$B$2:$B$43,B983)</f>
        <v>0</v>
      </c>
      <c r="H983" s="6">
        <f t="shared" si="12"/>
        <v>0</v>
      </c>
      <c r="I983" s="1">
        <f t="array" ref="I983">INDEX(Countries!$D$2:$D$43,A983)</f>
        <v>0</v>
      </c>
      <c r="J983" s="1">
        <f t="array" ref="J983">INDEX(Countries!$D$2:$D$43,B983)</f>
        <v>0</v>
      </c>
      <c r="K983" s="1">
        <f t="array" ref="K983">INDEX(Countries!$E$2:$E$43,A983)</f>
        <v>0</v>
      </c>
      <c r="L983" s="1">
        <f t="array" ref="L983">INDEX(Countries!$E$2:$E$43,B983)</f>
        <v>0</v>
      </c>
      <c r="M983" s="1">
        <f t="shared" si="13"/>
        <v>0</v>
      </c>
      <c r="N983" s="1"/>
    </row>
    <row r="984" spans="1:14" ht="15.75" customHeight="1" x14ac:dyDescent="0.2">
      <c r="A984" s="1">
        <f t="shared" si="14"/>
        <v>24</v>
      </c>
      <c r="B984" s="1">
        <f t="shared" si="15"/>
        <v>17</v>
      </c>
      <c r="C984" s="1">
        <f t="array" ref="C984">INDEX(Countries!$A$2:$A$43,A984)</f>
        <v>0</v>
      </c>
      <c r="D984" s="1">
        <f t="array" ref="D984">INDEX(Countries!$A$2:$A$43,B984)</f>
        <v>0</v>
      </c>
      <c r="E984" s="5">
        <f t="array" ref="E984">INDEX('ML_flows 2011'!$B$2:$AQ$43,A984,B984)+INDEX('ML_flows 2011'!$B$2:$AQ$43,B984,A984)</f>
        <v>0</v>
      </c>
      <c r="F984" s="4">
        <f t="array" ref="F984">INDEX(Countries!$B$2:$B$43,A984)</f>
        <v>0</v>
      </c>
      <c r="G984" s="4">
        <f t="array" ref="G984">INDEX(Countries!$B$2:$B$43,B984)</f>
        <v>0</v>
      </c>
      <c r="H984" s="6">
        <f t="shared" si="12"/>
        <v>0</v>
      </c>
      <c r="I984" s="1">
        <f t="array" ref="I984">INDEX(Countries!$D$2:$D$43,A984)</f>
        <v>0</v>
      </c>
      <c r="J984" s="1">
        <f t="array" ref="J984">INDEX(Countries!$D$2:$D$43,B984)</f>
        <v>0</v>
      </c>
      <c r="K984" s="1">
        <f t="array" ref="K984">INDEX(Countries!$E$2:$E$43,A984)</f>
        <v>0</v>
      </c>
      <c r="L984" s="1">
        <f t="array" ref="L984">INDEX(Countries!$E$2:$E$43,B984)</f>
        <v>0</v>
      </c>
      <c r="M984" s="1">
        <f t="shared" si="13"/>
        <v>0</v>
      </c>
      <c r="N984" s="1"/>
    </row>
    <row r="985" spans="1:14" ht="15.75" customHeight="1" x14ac:dyDescent="0.2">
      <c r="A985" s="1">
        <f t="shared" si="14"/>
        <v>24</v>
      </c>
      <c r="B985" s="1">
        <f t="shared" si="15"/>
        <v>18</v>
      </c>
      <c r="C985" s="1">
        <f t="array" ref="C985">INDEX(Countries!$A$2:$A$43,A985)</f>
        <v>0</v>
      </c>
      <c r="D985" s="1">
        <f t="array" ref="D985">INDEX(Countries!$A$2:$A$43,B985)</f>
        <v>0</v>
      </c>
      <c r="E985" s="5">
        <f t="array" ref="E985">INDEX('ML_flows 2011'!$B$2:$AQ$43,A985,B985)+INDEX('ML_flows 2011'!$B$2:$AQ$43,B985,A985)</f>
        <v>0</v>
      </c>
      <c r="F985" s="4">
        <f t="array" ref="F985">INDEX(Countries!$B$2:$B$43,A985)</f>
        <v>0</v>
      </c>
      <c r="G985" s="4">
        <f t="array" ref="G985">INDEX(Countries!$B$2:$B$43,B985)</f>
        <v>0</v>
      </c>
      <c r="H985" s="6">
        <f t="shared" si="12"/>
        <v>0</v>
      </c>
      <c r="I985" s="1">
        <f t="array" ref="I985">INDEX(Countries!$D$2:$D$43,A985)</f>
        <v>0</v>
      </c>
      <c r="J985" s="1">
        <f t="array" ref="J985">INDEX(Countries!$D$2:$D$43,B985)</f>
        <v>0</v>
      </c>
      <c r="K985" s="1">
        <f t="array" ref="K985">INDEX(Countries!$E$2:$E$43,A985)</f>
        <v>0</v>
      </c>
      <c r="L985" s="1">
        <f t="array" ref="L985">INDEX(Countries!$E$2:$E$43,B985)</f>
        <v>0</v>
      </c>
      <c r="M985" s="1">
        <f t="shared" si="13"/>
        <v>0</v>
      </c>
      <c r="N985" s="1"/>
    </row>
    <row r="986" spans="1:14" ht="15.75" customHeight="1" x14ac:dyDescent="0.2">
      <c r="A986" s="1">
        <f t="shared" si="14"/>
        <v>24</v>
      </c>
      <c r="B986" s="1">
        <f t="shared" si="15"/>
        <v>19</v>
      </c>
      <c r="C986" s="1">
        <f t="array" ref="C986">INDEX(Countries!$A$2:$A$43,A986)</f>
        <v>0</v>
      </c>
      <c r="D986" s="1">
        <f t="array" ref="D986">INDEX(Countries!$A$2:$A$43,B986)</f>
        <v>0</v>
      </c>
      <c r="E986" s="5">
        <f t="array" ref="E986">INDEX('ML_flows 2011'!$B$2:$AQ$43,A986,B986)+INDEX('ML_flows 2011'!$B$2:$AQ$43,B986,A986)</f>
        <v>0</v>
      </c>
      <c r="F986" s="4">
        <f t="array" ref="F986">INDEX(Countries!$B$2:$B$43,A986)</f>
        <v>0</v>
      </c>
      <c r="G986" s="4">
        <f t="array" ref="G986">INDEX(Countries!$B$2:$B$43,B986)</f>
        <v>0</v>
      </c>
      <c r="H986" s="6">
        <f t="shared" si="12"/>
        <v>0</v>
      </c>
      <c r="I986" s="1">
        <f t="array" ref="I986">INDEX(Countries!$D$2:$D$43,A986)</f>
        <v>0</v>
      </c>
      <c r="J986" s="1">
        <f t="array" ref="J986">INDEX(Countries!$D$2:$D$43,B986)</f>
        <v>0</v>
      </c>
      <c r="K986" s="1">
        <f t="array" ref="K986">INDEX(Countries!$E$2:$E$43,A986)</f>
        <v>0</v>
      </c>
      <c r="L986" s="1">
        <f t="array" ref="L986">INDEX(Countries!$E$2:$E$43,B986)</f>
        <v>0</v>
      </c>
      <c r="M986" s="1">
        <f t="shared" si="13"/>
        <v>0</v>
      </c>
      <c r="N986" s="1"/>
    </row>
    <row r="987" spans="1:14" ht="15.75" customHeight="1" x14ac:dyDescent="0.2">
      <c r="A987" s="1">
        <f t="shared" si="14"/>
        <v>24</v>
      </c>
      <c r="B987" s="1">
        <f t="shared" si="15"/>
        <v>20</v>
      </c>
      <c r="C987" s="1">
        <f t="array" ref="C987">INDEX(Countries!$A$2:$A$43,A987)</f>
        <v>0</v>
      </c>
      <c r="D987" s="1">
        <f t="array" ref="D987">INDEX(Countries!$A$2:$A$43,B987)</f>
        <v>0</v>
      </c>
      <c r="E987" s="5">
        <f t="array" ref="E987">INDEX('ML_flows 2011'!$B$2:$AQ$43,A987,B987)+INDEX('ML_flows 2011'!$B$2:$AQ$43,B987,A987)</f>
        <v>0</v>
      </c>
      <c r="F987" s="4">
        <f t="array" ref="F987">INDEX(Countries!$B$2:$B$43,A987)</f>
        <v>0</v>
      </c>
      <c r="G987" s="4">
        <f t="array" ref="G987">INDEX(Countries!$B$2:$B$43,B987)</f>
        <v>0</v>
      </c>
      <c r="H987" s="6">
        <f t="shared" si="12"/>
        <v>0</v>
      </c>
      <c r="I987" s="1">
        <f t="array" ref="I987">INDEX(Countries!$D$2:$D$43,A987)</f>
        <v>0</v>
      </c>
      <c r="J987" s="1">
        <f t="array" ref="J987">INDEX(Countries!$D$2:$D$43,B987)</f>
        <v>0</v>
      </c>
      <c r="K987" s="1">
        <f t="array" ref="K987">INDEX(Countries!$E$2:$E$43,A987)</f>
        <v>0</v>
      </c>
      <c r="L987" s="1">
        <f t="array" ref="L987">INDEX(Countries!$E$2:$E$43,B987)</f>
        <v>0</v>
      </c>
      <c r="M987" s="1">
        <f t="shared" si="13"/>
        <v>0</v>
      </c>
      <c r="N987" s="1"/>
    </row>
    <row r="988" spans="1:14" ht="15.75" customHeight="1" x14ac:dyDescent="0.2">
      <c r="A988" s="1">
        <f t="shared" si="14"/>
        <v>24</v>
      </c>
      <c r="B988" s="1">
        <f t="shared" si="15"/>
        <v>21</v>
      </c>
      <c r="C988" s="1">
        <f t="array" ref="C988">INDEX(Countries!$A$2:$A$43,A988)</f>
        <v>0</v>
      </c>
      <c r="D988" s="1">
        <f t="array" ref="D988">INDEX(Countries!$A$2:$A$43,B988)</f>
        <v>0</v>
      </c>
      <c r="E988" s="5">
        <f t="array" ref="E988">INDEX('ML_flows 2011'!$B$2:$AQ$43,A988,B988)+INDEX('ML_flows 2011'!$B$2:$AQ$43,B988,A988)</f>
        <v>0</v>
      </c>
      <c r="F988" s="4">
        <f t="array" ref="F988">INDEX(Countries!$B$2:$B$43,A988)</f>
        <v>0</v>
      </c>
      <c r="G988" s="4">
        <f t="array" ref="G988">INDEX(Countries!$B$2:$B$43,B988)</f>
        <v>0</v>
      </c>
      <c r="H988" s="6">
        <f t="shared" si="12"/>
        <v>0</v>
      </c>
      <c r="I988" s="1">
        <f t="array" ref="I988">INDEX(Countries!$D$2:$D$43,A988)</f>
        <v>0</v>
      </c>
      <c r="J988" s="1">
        <f t="array" ref="J988">INDEX(Countries!$D$2:$D$43,B988)</f>
        <v>0</v>
      </c>
      <c r="K988" s="1">
        <f t="array" ref="K988">INDEX(Countries!$E$2:$E$43,A988)</f>
        <v>0</v>
      </c>
      <c r="L988" s="1">
        <f t="array" ref="L988">INDEX(Countries!$E$2:$E$43,B988)</f>
        <v>0</v>
      </c>
      <c r="M988" s="1">
        <f t="shared" si="13"/>
        <v>0</v>
      </c>
      <c r="N988" s="1"/>
    </row>
    <row r="989" spans="1:14" ht="15.75" customHeight="1" x14ac:dyDescent="0.2">
      <c r="A989" s="1">
        <f t="shared" si="14"/>
        <v>24</v>
      </c>
      <c r="B989" s="1">
        <f t="shared" si="15"/>
        <v>22</v>
      </c>
      <c r="C989" s="1">
        <f t="array" ref="C989">INDEX(Countries!$A$2:$A$43,A989)</f>
        <v>0</v>
      </c>
      <c r="D989" s="1">
        <f t="array" ref="D989">INDEX(Countries!$A$2:$A$43,B989)</f>
        <v>0</v>
      </c>
      <c r="E989" s="5">
        <f t="array" ref="E989">INDEX('ML_flows 2011'!$B$2:$AQ$43,A989,B989)+INDEX('ML_flows 2011'!$B$2:$AQ$43,B989,A989)</f>
        <v>0</v>
      </c>
      <c r="F989" s="4">
        <f t="array" ref="F989">INDEX(Countries!$B$2:$B$43,A989)</f>
        <v>0</v>
      </c>
      <c r="G989" s="4">
        <f t="array" ref="G989">INDEX(Countries!$B$2:$B$43,B989)</f>
        <v>0</v>
      </c>
      <c r="H989" s="6">
        <f t="shared" si="12"/>
        <v>0</v>
      </c>
      <c r="I989" s="1">
        <f t="array" ref="I989">INDEX(Countries!$D$2:$D$43,A989)</f>
        <v>0</v>
      </c>
      <c r="J989" s="1">
        <f t="array" ref="J989">INDEX(Countries!$D$2:$D$43,B989)</f>
        <v>0</v>
      </c>
      <c r="K989" s="1">
        <f t="array" ref="K989">INDEX(Countries!$E$2:$E$43,A989)</f>
        <v>0</v>
      </c>
      <c r="L989" s="1">
        <f t="array" ref="L989">INDEX(Countries!$E$2:$E$43,B989)</f>
        <v>0</v>
      </c>
      <c r="M989" s="1">
        <f t="shared" si="13"/>
        <v>0</v>
      </c>
      <c r="N989" s="1"/>
    </row>
    <row r="990" spans="1:14" ht="15.75" customHeight="1" x14ac:dyDescent="0.2">
      <c r="A990" s="1">
        <f t="shared" si="14"/>
        <v>24</v>
      </c>
      <c r="B990" s="1">
        <f t="shared" si="15"/>
        <v>23</v>
      </c>
      <c r="C990" s="1">
        <f t="array" ref="C990">INDEX(Countries!$A$2:$A$43,A990)</f>
        <v>0</v>
      </c>
      <c r="D990" s="1">
        <f t="array" ref="D990">INDEX(Countries!$A$2:$A$43,B990)</f>
        <v>0</v>
      </c>
      <c r="E990" s="5">
        <f t="array" ref="E990">INDEX('ML_flows 2011'!$B$2:$AQ$43,A990,B990)+INDEX('ML_flows 2011'!$B$2:$AQ$43,B990,A990)</f>
        <v>0</v>
      </c>
      <c r="F990" s="4">
        <f t="array" ref="F990">INDEX(Countries!$B$2:$B$43,A990)</f>
        <v>0</v>
      </c>
      <c r="G990" s="4">
        <f t="array" ref="G990">INDEX(Countries!$B$2:$B$43,B990)</f>
        <v>0</v>
      </c>
      <c r="H990" s="6">
        <f t="shared" si="12"/>
        <v>0</v>
      </c>
      <c r="I990" s="1">
        <f t="array" ref="I990">INDEX(Countries!$D$2:$D$43,A990)</f>
        <v>0</v>
      </c>
      <c r="J990" s="1">
        <f t="array" ref="J990">INDEX(Countries!$D$2:$D$43,B990)</f>
        <v>0</v>
      </c>
      <c r="K990" s="1">
        <f t="array" ref="K990">INDEX(Countries!$E$2:$E$43,A990)</f>
        <v>0</v>
      </c>
      <c r="L990" s="1">
        <f t="array" ref="L990">INDEX(Countries!$E$2:$E$43,B990)</f>
        <v>0</v>
      </c>
      <c r="M990" s="1">
        <f t="shared" si="13"/>
        <v>0</v>
      </c>
      <c r="N990" s="1"/>
    </row>
    <row r="991" spans="1:14" ht="15.75" customHeight="1" x14ac:dyDescent="0.2">
      <c r="A991" s="1">
        <f t="shared" si="14"/>
        <v>24</v>
      </c>
      <c r="B991" s="1">
        <f t="shared" si="15"/>
        <v>24</v>
      </c>
      <c r="C991" s="1">
        <f t="array" ref="C991">INDEX(Countries!$A$2:$A$43,A991)</f>
        <v>0</v>
      </c>
      <c r="D991" s="1">
        <f t="array" ref="D991">INDEX(Countries!$A$2:$A$43,B991)</f>
        <v>0</v>
      </c>
      <c r="E991" s="5">
        <f t="array" ref="E991">INDEX('ML_flows 2011'!$B$2:$AQ$43,A991,B991)+INDEX('ML_flows 2011'!$B$2:$AQ$43,B991,A991)</f>
        <v>0</v>
      </c>
      <c r="F991" s="4">
        <f t="array" ref="F991">INDEX(Countries!$B$2:$B$43,A991)</f>
        <v>0</v>
      </c>
      <c r="G991" s="4">
        <f t="array" ref="G991">INDEX(Countries!$B$2:$B$43,B991)</f>
        <v>0</v>
      </c>
      <c r="H991" s="6">
        <f t="shared" si="12"/>
        <v>0</v>
      </c>
      <c r="I991" s="1">
        <f t="array" ref="I991">INDEX(Countries!$D$2:$D$43,A991)</f>
        <v>0</v>
      </c>
      <c r="J991" s="1">
        <f t="array" ref="J991">INDEX(Countries!$D$2:$D$43,B991)</f>
        <v>0</v>
      </c>
      <c r="K991" s="1">
        <f t="array" ref="K991">INDEX(Countries!$E$2:$E$43,A991)</f>
        <v>0</v>
      </c>
      <c r="L991" s="1">
        <f t="array" ref="L991">INDEX(Countries!$E$2:$E$43,B991)</f>
        <v>0</v>
      </c>
      <c r="M991" s="1">
        <f t="shared" si="13"/>
        <v>0</v>
      </c>
      <c r="N991" s="1"/>
    </row>
    <row r="992" spans="1:14" ht="15.75" customHeight="1" x14ac:dyDescent="0.2">
      <c r="A992" s="1">
        <f t="shared" si="14"/>
        <v>24</v>
      </c>
      <c r="B992" s="1">
        <f t="shared" si="15"/>
        <v>25</v>
      </c>
      <c r="C992" s="1">
        <f t="array" ref="C992">INDEX(Countries!$A$2:$A$43,A992)</f>
        <v>0</v>
      </c>
      <c r="D992" s="1">
        <f t="array" ref="D992">INDEX(Countries!$A$2:$A$43,B992)</f>
        <v>0</v>
      </c>
      <c r="E992" s="5">
        <f t="array" ref="E992">INDEX('ML_flows 2011'!$B$2:$AQ$43,A992,B992)+INDEX('ML_flows 2011'!$B$2:$AQ$43,B992,A992)</f>
        <v>0</v>
      </c>
      <c r="F992" s="4">
        <f t="array" ref="F992">INDEX(Countries!$B$2:$B$43,A992)</f>
        <v>0</v>
      </c>
      <c r="G992" s="4">
        <f t="array" ref="G992">INDEX(Countries!$B$2:$B$43,B992)</f>
        <v>0</v>
      </c>
      <c r="H992" s="6">
        <f t="shared" si="12"/>
        <v>0</v>
      </c>
      <c r="I992" s="1">
        <f t="array" ref="I992">INDEX(Countries!$D$2:$D$43,A992)</f>
        <v>0</v>
      </c>
      <c r="J992" s="1">
        <f t="array" ref="J992">INDEX(Countries!$D$2:$D$43,B992)</f>
        <v>0</v>
      </c>
      <c r="K992" s="1">
        <f t="array" ref="K992">INDEX(Countries!$E$2:$E$43,A992)</f>
        <v>0</v>
      </c>
      <c r="L992" s="1">
        <f t="array" ref="L992">INDEX(Countries!$E$2:$E$43,B992)</f>
        <v>0</v>
      </c>
      <c r="M992" s="1">
        <f t="shared" si="13"/>
        <v>0</v>
      </c>
      <c r="N992" s="1"/>
    </row>
    <row r="993" spans="1:14" ht="15.75" customHeight="1" x14ac:dyDescent="0.2">
      <c r="A993" s="1">
        <f t="shared" si="14"/>
        <v>24</v>
      </c>
      <c r="B993" s="1">
        <f t="shared" si="15"/>
        <v>26</v>
      </c>
      <c r="C993" s="1">
        <f t="array" ref="C993">INDEX(Countries!$A$2:$A$43,A993)</f>
        <v>0</v>
      </c>
      <c r="D993" s="1">
        <f t="array" ref="D993">INDEX(Countries!$A$2:$A$43,B993)</f>
        <v>0</v>
      </c>
      <c r="E993" s="5">
        <f t="array" ref="E993">INDEX('ML_flows 2011'!$B$2:$AQ$43,A993,B993)+INDEX('ML_flows 2011'!$B$2:$AQ$43,B993,A993)</f>
        <v>0</v>
      </c>
      <c r="F993" s="4">
        <f t="array" ref="F993">INDEX(Countries!$B$2:$B$43,A993)</f>
        <v>0</v>
      </c>
      <c r="G993" s="4">
        <f t="array" ref="G993">INDEX(Countries!$B$2:$B$43,B993)</f>
        <v>0</v>
      </c>
      <c r="H993" s="6">
        <f t="shared" si="12"/>
        <v>0</v>
      </c>
      <c r="I993" s="1">
        <f t="array" ref="I993">INDEX(Countries!$D$2:$D$43,A993)</f>
        <v>0</v>
      </c>
      <c r="J993" s="1">
        <f t="array" ref="J993">INDEX(Countries!$D$2:$D$43,B993)</f>
        <v>0</v>
      </c>
      <c r="K993" s="1">
        <f t="array" ref="K993">INDEX(Countries!$E$2:$E$43,A993)</f>
        <v>0</v>
      </c>
      <c r="L993" s="1">
        <f t="array" ref="L993">INDEX(Countries!$E$2:$E$43,B993)</f>
        <v>0</v>
      </c>
      <c r="M993" s="1">
        <f t="shared" si="13"/>
        <v>0</v>
      </c>
      <c r="N993" s="1"/>
    </row>
    <row r="994" spans="1:14" ht="15.75" customHeight="1" x14ac:dyDescent="0.2">
      <c r="A994" s="1">
        <f t="shared" si="14"/>
        <v>24</v>
      </c>
      <c r="B994" s="1">
        <f t="shared" si="15"/>
        <v>27</v>
      </c>
      <c r="C994" s="1">
        <f t="array" ref="C994">INDEX(Countries!$A$2:$A$43,A994)</f>
        <v>0</v>
      </c>
      <c r="D994" s="1">
        <f t="array" ref="D994">INDEX(Countries!$A$2:$A$43,B994)</f>
        <v>0</v>
      </c>
      <c r="E994" s="5">
        <f t="array" ref="E994">INDEX('ML_flows 2011'!$B$2:$AQ$43,A994,B994)+INDEX('ML_flows 2011'!$B$2:$AQ$43,B994,A994)</f>
        <v>0</v>
      </c>
      <c r="F994" s="4">
        <f t="array" ref="F994">INDEX(Countries!$B$2:$B$43,A994)</f>
        <v>0</v>
      </c>
      <c r="G994" s="4">
        <f t="array" ref="G994">INDEX(Countries!$B$2:$B$43,B994)</f>
        <v>0</v>
      </c>
      <c r="H994" s="6">
        <f t="shared" si="12"/>
        <v>0</v>
      </c>
      <c r="I994" s="1">
        <f t="array" ref="I994">INDEX(Countries!$D$2:$D$43,A994)</f>
        <v>0</v>
      </c>
      <c r="J994" s="1">
        <f t="array" ref="J994">INDEX(Countries!$D$2:$D$43,B994)</f>
        <v>0</v>
      </c>
      <c r="K994" s="1">
        <f t="array" ref="K994">INDEX(Countries!$E$2:$E$43,A994)</f>
        <v>0</v>
      </c>
      <c r="L994" s="1">
        <f t="array" ref="L994">INDEX(Countries!$E$2:$E$43,B994)</f>
        <v>0</v>
      </c>
      <c r="M994" s="1">
        <f t="shared" si="13"/>
        <v>0</v>
      </c>
      <c r="N994" s="1"/>
    </row>
    <row r="995" spans="1:14" ht="15.75" customHeight="1" x14ac:dyDescent="0.2">
      <c r="A995" s="1">
        <f t="shared" si="14"/>
        <v>24</v>
      </c>
      <c r="B995" s="1">
        <f t="shared" si="15"/>
        <v>28</v>
      </c>
      <c r="C995" s="1">
        <f t="array" ref="C995">INDEX(Countries!$A$2:$A$43,A995)</f>
        <v>0</v>
      </c>
      <c r="D995" s="1">
        <f t="array" ref="D995">INDEX(Countries!$A$2:$A$43,B995)</f>
        <v>0</v>
      </c>
      <c r="E995" s="5">
        <f t="array" ref="E995">INDEX('ML_flows 2011'!$B$2:$AQ$43,A995,B995)+INDEX('ML_flows 2011'!$B$2:$AQ$43,B995,A995)</f>
        <v>0</v>
      </c>
      <c r="F995" s="4">
        <f t="array" ref="F995">INDEX(Countries!$B$2:$B$43,A995)</f>
        <v>0</v>
      </c>
      <c r="G995" s="4">
        <f t="array" ref="G995">INDEX(Countries!$B$2:$B$43,B995)</f>
        <v>0</v>
      </c>
      <c r="H995" s="6">
        <f t="shared" si="12"/>
        <v>0</v>
      </c>
      <c r="I995" s="1">
        <f t="array" ref="I995">INDEX(Countries!$D$2:$D$43,A995)</f>
        <v>0</v>
      </c>
      <c r="J995" s="1">
        <f t="array" ref="J995">INDEX(Countries!$D$2:$D$43,B995)</f>
        <v>0</v>
      </c>
      <c r="K995" s="1">
        <f t="array" ref="K995">INDEX(Countries!$E$2:$E$43,A995)</f>
        <v>0</v>
      </c>
      <c r="L995" s="1">
        <f t="array" ref="L995">INDEX(Countries!$E$2:$E$43,B995)</f>
        <v>0</v>
      </c>
      <c r="M995" s="1">
        <f t="shared" si="13"/>
        <v>0</v>
      </c>
      <c r="N995" s="1"/>
    </row>
    <row r="996" spans="1:14" ht="15.75" customHeight="1" x14ac:dyDescent="0.2">
      <c r="A996" s="1">
        <f t="shared" si="14"/>
        <v>24</v>
      </c>
      <c r="B996" s="1">
        <f t="shared" si="15"/>
        <v>29</v>
      </c>
      <c r="C996" s="1">
        <f t="array" ref="C996">INDEX(Countries!$A$2:$A$43,A996)</f>
        <v>0</v>
      </c>
      <c r="D996" s="1">
        <f t="array" ref="D996">INDEX(Countries!$A$2:$A$43,B996)</f>
        <v>0</v>
      </c>
      <c r="E996" s="5">
        <f t="array" ref="E996">INDEX('ML_flows 2011'!$B$2:$AQ$43,A996,B996)+INDEX('ML_flows 2011'!$B$2:$AQ$43,B996,A996)</f>
        <v>0</v>
      </c>
      <c r="F996" s="4">
        <f t="array" ref="F996">INDEX(Countries!$B$2:$B$43,A996)</f>
        <v>0</v>
      </c>
      <c r="G996" s="4">
        <f t="array" ref="G996">INDEX(Countries!$B$2:$B$43,B996)</f>
        <v>0</v>
      </c>
      <c r="H996" s="6">
        <f t="shared" si="12"/>
        <v>0</v>
      </c>
      <c r="I996" s="1">
        <f t="array" ref="I996">INDEX(Countries!$D$2:$D$43,A996)</f>
        <v>0</v>
      </c>
      <c r="J996" s="1">
        <f t="array" ref="J996">INDEX(Countries!$D$2:$D$43,B996)</f>
        <v>0</v>
      </c>
      <c r="K996" s="1">
        <f t="array" ref="K996">INDEX(Countries!$E$2:$E$43,A996)</f>
        <v>0</v>
      </c>
      <c r="L996" s="1">
        <f t="array" ref="L996">INDEX(Countries!$E$2:$E$43,B996)</f>
        <v>0</v>
      </c>
      <c r="M996" s="1">
        <f t="shared" si="13"/>
        <v>0</v>
      </c>
      <c r="N996" s="1"/>
    </row>
    <row r="997" spans="1:14" ht="15.75" customHeight="1" x14ac:dyDescent="0.2">
      <c r="A997" s="1">
        <f t="shared" si="14"/>
        <v>24</v>
      </c>
      <c r="B997" s="1">
        <f t="shared" si="15"/>
        <v>30</v>
      </c>
      <c r="C997" s="1">
        <f t="array" ref="C997">INDEX(Countries!$A$2:$A$43,A997)</f>
        <v>0</v>
      </c>
      <c r="D997" s="1">
        <f t="array" ref="D997">INDEX(Countries!$A$2:$A$43,B997)</f>
        <v>0</v>
      </c>
      <c r="E997" s="5">
        <f t="array" ref="E997">INDEX('ML_flows 2011'!$B$2:$AQ$43,A997,B997)+INDEX('ML_flows 2011'!$B$2:$AQ$43,B997,A997)</f>
        <v>0</v>
      </c>
      <c r="F997" s="4">
        <f t="array" ref="F997">INDEX(Countries!$B$2:$B$43,A997)</f>
        <v>0</v>
      </c>
      <c r="G997" s="4">
        <f t="array" ref="G997">INDEX(Countries!$B$2:$B$43,B997)</f>
        <v>0</v>
      </c>
      <c r="H997" s="6">
        <f t="shared" si="12"/>
        <v>0</v>
      </c>
      <c r="I997" s="1">
        <f t="array" ref="I997">INDEX(Countries!$D$2:$D$43,A997)</f>
        <v>0</v>
      </c>
      <c r="J997" s="1">
        <f t="array" ref="J997">INDEX(Countries!$D$2:$D$43,B997)</f>
        <v>0</v>
      </c>
      <c r="K997" s="1">
        <f t="array" ref="K997">INDEX(Countries!$E$2:$E$43,A997)</f>
        <v>0</v>
      </c>
      <c r="L997" s="1">
        <f t="array" ref="L997">INDEX(Countries!$E$2:$E$43,B997)</f>
        <v>0</v>
      </c>
      <c r="M997" s="1">
        <f t="shared" si="13"/>
        <v>0</v>
      </c>
      <c r="N997" s="1"/>
    </row>
    <row r="998" spans="1:14" ht="15.75" customHeight="1" x14ac:dyDescent="0.2">
      <c r="A998" s="1">
        <f t="shared" si="14"/>
        <v>24</v>
      </c>
      <c r="B998" s="1">
        <f t="shared" si="15"/>
        <v>31</v>
      </c>
      <c r="C998" s="1">
        <f t="array" ref="C998">INDEX(Countries!$A$2:$A$43,A998)</f>
        <v>0</v>
      </c>
      <c r="D998" s="1">
        <f t="array" ref="D998">INDEX(Countries!$A$2:$A$43,B998)</f>
        <v>0</v>
      </c>
      <c r="E998" s="5">
        <f t="array" ref="E998">INDEX('ML_flows 2011'!$B$2:$AQ$43,A998,B998)+INDEX('ML_flows 2011'!$B$2:$AQ$43,B998,A998)</f>
        <v>0</v>
      </c>
      <c r="F998" s="4">
        <f t="array" ref="F998">INDEX(Countries!$B$2:$B$43,A998)</f>
        <v>0</v>
      </c>
      <c r="G998" s="4">
        <f t="array" ref="G998">INDEX(Countries!$B$2:$B$43,B998)</f>
        <v>0</v>
      </c>
      <c r="H998" s="6">
        <f t="shared" si="12"/>
        <v>0</v>
      </c>
      <c r="I998" s="1">
        <f t="array" ref="I998">INDEX(Countries!$D$2:$D$43,A998)</f>
        <v>0</v>
      </c>
      <c r="J998" s="1">
        <f t="array" ref="J998">INDEX(Countries!$D$2:$D$43,B998)</f>
        <v>0</v>
      </c>
      <c r="K998" s="1">
        <f t="array" ref="K998">INDEX(Countries!$E$2:$E$43,A998)</f>
        <v>0</v>
      </c>
      <c r="L998" s="1">
        <f t="array" ref="L998">INDEX(Countries!$E$2:$E$43,B998)</f>
        <v>0</v>
      </c>
      <c r="M998" s="1">
        <f t="shared" si="13"/>
        <v>0</v>
      </c>
      <c r="N998" s="1"/>
    </row>
    <row r="999" spans="1:14" ht="15.75" customHeight="1" x14ac:dyDescent="0.2">
      <c r="A999" s="1">
        <f t="shared" si="14"/>
        <v>24</v>
      </c>
      <c r="B999" s="1">
        <f t="shared" si="15"/>
        <v>32</v>
      </c>
      <c r="C999" s="1">
        <f t="array" ref="C999">INDEX(Countries!$A$2:$A$43,A999)</f>
        <v>0</v>
      </c>
      <c r="D999" s="1">
        <f t="array" ref="D999">INDEX(Countries!$A$2:$A$43,B999)</f>
        <v>0</v>
      </c>
      <c r="E999" s="5">
        <f t="array" ref="E999">INDEX('ML_flows 2011'!$B$2:$AQ$43,A999,B999)+INDEX('ML_flows 2011'!$B$2:$AQ$43,B999,A999)</f>
        <v>0</v>
      </c>
      <c r="F999" s="4">
        <f t="array" ref="F999">INDEX(Countries!$B$2:$B$43,A999)</f>
        <v>0</v>
      </c>
      <c r="G999" s="4">
        <f t="array" ref="G999">INDEX(Countries!$B$2:$B$43,B999)</f>
        <v>0</v>
      </c>
      <c r="H999" s="6">
        <f t="shared" si="12"/>
        <v>0</v>
      </c>
      <c r="I999" s="1">
        <f t="array" ref="I999">INDEX(Countries!$D$2:$D$43,A999)</f>
        <v>0</v>
      </c>
      <c r="J999" s="1">
        <f t="array" ref="J999">INDEX(Countries!$D$2:$D$43,B999)</f>
        <v>0</v>
      </c>
      <c r="K999" s="1">
        <f t="array" ref="K999">INDEX(Countries!$E$2:$E$43,A999)</f>
        <v>0</v>
      </c>
      <c r="L999" s="1">
        <f t="array" ref="L999">INDEX(Countries!$E$2:$E$43,B999)</f>
        <v>0</v>
      </c>
      <c r="M999" s="1">
        <f t="shared" si="13"/>
        <v>0</v>
      </c>
      <c r="N999" s="1"/>
    </row>
    <row r="1000" spans="1:14" ht="15.75" customHeight="1" x14ac:dyDescent="0.2">
      <c r="A1000" s="1">
        <f t="shared" si="14"/>
        <v>24</v>
      </c>
      <c r="B1000" s="1">
        <f t="shared" si="15"/>
        <v>33</v>
      </c>
      <c r="C1000" s="1">
        <f t="array" ref="C1000">INDEX(Countries!$A$2:$A$43,A1000)</f>
        <v>0</v>
      </c>
      <c r="D1000" s="1">
        <f t="array" ref="D1000">INDEX(Countries!$A$2:$A$43,B1000)</f>
        <v>0</v>
      </c>
      <c r="E1000" s="5">
        <f t="array" ref="E1000">INDEX('ML_flows 2011'!$B$2:$AQ$43,A1000,B1000)+INDEX('ML_flows 2011'!$B$2:$AQ$43,B1000,A1000)</f>
        <v>0</v>
      </c>
      <c r="F1000" s="4">
        <f t="array" ref="F1000">INDEX(Countries!$B$2:$B$43,A1000)</f>
        <v>0</v>
      </c>
      <c r="G1000" s="4">
        <f t="array" ref="G1000">INDEX(Countries!$B$2:$B$43,B1000)</f>
        <v>0</v>
      </c>
      <c r="H1000" s="6">
        <f t="shared" si="12"/>
        <v>0</v>
      </c>
      <c r="I1000" s="1">
        <f t="array" ref="I1000">INDEX(Countries!$D$2:$D$43,A1000)</f>
        <v>0</v>
      </c>
      <c r="J1000" s="1">
        <f t="array" ref="J1000">INDEX(Countries!$D$2:$D$43,B1000)</f>
        <v>0</v>
      </c>
      <c r="K1000" s="1">
        <f t="array" ref="K1000">INDEX(Countries!$E$2:$E$43,A1000)</f>
        <v>0</v>
      </c>
      <c r="L1000" s="1">
        <f t="array" ref="L1000">INDEX(Countries!$E$2:$E$43,B1000)</f>
        <v>0</v>
      </c>
      <c r="M1000" s="1">
        <f t="shared" si="13"/>
        <v>0</v>
      </c>
      <c r="N1000" s="1"/>
    </row>
    <row r="1001" spans="1:14" ht="15.75" customHeight="1" x14ac:dyDescent="0.2">
      <c r="A1001" s="1">
        <f t="shared" si="14"/>
        <v>24</v>
      </c>
      <c r="B1001" s="1">
        <f t="shared" si="15"/>
        <v>34</v>
      </c>
      <c r="C1001" s="1">
        <f t="array" ref="C1001">INDEX(Countries!$A$2:$A$43,A1001)</f>
        <v>0</v>
      </c>
      <c r="D1001" s="1">
        <f t="array" ref="D1001">INDEX(Countries!$A$2:$A$43,B1001)</f>
        <v>0</v>
      </c>
      <c r="E1001" s="5">
        <f t="array" ref="E1001">INDEX('ML_flows 2011'!$B$2:$AQ$43,A1001,B1001)+INDEX('ML_flows 2011'!$B$2:$AQ$43,B1001,A1001)</f>
        <v>0</v>
      </c>
      <c r="F1001" s="4">
        <f t="array" ref="F1001">INDEX(Countries!$B$2:$B$43,A1001)</f>
        <v>0</v>
      </c>
      <c r="G1001" s="4">
        <f t="array" ref="G1001">INDEX(Countries!$B$2:$B$43,B1001)</f>
        <v>0</v>
      </c>
      <c r="H1001" s="6">
        <f t="shared" si="12"/>
        <v>0</v>
      </c>
      <c r="I1001" s="1">
        <f t="array" ref="I1001">INDEX(Countries!$D$2:$D$43,A1001)</f>
        <v>0</v>
      </c>
      <c r="J1001" s="1">
        <f t="array" ref="J1001">INDEX(Countries!$D$2:$D$43,B1001)</f>
        <v>0</v>
      </c>
      <c r="K1001" s="1">
        <f t="array" ref="K1001">INDEX(Countries!$E$2:$E$43,A1001)</f>
        <v>0</v>
      </c>
      <c r="L1001" s="1">
        <f t="array" ref="L1001">INDEX(Countries!$E$2:$E$43,B1001)</f>
        <v>0</v>
      </c>
      <c r="M1001" s="1">
        <f t="shared" si="13"/>
        <v>0</v>
      </c>
      <c r="N1001" s="1"/>
    </row>
    <row r="1002" spans="1:14" ht="15.75" customHeight="1" x14ac:dyDescent="0.2">
      <c r="A1002" s="1">
        <f t="shared" si="14"/>
        <v>24</v>
      </c>
      <c r="B1002" s="1">
        <f t="shared" si="15"/>
        <v>35</v>
      </c>
      <c r="C1002" s="1">
        <f t="array" ref="C1002">INDEX(Countries!$A$2:$A$43,A1002)</f>
        <v>0</v>
      </c>
      <c r="D1002" s="1">
        <f t="array" ref="D1002">INDEX(Countries!$A$2:$A$43,B1002)</f>
        <v>0</v>
      </c>
      <c r="E1002" s="5">
        <f t="array" ref="E1002">INDEX('ML_flows 2011'!$B$2:$AQ$43,A1002,B1002)+INDEX('ML_flows 2011'!$B$2:$AQ$43,B1002,A1002)</f>
        <v>0</v>
      </c>
      <c r="F1002" s="4">
        <f t="array" ref="F1002">INDEX(Countries!$B$2:$B$43,A1002)</f>
        <v>0</v>
      </c>
      <c r="G1002" s="4">
        <f t="array" ref="G1002">INDEX(Countries!$B$2:$B$43,B1002)</f>
        <v>0</v>
      </c>
      <c r="H1002" s="6">
        <f t="shared" si="12"/>
        <v>0</v>
      </c>
      <c r="I1002" s="1">
        <f t="array" ref="I1002">INDEX(Countries!$D$2:$D$43,A1002)</f>
        <v>0</v>
      </c>
      <c r="J1002" s="1">
        <f t="array" ref="J1002">INDEX(Countries!$D$2:$D$43,B1002)</f>
        <v>0</v>
      </c>
      <c r="K1002" s="1">
        <f t="array" ref="K1002">INDEX(Countries!$E$2:$E$43,A1002)</f>
        <v>0</v>
      </c>
      <c r="L1002" s="1">
        <f t="array" ref="L1002">INDEX(Countries!$E$2:$E$43,B1002)</f>
        <v>0</v>
      </c>
      <c r="M1002" s="1">
        <f t="shared" si="13"/>
        <v>0</v>
      </c>
      <c r="N1002" s="1"/>
    </row>
    <row r="1003" spans="1:14" ht="15.75" customHeight="1" x14ac:dyDescent="0.2">
      <c r="A1003" s="1">
        <f t="shared" si="14"/>
        <v>24</v>
      </c>
      <c r="B1003" s="1">
        <f t="shared" si="15"/>
        <v>36</v>
      </c>
      <c r="C1003" s="1">
        <f t="array" ref="C1003">INDEX(Countries!$A$2:$A$43,A1003)</f>
        <v>0</v>
      </c>
      <c r="D1003" s="1">
        <f t="array" ref="D1003">INDEX(Countries!$A$2:$A$43,B1003)</f>
        <v>0</v>
      </c>
      <c r="E1003" s="5">
        <f t="array" ref="E1003">INDEX('ML_flows 2011'!$B$2:$AQ$43,A1003,B1003)+INDEX('ML_flows 2011'!$B$2:$AQ$43,B1003,A1003)</f>
        <v>0</v>
      </c>
      <c r="F1003" s="4">
        <f t="array" ref="F1003">INDEX(Countries!$B$2:$B$43,A1003)</f>
        <v>0</v>
      </c>
      <c r="G1003" s="4">
        <f t="array" ref="G1003">INDEX(Countries!$B$2:$B$43,B1003)</f>
        <v>0</v>
      </c>
      <c r="H1003" s="6">
        <f t="shared" si="12"/>
        <v>0</v>
      </c>
      <c r="I1003" s="1">
        <f t="array" ref="I1003">INDEX(Countries!$D$2:$D$43,A1003)</f>
        <v>0</v>
      </c>
      <c r="J1003" s="1">
        <f t="array" ref="J1003">INDEX(Countries!$D$2:$D$43,B1003)</f>
        <v>0</v>
      </c>
      <c r="K1003" s="1">
        <f t="array" ref="K1003">INDEX(Countries!$E$2:$E$43,A1003)</f>
        <v>0</v>
      </c>
      <c r="L1003" s="1">
        <f t="array" ref="L1003">INDEX(Countries!$E$2:$E$43,B1003)</f>
        <v>0</v>
      </c>
      <c r="M1003" s="1">
        <f t="shared" si="13"/>
        <v>0</v>
      </c>
      <c r="N1003" s="1"/>
    </row>
    <row r="1004" spans="1:14" ht="15.75" customHeight="1" x14ac:dyDescent="0.2">
      <c r="A1004" s="1">
        <f t="shared" si="14"/>
        <v>24</v>
      </c>
      <c r="B1004" s="1">
        <f t="shared" si="15"/>
        <v>37</v>
      </c>
      <c r="C1004" s="1">
        <f t="array" ref="C1004">INDEX(Countries!$A$2:$A$43,A1004)</f>
        <v>0</v>
      </c>
      <c r="D1004" s="1">
        <f t="array" ref="D1004">INDEX(Countries!$A$2:$A$43,B1004)</f>
        <v>0</v>
      </c>
      <c r="E1004" s="5">
        <f t="array" ref="E1004">INDEX('ML_flows 2011'!$B$2:$AQ$43,A1004,B1004)+INDEX('ML_flows 2011'!$B$2:$AQ$43,B1004,A1004)</f>
        <v>0</v>
      </c>
      <c r="F1004" s="4">
        <f t="array" ref="F1004">INDEX(Countries!$B$2:$B$43,A1004)</f>
        <v>0</v>
      </c>
      <c r="G1004" s="4">
        <f t="array" ref="G1004">INDEX(Countries!$B$2:$B$43,B1004)</f>
        <v>0</v>
      </c>
      <c r="H1004" s="6">
        <f t="shared" si="12"/>
        <v>0</v>
      </c>
      <c r="I1004" s="1">
        <f t="array" ref="I1004">INDEX(Countries!$D$2:$D$43,A1004)</f>
        <v>0</v>
      </c>
      <c r="J1004" s="1">
        <f t="array" ref="J1004">INDEX(Countries!$D$2:$D$43,B1004)</f>
        <v>0</v>
      </c>
      <c r="K1004" s="1">
        <f t="array" ref="K1004">INDEX(Countries!$E$2:$E$43,A1004)</f>
        <v>0</v>
      </c>
      <c r="L1004" s="1">
        <f t="array" ref="L1004">INDEX(Countries!$E$2:$E$43,B1004)</f>
        <v>0</v>
      </c>
      <c r="M1004" s="1">
        <f t="shared" si="13"/>
        <v>0</v>
      </c>
      <c r="N1004" s="1"/>
    </row>
    <row r="1005" spans="1:14" ht="15.75" customHeight="1" x14ac:dyDescent="0.2">
      <c r="A1005" s="1">
        <f t="shared" si="14"/>
        <v>24</v>
      </c>
      <c r="B1005" s="1">
        <f t="shared" si="15"/>
        <v>38</v>
      </c>
      <c r="C1005" s="1">
        <f t="array" ref="C1005">INDEX(Countries!$A$2:$A$43,A1005)</f>
        <v>0</v>
      </c>
      <c r="D1005" s="1">
        <f t="array" ref="D1005">INDEX(Countries!$A$2:$A$43,B1005)</f>
        <v>0</v>
      </c>
      <c r="E1005" s="5">
        <f t="array" ref="E1005">INDEX('ML_flows 2011'!$B$2:$AQ$43,A1005,B1005)+INDEX('ML_flows 2011'!$B$2:$AQ$43,B1005,A1005)</f>
        <v>0</v>
      </c>
      <c r="F1005" s="4">
        <f t="array" ref="F1005">INDEX(Countries!$B$2:$B$43,A1005)</f>
        <v>0</v>
      </c>
      <c r="G1005" s="4">
        <f t="array" ref="G1005">INDEX(Countries!$B$2:$B$43,B1005)</f>
        <v>0</v>
      </c>
      <c r="H1005" s="6">
        <f t="shared" si="12"/>
        <v>0</v>
      </c>
      <c r="I1005" s="1">
        <f t="array" ref="I1005">INDEX(Countries!$D$2:$D$43,A1005)</f>
        <v>0</v>
      </c>
      <c r="J1005" s="1">
        <f t="array" ref="J1005">INDEX(Countries!$D$2:$D$43,B1005)</f>
        <v>0</v>
      </c>
      <c r="K1005" s="1">
        <f t="array" ref="K1005">INDEX(Countries!$E$2:$E$43,A1005)</f>
        <v>0</v>
      </c>
      <c r="L1005" s="1">
        <f t="array" ref="L1005">INDEX(Countries!$E$2:$E$43,B1005)</f>
        <v>0</v>
      </c>
      <c r="M1005" s="1">
        <f t="shared" si="13"/>
        <v>0</v>
      </c>
      <c r="N1005" s="1"/>
    </row>
    <row r="1006" spans="1:14" ht="15.75" customHeight="1" x14ac:dyDescent="0.2">
      <c r="A1006" s="1">
        <f t="shared" si="14"/>
        <v>24</v>
      </c>
      <c r="B1006" s="1">
        <f t="shared" si="15"/>
        <v>39</v>
      </c>
      <c r="C1006" s="1">
        <f t="array" ref="C1006">INDEX(Countries!$A$2:$A$43,A1006)</f>
        <v>0</v>
      </c>
      <c r="D1006" s="1">
        <f t="array" ref="D1006">INDEX(Countries!$A$2:$A$43,B1006)</f>
        <v>0</v>
      </c>
      <c r="E1006" s="5">
        <f t="array" ref="E1006">INDEX('ML_flows 2011'!$B$2:$AQ$43,A1006,B1006)+INDEX('ML_flows 2011'!$B$2:$AQ$43,B1006,A1006)</f>
        <v>0</v>
      </c>
      <c r="F1006" s="4">
        <f t="array" ref="F1006">INDEX(Countries!$B$2:$B$43,A1006)</f>
        <v>0</v>
      </c>
      <c r="G1006" s="4">
        <f t="array" ref="G1006">INDEX(Countries!$B$2:$B$43,B1006)</f>
        <v>0</v>
      </c>
      <c r="H1006" s="6">
        <f t="shared" si="12"/>
        <v>0</v>
      </c>
      <c r="I1006" s="1">
        <f t="array" ref="I1006">INDEX(Countries!$D$2:$D$43,A1006)</f>
        <v>0</v>
      </c>
      <c r="J1006" s="1">
        <f t="array" ref="J1006">INDEX(Countries!$D$2:$D$43,B1006)</f>
        <v>0</v>
      </c>
      <c r="K1006" s="1">
        <f t="array" ref="K1006">INDEX(Countries!$E$2:$E$43,A1006)</f>
        <v>0</v>
      </c>
      <c r="L1006" s="1">
        <f t="array" ref="L1006">INDEX(Countries!$E$2:$E$43,B1006)</f>
        <v>0</v>
      </c>
      <c r="M1006" s="1">
        <f t="shared" si="13"/>
        <v>0</v>
      </c>
      <c r="N1006" s="1"/>
    </row>
    <row r="1007" spans="1:14" ht="15.75" customHeight="1" x14ac:dyDescent="0.2">
      <c r="A1007" s="1">
        <f t="shared" si="14"/>
        <v>24</v>
      </c>
      <c r="B1007" s="1">
        <f t="shared" si="15"/>
        <v>40</v>
      </c>
      <c r="C1007" s="1">
        <f t="array" ref="C1007">INDEX(Countries!$A$2:$A$43,A1007)</f>
        <v>0</v>
      </c>
      <c r="D1007" s="1">
        <f t="array" ref="D1007">INDEX(Countries!$A$2:$A$43,B1007)</f>
        <v>0</v>
      </c>
      <c r="E1007" s="5">
        <f t="array" ref="E1007">INDEX('ML_flows 2011'!$B$2:$AQ$43,A1007,B1007)+INDEX('ML_flows 2011'!$B$2:$AQ$43,B1007,A1007)</f>
        <v>0</v>
      </c>
      <c r="F1007" s="4">
        <f t="array" ref="F1007">INDEX(Countries!$B$2:$B$43,A1007)</f>
        <v>0</v>
      </c>
      <c r="G1007" s="4">
        <f t="array" ref="G1007">INDEX(Countries!$B$2:$B$43,B1007)</f>
        <v>0</v>
      </c>
      <c r="H1007" s="6">
        <f t="shared" si="12"/>
        <v>0</v>
      </c>
      <c r="I1007" s="1">
        <f t="array" ref="I1007">INDEX(Countries!$D$2:$D$43,A1007)</f>
        <v>0</v>
      </c>
      <c r="J1007" s="1">
        <f t="array" ref="J1007">INDEX(Countries!$D$2:$D$43,B1007)</f>
        <v>0</v>
      </c>
      <c r="K1007" s="1">
        <f t="array" ref="K1007">INDEX(Countries!$E$2:$E$43,A1007)</f>
        <v>0</v>
      </c>
      <c r="L1007" s="1">
        <f t="array" ref="L1007">INDEX(Countries!$E$2:$E$43,B1007)</f>
        <v>0</v>
      </c>
      <c r="M1007" s="1">
        <f t="shared" si="13"/>
        <v>0</v>
      </c>
      <c r="N1007" s="1"/>
    </row>
    <row r="1008" spans="1:14" ht="15.75" customHeight="1" x14ac:dyDescent="0.2">
      <c r="A1008" s="1">
        <f t="shared" si="14"/>
        <v>24</v>
      </c>
      <c r="B1008" s="1">
        <f t="shared" si="15"/>
        <v>41</v>
      </c>
      <c r="C1008" s="1">
        <f t="array" ref="C1008">INDEX(Countries!$A$2:$A$43,A1008)</f>
        <v>0</v>
      </c>
      <c r="D1008" s="1">
        <f t="array" ref="D1008">INDEX(Countries!$A$2:$A$43,B1008)</f>
        <v>0</v>
      </c>
      <c r="E1008" s="5">
        <f t="array" ref="E1008">INDEX('ML_flows 2011'!$B$2:$AQ$43,A1008,B1008)+INDEX('ML_flows 2011'!$B$2:$AQ$43,B1008,A1008)</f>
        <v>0</v>
      </c>
      <c r="F1008" s="4">
        <f t="array" ref="F1008">INDEX(Countries!$B$2:$B$43,A1008)</f>
        <v>0</v>
      </c>
      <c r="G1008" s="4">
        <f t="array" ref="G1008">INDEX(Countries!$B$2:$B$43,B1008)</f>
        <v>0</v>
      </c>
      <c r="H1008" s="6">
        <f t="shared" si="12"/>
        <v>0</v>
      </c>
      <c r="I1008" s="1">
        <f t="array" ref="I1008">INDEX(Countries!$D$2:$D$43,A1008)</f>
        <v>0</v>
      </c>
      <c r="J1008" s="1">
        <f t="array" ref="J1008">INDEX(Countries!$D$2:$D$43,B1008)</f>
        <v>0</v>
      </c>
      <c r="K1008" s="1">
        <f t="array" ref="K1008">INDEX(Countries!$E$2:$E$43,A1008)</f>
        <v>0</v>
      </c>
      <c r="L1008" s="1">
        <f t="array" ref="L1008">INDEX(Countries!$E$2:$E$43,B1008)</f>
        <v>0</v>
      </c>
      <c r="M1008" s="1">
        <f t="shared" si="13"/>
        <v>0</v>
      </c>
      <c r="N1008" s="1"/>
    </row>
    <row r="1009" spans="1:14" ht="15.75" customHeight="1" x14ac:dyDescent="0.2">
      <c r="A1009" s="1">
        <f t="shared" si="14"/>
        <v>24</v>
      </c>
      <c r="B1009" s="1">
        <f t="shared" si="15"/>
        <v>42</v>
      </c>
      <c r="C1009" s="1">
        <f t="array" ref="C1009">INDEX(Countries!$A$2:$A$43,A1009)</f>
        <v>0</v>
      </c>
      <c r="D1009" s="1">
        <f t="array" ref="D1009">INDEX(Countries!$A$2:$A$43,B1009)</f>
        <v>0</v>
      </c>
      <c r="E1009" s="5">
        <f t="array" ref="E1009">INDEX('ML_flows 2011'!$B$2:$AQ$43,A1009,B1009)+INDEX('ML_flows 2011'!$B$2:$AQ$43,B1009,A1009)</f>
        <v>0</v>
      </c>
      <c r="F1009" s="4">
        <f t="array" ref="F1009">INDEX(Countries!$B$2:$B$43,A1009)</f>
        <v>0</v>
      </c>
      <c r="G1009" s="4">
        <f t="array" ref="G1009">INDEX(Countries!$B$2:$B$43,B1009)</f>
        <v>0</v>
      </c>
      <c r="H1009" s="6">
        <f t="shared" si="12"/>
        <v>0</v>
      </c>
      <c r="I1009" s="1">
        <f t="array" ref="I1009">INDEX(Countries!$D$2:$D$43,A1009)</f>
        <v>0</v>
      </c>
      <c r="J1009" s="1">
        <f t="array" ref="J1009">INDEX(Countries!$D$2:$D$43,B1009)</f>
        <v>0</v>
      </c>
      <c r="K1009" s="1">
        <f t="array" ref="K1009">INDEX(Countries!$E$2:$E$43,A1009)</f>
        <v>0</v>
      </c>
      <c r="L1009" s="1">
        <f t="array" ref="L1009">INDEX(Countries!$E$2:$E$43,B1009)</f>
        <v>0</v>
      </c>
      <c r="M1009" s="1">
        <f t="shared" si="13"/>
        <v>0</v>
      </c>
      <c r="N1009" s="1"/>
    </row>
    <row r="1010" spans="1:14" ht="15.75" customHeight="1" x14ac:dyDescent="0.2">
      <c r="A1010" s="1">
        <f t="shared" si="14"/>
        <v>25</v>
      </c>
      <c r="B1010" s="1">
        <f t="shared" si="15"/>
        <v>1</v>
      </c>
      <c r="C1010" s="1">
        <f t="array" ref="C1010">INDEX(Countries!$A$2:$A$43,A1010)</f>
        <v>0</v>
      </c>
      <c r="D1010" s="1" t="str">
        <f t="array" ref="D1010">INDEX(Countries!$A$2:$A$43,B1010)</f>
        <v>BC</v>
      </c>
      <c r="E1010" s="5">
        <f t="array" ref="E1010">INDEX('ML_flows 2011'!$B$2:$AQ$43,A1010,B1010)+INDEX('ML_flows 2011'!$B$2:$AQ$43,B1010,A1010)</f>
        <v>0</v>
      </c>
      <c r="F1010" s="4">
        <f t="array" ref="F1010">INDEX(Countries!$B$2:$B$43,A1010)</f>
        <v>0</v>
      </c>
      <c r="G1010" s="4">
        <f t="array" ref="G1010">INDEX(Countries!$B$2:$B$43,B1010)</f>
        <v>2.3763350483997558</v>
      </c>
      <c r="H1010" s="6">
        <f t="shared" si="12"/>
        <v>0</v>
      </c>
      <c r="I1010" s="1">
        <f t="array" ref="I1010">INDEX(Countries!$D$2:$D$43,A1010)</f>
        <v>0</v>
      </c>
      <c r="J1010" s="4">
        <f t="array" ref="J1010">INDEX(Countries!$D$2:$D$43,B1010)</f>
        <v>0</v>
      </c>
      <c r="K1010" s="1">
        <f t="array" ref="K1010">INDEX(Countries!$E$2:$E$43,A1010)</f>
        <v>0</v>
      </c>
      <c r="L1010" s="4">
        <f t="array" ref="L1010">INDEX(Countries!$E$2:$E$43,B1010)</f>
        <v>0</v>
      </c>
      <c r="M1010" s="1">
        <f t="shared" si="13"/>
        <v>0</v>
      </c>
      <c r="N1010" s="1"/>
    </row>
    <row r="1011" spans="1:14" ht="15.75" customHeight="1" x14ac:dyDescent="0.2">
      <c r="A1011" s="1">
        <f t="shared" si="14"/>
        <v>25</v>
      </c>
      <c r="B1011" s="1">
        <f t="shared" si="15"/>
        <v>2</v>
      </c>
      <c r="C1011" s="1">
        <f t="array" ref="C1011">INDEX(Countries!$A$2:$A$43,A1011)</f>
        <v>0</v>
      </c>
      <c r="D1011" s="1" t="str">
        <f t="array" ref="D1011">INDEX(Countries!$A$2:$A$43,B1011)</f>
        <v>Canada</v>
      </c>
      <c r="E1011" s="5">
        <f t="array" ref="E1011">INDEX('ML_flows 2011'!$B$2:$AQ$43,A1011,B1011)+INDEX('ML_flows 2011'!$B$2:$AQ$43,B1011,A1011)</f>
        <v>0</v>
      </c>
      <c r="F1011" s="4">
        <f t="array" ref="F1011">INDEX(Countries!$B$2:$B$43,A1011)</f>
        <v>0</v>
      </c>
      <c r="G1011" s="4">
        <f t="array" ref="G1011">INDEX(Countries!$B$2:$B$43,B1011)</f>
        <v>0</v>
      </c>
      <c r="H1011" s="6">
        <f t="shared" si="12"/>
        <v>0</v>
      </c>
      <c r="I1011" s="1">
        <f t="array" ref="I1011">INDEX(Countries!$D$2:$D$43,A1011)</f>
        <v>0</v>
      </c>
      <c r="J1011" s="4">
        <f t="array" ref="J1011">INDEX(Countries!$D$2:$D$43,B1011)</f>
        <v>0</v>
      </c>
      <c r="K1011" s="1">
        <f t="array" ref="K1011">INDEX(Countries!$E$2:$E$43,A1011)</f>
        <v>0</v>
      </c>
      <c r="L1011" s="4">
        <f t="array" ref="L1011">INDEX(Countries!$E$2:$E$43,B1011)</f>
        <v>0</v>
      </c>
      <c r="M1011" s="1">
        <f t="shared" si="13"/>
        <v>0</v>
      </c>
      <c r="N1011" s="1"/>
    </row>
    <row r="1012" spans="1:14" ht="15.75" customHeight="1" x14ac:dyDescent="0.2">
      <c r="A1012" s="1">
        <f t="shared" si="14"/>
        <v>25</v>
      </c>
      <c r="B1012" s="1">
        <f t="shared" si="15"/>
        <v>3</v>
      </c>
      <c r="C1012" s="1">
        <f t="array" ref="C1012">INDEX(Countries!$A$2:$A$43,A1012)</f>
        <v>0</v>
      </c>
      <c r="D1012" s="1" t="str">
        <f t="array" ref="D1012">INDEX(Countries!$A$2:$A$43,B1012)</f>
        <v>Hong Kong SAR</v>
      </c>
      <c r="E1012" s="5">
        <f t="array" ref="E1012">INDEX('ML_flows 2011'!$B$2:$AQ$43,A1012,B1012)+INDEX('ML_flows 2011'!$B$2:$AQ$43,B1012,A1012)</f>
        <v>0</v>
      </c>
      <c r="F1012" s="4">
        <f t="array" ref="F1012">INDEX(Countries!$B$2:$B$43,A1012)</f>
        <v>0</v>
      </c>
      <c r="G1012" s="4">
        <f t="array" ref="G1012">INDEX(Countries!$B$2:$B$43,B1012)</f>
        <v>0</v>
      </c>
      <c r="H1012" s="6">
        <f t="shared" si="12"/>
        <v>0</v>
      </c>
      <c r="I1012" s="1">
        <f t="array" ref="I1012">INDEX(Countries!$D$2:$D$43,A1012)</f>
        <v>0</v>
      </c>
      <c r="J1012" s="4">
        <f t="array" ref="J1012">INDEX(Countries!$D$2:$D$43,B1012)</f>
        <v>0</v>
      </c>
      <c r="K1012" s="1">
        <f t="array" ref="K1012">INDEX(Countries!$E$2:$E$43,A1012)</f>
        <v>0</v>
      </c>
      <c r="L1012" s="4">
        <f t="array" ref="L1012">INDEX(Countries!$E$2:$E$43,B1012)</f>
        <v>0</v>
      </c>
      <c r="M1012" s="1">
        <f t="shared" si="13"/>
        <v>0</v>
      </c>
      <c r="N1012" s="1"/>
    </row>
    <row r="1013" spans="1:14" ht="15.75" customHeight="1" x14ac:dyDescent="0.2">
      <c r="A1013" s="1">
        <f t="shared" si="14"/>
        <v>25</v>
      </c>
      <c r="B1013" s="1">
        <f t="shared" si="15"/>
        <v>4</v>
      </c>
      <c r="C1013" s="1">
        <f t="array" ref="C1013">INDEX(Countries!$A$2:$A$43,A1013)</f>
        <v>0</v>
      </c>
      <c r="D1013" s="1" t="str">
        <f t="array" ref="D1013">INDEX(Countries!$A$2:$A$43,B1013)</f>
        <v>Macau SAR</v>
      </c>
      <c r="E1013" s="5">
        <f t="array" ref="E1013">INDEX('ML_flows 2011'!$B$2:$AQ$43,A1013,B1013)+INDEX('ML_flows 2011'!$B$2:$AQ$43,B1013,A1013)</f>
        <v>0</v>
      </c>
      <c r="F1013" s="4">
        <f t="array" ref="F1013">INDEX(Countries!$B$2:$B$43,A1013)</f>
        <v>0</v>
      </c>
      <c r="G1013" s="4">
        <f t="array" ref="G1013">INDEX(Countries!$B$2:$B$43,B1013)</f>
        <v>0</v>
      </c>
      <c r="H1013" s="6">
        <f t="shared" si="12"/>
        <v>0</v>
      </c>
      <c r="I1013" s="1">
        <f t="array" ref="I1013">INDEX(Countries!$D$2:$D$43,A1013)</f>
        <v>0</v>
      </c>
      <c r="J1013" s="4">
        <f t="array" ref="J1013">INDEX(Countries!$D$2:$D$43,B1013)</f>
        <v>0</v>
      </c>
      <c r="K1013" s="1">
        <f t="array" ref="K1013">INDEX(Countries!$E$2:$E$43,A1013)</f>
        <v>0</v>
      </c>
      <c r="L1013" s="4">
        <f t="array" ref="L1013">INDEX(Countries!$E$2:$E$43,B1013)</f>
        <v>0</v>
      </c>
      <c r="M1013" s="1">
        <f t="shared" si="13"/>
        <v>0</v>
      </c>
      <c r="N1013" s="1"/>
    </row>
    <row r="1014" spans="1:14" ht="15.75" customHeight="1" x14ac:dyDescent="0.2">
      <c r="A1014" s="1">
        <f t="shared" si="14"/>
        <v>25</v>
      </c>
      <c r="B1014" s="1">
        <f t="shared" si="15"/>
        <v>5</v>
      </c>
      <c r="C1014" s="1">
        <f t="array" ref="C1014">INDEX(Countries!$A$2:$A$43,A1014)</f>
        <v>0</v>
      </c>
      <c r="D1014" s="1" t="str">
        <f t="array" ref="D1014">INDEX(Countries!$A$2:$A$43,B1014)</f>
        <v>China</v>
      </c>
      <c r="E1014" s="5">
        <f t="array" ref="E1014">INDEX('ML_flows 2011'!$B$2:$AQ$43,A1014,B1014)+INDEX('ML_flows 2011'!$B$2:$AQ$43,B1014,A1014)</f>
        <v>0</v>
      </c>
      <c r="F1014" s="4">
        <f t="array" ref="F1014">INDEX(Countries!$B$2:$B$43,A1014)</f>
        <v>0</v>
      </c>
      <c r="G1014" s="4">
        <f t="array" ref="G1014">INDEX(Countries!$B$2:$B$43,B1014)</f>
        <v>0</v>
      </c>
      <c r="H1014" s="6">
        <f t="shared" si="12"/>
        <v>0</v>
      </c>
      <c r="I1014" s="1">
        <f t="array" ref="I1014">INDEX(Countries!$D$2:$D$43,A1014)</f>
        <v>0</v>
      </c>
      <c r="J1014" s="4">
        <f t="array" ref="J1014">INDEX(Countries!$D$2:$D$43,B1014)</f>
        <v>0</v>
      </c>
      <c r="K1014" s="1">
        <f t="array" ref="K1014">INDEX(Countries!$E$2:$E$43,A1014)</f>
        <v>0</v>
      </c>
      <c r="L1014" s="4">
        <f t="array" ref="L1014">INDEX(Countries!$E$2:$E$43,B1014)</f>
        <v>0</v>
      </c>
      <c r="M1014" s="1">
        <f t="shared" si="13"/>
        <v>0</v>
      </c>
      <c r="N1014" s="1"/>
    </row>
    <row r="1015" spans="1:14" ht="15.75" customHeight="1" x14ac:dyDescent="0.2">
      <c r="A1015" s="1">
        <f t="shared" si="14"/>
        <v>25</v>
      </c>
      <c r="B1015" s="1">
        <f t="shared" si="15"/>
        <v>6</v>
      </c>
      <c r="C1015" s="1">
        <f t="array" ref="C1015">INDEX(Countries!$A$2:$A$43,A1015)</f>
        <v>0</v>
      </c>
      <c r="D1015" s="1">
        <f t="array" ref="D1015">INDEX(Countries!$A$2:$A$43,B1015)</f>
        <v>0</v>
      </c>
      <c r="E1015" s="5">
        <f t="array" ref="E1015">INDEX('ML_flows 2011'!$B$2:$AQ$43,A1015,B1015)+INDEX('ML_flows 2011'!$B$2:$AQ$43,B1015,A1015)</f>
        <v>0</v>
      </c>
      <c r="F1015" s="4">
        <f t="array" ref="F1015">INDEX(Countries!$B$2:$B$43,A1015)</f>
        <v>0</v>
      </c>
      <c r="G1015" s="4">
        <f t="array" ref="G1015">INDEX(Countries!$B$2:$B$43,B1015)</f>
        <v>0</v>
      </c>
      <c r="H1015" s="6">
        <f t="shared" si="12"/>
        <v>0</v>
      </c>
      <c r="I1015" s="1">
        <f t="array" ref="I1015">INDEX(Countries!$D$2:$D$43,A1015)</f>
        <v>0</v>
      </c>
      <c r="J1015" s="4">
        <f t="array" ref="J1015">INDEX(Countries!$D$2:$D$43,B1015)</f>
        <v>0</v>
      </c>
      <c r="K1015" s="1">
        <f t="array" ref="K1015">INDEX(Countries!$E$2:$E$43,A1015)</f>
        <v>0</v>
      </c>
      <c r="L1015" s="4">
        <f t="array" ref="L1015">INDEX(Countries!$E$2:$E$43,B1015)</f>
        <v>0</v>
      </c>
      <c r="M1015" s="1">
        <f t="shared" si="13"/>
        <v>0</v>
      </c>
      <c r="N1015" s="1"/>
    </row>
    <row r="1016" spans="1:14" ht="15.75" customHeight="1" x14ac:dyDescent="0.2">
      <c r="A1016" s="1">
        <f t="shared" si="14"/>
        <v>25</v>
      </c>
      <c r="B1016" s="1">
        <f t="shared" si="15"/>
        <v>7</v>
      </c>
      <c r="C1016" s="1">
        <f t="array" ref="C1016">INDEX(Countries!$A$2:$A$43,A1016)</f>
        <v>0</v>
      </c>
      <c r="D1016" s="1">
        <f t="array" ref="D1016">INDEX(Countries!$A$2:$A$43,B1016)</f>
        <v>0</v>
      </c>
      <c r="E1016" s="5">
        <f t="array" ref="E1016">INDEX('ML_flows 2011'!$B$2:$AQ$43,A1016,B1016)+INDEX('ML_flows 2011'!$B$2:$AQ$43,B1016,A1016)</f>
        <v>0</v>
      </c>
      <c r="F1016" s="4">
        <f t="array" ref="F1016">INDEX(Countries!$B$2:$B$43,A1016)</f>
        <v>0</v>
      </c>
      <c r="G1016" s="4">
        <f t="array" ref="G1016">INDEX(Countries!$B$2:$B$43,B1016)</f>
        <v>0</v>
      </c>
      <c r="H1016" s="6">
        <f t="shared" si="12"/>
        <v>0</v>
      </c>
      <c r="I1016" s="1">
        <f t="array" ref="I1016">INDEX(Countries!$D$2:$D$43,A1016)</f>
        <v>0</v>
      </c>
      <c r="J1016" s="4">
        <f t="array" ref="J1016">INDEX(Countries!$D$2:$D$43,B1016)</f>
        <v>0</v>
      </c>
      <c r="K1016" s="1">
        <f t="array" ref="K1016">INDEX(Countries!$E$2:$E$43,A1016)</f>
        <v>0</v>
      </c>
      <c r="L1016" s="4">
        <f t="array" ref="L1016">INDEX(Countries!$E$2:$E$43,B1016)</f>
        <v>0</v>
      </c>
      <c r="M1016" s="1">
        <f t="shared" si="13"/>
        <v>0</v>
      </c>
      <c r="N1016" s="1"/>
    </row>
    <row r="1017" spans="1:14" ht="15.75" customHeight="1" x14ac:dyDescent="0.2">
      <c r="A1017" s="1">
        <f t="shared" si="14"/>
        <v>25</v>
      </c>
      <c r="B1017" s="1">
        <f t="shared" si="15"/>
        <v>8</v>
      </c>
      <c r="C1017" s="1">
        <f t="array" ref="C1017">INDEX(Countries!$A$2:$A$43,A1017)</f>
        <v>0</v>
      </c>
      <c r="D1017" s="1">
        <f t="array" ref="D1017">INDEX(Countries!$A$2:$A$43,B1017)</f>
        <v>0</v>
      </c>
      <c r="E1017" s="5">
        <f t="array" ref="E1017">INDEX('ML_flows 2011'!$B$2:$AQ$43,A1017,B1017)+INDEX('ML_flows 2011'!$B$2:$AQ$43,B1017,A1017)</f>
        <v>0</v>
      </c>
      <c r="F1017" s="4">
        <f t="array" ref="F1017">INDEX(Countries!$B$2:$B$43,A1017)</f>
        <v>0</v>
      </c>
      <c r="G1017" s="4">
        <f t="array" ref="G1017">INDEX(Countries!$B$2:$B$43,B1017)</f>
        <v>0</v>
      </c>
      <c r="H1017" s="6">
        <f t="shared" si="12"/>
        <v>0</v>
      </c>
      <c r="I1017" s="1">
        <f t="array" ref="I1017">INDEX(Countries!$D$2:$D$43,A1017)</f>
        <v>0</v>
      </c>
      <c r="J1017" s="4">
        <f t="array" ref="J1017">INDEX(Countries!$D$2:$D$43,B1017)</f>
        <v>0</v>
      </c>
      <c r="K1017" s="1">
        <f t="array" ref="K1017">INDEX(Countries!$E$2:$E$43,A1017)</f>
        <v>0</v>
      </c>
      <c r="L1017" s="4">
        <f t="array" ref="L1017">INDEX(Countries!$E$2:$E$43,B1017)</f>
        <v>0</v>
      </c>
      <c r="M1017" s="1">
        <f t="shared" si="13"/>
        <v>0</v>
      </c>
      <c r="N1017" s="1"/>
    </row>
    <row r="1018" spans="1:14" ht="15.75" customHeight="1" x14ac:dyDescent="0.2">
      <c r="A1018" s="1">
        <f t="shared" si="14"/>
        <v>25</v>
      </c>
      <c r="B1018" s="1">
        <f t="shared" si="15"/>
        <v>9</v>
      </c>
      <c r="C1018" s="1">
        <f t="array" ref="C1018">INDEX(Countries!$A$2:$A$43,A1018)</f>
        <v>0</v>
      </c>
      <c r="D1018" s="1">
        <f t="array" ref="D1018">INDEX(Countries!$A$2:$A$43,B1018)</f>
        <v>0</v>
      </c>
      <c r="E1018" s="5">
        <f t="array" ref="E1018">INDEX('ML_flows 2011'!$B$2:$AQ$43,A1018,B1018)+INDEX('ML_flows 2011'!$B$2:$AQ$43,B1018,A1018)</f>
        <v>0</v>
      </c>
      <c r="F1018" s="4">
        <f t="array" ref="F1018">INDEX(Countries!$B$2:$B$43,A1018)</f>
        <v>0</v>
      </c>
      <c r="G1018" s="4">
        <f t="array" ref="G1018">INDEX(Countries!$B$2:$B$43,B1018)</f>
        <v>0</v>
      </c>
      <c r="H1018" s="6">
        <f t="shared" si="12"/>
        <v>0</v>
      </c>
      <c r="I1018" s="1">
        <f t="array" ref="I1018">INDEX(Countries!$D$2:$D$43,A1018)</f>
        <v>0</v>
      </c>
      <c r="J1018" s="1">
        <f t="array" ref="J1018">INDEX(Countries!$D$2:$D$43,B1018)</f>
        <v>0</v>
      </c>
      <c r="K1018" s="1">
        <f t="array" ref="K1018">INDEX(Countries!$E$2:$E$43,A1018)</f>
        <v>0</v>
      </c>
      <c r="L1018" s="1">
        <f t="array" ref="L1018">INDEX(Countries!$E$2:$E$43,B1018)</f>
        <v>0</v>
      </c>
      <c r="M1018" s="1">
        <f t="shared" si="13"/>
        <v>0</v>
      </c>
      <c r="N1018" s="1"/>
    </row>
    <row r="1019" spans="1:14" ht="15.75" customHeight="1" x14ac:dyDescent="0.2">
      <c r="A1019" s="1">
        <f t="shared" si="14"/>
        <v>25</v>
      </c>
      <c r="B1019" s="1">
        <f t="shared" si="15"/>
        <v>10</v>
      </c>
      <c r="C1019" s="1">
        <f t="array" ref="C1019">INDEX(Countries!$A$2:$A$43,A1019)</f>
        <v>0</v>
      </c>
      <c r="D1019" s="1">
        <f t="array" ref="D1019">INDEX(Countries!$A$2:$A$43,B1019)</f>
        <v>0</v>
      </c>
      <c r="E1019" s="5">
        <f t="array" ref="E1019">INDEX('ML_flows 2011'!$B$2:$AQ$43,A1019,B1019)+INDEX('ML_flows 2011'!$B$2:$AQ$43,B1019,A1019)</f>
        <v>0</v>
      </c>
      <c r="F1019" s="4">
        <f t="array" ref="F1019">INDEX(Countries!$B$2:$B$43,A1019)</f>
        <v>0</v>
      </c>
      <c r="G1019" s="4">
        <f t="array" ref="G1019">INDEX(Countries!$B$2:$B$43,B1019)</f>
        <v>0</v>
      </c>
      <c r="H1019" s="6">
        <f t="shared" si="12"/>
        <v>0</v>
      </c>
      <c r="I1019" s="1">
        <f t="array" ref="I1019">INDEX(Countries!$D$2:$D$43,A1019)</f>
        <v>0</v>
      </c>
      <c r="J1019" s="1">
        <f t="array" ref="J1019">INDEX(Countries!$D$2:$D$43,B1019)</f>
        <v>0</v>
      </c>
      <c r="K1019" s="1">
        <f t="array" ref="K1019">INDEX(Countries!$E$2:$E$43,A1019)</f>
        <v>0</v>
      </c>
      <c r="L1019" s="1">
        <f t="array" ref="L1019">INDEX(Countries!$E$2:$E$43,B1019)</f>
        <v>0</v>
      </c>
      <c r="M1019" s="1">
        <f t="shared" si="13"/>
        <v>0</v>
      </c>
      <c r="N1019" s="1"/>
    </row>
    <row r="1020" spans="1:14" ht="15.75" customHeight="1" x14ac:dyDescent="0.2">
      <c r="A1020" s="1">
        <f t="shared" si="14"/>
        <v>25</v>
      </c>
      <c r="B1020" s="1">
        <f t="shared" si="15"/>
        <v>11</v>
      </c>
      <c r="C1020" s="1">
        <f t="array" ref="C1020">INDEX(Countries!$A$2:$A$43,A1020)</f>
        <v>0</v>
      </c>
      <c r="D1020" s="1">
        <f t="array" ref="D1020">INDEX(Countries!$A$2:$A$43,B1020)</f>
        <v>0</v>
      </c>
      <c r="E1020" s="5">
        <f t="array" ref="E1020">INDEX('ML_flows 2011'!$B$2:$AQ$43,A1020,B1020)+INDEX('ML_flows 2011'!$B$2:$AQ$43,B1020,A1020)</f>
        <v>0</v>
      </c>
      <c r="F1020" s="4">
        <f t="array" ref="F1020">INDEX(Countries!$B$2:$B$43,A1020)</f>
        <v>0</v>
      </c>
      <c r="G1020" s="4">
        <f t="array" ref="G1020">INDEX(Countries!$B$2:$B$43,B1020)</f>
        <v>0</v>
      </c>
      <c r="H1020" s="6">
        <f t="shared" si="12"/>
        <v>0</v>
      </c>
      <c r="I1020" s="1">
        <f t="array" ref="I1020">INDEX(Countries!$D$2:$D$43,A1020)</f>
        <v>0</v>
      </c>
      <c r="J1020" s="1">
        <f t="array" ref="J1020">INDEX(Countries!$D$2:$D$43,B1020)</f>
        <v>0</v>
      </c>
      <c r="K1020" s="1">
        <f t="array" ref="K1020">INDEX(Countries!$E$2:$E$43,A1020)</f>
        <v>0</v>
      </c>
      <c r="L1020" s="1">
        <f t="array" ref="L1020">INDEX(Countries!$E$2:$E$43,B1020)</f>
        <v>0</v>
      </c>
      <c r="M1020" s="1">
        <f t="shared" si="13"/>
        <v>0</v>
      </c>
      <c r="N1020" s="1"/>
    </row>
    <row r="1021" spans="1:14" ht="15.75" customHeight="1" x14ac:dyDescent="0.2">
      <c r="A1021" s="1">
        <f t="shared" si="14"/>
        <v>25</v>
      </c>
      <c r="B1021" s="1">
        <f t="shared" si="15"/>
        <v>12</v>
      </c>
      <c r="C1021" s="1">
        <f t="array" ref="C1021">INDEX(Countries!$A$2:$A$43,A1021)</f>
        <v>0</v>
      </c>
      <c r="D1021" s="1">
        <f t="array" ref="D1021">INDEX(Countries!$A$2:$A$43,B1021)</f>
        <v>0</v>
      </c>
      <c r="E1021" s="5">
        <f t="array" ref="E1021">INDEX('ML_flows 2011'!$B$2:$AQ$43,A1021,B1021)+INDEX('ML_flows 2011'!$B$2:$AQ$43,B1021,A1021)</f>
        <v>0</v>
      </c>
      <c r="F1021" s="4">
        <f t="array" ref="F1021">INDEX(Countries!$B$2:$B$43,A1021)</f>
        <v>0</v>
      </c>
      <c r="G1021" s="4">
        <f t="array" ref="G1021">INDEX(Countries!$B$2:$B$43,B1021)</f>
        <v>0</v>
      </c>
      <c r="H1021" s="6">
        <f t="shared" si="12"/>
        <v>0</v>
      </c>
      <c r="I1021" s="1">
        <f t="array" ref="I1021">INDEX(Countries!$D$2:$D$43,A1021)</f>
        <v>0</v>
      </c>
      <c r="J1021" s="1">
        <f t="array" ref="J1021">INDEX(Countries!$D$2:$D$43,B1021)</f>
        <v>0</v>
      </c>
      <c r="K1021" s="1">
        <f t="array" ref="K1021">INDEX(Countries!$E$2:$E$43,A1021)</f>
        <v>0</v>
      </c>
      <c r="L1021" s="1">
        <f t="array" ref="L1021">INDEX(Countries!$E$2:$E$43,B1021)</f>
        <v>0</v>
      </c>
      <c r="M1021" s="1">
        <f t="shared" si="13"/>
        <v>0</v>
      </c>
      <c r="N1021" s="1"/>
    </row>
    <row r="1022" spans="1:14" ht="15.75" customHeight="1" x14ac:dyDescent="0.2">
      <c r="A1022" s="1">
        <f t="shared" si="14"/>
        <v>25</v>
      </c>
      <c r="B1022" s="1">
        <f t="shared" si="15"/>
        <v>13</v>
      </c>
      <c r="C1022" s="1">
        <f t="array" ref="C1022">INDEX(Countries!$A$2:$A$43,A1022)</f>
        <v>0</v>
      </c>
      <c r="D1022" s="1">
        <f t="array" ref="D1022">INDEX(Countries!$A$2:$A$43,B1022)</f>
        <v>0</v>
      </c>
      <c r="E1022" s="5">
        <f t="array" ref="E1022">INDEX('ML_flows 2011'!$B$2:$AQ$43,A1022,B1022)+INDEX('ML_flows 2011'!$B$2:$AQ$43,B1022,A1022)</f>
        <v>0</v>
      </c>
      <c r="F1022" s="4">
        <f t="array" ref="F1022">INDEX(Countries!$B$2:$B$43,A1022)</f>
        <v>0</v>
      </c>
      <c r="G1022" s="4">
        <f t="array" ref="G1022">INDEX(Countries!$B$2:$B$43,B1022)</f>
        <v>0</v>
      </c>
      <c r="H1022" s="6">
        <f t="shared" ref="H1022:H1276" si="16">2*6371*ASIN(SQRT(SIN(RADIANS(I1022-J1022)/2)^2 + COS(RADIANS(I1022))*COS(RADIANS(J1022))*SIN(RADIANS(K1022-L1022)/2)^2))</f>
        <v>0</v>
      </c>
      <c r="I1022" s="1">
        <f t="array" ref="I1022">INDEX(Countries!$D$2:$D$43,A1022)</f>
        <v>0</v>
      </c>
      <c r="J1022" s="1">
        <f t="array" ref="J1022">INDEX(Countries!$D$2:$D$43,B1022)</f>
        <v>0</v>
      </c>
      <c r="K1022" s="1">
        <f t="array" ref="K1022">INDEX(Countries!$E$2:$E$43,A1022)</f>
        <v>0</v>
      </c>
      <c r="L1022" s="1">
        <f t="array" ref="L1022">INDEX(Countries!$E$2:$E$43,B1022)</f>
        <v>0</v>
      </c>
      <c r="M1022" s="1">
        <f t="shared" ref="M1022:M1276" si="17">IF(E1022=0,0,IF(B1022&gt;=A1022,0,1))</f>
        <v>0</v>
      </c>
      <c r="N1022" s="1"/>
    </row>
    <row r="1023" spans="1:14" ht="15.75" customHeight="1" x14ac:dyDescent="0.2">
      <c r="A1023" s="1">
        <f t="shared" ref="A1023:A1277" si="18">IF(B1022=42,A1022+1,A1022)</f>
        <v>25</v>
      </c>
      <c r="B1023" s="1">
        <f t="shared" ref="B1023:B1277" si="19">IF(B1022=42,1,B1022+1)</f>
        <v>14</v>
      </c>
      <c r="C1023" s="1">
        <f t="array" ref="C1023">INDEX(Countries!$A$2:$A$43,A1023)</f>
        <v>0</v>
      </c>
      <c r="D1023" s="1">
        <f t="array" ref="D1023">INDEX(Countries!$A$2:$A$43,B1023)</f>
        <v>0</v>
      </c>
      <c r="E1023" s="5">
        <f t="array" ref="E1023">INDEX('ML_flows 2011'!$B$2:$AQ$43,A1023,B1023)+INDEX('ML_flows 2011'!$B$2:$AQ$43,B1023,A1023)</f>
        <v>0</v>
      </c>
      <c r="F1023" s="4">
        <f t="array" ref="F1023">INDEX(Countries!$B$2:$B$43,A1023)</f>
        <v>0</v>
      </c>
      <c r="G1023" s="4">
        <f t="array" ref="G1023">INDEX(Countries!$B$2:$B$43,B1023)</f>
        <v>0</v>
      </c>
      <c r="H1023" s="6">
        <f t="shared" si="16"/>
        <v>0</v>
      </c>
      <c r="I1023" s="1">
        <f t="array" ref="I1023">INDEX(Countries!$D$2:$D$43,A1023)</f>
        <v>0</v>
      </c>
      <c r="J1023" s="1">
        <f t="array" ref="J1023">INDEX(Countries!$D$2:$D$43,B1023)</f>
        <v>0</v>
      </c>
      <c r="K1023" s="1">
        <f t="array" ref="K1023">INDEX(Countries!$E$2:$E$43,A1023)</f>
        <v>0</v>
      </c>
      <c r="L1023" s="1">
        <f t="array" ref="L1023">INDEX(Countries!$E$2:$E$43,B1023)</f>
        <v>0</v>
      </c>
      <c r="M1023" s="1">
        <f t="shared" si="17"/>
        <v>0</v>
      </c>
      <c r="N1023" s="1"/>
    </row>
    <row r="1024" spans="1:14" ht="15.75" customHeight="1" x14ac:dyDescent="0.2">
      <c r="A1024" s="1">
        <f t="shared" si="18"/>
        <v>25</v>
      </c>
      <c r="B1024" s="1">
        <f t="shared" si="19"/>
        <v>15</v>
      </c>
      <c r="C1024" s="1">
        <f t="array" ref="C1024">INDEX(Countries!$A$2:$A$43,A1024)</f>
        <v>0</v>
      </c>
      <c r="D1024" s="1">
        <f t="array" ref="D1024">INDEX(Countries!$A$2:$A$43,B1024)</f>
        <v>0</v>
      </c>
      <c r="E1024" s="5">
        <f t="array" ref="E1024">INDEX('ML_flows 2011'!$B$2:$AQ$43,A1024,B1024)+INDEX('ML_flows 2011'!$B$2:$AQ$43,B1024,A1024)</f>
        <v>0</v>
      </c>
      <c r="F1024" s="4">
        <f t="array" ref="F1024">INDEX(Countries!$B$2:$B$43,A1024)</f>
        <v>0</v>
      </c>
      <c r="G1024" s="4">
        <f t="array" ref="G1024">INDEX(Countries!$B$2:$B$43,B1024)</f>
        <v>0</v>
      </c>
      <c r="H1024" s="6">
        <f t="shared" si="16"/>
        <v>0</v>
      </c>
      <c r="I1024" s="1">
        <f t="array" ref="I1024">INDEX(Countries!$D$2:$D$43,A1024)</f>
        <v>0</v>
      </c>
      <c r="J1024" s="1">
        <f t="array" ref="J1024">INDEX(Countries!$D$2:$D$43,B1024)</f>
        <v>0</v>
      </c>
      <c r="K1024" s="1">
        <f t="array" ref="K1024">INDEX(Countries!$E$2:$E$43,A1024)</f>
        <v>0</v>
      </c>
      <c r="L1024" s="1">
        <f t="array" ref="L1024">INDEX(Countries!$E$2:$E$43,B1024)</f>
        <v>0</v>
      </c>
      <c r="M1024" s="1">
        <f t="shared" si="17"/>
        <v>0</v>
      </c>
      <c r="N1024" s="1"/>
    </row>
    <row r="1025" spans="1:14" ht="15.75" customHeight="1" x14ac:dyDescent="0.2">
      <c r="A1025" s="1">
        <f t="shared" si="18"/>
        <v>25</v>
      </c>
      <c r="B1025" s="1">
        <f t="shared" si="19"/>
        <v>16</v>
      </c>
      <c r="C1025" s="1">
        <f t="array" ref="C1025">INDEX(Countries!$A$2:$A$43,A1025)</f>
        <v>0</v>
      </c>
      <c r="D1025" s="1">
        <f t="array" ref="D1025">INDEX(Countries!$A$2:$A$43,B1025)</f>
        <v>0</v>
      </c>
      <c r="E1025" s="5">
        <f t="array" ref="E1025">INDEX('ML_flows 2011'!$B$2:$AQ$43,A1025,B1025)+INDEX('ML_flows 2011'!$B$2:$AQ$43,B1025,A1025)</f>
        <v>0</v>
      </c>
      <c r="F1025" s="4">
        <f t="array" ref="F1025">INDEX(Countries!$B$2:$B$43,A1025)</f>
        <v>0</v>
      </c>
      <c r="G1025" s="4">
        <f t="array" ref="G1025">INDEX(Countries!$B$2:$B$43,B1025)</f>
        <v>0</v>
      </c>
      <c r="H1025" s="6">
        <f t="shared" si="16"/>
        <v>0</v>
      </c>
      <c r="I1025" s="1">
        <f t="array" ref="I1025">INDEX(Countries!$D$2:$D$43,A1025)</f>
        <v>0</v>
      </c>
      <c r="J1025" s="1">
        <f t="array" ref="J1025">INDEX(Countries!$D$2:$D$43,B1025)</f>
        <v>0</v>
      </c>
      <c r="K1025" s="1">
        <f t="array" ref="K1025">INDEX(Countries!$E$2:$E$43,A1025)</f>
        <v>0</v>
      </c>
      <c r="L1025" s="1">
        <f t="array" ref="L1025">INDEX(Countries!$E$2:$E$43,B1025)</f>
        <v>0</v>
      </c>
      <c r="M1025" s="1">
        <f t="shared" si="17"/>
        <v>0</v>
      </c>
      <c r="N1025" s="1"/>
    </row>
    <row r="1026" spans="1:14" ht="15.75" customHeight="1" x14ac:dyDescent="0.2">
      <c r="A1026" s="1">
        <f t="shared" si="18"/>
        <v>25</v>
      </c>
      <c r="B1026" s="1">
        <f t="shared" si="19"/>
        <v>17</v>
      </c>
      <c r="C1026" s="1">
        <f t="array" ref="C1026">INDEX(Countries!$A$2:$A$43,A1026)</f>
        <v>0</v>
      </c>
      <c r="D1026" s="1">
        <f t="array" ref="D1026">INDEX(Countries!$A$2:$A$43,B1026)</f>
        <v>0</v>
      </c>
      <c r="E1026" s="5">
        <f t="array" ref="E1026">INDEX('ML_flows 2011'!$B$2:$AQ$43,A1026,B1026)+INDEX('ML_flows 2011'!$B$2:$AQ$43,B1026,A1026)</f>
        <v>0</v>
      </c>
      <c r="F1026" s="4">
        <f t="array" ref="F1026">INDEX(Countries!$B$2:$B$43,A1026)</f>
        <v>0</v>
      </c>
      <c r="G1026" s="4">
        <f t="array" ref="G1026">INDEX(Countries!$B$2:$B$43,B1026)</f>
        <v>0</v>
      </c>
      <c r="H1026" s="6">
        <f t="shared" si="16"/>
        <v>0</v>
      </c>
      <c r="I1026" s="1">
        <f t="array" ref="I1026">INDEX(Countries!$D$2:$D$43,A1026)</f>
        <v>0</v>
      </c>
      <c r="J1026" s="1">
        <f t="array" ref="J1026">INDEX(Countries!$D$2:$D$43,B1026)</f>
        <v>0</v>
      </c>
      <c r="K1026" s="1">
        <f t="array" ref="K1026">INDEX(Countries!$E$2:$E$43,A1026)</f>
        <v>0</v>
      </c>
      <c r="L1026" s="1">
        <f t="array" ref="L1026">INDEX(Countries!$E$2:$E$43,B1026)</f>
        <v>0</v>
      </c>
      <c r="M1026" s="1">
        <f t="shared" si="17"/>
        <v>0</v>
      </c>
      <c r="N1026" s="1"/>
    </row>
    <row r="1027" spans="1:14" ht="15.75" customHeight="1" x14ac:dyDescent="0.2">
      <c r="A1027" s="1">
        <f t="shared" si="18"/>
        <v>25</v>
      </c>
      <c r="B1027" s="1">
        <f t="shared" si="19"/>
        <v>18</v>
      </c>
      <c r="C1027" s="1">
        <f t="array" ref="C1027">INDEX(Countries!$A$2:$A$43,A1027)</f>
        <v>0</v>
      </c>
      <c r="D1027" s="1">
        <f t="array" ref="D1027">INDEX(Countries!$A$2:$A$43,B1027)</f>
        <v>0</v>
      </c>
      <c r="E1027" s="5">
        <f t="array" ref="E1027">INDEX('ML_flows 2011'!$B$2:$AQ$43,A1027,B1027)+INDEX('ML_flows 2011'!$B$2:$AQ$43,B1027,A1027)</f>
        <v>0</v>
      </c>
      <c r="F1027" s="4">
        <f t="array" ref="F1027">INDEX(Countries!$B$2:$B$43,A1027)</f>
        <v>0</v>
      </c>
      <c r="G1027" s="4">
        <f t="array" ref="G1027">INDEX(Countries!$B$2:$B$43,B1027)</f>
        <v>0</v>
      </c>
      <c r="H1027" s="6">
        <f t="shared" si="16"/>
        <v>0</v>
      </c>
      <c r="I1027" s="1">
        <f t="array" ref="I1027">INDEX(Countries!$D$2:$D$43,A1027)</f>
        <v>0</v>
      </c>
      <c r="J1027" s="1">
        <f t="array" ref="J1027">INDEX(Countries!$D$2:$D$43,B1027)</f>
        <v>0</v>
      </c>
      <c r="K1027" s="1">
        <f t="array" ref="K1027">INDEX(Countries!$E$2:$E$43,A1027)</f>
        <v>0</v>
      </c>
      <c r="L1027" s="1">
        <f t="array" ref="L1027">INDEX(Countries!$E$2:$E$43,B1027)</f>
        <v>0</v>
      </c>
      <c r="M1027" s="1">
        <f t="shared" si="17"/>
        <v>0</v>
      </c>
      <c r="N1027" s="1"/>
    </row>
    <row r="1028" spans="1:14" ht="15.75" customHeight="1" x14ac:dyDescent="0.2">
      <c r="A1028" s="1">
        <f t="shared" si="18"/>
        <v>25</v>
      </c>
      <c r="B1028" s="1">
        <f t="shared" si="19"/>
        <v>19</v>
      </c>
      <c r="C1028" s="1">
        <f t="array" ref="C1028">INDEX(Countries!$A$2:$A$43,A1028)</f>
        <v>0</v>
      </c>
      <c r="D1028" s="1">
        <f t="array" ref="D1028">INDEX(Countries!$A$2:$A$43,B1028)</f>
        <v>0</v>
      </c>
      <c r="E1028" s="5">
        <f t="array" ref="E1028">INDEX('ML_flows 2011'!$B$2:$AQ$43,A1028,B1028)+INDEX('ML_flows 2011'!$B$2:$AQ$43,B1028,A1028)</f>
        <v>0</v>
      </c>
      <c r="F1028" s="4">
        <f t="array" ref="F1028">INDEX(Countries!$B$2:$B$43,A1028)</f>
        <v>0</v>
      </c>
      <c r="G1028" s="4">
        <f t="array" ref="G1028">INDEX(Countries!$B$2:$B$43,B1028)</f>
        <v>0</v>
      </c>
      <c r="H1028" s="6">
        <f t="shared" si="16"/>
        <v>0</v>
      </c>
      <c r="I1028" s="1">
        <f t="array" ref="I1028">INDEX(Countries!$D$2:$D$43,A1028)</f>
        <v>0</v>
      </c>
      <c r="J1028" s="1">
        <f t="array" ref="J1028">INDEX(Countries!$D$2:$D$43,B1028)</f>
        <v>0</v>
      </c>
      <c r="K1028" s="1">
        <f t="array" ref="K1028">INDEX(Countries!$E$2:$E$43,A1028)</f>
        <v>0</v>
      </c>
      <c r="L1028" s="1">
        <f t="array" ref="L1028">INDEX(Countries!$E$2:$E$43,B1028)</f>
        <v>0</v>
      </c>
      <c r="M1028" s="1">
        <f t="shared" si="17"/>
        <v>0</v>
      </c>
      <c r="N1028" s="1"/>
    </row>
    <row r="1029" spans="1:14" ht="15.75" customHeight="1" x14ac:dyDescent="0.2">
      <c r="A1029" s="1">
        <f t="shared" si="18"/>
        <v>25</v>
      </c>
      <c r="B1029" s="1">
        <f t="shared" si="19"/>
        <v>20</v>
      </c>
      <c r="C1029" s="1">
        <f t="array" ref="C1029">INDEX(Countries!$A$2:$A$43,A1029)</f>
        <v>0</v>
      </c>
      <c r="D1029" s="1">
        <f t="array" ref="D1029">INDEX(Countries!$A$2:$A$43,B1029)</f>
        <v>0</v>
      </c>
      <c r="E1029" s="5">
        <f t="array" ref="E1029">INDEX('ML_flows 2011'!$B$2:$AQ$43,A1029,B1029)+INDEX('ML_flows 2011'!$B$2:$AQ$43,B1029,A1029)</f>
        <v>0</v>
      </c>
      <c r="F1029" s="4">
        <f t="array" ref="F1029">INDEX(Countries!$B$2:$B$43,A1029)</f>
        <v>0</v>
      </c>
      <c r="G1029" s="4">
        <f t="array" ref="G1029">INDEX(Countries!$B$2:$B$43,B1029)</f>
        <v>0</v>
      </c>
      <c r="H1029" s="6">
        <f t="shared" si="16"/>
        <v>0</v>
      </c>
      <c r="I1029" s="1">
        <f t="array" ref="I1029">INDEX(Countries!$D$2:$D$43,A1029)</f>
        <v>0</v>
      </c>
      <c r="J1029" s="1">
        <f t="array" ref="J1029">INDEX(Countries!$D$2:$D$43,B1029)</f>
        <v>0</v>
      </c>
      <c r="K1029" s="1">
        <f t="array" ref="K1029">INDEX(Countries!$E$2:$E$43,A1029)</f>
        <v>0</v>
      </c>
      <c r="L1029" s="1">
        <f t="array" ref="L1029">INDEX(Countries!$E$2:$E$43,B1029)</f>
        <v>0</v>
      </c>
      <c r="M1029" s="1">
        <f t="shared" si="17"/>
        <v>0</v>
      </c>
      <c r="N1029" s="1"/>
    </row>
    <row r="1030" spans="1:14" ht="15.75" customHeight="1" x14ac:dyDescent="0.2">
      <c r="A1030" s="1">
        <f t="shared" si="18"/>
        <v>25</v>
      </c>
      <c r="B1030" s="1">
        <f t="shared" si="19"/>
        <v>21</v>
      </c>
      <c r="C1030" s="1">
        <f t="array" ref="C1030">INDEX(Countries!$A$2:$A$43,A1030)</f>
        <v>0</v>
      </c>
      <c r="D1030" s="1">
        <f t="array" ref="D1030">INDEX(Countries!$A$2:$A$43,B1030)</f>
        <v>0</v>
      </c>
      <c r="E1030" s="5">
        <f t="array" ref="E1030">INDEX('ML_flows 2011'!$B$2:$AQ$43,A1030,B1030)+INDEX('ML_flows 2011'!$B$2:$AQ$43,B1030,A1030)</f>
        <v>0</v>
      </c>
      <c r="F1030" s="4">
        <f t="array" ref="F1030">INDEX(Countries!$B$2:$B$43,A1030)</f>
        <v>0</v>
      </c>
      <c r="G1030" s="4">
        <f t="array" ref="G1030">INDEX(Countries!$B$2:$B$43,B1030)</f>
        <v>0</v>
      </c>
      <c r="H1030" s="6">
        <f t="shared" si="16"/>
        <v>0</v>
      </c>
      <c r="I1030" s="1">
        <f t="array" ref="I1030">INDEX(Countries!$D$2:$D$43,A1030)</f>
        <v>0</v>
      </c>
      <c r="J1030" s="1">
        <f t="array" ref="J1030">INDEX(Countries!$D$2:$D$43,B1030)</f>
        <v>0</v>
      </c>
      <c r="K1030" s="1">
        <f t="array" ref="K1030">INDEX(Countries!$E$2:$E$43,A1030)</f>
        <v>0</v>
      </c>
      <c r="L1030" s="1">
        <f t="array" ref="L1030">INDEX(Countries!$E$2:$E$43,B1030)</f>
        <v>0</v>
      </c>
      <c r="M1030" s="1">
        <f t="shared" si="17"/>
        <v>0</v>
      </c>
      <c r="N1030" s="1"/>
    </row>
    <row r="1031" spans="1:14" ht="15.75" customHeight="1" x14ac:dyDescent="0.2">
      <c r="A1031" s="1">
        <f t="shared" si="18"/>
        <v>25</v>
      </c>
      <c r="B1031" s="1">
        <f t="shared" si="19"/>
        <v>22</v>
      </c>
      <c r="C1031" s="1">
        <f t="array" ref="C1031">INDEX(Countries!$A$2:$A$43,A1031)</f>
        <v>0</v>
      </c>
      <c r="D1031" s="1">
        <f t="array" ref="D1031">INDEX(Countries!$A$2:$A$43,B1031)</f>
        <v>0</v>
      </c>
      <c r="E1031" s="5">
        <f t="array" ref="E1031">INDEX('ML_flows 2011'!$B$2:$AQ$43,A1031,B1031)+INDEX('ML_flows 2011'!$B$2:$AQ$43,B1031,A1031)</f>
        <v>0</v>
      </c>
      <c r="F1031" s="4">
        <f t="array" ref="F1031">INDEX(Countries!$B$2:$B$43,A1031)</f>
        <v>0</v>
      </c>
      <c r="G1031" s="4">
        <f t="array" ref="G1031">INDEX(Countries!$B$2:$B$43,B1031)</f>
        <v>0</v>
      </c>
      <c r="H1031" s="6">
        <f t="shared" si="16"/>
        <v>0</v>
      </c>
      <c r="I1031" s="1">
        <f t="array" ref="I1031">INDEX(Countries!$D$2:$D$43,A1031)</f>
        <v>0</v>
      </c>
      <c r="J1031" s="1">
        <f t="array" ref="J1031">INDEX(Countries!$D$2:$D$43,B1031)</f>
        <v>0</v>
      </c>
      <c r="K1031" s="1">
        <f t="array" ref="K1031">INDEX(Countries!$E$2:$E$43,A1031)</f>
        <v>0</v>
      </c>
      <c r="L1031" s="1">
        <f t="array" ref="L1031">INDEX(Countries!$E$2:$E$43,B1031)</f>
        <v>0</v>
      </c>
      <c r="M1031" s="1">
        <f t="shared" si="17"/>
        <v>0</v>
      </c>
      <c r="N1031" s="1"/>
    </row>
    <row r="1032" spans="1:14" ht="15.75" customHeight="1" x14ac:dyDescent="0.2">
      <c r="A1032" s="1">
        <f t="shared" si="18"/>
        <v>25</v>
      </c>
      <c r="B1032" s="1">
        <f t="shared" si="19"/>
        <v>23</v>
      </c>
      <c r="C1032" s="1">
        <f t="array" ref="C1032">INDEX(Countries!$A$2:$A$43,A1032)</f>
        <v>0</v>
      </c>
      <c r="D1032" s="1">
        <f t="array" ref="D1032">INDEX(Countries!$A$2:$A$43,B1032)</f>
        <v>0</v>
      </c>
      <c r="E1032" s="5">
        <f t="array" ref="E1032">INDEX('ML_flows 2011'!$B$2:$AQ$43,A1032,B1032)+INDEX('ML_flows 2011'!$B$2:$AQ$43,B1032,A1032)</f>
        <v>0</v>
      </c>
      <c r="F1032" s="4">
        <f t="array" ref="F1032">INDEX(Countries!$B$2:$B$43,A1032)</f>
        <v>0</v>
      </c>
      <c r="G1032" s="4">
        <f t="array" ref="G1032">INDEX(Countries!$B$2:$B$43,B1032)</f>
        <v>0</v>
      </c>
      <c r="H1032" s="6">
        <f t="shared" si="16"/>
        <v>0</v>
      </c>
      <c r="I1032" s="1">
        <f t="array" ref="I1032">INDEX(Countries!$D$2:$D$43,A1032)</f>
        <v>0</v>
      </c>
      <c r="J1032" s="1">
        <f t="array" ref="J1032">INDEX(Countries!$D$2:$D$43,B1032)</f>
        <v>0</v>
      </c>
      <c r="K1032" s="1">
        <f t="array" ref="K1032">INDEX(Countries!$E$2:$E$43,A1032)</f>
        <v>0</v>
      </c>
      <c r="L1032" s="1">
        <f t="array" ref="L1032">INDEX(Countries!$E$2:$E$43,B1032)</f>
        <v>0</v>
      </c>
      <c r="M1032" s="1">
        <f t="shared" si="17"/>
        <v>0</v>
      </c>
      <c r="N1032" s="1"/>
    </row>
    <row r="1033" spans="1:14" ht="15.75" customHeight="1" x14ac:dyDescent="0.2">
      <c r="A1033" s="1">
        <f t="shared" si="18"/>
        <v>25</v>
      </c>
      <c r="B1033" s="1">
        <f t="shared" si="19"/>
        <v>24</v>
      </c>
      <c r="C1033" s="1">
        <f t="array" ref="C1033">INDEX(Countries!$A$2:$A$43,A1033)</f>
        <v>0</v>
      </c>
      <c r="D1033" s="1">
        <f t="array" ref="D1033">INDEX(Countries!$A$2:$A$43,B1033)</f>
        <v>0</v>
      </c>
      <c r="E1033" s="5">
        <f t="array" ref="E1033">INDEX('ML_flows 2011'!$B$2:$AQ$43,A1033,B1033)+INDEX('ML_flows 2011'!$B$2:$AQ$43,B1033,A1033)</f>
        <v>0</v>
      </c>
      <c r="F1033" s="4">
        <f t="array" ref="F1033">INDEX(Countries!$B$2:$B$43,A1033)</f>
        <v>0</v>
      </c>
      <c r="G1033" s="4">
        <f t="array" ref="G1033">INDEX(Countries!$B$2:$B$43,B1033)</f>
        <v>0</v>
      </c>
      <c r="H1033" s="6">
        <f t="shared" si="16"/>
        <v>0</v>
      </c>
      <c r="I1033" s="1">
        <f t="array" ref="I1033">INDEX(Countries!$D$2:$D$43,A1033)</f>
        <v>0</v>
      </c>
      <c r="J1033" s="1">
        <f t="array" ref="J1033">INDEX(Countries!$D$2:$D$43,B1033)</f>
        <v>0</v>
      </c>
      <c r="K1033" s="1">
        <f t="array" ref="K1033">INDEX(Countries!$E$2:$E$43,A1033)</f>
        <v>0</v>
      </c>
      <c r="L1033" s="1">
        <f t="array" ref="L1033">INDEX(Countries!$E$2:$E$43,B1033)</f>
        <v>0</v>
      </c>
      <c r="M1033" s="1">
        <f t="shared" si="17"/>
        <v>0</v>
      </c>
      <c r="N1033" s="1"/>
    </row>
    <row r="1034" spans="1:14" ht="15.75" customHeight="1" x14ac:dyDescent="0.2">
      <c r="A1034" s="1">
        <f t="shared" si="18"/>
        <v>25</v>
      </c>
      <c r="B1034" s="1">
        <f t="shared" si="19"/>
        <v>25</v>
      </c>
      <c r="C1034" s="1">
        <f t="array" ref="C1034">INDEX(Countries!$A$2:$A$43,A1034)</f>
        <v>0</v>
      </c>
      <c r="D1034" s="1">
        <f t="array" ref="D1034">INDEX(Countries!$A$2:$A$43,B1034)</f>
        <v>0</v>
      </c>
      <c r="E1034" s="5">
        <f t="array" ref="E1034">INDEX('ML_flows 2011'!$B$2:$AQ$43,A1034,B1034)+INDEX('ML_flows 2011'!$B$2:$AQ$43,B1034,A1034)</f>
        <v>0</v>
      </c>
      <c r="F1034" s="4">
        <f t="array" ref="F1034">INDEX(Countries!$B$2:$B$43,A1034)</f>
        <v>0</v>
      </c>
      <c r="G1034" s="4">
        <f t="array" ref="G1034">INDEX(Countries!$B$2:$B$43,B1034)</f>
        <v>0</v>
      </c>
      <c r="H1034" s="6">
        <f t="shared" si="16"/>
        <v>0</v>
      </c>
      <c r="I1034" s="1">
        <f t="array" ref="I1034">INDEX(Countries!$D$2:$D$43,A1034)</f>
        <v>0</v>
      </c>
      <c r="J1034" s="1">
        <f t="array" ref="J1034">INDEX(Countries!$D$2:$D$43,B1034)</f>
        <v>0</v>
      </c>
      <c r="K1034" s="1">
        <f t="array" ref="K1034">INDEX(Countries!$E$2:$E$43,A1034)</f>
        <v>0</v>
      </c>
      <c r="L1034" s="1">
        <f t="array" ref="L1034">INDEX(Countries!$E$2:$E$43,B1034)</f>
        <v>0</v>
      </c>
      <c r="M1034" s="1">
        <f t="shared" si="17"/>
        <v>0</v>
      </c>
      <c r="N1034" s="1"/>
    </row>
    <row r="1035" spans="1:14" ht="15.75" customHeight="1" x14ac:dyDescent="0.2">
      <c r="A1035" s="1">
        <f t="shared" si="18"/>
        <v>25</v>
      </c>
      <c r="B1035" s="1">
        <f t="shared" si="19"/>
        <v>26</v>
      </c>
      <c r="C1035" s="1">
        <f t="array" ref="C1035">INDEX(Countries!$A$2:$A$43,A1035)</f>
        <v>0</v>
      </c>
      <c r="D1035" s="1">
        <f t="array" ref="D1035">INDEX(Countries!$A$2:$A$43,B1035)</f>
        <v>0</v>
      </c>
      <c r="E1035" s="5">
        <f t="array" ref="E1035">INDEX('ML_flows 2011'!$B$2:$AQ$43,A1035,B1035)+INDEX('ML_flows 2011'!$B$2:$AQ$43,B1035,A1035)</f>
        <v>0</v>
      </c>
      <c r="F1035" s="4">
        <f t="array" ref="F1035">INDEX(Countries!$B$2:$B$43,A1035)</f>
        <v>0</v>
      </c>
      <c r="G1035" s="4">
        <f t="array" ref="G1035">INDEX(Countries!$B$2:$B$43,B1035)</f>
        <v>0</v>
      </c>
      <c r="H1035" s="6">
        <f t="shared" si="16"/>
        <v>0</v>
      </c>
      <c r="I1035" s="1">
        <f t="array" ref="I1035">INDEX(Countries!$D$2:$D$43,A1035)</f>
        <v>0</v>
      </c>
      <c r="J1035" s="1">
        <f t="array" ref="J1035">INDEX(Countries!$D$2:$D$43,B1035)</f>
        <v>0</v>
      </c>
      <c r="K1035" s="1">
        <f t="array" ref="K1035">INDEX(Countries!$E$2:$E$43,A1035)</f>
        <v>0</v>
      </c>
      <c r="L1035" s="1">
        <f t="array" ref="L1035">INDEX(Countries!$E$2:$E$43,B1035)</f>
        <v>0</v>
      </c>
      <c r="M1035" s="1">
        <f t="shared" si="17"/>
        <v>0</v>
      </c>
      <c r="N1035" s="1"/>
    </row>
    <row r="1036" spans="1:14" ht="15.75" customHeight="1" x14ac:dyDescent="0.2">
      <c r="A1036" s="1">
        <f t="shared" si="18"/>
        <v>25</v>
      </c>
      <c r="B1036" s="1">
        <f t="shared" si="19"/>
        <v>27</v>
      </c>
      <c r="C1036" s="1">
        <f t="array" ref="C1036">INDEX(Countries!$A$2:$A$43,A1036)</f>
        <v>0</v>
      </c>
      <c r="D1036" s="1">
        <f t="array" ref="D1036">INDEX(Countries!$A$2:$A$43,B1036)</f>
        <v>0</v>
      </c>
      <c r="E1036" s="5">
        <f t="array" ref="E1036">INDEX('ML_flows 2011'!$B$2:$AQ$43,A1036,B1036)+INDEX('ML_flows 2011'!$B$2:$AQ$43,B1036,A1036)</f>
        <v>0</v>
      </c>
      <c r="F1036" s="4">
        <f t="array" ref="F1036">INDEX(Countries!$B$2:$B$43,A1036)</f>
        <v>0</v>
      </c>
      <c r="G1036" s="4">
        <f t="array" ref="G1036">INDEX(Countries!$B$2:$B$43,B1036)</f>
        <v>0</v>
      </c>
      <c r="H1036" s="6">
        <f t="shared" si="16"/>
        <v>0</v>
      </c>
      <c r="I1036" s="1">
        <f t="array" ref="I1036">INDEX(Countries!$D$2:$D$43,A1036)</f>
        <v>0</v>
      </c>
      <c r="J1036" s="1">
        <f t="array" ref="J1036">INDEX(Countries!$D$2:$D$43,B1036)</f>
        <v>0</v>
      </c>
      <c r="K1036" s="1">
        <f t="array" ref="K1036">INDEX(Countries!$E$2:$E$43,A1036)</f>
        <v>0</v>
      </c>
      <c r="L1036" s="1">
        <f t="array" ref="L1036">INDEX(Countries!$E$2:$E$43,B1036)</f>
        <v>0</v>
      </c>
      <c r="M1036" s="1">
        <f t="shared" si="17"/>
        <v>0</v>
      </c>
      <c r="N1036" s="1"/>
    </row>
    <row r="1037" spans="1:14" ht="15.75" customHeight="1" x14ac:dyDescent="0.2">
      <c r="A1037" s="1">
        <f t="shared" si="18"/>
        <v>25</v>
      </c>
      <c r="B1037" s="1">
        <f t="shared" si="19"/>
        <v>28</v>
      </c>
      <c r="C1037" s="1">
        <f t="array" ref="C1037">INDEX(Countries!$A$2:$A$43,A1037)</f>
        <v>0</v>
      </c>
      <c r="D1037" s="1">
        <f t="array" ref="D1037">INDEX(Countries!$A$2:$A$43,B1037)</f>
        <v>0</v>
      </c>
      <c r="E1037" s="5">
        <f t="array" ref="E1037">INDEX('ML_flows 2011'!$B$2:$AQ$43,A1037,B1037)+INDEX('ML_flows 2011'!$B$2:$AQ$43,B1037,A1037)</f>
        <v>0</v>
      </c>
      <c r="F1037" s="4">
        <f t="array" ref="F1037">INDEX(Countries!$B$2:$B$43,A1037)</f>
        <v>0</v>
      </c>
      <c r="G1037" s="4">
        <f t="array" ref="G1037">INDEX(Countries!$B$2:$B$43,B1037)</f>
        <v>0</v>
      </c>
      <c r="H1037" s="6">
        <f t="shared" si="16"/>
        <v>0</v>
      </c>
      <c r="I1037" s="1">
        <f t="array" ref="I1037">INDEX(Countries!$D$2:$D$43,A1037)</f>
        <v>0</v>
      </c>
      <c r="J1037" s="1">
        <f t="array" ref="J1037">INDEX(Countries!$D$2:$D$43,B1037)</f>
        <v>0</v>
      </c>
      <c r="K1037" s="1">
        <f t="array" ref="K1037">INDEX(Countries!$E$2:$E$43,A1037)</f>
        <v>0</v>
      </c>
      <c r="L1037" s="1">
        <f t="array" ref="L1037">INDEX(Countries!$E$2:$E$43,B1037)</f>
        <v>0</v>
      </c>
      <c r="M1037" s="1">
        <f t="shared" si="17"/>
        <v>0</v>
      </c>
      <c r="N1037" s="1"/>
    </row>
    <row r="1038" spans="1:14" ht="15.75" customHeight="1" x14ac:dyDescent="0.2">
      <c r="A1038" s="1">
        <f t="shared" si="18"/>
        <v>25</v>
      </c>
      <c r="B1038" s="1">
        <f t="shared" si="19"/>
        <v>29</v>
      </c>
      <c r="C1038" s="1">
        <f t="array" ref="C1038">INDEX(Countries!$A$2:$A$43,A1038)</f>
        <v>0</v>
      </c>
      <c r="D1038" s="1">
        <f t="array" ref="D1038">INDEX(Countries!$A$2:$A$43,B1038)</f>
        <v>0</v>
      </c>
      <c r="E1038" s="5">
        <f t="array" ref="E1038">INDEX('ML_flows 2011'!$B$2:$AQ$43,A1038,B1038)+INDEX('ML_flows 2011'!$B$2:$AQ$43,B1038,A1038)</f>
        <v>0</v>
      </c>
      <c r="F1038" s="4">
        <f t="array" ref="F1038">INDEX(Countries!$B$2:$B$43,A1038)</f>
        <v>0</v>
      </c>
      <c r="G1038" s="4">
        <f t="array" ref="G1038">INDEX(Countries!$B$2:$B$43,B1038)</f>
        <v>0</v>
      </c>
      <c r="H1038" s="6">
        <f t="shared" si="16"/>
        <v>0</v>
      </c>
      <c r="I1038" s="1">
        <f t="array" ref="I1038">INDEX(Countries!$D$2:$D$43,A1038)</f>
        <v>0</v>
      </c>
      <c r="J1038" s="1">
        <f t="array" ref="J1038">INDEX(Countries!$D$2:$D$43,B1038)</f>
        <v>0</v>
      </c>
      <c r="K1038" s="1">
        <f t="array" ref="K1038">INDEX(Countries!$E$2:$E$43,A1038)</f>
        <v>0</v>
      </c>
      <c r="L1038" s="1">
        <f t="array" ref="L1038">INDEX(Countries!$E$2:$E$43,B1038)</f>
        <v>0</v>
      </c>
      <c r="M1038" s="1">
        <f t="shared" si="17"/>
        <v>0</v>
      </c>
      <c r="N1038" s="1"/>
    </row>
    <row r="1039" spans="1:14" ht="15.75" customHeight="1" x14ac:dyDescent="0.2">
      <c r="A1039" s="1">
        <f t="shared" si="18"/>
        <v>25</v>
      </c>
      <c r="B1039" s="1">
        <f t="shared" si="19"/>
        <v>30</v>
      </c>
      <c r="C1039" s="1">
        <f t="array" ref="C1039">INDEX(Countries!$A$2:$A$43,A1039)</f>
        <v>0</v>
      </c>
      <c r="D1039" s="1">
        <f t="array" ref="D1039">INDEX(Countries!$A$2:$A$43,B1039)</f>
        <v>0</v>
      </c>
      <c r="E1039" s="5">
        <f t="array" ref="E1039">INDEX('ML_flows 2011'!$B$2:$AQ$43,A1039,B1039)+INDEX('ML_flows 2011'!$B$2:$AQ$43,B1039,A1039)</f>
        <v>0</v>
      </c>
      <c r="F1039" s="4">
        <f t="array" ref="F1039">INDEX(Countries!$B$2:$B$43,A1039)</f>
        <v>0</v>
      </c>
      <c r="G1039" s="4">
        <f t="array" ref="G1039">INDEX(Countries!$B$2:$B$43,B1039)</f>
        <v>0</v>
      </c>
      <c r="H1039" s="6">
        <f t="shared" si="16"/>
        <v>0</v>
      </c>
      <c r="I1039" s="1">
        <f t="array" ref="I1039">INDEX(Countries!$D$2:$D$43,A1039)</f>
        <v>0</v>
      </c>
      <c r="J1039" s="1">
        <f t="array" ref="J1039">INDEX(Countries!$D$2:$D$43,B1039)</f>
        <v>0</v>
      </c>
      <c r="K1039" s="1">
        <f t="array" ref="K1039">INDEX(Countries!$E$2:$E$43,A1039)</f>
        <v>0</v>
      </c>
      <c r="L1039" s="1">
        <f t="array" ref="L1039">INDEX(Countries!$E$2:$E$43,B1039)</f>
        <v>0</v>
      </c>
      <c r="M1039" s="1">
        <f t="shared" si="17"/>
        <v>0</v>
      </c>
      <c r="N1039" s="1"/>
    </row>
    <row r="1040" spans="1:14" ht="15.75" customHeight="1" x14ac:dyDescent="0.2">
      <c r="A1040" s="1">
        <f t="shared" si="18"/>
        <v>25</v>
      </c>
      <c r="B1040" s="1">
        <f t="shared" si="19"/>
        <v>31</v>
      </c>
      <c r="C1040" s="1">
        <f t="array" ref="C1040">INDEX(Countries!$A$2:$A$43,A1040)</f>
        <v>0</v>
      </c>
      <c r="D1040" s="1">
        <f t="array" ref="D1040">INDEX(Countries!$A$2:$A$43,B1040)</f>
        <v>0</v>
      </c>
      <c r="E1040" s="5">
        <f t="array" ref="E1040">INDEX('ML_flows 2011'!$B$2:$AQ$43,A1040,B1040)+INDEX('ML_flows 2011'!$B$2:$AQ$43,B1040,A1040)</f>
        <v>0</v>
      </c>
      <c r="F1040" s="4">
        <f t="array" ref="F1040">INDEX(Countries!$B$2:$B$43,A1040)</f>
        <v>0</v>
      </c>
      <c r="G1040" s="4">
        <f t="array" ref="G1040">INDEX(Countries!$B$2:$B$43,B1040)</f>
        <v>0</v>
      </c>
      <c r="H1040" s="6">
        <f t="shared" si="16"/>
        <v>0</v>
      </c>
      <c r="I1040" s="1">
        <f t="array" ref="I1040">INDEX(Countries!$D$2:$D$43,A1040)</f>
        <v>0</v>
      </c>
      <c r="J1040" s="1">
        <f t="array" ref="J1040">INDEX(Countries!$D$2:$D$43,B1040)</f>
        <v>0</v>
      </c>
      <c r="K1040" s="1">
        <f t="array" ref="K1040">INDEX(Countries!$E$2:$E$43,A1040)</f>
        <v>0</v>
      </c>
      <c r="L1040" s="1">
        <f t="array" ref="L1040">INDEX(Countries!$E$2:$E$43,B1040)</f>
        <v>0</v>
      </c>
      <c r="M1040" s="1">
        <f t="shared" si="17"/>
        <v>0</v>
      </c>
      <c r="N1040" s="1"/>
    </row>
    <row r="1041" spans="1:14" ht="15.75" customHeight="1" x14ac:dyDescent="0.2">
      <c r="A1041" s="1">
        <f t="shared" si="18"/>
        <v>25</v>
      </c>
      <c r="B1041" s="1">
        <f t="shared" si="19"/>
        <v>32</v>
      </c>
      <c r="C1041" s="1">
        <f t="array" ref="C1041">INDEX(Countries!$A$2:$A$43,A1041)</f>
        <v>0</v>
      </c>
      <c r="D1041" s="1">
        <f t="array" ref="D1041">INDEX(Countries!$A$2:$A$43,B1041)</f>
        <v>0</v>
      </c>
      <c r="E1041" s="5">
        <f t="array" ref="E1041">INDEX('ML_flows 2011'!$B$2:$AQ$43,A1041,B1041)+INDEX('ML_flows 2011'!$B$2:$AQ$43,B1041,A1041)</f>
        <v>0</v>
      </c>
      <c r="F1041" s="4">
        <f t="array" ref="F1041">INDEX(Countries!$B$2:$B$43,A1041)</f>
        <v>0</v>
      </c>
      <c r="G1041" s="4">
        <f t="array" ref="G1041">INDEX(Countries!$B$2:$B$43,B1041)</f>
        <v>0</v>
      </c>
      <c r="H1041" s="6">
        <f t="shared" si="16"/>
        <v>0</v>
      </c>
      <c r="I1041" s="1">
        <f t="array" ref="I1041">INDEX(Countries!$D$2:$D$43,A1041)</f>
        <v>0</v>
      </c>
      <c r="J1041" s="1">
        <f t="array" ref="J1041">INDEX(Countries!$D$2:$D$43,B1041)</f>
        <v>0</v>
      </c>
      <c r="K1041" s="1">
        <f t="array" ref="K1041">INDEX(Countries!$E$2:$E$43,A1041)</f>
        <v>0</v>
      </c>
      <c r="L1041" s="1">
        <f t="array" ref="L1041">INDEX(Countries!$E$2:$E$43,B1041)</f>
        <v>0</v>
      </c>
      <c r="M1041" s="1">
        <f t="shared" si="17"/>
        <v>0</v>
      </c>
      <c r="N1041" s="1"/>
    </row>
    <row r="1042" spans="1:14" ht="15.75" customHeight="1" x14ac:dyDescent="0.2">
      <c r="A1042" s="1">
        <f t="shared" si="18"/>
        <v>25</v>
      </c>
      <c r="B1042" s="1">
        <f t="shared" si="19"/>
        <v>33</v>
      </c>
      <c r="C1042" s="1">
        <f t="array" ref="C1042">INDEX(Countries!$A$2:$A$43,A1042)</f>
        <v>0</v>
      </c>
      <c r="D1042" s="1">
        <f t="array" ref="D1042">INDEX(Countries!$A$2:$A$43,B1042)</f>
        <v>0</v>
      </c>
      <c r="E1042" s="5">
        <f t="array" ref="E1042">INDEX('ML_flows 2011'!$B$2:$AQ$43,A1042,B1042)+INDEX('ML_flows 2011'!$B$2:$AQ$43,B1042,A1042)</f>
        <v>0</v>
      </c>
      <c r="F1042" s="4">
        <f t="array" ref="F1042">INDEX(Countries!$B$2:$B$43,A1042)</f>
        <v>0</v>
      </c>
      <c r="G1042" s="4">
        <f t="array" ref="G1042">INDEX(Countries!$B$2:$B$43,B1042)</f>
        <v>0</v>
      </c>
      <c r="H1042" s="6">
        <f t="shared" si="16"/>
        <v>0</v>
      </c>
      <c r="I1042" s="1">
        <f t="array" ref="I1042">INDEX(Countries!$D$2:$D$43,A1042)</f>
        <v>0</v>
      </c>
      <c r="J1042" s="1">
        <f t="array" ref="J1042">INDEX(Countries!$D$2:$D$43,B1042)</f>
        <v>0</v>
      </c>
      <c r="K1042" s="1">
        <f t="array" ref="K1042">INDEX(Countries!$E$2:$E$43,A1042)</f>
        <v>0</v>
      </c>
      <c r="L1042" s="1">
        <f t="array" ref="L1042">INDEX(Countries!$E$2:$E$43,B1042)</f>
        <v>0</v>
      </c>
      <c r="M1042" s="1">
        <f t="shared" si="17"/>
        <v>0</v>
      </c>
      <c r="N1042" s="1"/>
    </row>
    <row r="1043" spans="1:14" ht="15.75" customHeight="1" x14ac:dyDescent="0.2">
      <c r="A1043" s="1">
        <f t="shared" si="18"/>
        <v>25</v>
      </c>
      <c r="B1043" s="1">
        <f t="shared" si="19"/>
        <v>34</v>
      </c>
      <c r="C1043" s="1">
        <f t="array" ref="C1043">INDEX(Countries!$A$2:$A$43,A1043)</f>
        <v>0</v>
      </c>
      <c r="D1043" s="1">
        <f t="array" ref="D1043">INDEX(Countries!$A$2:$A$43,B1043)</f>
        <v>0</v>
      </c>
      <c r="E1043" s="5">
        <f t="array" ref="E1043">INDEX('ML_flows 2011'!$B$2:$AQ$43,A1043,B1043)+INDEX('ML_flows 2011'!$B$2:$AQ$43,B1043,A1043)</f>
        <v>0</v>
      </c>
      <c r="F1043" s="4">
        <f t="array" ref="F1043">INDEX(Countries!$B$2:$B$43,A1043)</f>
        <v>0</v>
      </c>
      <c r="G1043" s="4">
        <f t="array" ref="G1043">INDEX(Countries!$B$2:$B$43,B1043)</f>
        <v>0</v>
      </c>
      <c r="H1043" s="6">
        <f t="shared" si="16"/>
        <v>0</v>
      </c>
      <c r="I1043" s="1">
        <f t="array" ref="I1043">INDEX(Countries!$D$2:$D$43,A1043)</f>
        <v>0</v>
      </c>
      <c r="J1043" s="1">
        <f t="array" ref="J1043">INDEX(Countries!$D$2:$D$43,B1043)</f>
        <v>0</v>
      </c>
      <c r="K1043" s="1">
        <f t="array" ref="K1043">INDEX(Countries!$E$2:$E$43,A1043)</f>
        <v>0</v>
      </c>
      <c r="L1043" s="1">
        <f t="array" ref="L1043">INDEX(Countries!$E$2:$E$43,B1043)</f>
        <v>0</v>
      </c>
      <c r="M1043" s="1">
        <f t="shared" si="17"/>
        <v>0</v>
      </c>
      <c r="N1043" s="1"/>
    </row>
    <row r="1044" spans="1:14" ht="15.75" customHeight="1" x14ac:dyDescent="0.2">
      <c r="A1044" s="1">
        <f t="shared" si="18"/>
        <v>25</v>
      </c>
      <c r="B1044" s="1">
        <f t="shared" si="19"/>
        <v>35</v>
      </c>
      <c r="C1044" s="1">
        <f t="array" ref="C1044">INDEX(Countries!$A$2:$A$43,A1044)</f>
        <v>0</v>
      </c>
      <c r="D1044" s="1">
        <f t="array" ref="D1044">INDEX(Countries!$A$2:$A$43,B1044)</f>
        <v>0</v>
      </c>
      <c r="E1044" s="5">
        <f t="array" ref="E1044">INDEX('ML_flows 2011'!$B$2:$AQ$43,A1044,B1044)+INDEX('ML_flows 2011'!$B$2:$AQ$43,B1044,A1044)</f>
        <v>0</v>
      </c>
      <c r="F1044" s="4">
        <f t="array" ref="F1044">INDEX(Countries!$B$2:$B$43,A1044)</f>
        <v>0</v>
      </c>
      <c r="G1044" s="4">
        <f t="array" ref="G1044">INDEX(Countries!$B$2:$B$43,B1044)</f>
        <v>0</v>
      </c>
      <c r="H1044" s="6">
        <f t="shared" si="16"/>
        <v>0</v>
      </c>
      <c r="I1044" s="1">
        <f t="array" ref="I1044">INDEX(Countries!$D$2:$D$43,A1044)</f>
        <v>0</v>
      </c>
      <c r="J1044" s="1">
        <f t="array" ref="J1044">INDEX(Countries!$D$2:$D$43,B1044)</f>
        <v>0</v>
      </c>
      <c r="K1044" s="1">
        <f t="array" ref="K1044">INDEX(Countries!$E$2:$E$43,A1044)</f>
        <v>0</v>
      </c>
      <c r="L1044" s="1">
        <f t="array" ref="L1044">INDEX(Countries!$E$2:$E$43,B1044)</f>
        <v>0</v>
      </c>
      <c r="M1044" s="1">
        <f t="shared" si="17"/>
        <v>0</v>
      </c>
      <c r="N1044" s="1"/>
    </row>
    <row r="1045" spans="1:14" ht="15.75" customHeight="1" x14ac:dyDescent="0.2">
      <c r="A1045" s="1">
        <f t="shared" si="18"/>
        <v>25</v>
      </c>
      <c r="B1045" s="1">
        <f t="shared" si="19"/>
        <v>36</v>
      </c>
      <c r="C1045" s="1">
        <f t="array" ref="C1045">INDEX(Countries!$A$2:$A$43,A1045)</f>
        <v>0</v>
      </c>
      <c r="D1045" s="1">
        <f t="array" ref="D1045">INDEX(Countries!$A$2:$A$43,B1045)</f>
        <v>0</v>
      </c>
      <c r="E1045" s="5">
        <f t="array" ref="E1045">INDEX('ML_flows 2011'!$B$2:$AQ$43,A1045,B1045)+INDEX('ML_flows 2011'!$B$2:$AQ$43,B1045,A1045)</f>
        <v>0</v>
      </c>
      <c r="F1045" s="4">
        <f t="array" ref="F1045">INDEX(Countries!$B$2:$B$43,A1045)</f>
        <v>0</v>
      </c>
      <c r="G1045" s="4">
        <f t="array" ref="G1045">INDEX(Countries!$B$2:$B$43,B1045)</f>
        <v>0</v>
      </c>
      <c r="H1045" s="6">
        <f t="shared" si="16"/>
        <v>0</v>
      </c>
      <c r="I1045" s="1">
        <f t="array" ref="I1045">INDEX(Countries!$D$2:$D$43,A1045)</f>
        <v>0</v>
      </c>
      <c r="J1045" s="1">
        <f t="array" ref="J1045">INDEX(Countries!$D$2:$D$43,B1045)</f>
        <v>0</v>
      </c>
      <c r="K1045" s="1">
        <f t="array" ref="K1045">INDEX(Countries!$E$2:$E$43,A1045)</f>
        <v>0</v>
      </c>
      <c r="L1045" s="1">
        <f t="array" ref="L1045">INDEX(Countries!$E$2:$E$43,B1045)</f>
        <v>0</v>
      </c>
      <c r="M1045" s="1">
        <f t="shared" si="17"/>
        <v>0</v>
      </c>
      <c r="N1045" s="1"/>
    </row>
    <row r="1046" spans="1:14" ht="15.75" customHeight="1" x14ac:dyDescent="0.2">
      <c r="A1046" s="1">
        <f t="shared" si="18"/>
        <v>25</v>
      </c>
      <c r="B1046" s="1">
        <f t="shared" si="19"/>
        <v>37</v>
      </c>
      <c r="C1046" s="1">
        <f t="array" ref="C1046">INDEX(Countries!$A$2:$A$43,A1046)</f>
        <v>0</v>
      </c>
      <c r="D1046" s="1">
        <f t="array" ref="D1046">INDEX(Countries!$A$2:$A$43,B1046)</f>
        <v>0</v>
      </c>
      <c r="E1046" s="5">
        <f t="array" ref="E1046">INDEX('ML_flows 2011'!$B$2:$AQ$43,A1046,B1046)+INDEX('ML_flows 2011'!$B$2:$AQ$43,B1046,A1046)</f>
        <v>0</v>
      </c>
      <c r="F1046" s="4">
        <f t="array" ref="F1046">INDEX(Countries!$B$2:$B$43,A1046)</f>
        <v>0</v>
      </c>
      <c r="G1046" s="4">
        <f t="array" ref="G1046">INDEX(Countries!$B$2:$B$43,B1046)</f>
        <v>0</v>
      </c>
      <c r="H1046" s="6">
        <f t="shared" si="16"/>
        <v>0</v>
      </c>
      <c r="I1046" s="1">
        <f t="array" ref="I1046">INDEX(Countries!$D$2:$D$43,A1046)</f>
        <v>0</v>
      </c>
      <c r="J1046" s="1">
        <f t="array" ref="J1046">INDEX(Countries!$D$2:$D$43,B1046)</f>
        <v>0</v>
      </c>
      <c r="K1046" s="1">
        <f t="array" ref="K1046">INDEX(Countries!$E$2:$E$43,A1046)</f>
        <v>0</v>
      </c>
      <c r="L1046" s="1">
        <f t="array" ref="L1046">INDEX(Countries!$E$2:$E$43,B1046)</f>
        <v>0</v>
      </c>
      <c r="M1046" s="1">
        <f t="shared" si="17"/>
        <v>0</v>
      </c>
      <c r="N1046" s="1"/>
    </row>
    <row r="1047" spans="1:14" ht="15.75" customHeight="1" x14ac:dyDescent="0.2">
      <c r="A1047" s="1">
        <f t="shared" si="18"/>
        <v>25</v>
      </c>
      <c r="B1047" s="1">
        <f t="shared" si="19"/>
        <v>38</v>
      </c>
      <c r="C1047" s="1">
        <f t="array" ref="C1047">INDEX(Countries!$A$2:$A$43,A1047)</f>
        <v>0</v>
      </c>
      <c r="D1047" s="1">
        <f t="array" ref="D1047">INDEX(Countries!$A$2:$A$43,B1047)</f>
        <v>0</v>
      </c>
      <c r="E1047" s="5">
        <f t="array" ref="E1047">INDEX('ML_flows 2011'!$B$2:$AQ$43,A1047,B1047)+INDEX('ML_flows 2011'!$B$2:$AQ$43,B1047,A1047)</f>
        <v>0</v>
      </c>
      <c r="F1047" s="4">
        <f t="array" ref="F1047">INDEX(Countries!$B$2:$B$43,A1047)</f>
        <v>0</v>
      </c>
      <c r="G1047" s="4">
        <f t="array" ref="G1047">INDEX(Countries!$B$2:$B$43,B1047)</f>
        <v>0</v>
      </c>
      <c r="H1047" s="6">
        <f t="shared" si="16"/>
        <v>0</v>
      </c>
      <c r="I1047" s="1">
        <f t="array" ref="I1047">INDEX(Countries!$D$2:$D$43,A1047)</f>
        <v>0</v>
      </c>
      <c r="J1047" s="1">
        <f t="array" ref="J1047">INDEX(Countries!$D$2:$D$43,B1047)</f>
        <v>0</v>
      </c>
      <c r="K1047" s="1">
        <f t="array" ref="K1047">INDEX(Countries!$E$2:$E$43,A1047)</f>
        <v>0</v>
      </c>
      <c r="L1047" s="1">
        <f t="array" ref="L1047">INDEX(Countries!$E$2:$E$43,B1047)</f>
        <v>0</v>
      </c>
      <c r="M1047" s="1">
        <f t="shared" si="17"/>
        <v>0</v>
      </c>
      <c r="N1047" s="1"/>
    </row>
    <row r="1048" spans="1:14" ht="15.75" customHeight="1" x14ac:dyDescent="0.2">
      <c r="A1048" s="1">
        <f t="shared" si="18"/>
        <v>25</v>
      </c>
      <c r="B1048" s="1">
        <f t="shared" si="19"/>
        <v>39</v>
      </c>
      <c r="C1048" s="1">
        <f t="array" ref="C1048">INDEX(Countries!$A$2:$A$43,A1048)</f>
        <v>0</v>
      </c>
      <c r="D1048" s="1">
        <f t="array" ref="D1048">INDEX(Countries!$A$2:$A$43,B1048)</f>
        <v>0</v>
      </c>
      <c r="E1048" s="5">
        <f t="array" ref="E1048">INDEX('ML_flows 2011'!$B$2:$AQ$43,A1048,B1048)+INDEX('ML_flows 2011'!$B$2:$AQ$43,B1048,A1048)</f>
        <v>0</v>
      </c>
      <c r="F1048" s="4">
        <f t="array" ref="F1048">INDEX(Countries!$B$2:$B$43,A1048)</f>
        <v>0</v>
      </c>
      <c r="G1048" s="4">
        <f t="array" ref="G1048">INDEX(Countries!$B$2:$B$43,B1048)</f>
        <v>0</v>
      </c>
      <c r="H1048" s="6">
        <f t="shared" si="16"/>
        <v>0</v>
      </c>
      <c r="I1048" s="1">
        <f t="array" ref="I1048">INDEX(Countries!$D$2:$D$43,A1048)</f>
        <v>0</v>
      </c>
      <c r="J1048" s="1">
        <f t="array" ref="J1048">INDEX(Countries!$D$2:$D$43,B1048)</f>
        <v>0</v>
      </c>
      <c r="K1048" s="1">
        <f t="array" ref="K1048">INDEX(Countries!$E$2:$E$43,A1048)</f>
        <v>0</v>
      </c>
      <c r="L1048" s="1">
        <f t="array" ref="L1048">INDEX(Countries!$E$2:$E$43,B1048)</f>
        <v>0</v>
      </c>
      <c r="M1048" s="1">
        <f t="shared" si="17"/>
        <v>0</v>
      </c>
      <c r="N1048" s="1"/>
    </row>
    <row r="1049" spans="1:14" ht="15.75" customHeight="1" x14ac:dyDescent="0.2">
      <c r="A1049" s="1">
        <f t="shared" si="18"/>
        <v>25</v>
      </c>
      <c r="B1049" s="1">
        <f t="shared" si="19"/>
        <v>40</v>
      </c>
      <c r="C1049" s="1">
        <f t="array" ref="C1049">INDEX(Countries!$A$2:$A$43,A1049)</f>
        <v>0</v>
      </c>
      <c r="D1049" s="1">
        <f t="array" ref="D1049">INDEX(Countries!$A$2:$A$43,B1049)</f>
        <v>0</v>
      </c>
      <c r="E1049" s="5">
        <f t="array" ref="E1049">INDEX('ML_flows 2011'!$B$2:$AQ$43,A1049,B1049)+INDEX('ML_flows 2011'!$B$2:$AQ$43,B1049,A1049)</f>
        <v>0</v>
      </c>
      <c r="F1049" s="4">
        <f t="array" ref="F1049">INDEX(Countries!$B$2:$B$43,A1049)</f>
        <v>0</v>
      </c>
      <c r="G1049" s="4">
        <f t="array" ref="G1049">INDEX(Countries!$B$2:$B$43,B1049)</f>
        <v>0</v>
      </c>
      <c r="H1049" s="6">
        <f t="shared" si="16"/>
        <v>0</v>
      </c>
      <c r="I1049" s="1">
        <f t="array" ref="I1049">INDEX(Countries!$D$2:$D$43,A1049)</f>
        <v>0</v>
      </c>
      <c r="J1049" s="1">
        <f t="array" ref="J1049">INDEX(Countries!$D$2:$D$43,B1049)</f>
        <v>0</v>
      </c>
      <c r="K1049" s="1">
        <f t="array" ref="K1049">INDEX(Countries!$E$2:$E$43,A1049)</f>
        <v>0</v>
      </c>
      <c r="L1049" s="1">
        <f t="array" ref="L1049">INDEX(Countries!$E$2:$E$43,B1049)</f>
        <v>0</v>
      </c>
      <c r="M1049" s="1">
        <f t="shared" si="17"/>
        <v>0</v>
      </c>
      <c r="N1049" s="1"/>
    </row>
    <row r="1050" spans="1:14" ht="15.75" customHeight="1" x14ac:dyDescent="0.2">
      <c r="A1050" s="1">
        <f t="shared" si="18"/>
        <v>25</v>
      </c>
      <c r="B1050" s="1">
        <f t="shared" si="19"/>
        <v>41</v>
      </c>
      <c r="C1050" s="1">
        <f t="array" ref="C1050">INDEX(Countries!$A$2:$A$43,A1050)</f>
        <v>0</v>
      </c>
      <c r="D1050" s="1">
        <f t="array" ref="D1050">INDEX(Countries!$A$2:$A$43,B1050)</f>
        <v>0</v>
      </c>
      <c r="E1050" s="5">
        <f t="array" ref="E1050">INDEX('ML_flows 2011'!$B$2:$AQ$43,A1050,B1050)+INDEX('ML_flows 2011'!$B$2:$AQ$43,B1050,A1050)</f>
        <v>0</v>
      </c>
      <c r="F1050" s="4">
        <f t="array" ref="F1050">INDEX(Countries!$B$2:$B$43,A1050)</f>
        <v>0</v>
      </c>
      <c r="G1050" s="4">
        <f t="array" ref="G1050">INDEX(Countries!$B$2:$B$43,B1050)</f>
        <v>0</v>
      </c>
      <c r="H1050" s="6">
        <f t="shared" si="16"/>
        <v>0</v>
      </c>
      <c r="I1050" s="1">
        <f t="array" ref="I1050">INDEX(Countries!$D$2:$D$43,A1050)</f>
        <v>0</v>
      </c>
      <c r="J1050" s="1">
        <f t="array" ref="J1050">INDEX(Countries!$D$2:$D$43,B1050)</f>
        <v>0</v>
      </c>
      <c r="K1050" s="1">
        <f t="array" ref="K1050">INDEX(Countries!$E$2:$E$43,A1050)</f>
        <v>0</v>
      </c>
      <c r="L1050" s="1">
        <f t="array" ref="L1050">INDEX(Countries!$E$2:$E$43,B1050)</f>
        <v>0</v>
      </c>
      <c r="M1050" s="1">
        <f t="shared" si="17"/>
        <v>0</v>
      </c>
      <c r="N1050" s="1"/>
    </row>
    <row r="1051" spans="1:14" ht="15.75" customHeight="1" x14ac:dyDescent="0.2">
      <c r="A1051" s="1">
        <f t="shared" si="18"/>
        <v>25</v>
      </c>
      <c r="B1051" s="1">
        <f t="shared" si="19"/>
        <v>42</v>
      </c>
      <c r="C1051" s="1">
        <f t="array" ref="C1051">INDEX(Countries!$A$2:$A$43,A1051)</f>
        <v>0</v>
      </c>
      <c r="D1051" s="1">
        <f t="array" ref="D1051">INDEX(Countries!$A$2:$A$43,B1051)</f>
        <v>0</v>
      </c>
      <c r="E1051" s="5">
        <f t="array" ref="E1051">INDEX('ML_flows 2011'!$B$2:$AQ$43,A1051,B1051)+INDEX('ML_flows 2011'!$B$2:$AQ$43,B1051,A1051)</f>
        <v>0</v>
      </c>
      <c r="F1051" s="4">
        <f t="array" ref="F1051">INDEX(Countries!$B$2:$B$43,A1051)</f>
        <v>0</v>
      </c>
      <c r="G1051" s="4">
        <f t="array" ref="G1051">INDEX(Countries!$B$2:$B$43,B1051)</f>
        <v>0</v>
      </c>
      <c r="H1051" s="6">
        <f t="shared" si="16"/>
        <v>0</v>
      </c>
      <c r="I1051" s="1">
        <f t="array" ref="I1051">INDEX(Countries!$D$2:$D$43,A1051)</f>
        <v>0</v>
      </c>
      <c r="J1051" s="1">
        <f t="array" ref="J1051">INDEX(Countries!$D$2:$D$43,B1051)</f>
        <v>0</v>
      </c>
      <c r="K1051" s="1">
        <f t="array" ref="K1051">INDEX(Countries!$E$2:$E$43,A1051)</f>
        <v>0</v>
      </c>
      <c r="L1051" s="1">
        <f t="array" ref="L1051">INDEX(Countries!$E$2:$E$43,B1051)</f>
        <v>0</v>
      </c>
      <c r="M1051" s="1">
        <f t="shared" si="17"/>
        <v>0</v>
      </c>
      <c r="N1051" s="1"/>
    </row>
    <row r="1052" spans="1:14" ht="15.75" customHeight="1" x14ac:dyDescent="0.2">
      <c r="A1052" s="1">
        <f t="shared" si="18"/>
        <v>26</v>
      </c>
      <c r="B1052" s="1">
        <f t="shared" si="19"/>
        <v>1</v>
      </c>
      <c r="C1052" s="1">
        <f t="array" ref="C1052">INDEX(Countries!$A$2:$A$43,A1052)</f>
        <v>0</v>
      </c>
      <c r="D1052" s="1" t="str">
        <f t="array" ref="D1052">INDEX(Countries!$A$2:$A$43,B1052)</f>
        <v>BC</v>
      </c>
      <c r="E1052" s="5">
        <f t="array" ref="E1052">INDEX('ML_flows 2011'!$B$2:$AQ$43,A1052,B1052)+INDEX('ML_flows 2011'!$B$2:$AQ$43,B1052,A1052)</f>
        <v>0</v>
      </c>
      <c r="F1052" s="4">
        <f t="array" ref="F1052">INDEX(Countries!$B$2:$B$43,A1052)</f>
        <v>0</v>
      </c>
      <c r="G1052" s="4">
        <f t="array" ref="G1052">INDEX(Countries!$B$2:$B$43,B1052)</f>
        <v>2.3763350483997558</v>
      </c>
      <c r="H1052" s="6">
        <f t="shared" si="16"/>
        <v>0</v>
      </c>
      <c r="I1052" s="1">
        <f t="array" ref="I1052">INDEX(Countries!$D$2:$D$43,A1052)</f>
        <v>0</v>
      </c>
      <c r="J1052" s="4">
        <f t="array" ref="J1052">INDEX(Countries!$D$2:$D$43,B1052)</f>
        <v>0</v>
      </c>
      <c r="K1052" s="1">
        <f t="array" ref="K1052">INDEX(Countries!$E$2:$E$43,A1052)</f>
        <v>0</v>
      </c>
      <c r="L1052" s="4">
        <f t="array" ref="L1052">INDEX(Countries!$E$2:$E$43,B1052)</f>
        <v>0</v>
      </c>
      <c r="M1052" s="1">
        <f t="shared" si="17"/>
        <v>0</v>
      </c>
      <c r="N1052" s="1"/>
    </row>
    <row r="1053" spans="1:14" ht="15.75" customHeight="1" x14ac:dyDescent="0.2">
      <c r="A1053" s="1">
        <f t="shared" si="18"/>
        <v>26</v>
      </c>
      <c r="B1053" s="1">
        <f t="shared" si="19"/>
        <v>2</v>
      </c>
      <c r="C1053" s="1">
        <f t="array" ref="C1053">INDEX(Countries!$A$2:$A$43,A1053)</f>
        <v>0</v>
      </c>
      <c r="D1053" s="1" t="str">
        <f t="array" ref="D1053">INDEX(Countries!$A$2:$A$43,B1053)</f>
        <v>Canada</v>
      </c>
      <c r="E1053" s="5">
        <f t="array" ref="E1053">INDEX('ML_flows 2011'!$B$2:$AQ$43,A1053,B1053)+INDEX('ML_flows 2011'!$B$2:$AQ$43,B1053,A1053)</f>
        <v>0</v>
      </c>
      <c r="F1053" s="4">
        <f t="array" ref="F1053">INDEX(Countries!$B$2:$B$43,A1053)</f>
        <v>0</v>
      </c>
      <c r="G1053" s="4">
        <f t="array" ref="G1053">INDEX(Countries!$B$2:$B$43,B1053)</f>
        <v>0</v>
      </c>
      <c r="H1053" s="6">
        <f t="shared" si="16"/>
        <v>0</v>
      </c>
      <c r="I1053" s="1">
        <f t="array" ref="I1053">INDEX(Countries!$D$2:$D$43,A1053)</f>
        <v>0</v>
      </c>
      <c r="J1053" s="4">
        <f t="array" ref="J1053">INDEX(Countries!$D$2:$D$43,B1053)</f>
        <v>0</v>
      </c>
      <c r="K1053" s="1">
        <f t="array" ref="K1053">INDEX(Countries!$E$2:$E$43,A1053)</f>
        <v>0</v>
      </c>
      <c r="L1053" s="4">
        <f t="array" ref="L1053">INDEX(Countries!$E$2:$E$43,B1053)</f>
        <v>0</v>
      </c>
      <c r="M1053" s="1">
        <f t="shared" si="17"/>
        <v>0</v>
      </c>
      <c r="N1053" s="1"/>
    </row>
    <row r="1054" spans="1:14" ht="15.75" customHeight="1" x14ac:dyDescent="0.2">
      <c r="A1054" s="1">
        <f t="shared" si="18"/>
        <v>26</v>
      </c>
      <c r="B1054" s="1">
        <f t="shared" si="19"/>
        <v>3</v>
      </c>
      <c r="C1054" s="1">
        <f t="array" ref="C1054">INDEX(Countries!$A$2:$A$43,A1054)</f>
        <v>0</v>
      </c>
      <c r="D1054" s="1" t="str">
        <f t="array" ref="D1054">INDEX(Countries!$A$2:$A$43,B1054)</f>
        <v>Hong Kong SAR</v>
      </c>
      <c r="E1054" s="5">
        <f t="array" ref="E1054">INDEX('ML_flows 2011'!$B$2:$AQ$43,A1054,B1054)+INDEX('ML_flows 2011'!$B$2:$AQ$43,B1054,A1054)</f>
        <v>0</v>
      </c>
      <c r="F1054" s="4">
        <f t="array" ref="F1054">INDEX(Countries!$B$2:$B$43,A1054)</f>
        <v>0</v>
      </c>
      <c r="G1054" s="4">
        <f t="array" ref="G1054">INDEX(Countries!$B$2:$B$43,B1054)</f>
        <v>0</v>
      </c>
      <c r="H1054" s="6">
        <f t="shared" si="16"/>
        <v>0</v>
      </c>
      <c r="I1054" s="1">
        <f t="array" ref="I1054">INDEX(Countries!$D$2:$D$43,A1054)</f>
        <v>0</v>
      </c>
      <c r="J1054" s="4">
        <f t="array" ref="J1054">INDEX(Countries!$D$2:$D$43,B1054)</f>
        <v>0</v>
      </c>
      <c r="K1054" s="1">
        <f t="array" ref="K1054">INDEX(Countries!$E$2:$E$43,A1054)</f>
        <v>0</v>
      </c>
      <c r="L1054" s="4">
        <f t="array" ref="L1054">INDEX(Countries!$E$2:$E$43,B1054)</f>
        <v>0</v>
      </c>
      <c r="M1054" s="1">
        <f t="shared" si="17"/>
        <v>0</v>
      </c>
      <c r="N1054" s="1"/>
    </row>
    <row r="1055" spans="1:14" ht="15.75" customHeight="1" x14ac:dyDescent="0.2">
      <c r="A1055" s="1">
        <f t="shared" si="18"/>
        <v>26</v>
      </c>
      <c r="B1055" s="1">
        <f t="shared" si="19"/>
        <v>4</v>
      </c>
      <c r="C1055" s="1">
        <f t="array" ref="C1055">INDEX(Countries!$A$2:$A$43,A1055)</f>
        <v>0</v>
      </c>
      <c r="D1055" s="1" t="str">
        <f t="array" ref="D1055">INDEX(Countries!$A$2:$A$43,B1055)</f>
        <v>Macau SAR</v>
      </c>
      <c r="E1055" s="5">
        <f t="array" ref="E1055">INDEX('ML_flows 2011'!$B$2:$AQ$43,A1055,B1055)+INDEX('ML_flows 2011'!$B$2:$AQ$43,B1055,A1055)</f>
        <v>0</v>
      </c>
      <c r="F1055" s="4">
        <f t="array" ref="F1055">INDEX(Countries!$B$2:$B$43,A1055)</f>
        <v>0</v>
      </c>
      <c r="G1055" s="4">
        <f t="array" ref="G1055">INDEX(Countries!$B$2:$B$43,B1055)</f>
        <v>0</v>
      </c>
      <c r="H1055" s="6">
        <f t="shared" si="16"/>
        <v>0</v>
      </c>
      <c r="I1055" s="1">
        <f t="array" ref="I1055">INDEX(Countries!$D$2:$D$43,A1055)</f>
        <v>0</v>
      </c>
      <c r="J1055" s="4">
        <f t="array" ref="J1055">INDEX(Countries!$D$2:$D$43,B1055)</f>
        <v>0</v>
      </c>
      <c r="K1055" s="1">
        <f t="array" ref="K1055">INDEX(Countries!$E$2:$E$43,A1055)</f>
        <v>0</v>
      </c>
      <c r="L1055" s="4">
        <f t="array" ref="L1055">INDEX(Countries!$E$2:$E$43,B1055)</f>
        <v>0</v>
      </c>
      <c r="M1055" s="1">
        <f t="shared" si="17"/>
        <v>0</v>
      </c>
      <c r="N1055" s="1"/>
    </row>
    <row r="1056" spans="1:14" ht="15.75" customHeight="1" x14ac:dyDescent="0.2">
      <c r="A1056" s="1">
        <f t="shared" si="18"/>
        <v>26</v>
      </c>
      <c r="B1056" s="1">
        <f t="shared" si="19"/>
        <v>5</v>
      </c>
      <c r="C1056" s="1">
        <f t="array" ref="C1056">INDEX(Countries!$A$2:$A$43,A1056)</f>
        <v>0</v>
      </c>
      <c r="D1056" s="1" t="str">
        <f t="array" ref="D1056">INDEX(Countries!$A$2:$A$43,B1056)</f>
        <v>China</v>
      </c>
      <c r="E1056" s="5">
        <f t="array" ref="E1056">INDEX('ML_flows 2011'!$B$2:$AQ$43,A1056,B1056)+INDEX('ML_flows 2011'!$B$2:$AQ$43,B1056,A1056)</f>
        <v>0</v>
      </c>
      <c r="F1056" s="4">
        <f t="array" ref="F1056">INDEX(Countries!$B$2:$B$43,A1056)</f>
        <v>0</v>
      </c>
      <c r="G1056" s="4">
        <f t="array" ref="G1056">INDEX(Countries!$B$2:$B$43,B1056)</f>
        <v>0</v>
      </c>
      <c r="H1056" s="6">
        <f t="shared" si="16"/>
        <v>0</v>
      </c>
      <c r="I1056" s="1">
        <f t="array" ref="I1056">INDEX(Countries!$D$2:$D$43,A1056)</f>
        <v>0</v>
      </c>
      <c r="J1056" s="4">
        <f t="array" ref="J1056">INDEX(Countries!$D$2:$D$43,B1056)</f>
        <v>0</v>
      </c>
      <c r="K1056" s="1">
        <f t="array" ref="K1056">INDEX(Countries!$E$2:$E$43,A1056)</f>
        <v>0</v>
      </c>
      <c r="L1056" s="4">
        <f t="array" ref="L1056">INDEX(Countries!$E$2:$E$43,B1056)</f>
        <v>0</v>
      </c>
      <c r="M1056" s="1">
        <f t="shared" si="17"/>
        <v>0</v>
      </c>
      <c r="N1056" s="1"/>
    </row>
    <row r="1057" spans="1:14" ht="15.75" customHeight="1" x14ac:dyDescent="0.2">
      <c r="A1057" s="1">
        <f t="shared" si="18"/>
        <v>26</v>
      </c>
      <c r="B1057" s="1">
        <f t="shared" si="19"/>
        <v>6</v>
      </c>
      <c r="C1057" s="1">
        <f t="array" ref="C1057">INDEX(Countries!$A$2:$A$43,A1057)</f>
        <v>0</v>
      </c>
      <c r="D1057" s="1">
        <f t="array" ref="D1057">INDEX(Countries!$A$2:$A$43,B1057)</f>
        <v>0</v>
      </c>
      <c r="E1057" s="5">
        <f t="array" ref="E1057">INDEX('ML_flows 2011'!$B$2:$AQ$43,A1057,B1057)+INDEX('ML_flows 2011'!$B$2:$AQ$43,B1057,A1057)</f>
        <v>0</v>
      </c>
      <c r="F1057" s="4">
        <f t="array" ref="F1057">INDEX(Countries!$B$2:$B$43,A1057)</f>
        <v>0</v>
      </c>
      <c r="G1057" s="4">
        <f t="array" ref="G1057">INDEX(Countries!$B$2:$B$43,B1057)</f>
        <v>0</v>
      </c>
      <c r="H1057" s="6">
        <f t="shared" si="16"/>
        <v>0</v>
      </c>
      <c r="I1057" s="1">
        <f t="array" ref="I1057">INDEX(Countries!$D$2:$D$43,A1057)</f>
        <v>0</v>
      </c>
      <c r="J1057" s="4">
        <f t="array" ref="J1057">INDEX(Countries!$D$2:$D$43,B1057)</f>
        <v>0</v>
      </c>
      <c r="K1057" s="1">
        <f t="array" ref="K1057">INDEX(Countries!$E$2:$E$43,A1057)</f>
        <v>0</v>
      </c>
      <c r="L1057" s="4">
        <f t="array" ref="L1057">INDEX(Countries!$E$2:$E$43,B1057)</f>
        <v>0</v>
      </c>
      <c r="M1057" s="1">
        <f t="shared" si="17"/>
        <v>0</v>
      </c>
      <c r="N1057" s="1"/>
    </row>
    <row r="1058" spans="1:14" ht="15.75" customHeight="1" x14ac:dyDescent="0.2">
      <c r="A1058" s="1">
        <f t="shared" si="18"/>
        <v>26</v>
      </c>
      <c r="B1058" s="1">
        <f t="shared" si="19"/>
        <v>7</v>
      </c>
      <c r="C1058" s="1">
        <f t="array" ref="C1058">INDEX(Countries!$A$2:$A$43,A1058)</f>
        <v>0</v>
      </c>
      <c r="D1058" s="1">
        <f t="array" ref="D1058">INDEX(Countries!$A$2:$A$43,B1058)</f>
        <v>0</v>
      </c>
      <c r="E1058" s="5">
        <f t="array" ref="E1058">INDEX('ML_flows 2011'!$B$2:$AQ$43,A1058,B1058)+INDEX('ML_flows 2011'!$B$2:$AQ$43,B1058,A1058)</f>
        <v>0</v>
      </c>
      <c r="F1058" s="4">
        <f t="array" ref="F1058">INDEX(Countries!$B$2:$B$43,A1058)</f>
        <v>0</v>
      </c>
      <c r="G1058" s="4">
        <f t="array" ref="G1058">INDEX(Countries!$B$2:$B$43,B1058)</f>
        <v>0</v>
      </c>
      <c r="H1058" s="6">
        <f t="shared" si="16"/>
        <v>0</v>
      </c>
      <c r="I1058" s="1">
        <f t="array" ref="I1058">INDEX(Countries!$D$2:$D$43,A1058)</f>
        <v>0</v>
      </c>
      <c r="J1058" s="4">
        <f t="array" ref="J1058">INDEX(Countries!$D$2:$D$43,B1058)</f>
        <v>0</v>
      </c>
      <c r="K1058" s="1">
        <f t="array" ref="K1058">INDEX(Countries!$E$2:$E$43,A1058)</f>
        <v>0</v>
      </c>
      <c r="L1058" s="4">
        <f t="array" ref="L1058">INDEX(Countries!$E$2:$E$43,B1058)</f>
        <v>0</v>
      </c>
      <c r="M1058" s="1">
        <f t="shared" si="17"/>
        <v>0</v>
      </c>
      <c r="N1058" s="1"/>
    </row>
    <row r="1059" spans="1:14" ht="15.75" customHeight="1" x14ac:dyDescent="0.2">
      <c r="A1059" s="1">
        <f t="shared" si="18"/>
        <v>26</v>
      </c>
      <c r="B1059" s="1">
        <f t="shared" si="19"/>
        <v>8</v>
      </c>
      <c r="C1059" s="1">
        <f t="array" ref="C1059">INDEX(Countries!$A$2:$A$43,A1059)</f>
        <v>0</v>
      </c>
      <c r="D1059" s="1">
        <f t="array" ref="D1059">INDEX(Countries!$A$2:$A$43,B1059)</f>
        <v>0</v>
      </c>
      <c r="E1059" s="5">
        <f t="array" ref="E1059">INDEX('ML_flows 2011'!$B$2:$AQ$43,A1059,B1059)+INDEX('ML_flows 2011'!$B$2:$AQ$43,B1059,A1059)</f>
        <v>0</v>
      </c>
      <c r="F1059" s="4">
        <f t="array" ref="F1059">INDEX(Countries!$B$2:$B$43,A1059)</f>
        <v>0</v>
      </c>
      <c r="G1059" s="4">
        <f t="array" ref="G1059">INDEX(Countries!$B$2:$B$43,B1059)</f>
        <v>0</v>
      </c>
      <c r="H1059" s="6">
        <f t="shared" si="16"/>
        <v>0</v>
      </c>
      <c r="I1059" s="1">
        <f t="array" ref="I1059">INDEX(Countries!$D$2:$D$43,A1059)</f>
        <v>0</v>
      </c>
      <c r="J1059" s="4">
        <f t="array" ref="J1059">INDEX(Countries!$D$2:$D$43,B1059)</f>
        <v>0</v>
      </c>
      <c r="K1059" s="1">
        <f t="array" ref="K1059">INDEX(Countries!$E$2:$E$43,A1059)</f>
        <v>0</v>
      </c>
      <c r="L1059" s="4">
        <f t="array" ref="L1059">INDEX(Countries!$E$2:$E$43,B1059)</f>
        <v>0</v>
      </c>
      <c r="M1059" s="1">
        <f t="shared" si="17"/>
        <v>0</v>
      </c>
      <c r="N1059" s="1"/>
    </row>
    <row r="1060" spans="1:14" ht="15.75" customHeight="1" x14ac:dyDescent="0.2">
      <c r="A1060" s="1">
        <f t="shared" si="18"/>
        <v>26</v>
      </c>
      <c r="B1060" s="1">
        <f t="shared" si="19"/>
        <v>9</v>
      </c>
      <c r="C1060" s="1">
        <f t="array" ref="C1060">INDEX(Countries!$A$2:$A$43,A1060)</f>
        <v>0</v>
      </c>
      <c r="D1060" s="1">
        <f t="array" ref="D1060">INDEX(Countries!$A$2:$A$43,B1060)</f>
        <v>0</v>
      </c>
      <c r="E1060" s="5">
        <f t="array" ref="E1060">INDEX('ML_flows 2011'!$B$2:$AQ$43,A1060,B1060)+INDEX('ML_flows 2011'!$B$2:$AQ$43,B1060,A1060)</f>
        <v>0</v>
      </c>
      <c r="F1060" s="4">
        <f t="array" ref="F1060">INDEX(Countries!$B$2:$B$43,A1060)</f>
        <v>0</v>
      </c>
      <c r="G1060" s="4">
        <f t="array" ref="G1060">INDEX(Countries!$B$2:$B$43,B1060)</f>
        <v>0</v>
      </c>
      <c r="H1060" s="6">
        <f t="shared" si="16"/>
        <v>0</v>
      </c>
      <c r="I1060" s="1">
        <f t="array" ref="I1060">INDEX(Countries!$D$2:$D$43,A1060)</f>
        <v>0</v>
      </c>
      <c r="J1060" s="1">
        <f t="array" ref="J1060">INDEX(Countries!$D$2:$D$43,B1060)</f>
        <v>0</v>
      </c>
      <c r="K1060" s="1">
        <f t="array" ref="K1060">INDEX(Countries!$E$2:$E$43,A1060)</f>
        <v>0</v>
      </c>
      <c r="L1060" s="1">
        <f t="array" ref="L1060">INDEX(Countries!$E$2:$E$43,B1060)</f>
        <v>0</v>
      </c>
      <c r="M1060" s="1">
        <f t="shared" si="17"/>
        <v>0</v>
      </c>
      <c r="N1060" s="1"/>
    </row>
    <row r="1061" spans="1:14" ht="15.75" customHeight="1" x14ac:dyDescent="0.2">
      <c r="A1061" s="1">
        <f t="shared" si="18"/>
        <v>26</v>
      </c>
      <c r="B1061" s="1">
        <f t="shared" si="19"/>
        <v>10</v>
      </c>
      <c r="C1061" s="1">
        <f t="array" ref="C1061">INDEX(Countries!$A$2:$A$43,A1061)</f>
        <v>0</v>
      </c>
      <c r="D1061" s="1">
        <f t="array" ref="D1061">INDEX(Countries!$A$2:$A$43,B1061)</f>
        <v>0</v>
      </c>
      <c r="E1061" s="5">
        <f t="array" ref="E1061">INDEX('ML_flows 2011'!$B$2:$AQ$43,A1061,B1061)+INDEX('ML_flows 2011'!$B$2:$AQ$43,B1061,A1061)</f>
        <v>0</v>
      </c>
      <c r="F1061" s="4">
        <f t="array" ref="F1061">INDEX(Countries!$B$2:$B$43,A1061)</f>
        <v>0</v>
      </c>
      <c r="G1061" s="4">
        <f t="array" ref="G1061">INDEX(Countries!$B$2:$B$43,B1061)</f>
        <v>0</v>
      </c>
      <c r="H1061" s="6">
        <f t="shared" si="16"/>
        <v>0</v>
      </c>
      <c r="I1061" s="1">
        <f t="array" ref="I1061">INDEX(Countries!$D$2:$D$43,A1061)</f>
        <v>0</v>
      </c>
      <c r="J1061" s="1">
        <f t="array" ref="J1061">INDEX(Countries!$D$2:$D$43,B1061)</f>
        <v>0</v>
      </c>
      <c r="K1061" s="1">
        <f t="array" ref="K1061">INDEX(Countries!$E$2:$E$43,A1061)</f>
        <v>0</v>
      </c>
      <c r="L1061" s="1">
        <f t="array" ref="L1061">INDEX(Countries!$E$2:$E$43,B1061)</f>
        <v>0</v>
      </c>
      <c r="M1061" s="1">
        <f t="shared" si="17"/>
        <v>0</v>
      </c>
      <c r="N1061" s="1"/>
    </row>
    <row r="1062" spans="1:14" ht="15.75" customHeight="1" x14ac:dyDescent="0.2">
      <c r="A1062" s="1">
        <f t="shared" si="18"/>
        <v>26</v>
      </c>
      <c r="B1062" s="1">
        <f t="shared" si="19"/>
        <v>11</v>
      </c>
      <c r="C1062" s="1">
        <f t="array" ref="C1062">INDEX(Countries!$A$2:$A$43,A1062)</f>
        <v>0</v>
      </c>
      <c r="D1062" s="1">
        <f t="array" ref="D1062">INDEX(Countries!$A$2:$A$43,B1062)</f>
        <v>0</v>
      </c>
      <c r="E1062" s="5">
        <f t="array" ref="E1062">INDEX('ML_flows 2011'!$B$2:$AQ$43,A1062,B1062)+INDEX('ML_flows 2011'!$B$2:$AQ$43,B1062,A1062)</f>
        <v>0</v>
      </c>
      <c r="F1062" s="4">
        <f t="array" ref="F1062">INDEX(Countries!$B$2:$B$43,A1062)</f>
        <v>0</v>
      </c>
      <c r="G1062" s="4">
        <f t="array" ref="G1062">INDEX(Countries!$B$2:$B$43,B1062)</f>
        <v>0</v>
      </c>
      <c r="H1062" s="6">
        <f t="shared" si="16"/>
        <v>0</v>
      </c>
      <c r="I1062" s="1">
        <f t="array" ref="I1062">INDEX(Countries!$D$2:$D$43,A1062)</f>
        <v>0</v>
      </c>
      <c r="J1062" s="1">
        <f t="array" ref="J1062">INDEX(Countries!$D$2:$D$43,B1062)</f>
        <v>0</v>
      </c>
      <c r="K1062" s="1">
        <f t="array" ref="K1062">INDEX(Countries!$E$2:$E$43,A1062)</f>
        <v>0</v>
      </c>
      <c r="L1062" s="1">
        <f t="array" ref="L1062">INDEX(Countries!$E$2:$E$43,B1062)</f>
        <v>0</v>
      </c>
      <c r="M1062" s="1">
        <f t="shared" si="17"/>
        <v>0</v>
      </c>
      <c r="N1062" s="1"/>
    </row>
    <row r="1063" spans="1:14" ht="15.75" customHeight="1" x14ac:dyDescent="0.2">
      <c r="A1063" s="1">
        <f t="shared" si="18"/>
        <v>26</v>
      </c>
      <c r="B1063" s="1">
        <f t="shared" si="19"/>
        <v>12</v>
      </c>
      <c r="C1063" s="1">
        <f t="array" ref="C1063">INDEX(Countries!$A$2:$A$43,A1063)</f>
        <v>0</v>
      </c>
      <c r="D1063" s="1">
        <f t="array" ref="D1063">INDEX(Countries!$A$2:$A$43,B1063)</f>
        <v>0</v>
      </c>
      <c r="E1063" s="5">
        <f t="array" ref="E1063">INDEX('ML_flows 2011'!$B$2:$AQ$43,A1063,B1063)+INDEX('ML_flows 2011'!$B$2:$AQ$43,B1063,A1063)</f>
        <v>0</v>
      </c>
      <c r="F1063" s="4">
        <f t="array" ref="F1063">INDEX(Countries!$B$2:$B$43,A1063)</f>
        <v>0</v>
      </c>
      <c r="G1063" s="4">
        <f t="array" ref="G1063">INDEX(Countries!$B$2:$B$43,B1063)</f>
        <v>0</v>
      </c>
      <c r="H1063" s="6">
        <f t="shared" si="16"/>
        <v>0</v>
      </c>
      <c r="I1063" s="1">
        <f t="array" ref="I1063">INDEX(Countries!$D$2:$D$43,A1063)</f>
        <v>0</v>
      </c>
      <c r="J1063" s="1">
        <f t="array" ref="J1063">INDEX(Countries!$D$2:$D$43,B1063)</f>
        <v>0</v>
      </c>
      <c r="K1063" s="1">
        <f t="array" ref="K1063">INDEX(Countries!$E$2:$E$43,A1063)</f>
        <v>0</v>
      </c>
      <c r="L1063" s="1">
        <f t="array" ref="L1063">INDEX(Countries!$E$2:$E$43,B1063)</f>
        <v>0</v>
      </c>
      <c r="M1063" s="1">
        <f t="shared" si="17"/>
        <v>0</v>
      </c>
      <c r="N1063" s="1"/>
    </row>
    <row r="1064" spans="1:14" ht="15.75" customHeight="1" x14ac:dyDescent="0.2">
      <c r="A1064" s="1">
        <f t="shared" si="18"/>
        <v>26</v>
      </c>
      <c r="B1064" s="1">
        <f t="shared" si="19"/>
        <v>13</v>
      </c>
      <c r="C1064" s="1">
        <f t="array" ref="C1064">INDEX(Countries!$A$2:$A$43,A1064)</f>
        <v>0</v>
      </c>
      <c r="D1064" s="1">
        <f t="array" ref="D1064">INDEX(Countries!$A$2:$A$43,B1064)</f>
        <v>0</v>
      </c>
      <c r="E1064" s="5">
        <f t="array" ref="E1064">INDEX('ML_flows 2011'!$B$2:$AQ$43,A1064,B1064)+INDEX('ML_flows 2011'!$B$2:$AQ$43,B1064,A1064)</f>
        <v>0</v>
      </c>
      <c r="F1064" s="4">
        <f t="array" ref="F1064">INDEX(Countries!$B$2:$B$43,A1064)</f>
        <v>0</v>
      </c>
      <c r="G1064" s="4">
        <f t="array" ref="G1064">INDEX(Countries!$B$2:$B$43,B1064)</f>
        <v>0</v>
      </c>
      <c r="H1064" s="6">
        <f t="shared" si="16"/>
        <v>0</v>
      </c>
      <c r="I1064" s="1">
        <f t="array" ref="I1064">INDEX(Countries!$D$2:$D$43,A1064)</f>
        <v>0</v>
      </c>
      <c r="J1064" s="1">
        <f t="array" ref="J1064">INDEX(Countries!$D$2:$D$43,B1064)</f>
        <v>0</v>
      </c>
      <c r="K1064" s="1">
        <f t="array" ref="K1064">INDEX(Countries!$E$2:$E$43,A1064)</f>
        <v>0</v>
      </c>
      <c r="L1064" s="1">
        <f t="array" ref="L1064">INDEX(Countries!$E$2:$E$43,B1064)</f>
        <v>0</v>
      </c>
      <c r="M1064" s="1">
        <f t="shared" si="17"/>
        <v>0</v>
      </c>
      <c r="N1064" s="1"/>
    </row>
    <row r="1065" spans="1:14" ht="15.75" customHeight="1" x14ac:dyDescent="0.2">
      <c r="A1065" s="1">
        <f t="shared" si="18"/>
        <v>26</v>
      </c>
      <c r="B1065" s="1">
        <f t="shared" si="19"/>
        <v>14</v>
      </c>
      <c r="C1065" s="1">
        <f t="array" ref="C1065">INDEX(Countries!$A$2:$A$43,A1065)</f>
        <v>0</v>
      </c>
      <c r="D1065" s="1">
        <f t="array" ref="D1065">INDEX(Countries!$A$2:$A$43,B1065)</f>
        <v>0</v>
      </c>
      <c r="E1065" s="5">
        <f t="array" ref="E1065">INDEX('ML_flows 2011'!$B$2:$AQ$43,A1065,B1065)+INDEX('ML_flows 2011'!$B$2:$AQ$43,B1065,A1065)</f>
        <v>0</v>
      </c>
      <c r="F1065" s="4">
        <f t="array" ref="F1065">INDEX(Countries!$B$2:$B$43,A1065)</f>
        <v>0</v>
      </c>
      <c r="G1065" s="4">
        <f t="array" ref="G1065">INDEX(Countries!$B$2:$B$43,B1065)</f>
        <v>0</v>
      </c>
      <c r="H1065" s="6">
        <f t="shared" si="16"/>
        <v>0</v>
      </c>
      <c r="I1065" s="1">
        <f t="array" ref="I1065">INDEX(Countries!$D$2:$D$43,A1065)</f>
        <v>0</v>
      </c>
      <c r="J1065" s="1">
        <f t="array" ref="J1065">INDEX(Countries!$D$2:$D$43,B1065)</f>
        <v>0</v>
      </c>
      <c r="K1065" s="1">
        <f t="array" ref="K1065">INDEX(Countries!$E$2:$E$43,A1065)</f>
        <v>0</v>
      </c>
      <c r="L1065" s="1">
        <f t="array" ref="L1065">INDEX(Countries!$E$2:$E$43,B1065)</f>
        <v>0</v>
      </c>
      <c r="M1065" s="1">
        <f t="shared" si="17"/>
        <v>0</v>
      </c>
      <c r="N1065" s="1"/>
    </row>
    <row r="1066" spans="1:14" ht="15.75" customHeight="1" x14ac:dyDescent="0.2">
      <c r="A1066" s="1">
        <f t="shared" si="18"/>
        <v>26</v>
      </c>
      <c r="B1066" s="1">
        <f t="shared" si="19"/>
        <v>15</v>
      </c>
      <c r="C1066" s="1">
        <f t="array" ref="C1066">INDEX(Countries!$A$2:$A$43,A1066)</f>
        <v>0</v>
      </c>
      <c r="D1066" s="1">
        <f t="array" ref="D1066">INDEX(Countries!$A$2:$A$43,B1066)</f>
        <v>0</v>
      </c>
      <c r="E1066" s="5">
        <f t="array" ref="E1066">INDEX('ML_flows 2011'!$B$2:$AQ$43,A1066,B1066)+INDEX('ML_flows 2011'!$B$2:$AQ$43,B1066,A1066)</f>
        <v>0</v>
      </c>
      <c r="F1066" s="4">
        <f t="array" ref="F1066">INDEX(Countries!$B$2:$B$43,A1066)</f>
        <v>0</v>
      </c>
      <c r="G1066" s="4">
        <f t="array" ref="G1066">INDEX(Countries!$B$2:$B$43,B1066)</f>
        <v>0</v>
      </c>
      <c r="H1066" s="6">
        <f t="shared" si="16"/>
        <v>0</v>
      </c>
      <c r="I1066" s="1">
        <f t="array" ref="I1066">INDEX(Countries!$D$2:$D$43,A1066)</f>
        <v>0</v>
      </c>
      <c r="J1066" s="1">
        <f t="array" ref="J1066">INDEX(Countries!$D$2:$D$43,B1066)</f>
        <v>0</v>
      </c>
      <c r="K1066" s="1">
        <f t="array" ref="K1066">INDEX(Countries!$E$2:$E$43,A1066)</f>
        <v>0</v>
      </c>
      <c r="L1066" s="1">
        <f t="array" ref="L1066">INDEX(Countries!$E$2:$E$43,B1066)</f>
        <v>0</v>
      </c>
      <c r="M1066" s="1">
        <f t="shared" si="17"/>
        <v>0</v>
      </c>
      <c r="N1066" s="1"/>
    </row>
    <row r="1067" spans="1:14" ht="15.75" customHeight="1" x14ac:dyDescent="0.2">
      <c r="A1067" s="1">
        <f t="shared" si="18"/>
        <v>26</v>
      </c>
      <c r="B1067" s="1">
        <f t="shared" si="19"/>
        <v>16</v>
      </c>
      <c r="C1067" s="1">
        <f t="array" ref="C1067">INDEX(Countries!$A$2:$A$43,A1067)</f>
        <v>0</v>
      </c>
      <c r="D1067" s="1">
        <f t="array" ref="D1067">INDEX(Countries!$A$2:$A$43,B1067)</f>
        <v>0</v>
      </c>
      <c r="E1067" s="5">
        <f t="array" ref="E1067">INDEX('ML_flows 2011'!$B$2:$AQ$43,A1067,B1067)+INDEX('ML_flows 2011'!$B$2:$AQ$43,B1067,A1067)</f>
        <v>0</v>
      </c>
      <c r="F1067" s="4">
        <f t="array" ref="F1067">INDEX(Countries!$B$2:$B$43,A1067)</f>
        <v>0</v>
      </c>
      <c r="G1067" s="4">
        <f t="array" ref="G1067">INDEX(Countries!$B$2:$B$43,B1067)</f>
        <v>0</v>
      </c>
      <c r="H1067" s="6">
        <f t="shared" si="16"/>
        <v>0</v>
      </c>
      <c r="I1067" s="1">
        <f t="array" ref="I1067">INDEX(Countries!$D$2:$D$43,A1067)</f>
        <v>0</v>
      </c>
      <c r="J1067" s="1">
        <f t="array" ref="J1067">INDEX(Countries!$D$2:$D$43,B1067)</f>
        <v>0</v>
      </c>
      <c r="K1067" s="1">
        <f t="array" ref="K1067">INDEX(Countries!$E$2:$E$43,A1067)</f>
        <v>0</v>
      </c>
      <c r="L1067" s="1">
        <f t="array" ref="L1067">INDEX(Countries!$E$2:$E$43,B1067)</f>
        <v>0</v>
      </c>
      <c r="M1067" s="1">
        <f t="shared" si="17"/>
        <v>0</v>
      </c>
      <c r="N1067" s="1"/>
    </row>
    <row r="1068" spans="1:14" ht="15.75" customHeight="1" x14ac:dyDescent="0.2">
      <c r="A1068" s="1">
        <f t="shared" si="18"/>
        <v>26</v>
      </c>
      <c r="B1068" s="1">
        <f t="shared" si="19"/>
        <v>17</v>
      </c>
      <c r="C1068" s="1">
        <f t="array" ref="C1068">INDEX(Countries!$A$2:$A$43,A1068)</f>
        <v>0</v>
      </c>
      <c r="D1068" s="1">
        <f t="array" ref="D1068">INDEX(Countries!$A$2:$A$43,B1068)</f>
        <v>0</v>
      </c>
      <c r="E1068" s="5">
        <f t="array" ref="E1068">INDEX('ML_flows 2011'!$B$2:$AQ$43,A1068,B1068)+INDEX('ML_flows 2011'!$B$2:$AQ$43,B1068,A1068)</f>
        <v>0</v>
      </c>
      <c r="F1068" s="4">
        <f t="array" ref="F1068">INDEX(Countries!$B$2:$B$43,A1068)</f>
        <v>0</v>
      </c>
      <c r="G1068" s="4">
        <f t="array" ref="G1068">INDEX(Countries!$B$2:$B$43,B1068)</f>
        <v>0</v>
      </c>
      <c r="H1068" s="6">
        <f t="shared" si="16"/>
        <v>0</v>
      </c>
      <c r="I1068" s="1">
        <f t="array" ref="I1068">INDEX(Countries!$D$2:$D$43,A1068)</f>
        <v>0</v>
      </c>
      <c r="J1068" s="1">
        <f t="array" ref="J1068">INDEX(Countries!$D$2:$D$43,B1068)</f>
        <v>0</v>
      </c>
      <c r="K1068" s="1">
        <f t="array" ref="K1068">INDEX(Countries!$E$2:$E$43,A1068)</f>
        <v>0</v>
      </c>
      <c r="L1068" s="1">
        <f t="array" ref="L1068">INDEX(Countries!$E$2:$E$43,B1068)</f>
        <v>0</v>
      </c>
      <c r="M1068" s="1">
        <f t="shared" si="17"/>
        <v>0</v>
      </c>
      <c r="N1068" s="1"/>
    </row>
    <row r="1069" spans="1:14" ht="15.75" customHeight="1" x14ac:dyDescent="0.2">
      <c r="A1069" s="1">
        <f t="shared" si="18"/>
        <v>26</v>
      </c>
      <c r="B1069" s="1">
        <f t="shared" si="19"/>
        <v>18</v>
      </c>
      <c r="C1069" s="1">
        <f t="array" ref="C1069">INDEX(Countries!$A$2:$A$43,A1069)</f>
        <v>0</v>
      </c>
      <c r="D1069" s="1">
        <f t="array" ref="D1069">INDEX(Countries!$A$2:$A$43,B1069)</f>
        <v>0</v>
      </c>
      <c r="E1069" s="5">
        <f t="array" ref="E1069">INDEX('ML_flows 2011'!$B$2:$AQ$43,A1069,B1069)+INDEX('ML_flows 2011'!$B$2:$AQ$43,B1069,A1069)</f>
        <v>0</v>
      </c>
      <c r="F1069" s="4">
        <f t="array" ref="F1069">INDEX(Countries!$B$2:$B$43,A1069)</f>
        <v>0</v>
      </c>
      <c r="G1069" s="4">
        <f t="array" ref="G1069">INDEX(Countries!$B$2:$B$43,B1069)</f>
        <v>0</v>
      </c>
      <c r="H1069" s="6">
        <f t="shared" si="16"/>
        <v>0</v>
      </c>
      <c r="I1069" s="1">
        <f t="array" ref="I1069">INDEX(Countries!$D$2:$D$43,A1069)</f>
        <v>0</v>
      </c>
      <c r="J1069" s="1">
        <f t="array" ref="J1069">INDEX(Countries!$D$2:$D$43,B1069)</f>
        <v>0</v>
      </c>
      <c r="K1069" s="1">
        <f t="array" ref="K1069">INDEX(Countries!$E$2:$E$43,A1069)</f>
        <v>0</v>
      </c>
      <c r="L1069" s="1">
        <f t="array" ref="L1069">INDEX(Countries!$E$2:$E$43,B1069)</f>
        <v>0</v>
      </c>
      <c r="M1069" s="1">
        <f t="shared" si="17"/>
        <v>0</v>
      </c>
      <c r="N1069" s="1"/>
    </row>
    <row r="1070" spans="1:14" ht="15.75" customHeight="1" x14ac:dyDescent="0.2">
      <c r="A1070" s="1">
        <f t="shared" si="18"/>
        <v>26</v>
      </c>
      <c r="B1070" s="1">
        <f t="shared" si="19"/>
        <v>19</v>
      </c>
      <c r="C1070" s="1">
        <f t="array" ref="C1070">INDEX(Countries!$A$2:$A$43,A1070)</f>
        <v>0</v>
      </c>
      <c r="D1070" s="1">
        <f t="array" ref="D1070">INDEX(Countries!$A$2:$A$43,B1070)</f>
        <v>0</v>
      </c>
      <c r="E1070" s="5">
        <f t="array" ref="E1070">INDEX('ML_flows 2011'!$B$2:$AQ$43,A1070,B1070)+INDEX('ML_flows 2011'!$B$2:$AQ$43,B1070,A1070)</f>
        <v>0</v>
      </c>
      <c r="F1070" s="4">
        <f t="array" ref="F1070">INDEX(Countries!$B$2:$B$43,A1070)</f>
        <v>0</v>
      </c>
      <c r="G1070" s="4">
        <f t="array" ref="G1070">INDEX(Countries!$B$2:$B$43,B1070)</f>
        <v>0</v>
      </c>
      <c r="H1070" s="6">
        <f t="shared" si="16"/>
        <v>0</v>
      </c>
      <c r="I1070" s="1">
        <f t="array" ref="I1070">INDEX(Countries!$D$2:$D$43,A1070)</f>
        <v>0</v>
      </c>
      <c r="J1070" s="1">
        <f t="array" ref="J1070">INDEX(Countries!$D$2:$D$43,B1070)</f>
        <v>0</v>
      </c>
      <c r="K1070" s="1">
        <f t="array" ref="K1070">INDEX(Countries!$E$2:$E$43,A1070)</f>
        <v>0</v>
      </c>
      <c r="L1070" s="1">
        <f t="array" ref="L1070">INDEX(Countries!$E$2:$E$43,B1070)</f>
        <v>0</v>
      </c>
      <c r="M1070" s="1">
        <f t="shared" si="17"/>
        <v>0</v>
      </c>
      <c r="N1070" s="1"/>
    </row>
    <row r="1071" spans="1:14" ht="15.75" customHeight="1" x14ac:dyDescent="0.2">
      <c r="A1071" s="1">
        <f t="shared" si="18"/>
        <v>26</v>
      </c>
      <c r="B1071" s="1">
        <f t="shared" si="19"/>
        <v>20</v>
      </c>
      <c r="C1071" s="1">
        <f t="array" ref="C1071">INDEX(Countries!$A$2:$A$43,A1071)</f>
        <v>0</v>
      </c>
      <c r="D1071" s="1">
        <f t="array" ref="D1071">INDEX(Countries!$A$2:$A$43,B1071)</f>
        <v>0</v>
      </c>
      <c r="E1071" s="5">
        <f t="array" ref="E1071">INDEX('ML_flows 2011'!$B$2:$AQ$43,A1071,B1071)+INDEX('ML_flows 2011'!$B$2:$AQ$43,B1071,A1071)</f>
        <v>0</v>
      </c>
      <c r="F1071" s="4">
        <f t="array" ref="F1071">INDEX(Countries!$B$2:$B$43,A1071)</f>
        <v>0</v>
      </c>
      <c r="G1071" s="4">
        <f t="array" ref="G1071">INDEX(Countries!$B$2:$B$43,B1071)</f>
        <v>0</v>
      </c>
      <c r="H1071" s="6">
        <f t="shared" si="16"/>
        <v>0</v>
      </c>
      <c r="I1071" s="1">
        <f t="array" ref="I1071">INDEX(Countries!$D$2:$D$43,A1071)</f>
        <v>0</v>
      </c>
      <c r="J1071" s="1">
        <f t="array" ref="J1071">INDEX(Countries!$D$2:$D$43,B1071)</f>
        <v>0</v>
      </c>
      <c r="K1071" s="1">
        <f t="array" ref="K1071">INDEX(Countries!$E$2:$E$43,A1071)</f>
        <v>0</v>
      </c>
      <c r="L1071" s="1">
        <f t="array" ref="L1071">INDEX(Countries!$E$2:$E$43,B1071)</f>
        <v>0</v>
      </c>
      <c r="M1071" s="1">
        <f t="shared" si="17"/>
        <v>0</v>
      </c>
      <c r="N1071" s="1"/>
    </row>
    <row r="1072" spans="1:14" ht="15.75" customHeight="1" x14ac:dyDescent="0.2">
      <c r="A1072" s="1">
        <f t="shared" si="18"/>
        <v>26</v>
      </c>
      <c r="B1072" s="1">
        <f t="shared" si="19"/>
        <v>21</v>
      </c>
      <c r="C1072" s="1">
        <f t="array" ref="C1072">INDEX(Countries!$A$2:$A$43,A1072)</f>
        <v>0</v>
      </c>
      <c r="D1072" s="1">
        <f t="array" ref="D1072">INDEX(Countries!$A$2:$A$43,B1072)</f>
        <v>0</v>
      </c>
      <c r="E1072" s="5">
        <f t="array" ref="E1072">INDEX('ML_flows 2011'!$B$2:$AQ$43,A1072,B1072)+INDEX('ML_flows 2011'!$B$2:$AQ$43,B1072,A1072)</f>
        <v>0</v>
      </c>
      <c r="F1072" s="4">
        <f t="array" ref="F1072">INDEX(Countries!$B$2:$B$43,A1072)</f>
        <v>0</v>
      </c>
      <c r="G1072" s="4">
        <f t="array" ref="G1072">INDEX(Countries!$B$2:$B$43,B1072)</f>
        <v>0</v>
      </c>
      <c r="H1072" s="6">
        <f t="shared" si="16"/>
        <v>0</v>
      </c>
      <c r="I1072" s="1">
        <f t="array" ref="I1072">INDEX(Countries!$D$2:$D$43,A1072)</f>
        <v>0</v>
      </c>
      <c r="J1072" s="1">
        <f t="array" ref="J1072">INDEX(Countries!$D$2:$D$43,B1072)</f>
        <v>0</v>
      </c>
      <c r="K1072" s="1">
        <f t="array" ref="K1072">INDEX(Countries!$E$2:$E$43,A1072)</f>
        <v>0</v>
      </c>
      <c r="L1072" s="1">
        <f t="array" ref="L1072">INDEX(Countries!$E$2:$E$43,B1072)</f>
        <v>0</v>
      </c>
      <c r="M1072" s="1">
        <f t="shared" si="17"/>
        <v>0</v>
      </c>
      <c r="N1072" s="1"/>
    </row>
    <row r="1073" spans="1:14" ht="15.75" customHeight="1" x14ac:dyDescent="0.2">
      <c r="A1073" s="1">
        <f t="shared" si="18"/>
        <v>26</v>
      </c>
      <c r="B1073" s="1">
        <f t="shared" si="19"/>
        <v>22</v>
      </c>
      <c r="C1073" s="1">
        <f t="array" ref="C1073">INDEX(Countries!$A$2:$A$43,A1073)</f>
        <v>0</v>
      </c>
      <c r="D1073" s="1">
        <f t="array" ref="D1073">INDEX(Countries!$A$2:$A$43,B1073)</f>
        <v>0</v>
      </c>
      <c r="E1073" s="5">
        <f t="array" ref="E1073">INDEX('ML_flows 2011'!$B$2:$AQ$43,A1073,B1073)+INDEX('ML_flows 2011'!$B$2:$AQ$43,B1073,A1073)</f>
        <v>0</v>
      </c>
      <c r="F1073" s="4">
        <f t="array" ref="F1073">INDEX(Countries!$B$2:$B$43,A1073)</f>
        <v>0</v>
      </c>
      <c r="G1073" s="4">
        <f t="array" ref="G1073">INDEX(Countries!$B$2:$B$43,B1073)</f>
        <v>0</v>
      </c>
      <c r="H1073" s="6">
        <f t="shared" si="16"/>
        <v>0</v>
      </c>
      <c r="I1073" s="1">
        <f t="array" ref="I1073">INDEX(Countries!$D$2:$D$43,A1073)</f>
        <v>0</v>
      </c>
      <c r="J1073" s="1">
        <f t="array" ref="J1073">INDEX(Countries!$D$2:$D$43,B1073)</f>
        <v>0</v>
      </c>
      <c r="K1073" s="1">
        <f t="array" ref="K1073">INDEX(Countries!$E$2:$E$43,A1073)</f>
        <v>0</v>
      </c>
      <c r="L1073" s="1">
        <f t="array" ref="L1073">INDEX(Countries!$E$2:$E$43,B1073)</f>
        <v>0</v>
      </c>
      <c r="M1073" s="1">
        <f t="shared" si="17"/>
        <v>0</v>
      </c>
      <c r="N1073" s="1"/>
    </row>
    <row r="1074" spans="1:14" ht="15.75" customHeight="1" x14ac:dyDescent="0.2">
      <c r="A1074" s="1">
        <f t="shared" si="18"/>
        <v>26</v>
      </c>
      <c r="B1074" s="1">
        <f t="shared" si="19"/>
        <v>23</v>
      </c>
      <c r="C1074" s="1">
        <f t="array" ref="C1074">INDEX(Countries!$A$2:$A$43,A1074)</f>
        <v>0</v>
      </c>
      <c r="D1074" s="1">
        <f t="array" ref="D1074">INDEX(Countries!$A$2:$A$43,B1074)</f>
        <v>0</v>
      </c>
      <c r="E1074" s="5">
        <f t="array" ref="E1074">INDEX('ML_flows 2011'!$B$2:$AQ$43,A1074,B1074)+INDEX('ML_flows 2011'!$B$2:$AQ$43,B1074,A1074)</f>
        <v>0</v>
      </c>
      <c r="F1074" s="4">
        <f t="array" ref="F1074">INDEX(Countries!$B$2:$B$43,A1074)</f>
        <v>0</v>
      </c>
      <c r="G1074" s="4">
        <f t="array" ref="G1074">INDEX(Countries!$B$2:$B$43,B1074)</f>
        <v>0</v>
      </c>
      <c r="H1074" s="6">
        <f t="shared" si="16"/>
        <v>0</v>
      </c>
      <c r="I1074" s="1">
        <f t="array" ref="I1074">INDEX(Countries!$D$2:$D$43,A1074)</f>
        <v>0</v>
      </c>
      <c r="J1074" s="1">
        <f t="array" ref="J1074">INDEX(Countries!$D$2:$D$43,B1074)</f>
        <v>0</v>
      </c>
      <c r="K1074" s="1">
        <f t="array" ref="K1074">INDEX(Countries!$E$2:$E$43,A1074)</f>
        <v>0</v>
      </c>
      <c r="L1074" s="1">
        <f t="array" ref="L1074">INDEX(Countries!$E$2:$E$43,B1074)</f>
        <v>0</v>
      </c>
      <c r="M1074" s="1">
        <f t="shared" si="17"/>
        <v>0</v>
      </c>
      <c r="N1074" s="1"/>
    </row>
    <row r="1075" spans="1:14" ht="15.75" customHeight="1" x14ac:dyDescent="0.2">
      <c r="A1075" s="1">
        <f t="shared" si="18"/>
        <v>26</v>
      </c>
      <c r="B1075" s="1">
        <f t="shared" si="19"/>
        <v>24</v>
      </c>
      <c r="C1075" s="1">
        <f t="array" ref="C1075">INDEX(Countries!$A$2:$A$43,A1075)</f>
        <v>0</v>
      </c>
      <c r="D1075" s="1">
        <f t="array" ref="D1075">INDEX(Countries!$A$2:$A$43,B1075)</f>
        <v>0</v>
      </c>
      <c r="E1075" s="5">
        <f t="array" ref="E1075">INDEX('ML_flows 2011'!$B$2:$AQ$43,A1075,B1075)+INDEX('ML_flows 2011'!$B$2:$AQ$43,B1075,A1075)</f>
        <v>0</v>
      </c>
      <c r="F1075" s="4">
        <f t="array" ref="F1075">INDEX(Countries!$B$2:$B$43,A1075)</f>
        <v>0</v>
      </c>
      <c r="G1075" s="4">
        <f t="array" ref="G1075">INDEX(Countries!$B$2:$B$43,B1075)</f>
        <v>0</v>
      </c>
      <c r="H1075" s="6">
        <f t="shared" si="16"/>
        <v>0</v>
      </c>
      <c r="I1075" s="1">
        <f t="array" ref="I1075">INDEX(Countries!$D$2:$D$43,A1075)</f>
        <v>0</v>
      </c>
      <c r="J1075" s="1">
        <f t="array" ref="J1075">INDEX(Countries!$D$2:$D$43,B1075)</f>
        <v>0</v>
      </c>
      <c r="K1075" s="1">
        <f t="array" ref="K1075">INDEX(Countries!$E$2:$E$43,A1075)</f>
        <v>0</v>
      </c>
      <c r="L1075" s="1">
        <f t="array" ref="L1075">INDEX(Countries!$E$2:$E$43,B1075)</f>
        <v>0</v>
      </c>
      <c r="M1075" s="1">
        <f t="shared" si="17"/>
        <v>0</v>
      </c>
      <c r="N1075" s="1"/>
    </row>
    <row r="1076" spans="1:14" ht="15.75" customHeight="1" x14ac:dyDescent="0.2">
      <c r="A1076" s="1">
        <f t="shared" si="18"/>
        <v>26</v>
      </c>
      <c r="B1076" s="1">
        <f t="shared" si="19"/>
        <v>25</v>
      </c>
      <c r="C1076" s="1">
        <f t="array" ref="C1076">INDEX(Countries!$A$2:$A$43,A1076)</f>
        <v>0</v>
      </c>
      <c r="D1076" s="1">
        <f t="array" ref="D1076">INDEX(Countries!$A$2:$A$43,B1076)</f>
        <v>0</v>
      </c>
      <c r="E1076" s="5">
        <f t="array" ref="E1076">INDEX('ML_flows 2011'!$B$2:$AQ$43,A1076,B1076)+INDEX('ML_flows 2011'!$B$2:$AQ$43,B1076,A1076)</f>
        <v>0</v>
      </c>
      <c r="F1076" s="4">
        <f t="array" ref="F1076">INDEX(Countries!$B$2:$B$43,A1076)</f>
        <v>0</v>
      </c>
      <c r="G1076" s="4">
        <f t="array" ref="G1076">INDEX(Countries!$B$2:$B$43,B1076)</f>
        <v>0</v>
      </c>
      <c r="H1076" s="6">
        <f t="shared" si="16"/>
        <v>0</v>
      </c>
      <c r="I1076" s="1">
        <f t="array" ref="I1076">INDEX(Countries!$D$2:$D$43,A1076)</f>
        <v>0</v>
      </c>
      <c r="J1076" s="1">
        <f t="array" ref="J1076">INDEX(Countries!$D$2:$D$43,B1076)</f>
        <v>0</v>
      </c>
      <c r="K1076" s="1">
        <f t="array" ref="K1076">INDEX(Countries!$E$2:$E$43,A1076)</f>
        <v>0</v>
      </c>
      <c r="L1076" s="1">
        <f t="array" ref="L1076">INDEX(Countries!$E$2:$E$43,B1076)</f>
        <v>0</v>
      </c>
      <c r="M1076" s="1">
        <f t="shared" si="17"/>
        <v>0</v>
      </c>
      <c r="N1076" s="1"/>
    </row>
    <row r="1077" spans="1:14" ht="15.75" customHeight="1" x14ac:dyDescent="0.2">
      <c r="A1077" s="1">
        <f t="shared" si="18"/>
        <v>26</v>
      </c>
      <c r="B1077" s="1">
        <f t="shared" si="19"/>
        <v>26</v>
      </c>
      <c r="C1077" s="1">
        <f t="array" ref="C1077">INDEX(Countries!$A$2:$A$43,A1077)</f>
        <v>0</v>
      </c>
      <c r="D1077" s="1">
        <f t="array" ref="D1077">INDEX(Countries!$A$2:$A$43,B1077)</f>
        <v>0</v>
      </c>
      <c r="E1077" s="5">
        <f t="array" ref="E1077">INDEX('ML_flows 2011'!$B$2:$AQ$43,A1077,B1077)+INDEX('ML_flows 2011'!$B$2:$AQ$43,B1077,A1077)</f>
        <v>0</v>
      </c>
      <c r="F1077" s="4">
        <f t="array" ref="F1077">INDEX(Countries!$B$2:$B$43,A1077)</f>
        <v>0</v>
      </c>
      <c r="G1077" s="4">
        <f t="array" ref="G1077">INDEX(Countries!$B$2:$B$43,B1077)</f>
        <v>0</v>
      </c>
      <c r="H1077" s="6">
        <f t="shared" si="16"/>
        <v>0</v>
      </c>
      <c r="I1077" s="1">
        <f t="array" ref="I1077">INDEX(Countries!$D$2:$D$43,A1077)</f>
        <v>0</v>
      </c>
      <c r="J1077" s="1">
        <f t="array" ref="J1077">INDEX(Countries!$D$2:$D$43,B1077)</f>
        <v>0</v>
      </c>
      <c r="K1077" s="1">
        <f t="array" ref="K1077">INDEX(Countries!$E$2:$E$43,A1077)</f>
        <v>0</v>
      </c>
      <c r="L1077" s="1">
        <f t="array" ref="L1077">INDEX(Countries!$E$2:$E$43,B1077)</f>
        <v>0</v>
      </c>
      <c r="M1077" s="1">
        <f t="shared" si="17"/>
        <v>0</v>
      </c>
      <c r="N1077" s="1"/>
    </row>
    <row r="1078" spans="1:14" ht="15.75" customHeight="1" x14ac:dyDescent="0.2">
      <c r="A1078" s="1">
        <f t="shared" si="18"/>
        <v>26</v>
      </c>
      <c r="B1078" s="1">
        <f t="shared" si="19"/>
        <v>27</v>
      </c>
      <c r="C1078" s="1">
        <f t="array" ref="C1078">INDEX(Countries!$A$2:$A$43,A1078)</f>
        <v>0</v>
      </c>
      <c r="D1078" s="1">
        <f t="array" ref="D1078">INDEX(Countries!$A$2:$A$43,B1078)</f>
        <v>0</v>
      </c>
      <c r="E1078" s="5">
        <f t="array" ref="E1078">INDEX('ML_flows 2011'!$B$2:$AQ$43,A1078,B1078)+INDEX('ML_flows 2011'!$B$2:$AQ$43,B1078,A1078)</f>
        <v>0</v>
      </c>
      <c r="F1078" s="4">
        <f t="array" ref="F1078">INDEX(Countries!$B$2:$B$43,A1078)</f>
        <v>0</v>
      </c>
      <c r="G1078" s="4">
        <f t="array" ref="G1078">INDEX(Countries!$B$2:$B$43,B1078)</f>
        <v>0</v>
      </c>
      <c r="H1078" s="6">
        <f t="shared" si="16"/>
        <v>0</v>
      </c>
      <c r="I1078" s="1">
        <f t="array" ref="I1078">INDEX(Countries!$D$2:$D$43,A1078)</f>
        <v>0</v>
      </c>
      <c r="J1078" s="1">
        <f t="array" ref="J1078">INDEX(Countries!$D$2:$D$43,B1078)</f>
        <v>0</v>
      </c>
      <c r="K1078" s="1">
        <f t="array" ref="K1078">INDEX(Countries!$E$2:$E$43,A1078)</f>
        <v>0</v>
      </c>
      <c r="L1078" s="1">
        <f t="array" ref="L1078">INDEX(Countries!$E$2:$E$43,B1078)</f>
        <v>0</v>
      </c>
      <c r="M1078" s="1">
        <f t="shared" si="17"/>
        <v>0</v>
      </c>
      <c r="N1078" s="1"/>
    </row>
    <row r="1079" spans="1:14" ht="15.75" customHeight="1" x14ac:dyDescent="0.2">
      <c r="A1079" s="1">
        <f t="shared" si="18"/>
        <v>26</v>
      </c>
      <c r="B1079" s="1">
        <f t="shared" si="19"/>
        <v>28</v>
      </c>
      <c r="C1079" s="1">
        <f t="array" ref="C1079">INDEX(Countries!$A$2:$A$43,A1079)</f>
        <v>0</v>
      </c>
      <c r="D1079" s="1">
        <f t="array" ref="D1079">INDEX(Countries!$A$2:$A$43,B1079)</f>
        <v>0</v>
      </c>
      <c r="E1079" s="5">
        <f t="array" ref="E1079">INDEX('ML_flows 2011'!$B$2:$AQ$43,A1079,B1079)+INDEX('ML_flows 2011'!$B$2:$AQ$43,B1079,A1079)</f>
        <v>0</v>
      </c>
      <c r="F1079" s="4">
        <f t="array" ref="F1079">INDEX(Countries!$B$2:$B$43,A1079)</f>
        <v>0</v>
      </c>
      <c r="G1079" s="4">
        <f t="array" ref="G1079">INDEX(Countries!$B$2:$B$43,B1079)</f>
        <v>0</v>
      </c>
      <c r="H1079" s="6">
        <f t="shared" si="16"/>
        <v>0</v>
      </c>
      <c r="I1079" s="1">
        <f t="array" ref="I1079">INDEX(Countries!$D$2:$D$43,A1079)</f>
        <v>0</v>
      </c>
      <c r="J1079" s="1">
        <f t="array" ref="J1079">INDEX(Countries!$D$2:$D$43,B1079)</f>
        <v>0</v>
      </c>
      <c r="K1079" s="1">
        <f t="array" ref="K1079">INDEX(Countries!$E$2:$E$43,A1079)</f>
        <v>0</v>
      </c>
      <c r="L1079" s="1">
        <f t="array" ref="L1079">INDEX(Countries!$E$2:$E$43,B1079)</f>
        <v>0</v>
      </c>
      <c r="M1079" s="1">
        <f t="shared" si="17"/>
        <v>0</v>
      </c>
      <c r="N1079" s="1"/>
    </row>
    <row r="1080" spans="1:14" ht="15.75" customHeight="1" x14ac:dyDescent="0.2">
      <c r="A1080" s="1">
        <f t="shared" si="18"/>
        <v>26</v>
      </c>
      <c r="B1080" s="1">
        <f t="shared" si="19"/>
        <v>29</v>
      </c>
      <c r="C1080" s="1">
        <f t="array" ref="C1080">INDEX(Countries!$A$2:$A$43,A1080)</f>
        <v>0</v>
      </c>
      <c r="D1080" s="1">
        <f t="array" ref="D1080">INDEX(Countries!$A$2:$A$43,B1080)</f>
        <v>0</v>
      </c>
      <c r="E1080" s="5">
        <f t="array" ref="E1080">INDEX('ML_flows 2011'!$B$2:$AQ$43,A1080,B1080)+INDEX('ML_flows 2011'!$B$2:$AQ$43,B1080,A1080)</f>
        <v>0</v>
      </c>
      <c r="F1080" s="4">
        <f t="array" ref="F1080">INDEX(Countries!$B$2:$B$43,A1080)</f>
        <v>0</v>
      </c>
      <c r="G1080" s="4">
        <f t="array" ref="G1080">INDEX(Countries!$B$2:$B$43,B1080)</f>
        <v>0</v>
      </c>
      <c r="H1080" s="6">
        <f t="shared" si="16"/>
        <v>0</v>
      </c>
      <c r="I1080" s="1">
        <f t="array" ref="I1080">INDEX(Countries!$D$2:$D$43,A1080)</f>
        <v>0</v>
      </c>
      <c r="J1080" s="1">
        <f t="array" ref="J1080">INDEX(Countries!$D$2:$D$43,B1080)</f>
        <v>0</v>
      </c>
      <c r="K1080" s="1">
        <f t="array" ref="K1080">INDEX(Countries!$E$2:$E$43,A1080)</f>
        <v>0</v>
      </c>
      <c r="L1080" s="1">
        <f t="array" ref="L1080">INDEX(Countries!$E$2:$E$43,B1080)</f>
        <v>0</v>
      </c>
      <c r="M1080" s="1">
        <f t="shared" si="17"/>
        <v>0</v>
      </c>
      <c r="N1080" s="1"/>
    </row>
    <row r="1081" spans="1:14" ht="15.75" customHeight="1" x14ac:dyDescent="0.2">
      <c r="A1081" s="1">
        <f t="shared" si="18"/>
        <v>26</v>
      </c>
      <c r="B1081" s="1">
        <f t="shared" si="19"/>
        <v>30</v>
      </c>
      <c r="C1081" s="1">
        <f t="array" ref="C1081">INDEX(Countries!$A$2:$A$43,A1081)</f>
        <v>0</v>
      </c>
      <c r="D1081" s="1">
        <f t="array" ref="D1081">INDEX(Countries!$A$2:$A$43,B1081)</f>
        <v>0</v>
      </c>
      <c r="E1081" s="5">
        <f t="array" ref="E1081">INDEX('ML_flows 2011'!$B$2:$AQ$43,A1081,B1081)+INDEX('ML_flows 2011'!$B$2:$AQ$43,B1081,A1081)</f>
        <v>0</v>
      </c>
      <c r="F1081" s="4">
        <f t="array" ref="F1081">INDEX(Countries!$B$2:$B$43,A1081)</f>
        <v>0</v>
      </c>
      <c r="G1081" s="4">
        <f t="array" ref="G1081">INDEX(Countries!$B$2:$B$43,B1081)</f>
        <v>0</v>
      </c>
      <c r="H1081" s="6">
        <f t="shared" si="16"/>
        <v>0</v>
      </c>
      <c r="I1081" s="1">
        <f t="array" ref="I1081">INDEX(Countries!$D$2:$D$43,A1081)</f>
        <v>0</v>
      </c>
      <c r="J1081" s="1">
        <f t="array" ref="J1081">INDEX(Countries!$D$2:$D$43,B1081)</f>
        <v>0</v>
      </c>
      <c r="K1081" s="1">
        <f t="array" ref="K1081">INDEX(Countries!$E$2:$E$43,A1081)</f>
        <v>0</v>
      </c>
      <c r="L1081" s="1">
        <f t="array" ref="L1081">INDEX(Countries!$E$2:$E$43,B1081)</f>
        <v>0</v>
      </c>
      <c r="M1081" s="1">
        <f t="shared" si="17"/>
        <v>0</v>
      </c>
      <c r="N1081" s="1"/>
    </row>
    <row r="1082" spans="1:14" ht="15.75" customHeight="1" x14ac:dyDescent="0.2">
      <c r="A1082" s="1">
        <f t="shared" si="18"/>
        <v>26</v>
      </c>
      <c r="B1082" s="1">
        <f t="shared" si="19"/>
        <v>31</v>
      </c>
      <c r="C1082" s="1">
        <f t="array" ref="C1082">INDEX(Countries!$A$2:$A$43,A1082)</f>
        <v>0</v>
      </c>
      <c r="D1082" s="1">
        <f t="array" ref="D1082">INDEX(Countries!$A$2:$A$43,B1082)</f>
        <v>0</v>
      </c>
      <c r="E1082" s="5">
        <f t="array" ref="E1082">INDEX('ML_flows 2011'!$B$2:$AQ$43,A1082,B1082)+INDEX('ML_flows 2011'!$B$2:$AQ$43,B1082,A1082)</f>
        <v>0</v>
      </c>
      <c r="F1082" s="4">
        <f t="array" ref="F1082">INDEX(Countries!$B$2:$B$43,A1082)</f>
        <v>0</v>
      </c>
      <c r="G1082" s="4">
        <f t="array" ref="G1082">INDEX(Countries!$B$2:$B$43,B1082)</f>
        <v>0</v>
      </c>
      <c r="H1082" s="6">
        <f t="shared" si="16"/>
        <v>0</v>
      </c>
      <c r="I1082" s="1">
        <f t="array" ref="I1082">INDEX(Countries!$D$2:$D$43,A1082)</f>
        <v>0</v>
      </c>
      <c r="J1082" s="1">
        <f t="array" ref="J1082">INDEX(Countries!$D$2:$D$43,B1082)</f>
        <v>0</v>
      </c>
      <c r="K1082" s="1">
        <f t="array" ref="K1082">INDEX(Countries!$E$2:$E$43,A1082)</f>
        <v>0</v>
      </c>
      <c r="L1082" s="1">
        <f t="array" ref="L1082">INDEX(Countries!$E$2:$E$43,B1082)</f>
        <v>0</v>
      </c>
      <c r="M1082" s="1">
        <f t="shared" si="17"/>
        <v>0</v>
      </c>
      <c r="N1082" s="1"/>
    </row>
    <row r="1083" spans="1:14" ht="15.75" customHeight="1" x14ac:dyDescent="0.2">
      <c r="A1083" s="1">
        <f t="shared" si="18"/>
        <v>26</v>
      </c>
      <c r="B1083" s="1">
        <f t="shared" si="19"/>
        <v>32</v>
      </c>
      <c r="C1083" s="1">
        <f t="array" ref="C1083">INDEX(Countries!$A$2:$A$43,A1083)</f>
        <v>0</v>
      </c>
      <c r="D1083" s="1">
        <f t="array" ref="D1083">INDEX(Countries!$A$2:$A$43,B1083)</f>
        <v>0</v>
      </c>
      <c r="E1083" s="5">
        <f t="array" ref="E1083">INDEX('ML_flows 2011'!$B$2:$AQ$43,A1083,B1083)+INDEX('ML_flows 2011'!$B$2:$AQ$43,B1083,A1083)</f>
        <v>0</v>
      </c>
      <c r="F1083" s="4">
        <f t="array" ref="F1083">INDEX(Countries!$B$2:$B$43,A1083)</f>
        <v>0</v>
      </c>
      <c r="G1083" s="4">
        <f t="array" ref="G1083">INDEX(Countries!$B$2:$B$43,B1083)</f>
        <v>0</v>
      </c>
      <c r="H1083" s="6">
        <f t="shared" si="16"/>
        <v>0</v>
      </c>
      <c r="I1083" s="1">
        <f t="array" ref="I1083">INDEX(Countries!$D$2:$D$43,A1083)</f>
        <v>0</v>
      </c>
      <c r="J1083" s="1">
        <f t="array" ref="J1083">INDEX(Countries!$D$2:$D$43,B1083)</f>
        <v>0</v>
      </c>
      <c r="K1083" s="1">
        <f t="array" ref="K1083">INDEX(Countries!$E$2:$E$43,A1083)</f>
        <v>0</v>
      </c>
      <c r="L1083" s="1">
        <f t="array" ref="L1083">INDEX(Countries!$E$2:$E$43,B1083)</f>
        <v>0</v>
      </c>
      <c r="M1083" s="1">
        <f t="shared" si="17"/>
        <v>0</v>
      </c>
      <c r="N1083" s="1"/>
    </row>
    <row r="1084" spans="1:14" ht="15.75" customHeight="1" x14ac:dyDescent="0.2">
      <c r="A1084" s="1">
        <f t="shared" si="18"/>
        <v>26</v>
      </c>
      <c r="B1084" s="1">
        <f t="shared" si="19"/>
        <v>33</v>
      </c>
      <c r="C1084" s="1">
        <f t="array" ref="C1084">INDEX(Countries!$A$2:$A$43,A1084)</f>
        <v>0</v>
      </c>
      <c r="D1084" s="1">
        <f t="array" ref="D1084">INDEX(Countries!$A$2:$A$43,B1084)</f>
        <v>0</v>
      </c>
      <c r="E1084" s="5">
        <f t="array" ref="E1084">INDEX('ML_flows 2011'!$B$2:$AQ$43,A1084,B1084)+INDEX('ML_flows 2011'!$B$2:$AQ$43,B1084,A1084)</f>
        <v>0</v>
      </c>
      <c r="F1084" s="4">
        <f t="array" ref="F1084">INDEX(Countries!$B$2:$B$43,A1084)</f>
        <v>0</v>
      </c>
      <c r="G1084" s="4">
        <f t="array" ref="G1084">INDEX(Countries!$B$2:$B$43,B1084)</f>
        <v>0</v>
      </c>
      <c r="H1084" s="6">
        <f t="shared" si="16"/>
        <v>0</v>
      </c>
      <c r="I1084" s="1">
        <f t="array" ref="I1084">INDEX(Countries!$D$2:$D$43,A1084)</f>
        <v>0</v>
      </c>
      <c r="J1084" s="1">
        <f t="array" ref="J1084">INDEX(Countries!$D$2:$D$43,B1084)</f>
        <v>0</v>
      </c>
      <c r="K1084" s="1">
        <f t="array" ref="K1084">INDEX(Countries!$E$2:$E$43,A1084)</f>
        <v>0</v>
      </c>
      <c r="L1084" s="1">
        <f t="array" ref="L1084">INDEX(Countries!$E$2:$E$43,B1084)</f>
        <v>0</v>
      </c>
      <c r="M1084" s="1">
        <f t="shared" si="17"/>
        <v>0</v>
      </c>
      <c r="N1084" s="1"/>
    </row>
    <row r="1085" spans="1:14" ht="15.75" customHeight="1" x14ac:dyDescent="0.2">
      <c r="A1085" s="1">
        <f t="shared" si="18"/>
        <v>26</v>
      </c>
      <c r="B1085" s="1">
        <f t="shared" si="19"/>
        <v>34</v>
      </c>
      <c r="C1085" s="1">
        <f t="array" ref="C1085">INDEX(Countries!$A$2:$A$43,A1085)</f>
        <v>0</v>
      </c>
      <c r="D1085" s="1">
        <f t="array" ref="D1085">INDEX(Countries!$A$2:$A$43,B1085)</f>
        <v>0</v>
      </c>
      <c r="E1085" s="5">
        <f t="array" ref="E1085">INDEX('ML_flows 2011'!$B$2:$AQ$43,A1085,B1085)+INDEX('ML_flows 2011'!$B$2:$AQ$43,B1085,A1085)</f>
        <v>0</v>
      </c>
      <c r="F1085" s="4">
        <f t="array" ref="F1085">INDEX(Countries!$B$2:$B$43,A1085)</f>
        <v>0</v>
      </c>
      <c r="G1085" s="4">
        <f t="array" ref="G1085">INDEX(Countries!$B$2:$B$43,B1085)</f>
        <v>0</v>
      </c>
      <c r="H1085" s="6">
        <f t="shared" si="16"/>
        <v>0</v>
      </c>
      <c r="I1085" s="1">
        <f t="array" ref="I1085">INDEX(Countries!$D$2:$D$43,A1085)</f>
        <v>0</v>
      </c>
      <c r="J1085" s="1">
        <f t="array" ref="J1085">INDEX(Countries!$D$2:$D$43,B1085)</f>
        <v>0</v>
      </c>
      <c r="K1085" s="1">
        <f t="array" ref="K1085">INDEX(Countries!$E$2:$E$43,A1085)</f>
        <v>0</v>
      </c>
      <c r="L1085" s="1">
        <f t="array" ref="L1085">INDEX(Countries!$E$2:$E$43,B1085)</f>
        <v>0</v>
      </c>
      <c r="M1085" s="1">
        <f t="shared" si="17"/>
        <v>0</v>
      </c>
      <c r="N1085" s="1"/>
    </row>
    <row r="1086" spans="1:14" ht="15.75" customHeight="1" x14ac:dyDescent="0.2">
      <c r="A1086" s="1">
        <f t="shared" si="18"/>
        <v>26</v>
      </c>
      <c r="B1086" s="1">
        <f t="shared" si="19"/>
        <v>35</v>
      </c>
      <c r="C1086" s="1">
        <f t="array" ref="C1086">INDEX(Countries!$A$2:$A$43,A1086)</f>
        <v>0</v>
      </c>
      <c r="D1086" s="1">
        <f t="array" ref="D1086">INDEX(Countries!$A$2:$A$43,B1086)</f>
        <v>0</v>
      </c>
      <c r="E1086" s="5">
        <f t="array" ref="E1086">INDEX('ML_flows 2011'!$B$2:$AQ$43,A1086,B1086)+INDEX('ML_flows 2011'!$B$2:$AQ$43,B1086,A1086)</f>
        <v>0</v>
      </c>
      <c r="F1086" s="4">
        <f t="array" ref="F1086">INDEX(Countries!$B$2:$B$43,A1086)</f>
        <v>0</v>
      </c>
      <c r="G1086" s="4">
        <f t="array" ref="G1086">INDEX(Countries!$B$2:$B$43,B1086)</f>
        <v>0</v>
      </c>
      <c r="H1086" s="6">
        <f t="shared" si="16"/>
        <v>0</v>
      </c>
      <c r="I1086" s="1">
        <f t="array" ref="I1086">INDEX(Countries!$D$2:$D$43,A1086)</f>
        <v>0</v>
      </c>
      <c r="J1086" s="1">
        <f t="array" ref="J1086">INDEX(Countries!$D$2:$D$43,B1086)</f>
        <v>0</v>
      </c>
      <c r="K1086" s="1">
        <f t="array" ref="K1086">INDEX(Countries!$E$2:$E$43,A1086)</f>
        <v>0</v>
      </c>
      <c r="L1086" s="1">
        <f t="array" ref="L1086">INDEX(Countries!$E$2:$E$43,B1086)</f>
        <v>0</v>
      </c>
      <c r="M1086" s="1">
        <f t="shared" si="17"/>
        <v>0</v>
      </c>
      <c r="N1086" s="1"/>
    </row>
    <row r="1087" spans="1:14" ht="15.75" customHeight="1" x14ac:dyDescent="0.2">
      <c r="A1087" s="1">
        <f t="shared" si="18"/>
        <v>26</v>
      </c>
      <c r="B1087" s="1">
        <f t="shared" si="19"/>
        <v>36</v>
      </c>
      <c r="C1087" s="1">
        <f t="array" ref="C1087">INDEX(Countries!$A$2:$A$43,A1087)</f>
        <v>0</v>
      </c>
      <c r="D1087" s="1">
        <f t="array" ref="D1087">INDEX(Countries!$A$2:$A$43,B1087)</f>
        <v>0</v>
      </c>
      <c r="E1087" s="5">
        <f t="array" ref="E1087">INDEX('ML_flows 2011'!$B$2:$AQ$43,A1087,B1087)+INDEX('ML_flows 2011'!$B$2:$AQ$43,B1087,A1087)</f>
        <v>0</v>
      </c>
      <c r="F1087" s="4">
        <f t="array" ref="F1087">INDEX(Countries!$B$2:$B$43,A1087)</f>
        <v>0</v>
      </c>
      <c r="G1087" s="4">
        <f t="array" ref="G1087">INDEX(Countries!$B$2:$B$43,B1087)</f>
        <v>0</v>
      </c>
      <c r="H1087" s="6">
        <f t="shared" si="16"/>
        <v>0</v>
      </c>
      <c r="I1087" s="1">
        <f t="array" ref="I1087">INDEX(Countries!$D$2:$D$43,A1087)</f>
        <v>0</v>
      </c>
      <c r="J1087" s="1">
        <f t="array" ref="J1087">INDEX(Countries!$D$2:$D$43,B1087)</f>
        <v>0</v>
      </c>
      <c r="K1087" s="1">
        <f t="array" ref="K1087">INDEX(Countries!$E$2:$E$43,A1087)</f>
        <v>0</v>
      </c>
      <c r="L1087" s="1">
        <f t="array" ref="L1087">INDEX(Countries!$E$2:$E$43,B1087)</f>
        <v>0</v>
      </c>
      <c r="M1087" s="1">
        <f t="shared" si="17"/>
        <v>0</v>
      </c>
      <c r="N1087" s="1"/>
    </row>
    <row r="1088" spans="1:14" ht="15.75" customHeight="1" x14ac:dyDescent="0.2">
      <c r="A1088" s="1">
        <f t="shared" si="18"/>
        <v>26</v>
      </c>
      <c r="B1088" s="1">
        <f t="shared" si="19"/>
        <v>37</v>
      </c>
      <c r="C1088" s="1">
        <f t="array" ref="C1088">INDEX(Countries!$A$2:$A$43,A1088)</f>
        <v>0</v>
      </c>
      <c r="D1088" s="1">
        <f t="array" ref="D1088">INDEX(Countries!$A$2:$A$43,B1088)</f>
        <v>0</v>
      </c>
      <c r="E1088" s="5">
        <f t="array" ref="E1088">INDEX('ML_flows 2011'!$B$2:$AQ$43,A1088,B1088)+INDEX('ML_flows 2011'!$B$2:$AQ$43,B1088,A1088)</f>
        <v>0</v>
      </c>
      <c r="F1088" s="4">
        <f t="array" ref="F1088">INDEX(Countries!$B$2:$B$43,A1088)</f>
        <v>0</v>
      </c>
      <c r="G1088" s="4">
        <f t="array" ref="G1088">INDEX(Countries!$B$2:$B$43,B1088)</f>
        <v>0</v>
      </c>
      <c r="H1088" s="6">
        <f t="shared" si="16"/>
        <v>0</v>
      </c>
      <c r="I1088" s="1">
        <f t="array" ref="I1088">INDEX(Countries!$D$2:$D$43,A1088)</f>
        <v>0</v>
      </c>
      <c r="J1088" s="1">
        <f t="array" ref="J1088">INDEX(Countries!$D$2:$D$43,B1088)</f>
        <v>0</v>
      </c>
      <c r="K1088" s="1">
        <f t="array" ref="K1088">INDEX(Countries!$E$2:$E$43,A1088)</f>
        <v>0</v>
      </c>
      <c r="L1088" s="1">
        <f t="array" ref="L1088">INDEX(Countries!$E$2:$E$43,B1088)</f>
        <v>0</v>
      </c>
      <c r="M1088" s="1">
        <f t="shared" si="17"/>
        <v>0</v>
      </c>
      <c r="N1088" s="1"/>
    </row>
    <row r="1089" spans="1:14" ht="15.75" customHeight="1" x14ac:dyDescent="0.2">
      <c r="A1089" s="1">
        <f t="shared" si="18"/>
        <v>26</v>
      </c>
      <c r="B1089" s="1">
        <f t="shared" si="19"/>
        <v>38</v>
      </c>
      <c r="C1089" s="1">
        <f t="array" ref="C1089">INDEX(Countries!$A$2:$A$43,A1089)</f>
        <v>0</v>
      </c>
      <c r="D1089" s="1">
        <f t="array" ref="D1089">INDEX(Countries!$A$2:$A$43,B1089)</f>
        <v>0</v>
      </c>
      <c r="E1089" s="5">
        <f t="array" ref="E1089">INDEX('ML_flows 2011'!$B$2:$AQ$43,A1089,B1089)+INDEX('ML_flows 2011'!$B$2:$AQ$43,B1089,A1089)</f>
        <v>0</v>
      </c>
      <c r="F1089" s="4">
        <f t="array" ref="F1089">INDEX(Countries!$B$2:$B$43,A1089)</f>
        <v>0</v>
      </c>
      <c r="G1089" s="4">
        <f t="array" ref="G1089">INDEX(Countries!$B$2:$B$43,B1089)</f>
        <v>0</v>
      </c>
      <c r="H1089" s="6">
        <f t="shared" si="16"/>
        <v>0</v>
      </c>
      <c r="I1089" s="1">
        <f t="array" ref="I1089">INDEX(Countries!$D$2:$D$43,A1089)</f>
        <v>0</v>
      </c>
      <c r="J1089" s="1">
        <f t="array" ref="J1089">INDEX(Countries!$D$2:$D$43,B1089)</f>
        <v>0</v>
      </c>
      <c r="K1089" s="1">
        <f t="array" ref="K1089">INDEX(Countries!$E$2:$E$43,A1089)</f>
        <v>0</v>
      </c>
      <c r="L1089" s="1">
        <f t="array" ref="L1089">INDEX(Countries!$E$2:$E$43,B1089)</f>
        <v>0</v>
      </c>
      <c r="M1089" s="1">
        <f t="shared" si="17"/>
        <v>0</v>
      </c>
      <c r="N1089" s="1"/>
    </row>
    <row r="1090" spans="1:14" ht="15.75" customHeight="1" x14ac:dyDescent="0.2">
      <c r="A1090" s="1">
        <f t="shared" si="18"/>
        <v>26</v>
      </c>
      <c r="B1090" s="1">
        <f t="shared" si="19"/>
        <v>39</v>
      </c>
      <c r="C1090" s="1">
        <f t="array" ref="C1090">INDEX(Countries!$A$2:$A$43,A1090)</f>
        <v>0</v>
      </c>
      <c r="D1090" s="1">
        <f t="array" ref="D1090">INDEX(Countries!$A$2:$A$43,B1090)</f>
        <v>0</v>
      </c>
      <c r="E1090" s="5">
        <f t="array" ref="E1090">INDEX('ML_flows 2011'!$B$2:$AQ$43,A1090,B1090)+INDEX('ML_flows 2011'!$B$2:$AQ$43,B1090,A1090)</f>
        <v>0</v>
      </c>
      <c r="F1090" s="4">
        <f t="array" ref="F1090">INDEX(Countries!$B$2:$B$43,A1090)</f>
        <v>0</v>
      </c>
      <c r="G1090" s="4">
        <f t="array" ref="G1090">INDEX(Countries!$B$2:$B$43,B1090)</f>
        <v>0</v>
      </c>
      <c r="H1090" s="6">
        <f t="shared" si="16"/>
        <v>0</v>
      </c>
      <c r="I1090" s="1">
        <f t="array" ref="I1090">INDEX(Countries!$D$2:$D$43,A1090)</f>
        <v>0</v>
      </c>
      <c r="J1090" s="1">
        <f t="array" ref="J1090">INDEX(Countries!$D$2:$D$43,B1090)</f>
        <v>0</v>
      </c>
      <c r="K1090" s="1">
        <f t="array" ref="K1090">INDEX(Countries!$E$2:$E$43,A1090)</f>
        <v>0</v>
      </c>
      <c r="L1090" s="1">
        <f t="array" ref="L1090">INDEX(Countries!$E$2:$E$43,B1090)</f>
        <v>0</v>
      </c>
      <c r="M1090" s="1">
        <f t="shared" si="17"/>
        <v>0</v>
      </c>
      <c r="N1090" s="1"/>
    </row>
    <row r="1091" spans="1:14" ht="15.75" customHeight="1" x14ac:dyDescent="0.2">
      <c r="A1091" s="1">
        <f t="shared" si="18"/>
        <v>26</v>
      </c>
      <c r="B1091" s="1">
        <f t="shared" si="19"/>
        <v>40</v>
      </c>
      <c r="C1091" s="1">
        <f t="array" ref="C1091">INDEX(Countries!$A$2:$A$43,A1091)</f>
        <v>0</v>
      </c>
      <c r="D1091" s="1">
        <f t="array" ref="D1091">INDEX(Countries!$A$2:$A$43,B1091)</f>
        <v>0</v>
      </c>
      <c r="E1091" s="5">
        <f t="array" ref="E1091">INDEX('ML_flows 2011'!$B$2:$AQ$43,A1091,B1091)+INDEX('ML_flows 2011'!$B$2:$AQ$43,B1091,A1091)</f>
        <v>0</v>
      </c>
      <c r="F1091" s="4">
        <f t="array" ref="F1091">INDEX(Countries!$B$2:$B$43,A1091)</f>
        <v>0</v>
      </c>
      <c r="G1091" s="4">
        <f t="array" ref="G1091">INDEX(Countries!$B$2:$B$43,B1091)</f>
        <v>0</v>
      </c>
      <c r="H1091" s="6">
        <f t="shared" si="16"/>
        <v>0</v>
      </c>
      <c r="I1091" s="1">
        <f t="array" ref="I1091">INDEX(Countries!$D$2:$D$43,A1091)</f>
        <v>0</v>
      </c>
      <c r="J1091" s="1">
        <f t="array" ref="J1091">INDEX(Countries!$D$2:$D$43,B1091)</f>
        <v>0</v>
      </c>
      <c r="K1091" s="1">
        <f t="array" ref="K1091">INDEX(Countries!$E$2:$E$43,A1091)</f>
        <v>0</v>
      </c>
      <c r="L1091" s="1">
        <f t="array" ref="L1091">INDEX(Countries!$E$2:$E$43,B1091)</f>
        <v>0</v>
      </c>
      <c r="M1091" s="1">
        <f t="shared" si="17"/>
        <v>0</v>
      </c>
      <c r="N1091" s="1"/>
    </row>
    <row r="1092" spans="1:14" ht="15.75" customHeight="1" x14ac:dyDescent="0.2">
      <c r="A1092" s="1">
        <f t="shared" si="18"/>
        <v>26</v>
      </c>
      <c r="B1092" s="1">
        <f t="shared" si="19"/>
        <v>41</v>
      </c>
      <c r="C1092" s="1">
        <f t="array" ref="C1092">INDEX(Countries!$A$2:$A$43,A1092)</f>
        <v>0</v>
      </c>
      <c r="D1092" s="1">
        <f t="array" ref="D1092">INDEX(Countries!$A$2:$A$43,B1092)</f>
        <v>0</v>
      </c>
      <c r="E1092" s="5">
        <f t="array" ref="E1092">INDEX('ML_flows 2011'!$B$2:$AQ$43,A1092,B1092)+INDEX('ML_flows 2011'!$B$2:$AQ$43,B1092,A1092)</f>
        <v>0</v>
      </c>
      <c r="F1092" s="4">
        <f t="array" ref="F1092">INDEX(Countries!$B$2:$B$43,A1092)</f>
        <v>0</v>
      </c>
      <c r="G1092" s="4">
        <f t="array" ref="G1092">INDEX(Countries!$B$2:$B$43,B1092)</f>
        <v>0</v>
      </c>
      <c r="H1092" s="6">
        <f t="shared" si="16"/>
        <v>0</v>
      </c>
      <c r="I1092" s="1">
        <f t="array" ref="I1092">INDEX(Countries!$D$2:$D$43,A1092)</f>
        <v>0</v>
      </c>
      <c r="J1092" s="1">
        <f t="array" ref="J1092">INDEX(Countries!$D$2:$D$43,B1092)</f>
        <v>0</v>
      </c>
      <c r="K1092" s="1">
        <f t="array" ref="K1092">INDEX(Countries!$E$2:$E$43,A1092)</f>
        <v>0</v>
      </c>
      <c r="L1092" s="1">
        <f t="array" ref="L1092">INDEX(Countries!$E$2:$E$43,B1092)</f>
        <v>0</v>
      </c>
      <c r="M1092" s="1">
        <f t="shared" si="17"/>
        <v>0</v>
      </c>
      <c r="N1092" s="1"/>
    </row>
    <row r="1093" spans="1:14" ht="15.75" customHeight="1" x14ac:dyDescent="0.2">
      <c r="A1093" s="1">
        <f t="shared" si="18"/>
        <v>26</v>
      </c>
      <c r="B1093" s="1">
        <f t="shared" si="19"/>
        <v>42</v>
      </c>
      <c r="C1093" s="1">
        <f t="array" ref="C1093">INDEX(Countries!$A$2:$A$43,A1093)</f>
        <v>0</v>
      </c>
      <c r="D1093" s="1">
        <f t="array" ref="D1093">INDEX(Countries!$A$2:$A$43,B1093)</f>
        <v>0</v>
      </c>
      <c r="E1093" s="5">
        <f t="array" ref="E1093">INDEX('ML_flows 2011'!$B$2:$AQ$43,A1093,B1093)+INDEX('ML_flows 2011'!$B$2:$AQ$43,B1093,A1093)</f>
        <v>0</v>
      </c>
      <c r="F1093" s="4">
        <f t="array" ref="F1093">INDEX(Countries!$B$2:$B$43,A1093)</f>
        <v>0</v>
      </c>
      <c r="G1093" s="4">
        <f t="array" ref="G1093">INDEX(Countries!$B$2:$B$43,B1093)</f>
        <v>0</v>
      </c>
      <c r="H1093" s="6">
        <f t="shared" si="16"/>
        <v>0</v>
      </c>
      <c r="I1093" s="1">
        <f t="array" ref="I1093">INDEX(Countries!$D$2:$D$43,A1093)</f>
        <v>0</v>
      </c>
      <c r="J1093" s="1">
        <f t="array" ref="J1093">INDEX(Countries!$D$2:$D$43,B1093)</f>
        <v>0</v>
      </c>
      <c r="K1093" s="1">
        <f t="array" ref="K1093">INDEX(Countries!$E$2:$E$43,A1093)</f>
        <v>0</v>
      </c>
      <c r="L1093" s="1">
        <f t="array" ref="L1093">INDEX(Countries!$E$2:$E$43,B1093)</f>
        <v>0</v>
      </c>
      <c r="M1093" s="1">
        <f t="shared" si="17"/>
        <v>0</v>
      </c>
      <c r="N1093" s="1"/>
    </row>
    <row r="1094" spans="1:14" ht="15.75" customHeight="1" x14ac:dyDescent="0.2">
      <c r="A1094" s="1">
        <f t="shared" si="18"/>
        <v>27</v>
      </c>
      <c r="B1094" s="1">
        <f t="shared" si="19"/>
        <v>1</v>
      </c>
      <c r="C1094" s="1">
        <f t="array" ref="C1094">INDEX(Countries!$A$2:$A$43,A1094)</f>
        <v>0</v>
      </c>
      <c r="D1094" s="1" t="str">
        <f t="array" ref="D1094">INDEX(Countries!$A$2:$A$43,B1094)</f>
        <v>BC</v>
      </c>
      <c r="E1094" s="5">
        <f t="array" ref="E1094">INDEX('ML_flows 2011'!$B$2:$AQ$43,A1094,B1094)+INDEX('ML_flows 2011'!$B$2:$AQ$43,B1094,A1094)</f>
        <v>0</v>
      </c>
      <c r="F1094" s="4">
        <f t="array" ref="F1094">INDEX(Countries!$B$2:$B$43,A1094)</f>
        <v>0</v>
      </c>
      <c r="G1094" s="4">
        <f t="array" ref="G1094">INDEX(Countries!$B$2:$B$43,B1094)</f>
        <v>2.3763350483997558</v>
      </c>
      <c r="H1094" s="6">
        <f t="shared" si="16"/>
        <v>0</v>
      </c>
      <c r="I1094" s="1">
        <f t="array" ref="I1094">INDEX(Countries!$D$2:$D$43,A1094)</f>
        <v>0</v>
      </c>
      <c r="J1094" s="4">
        <f t="array" ref="J1094">INDEX(Countries!$D$2:$D$43,B1094)</f>
        <v>0</v>
      </c>
      <c r="K1094" s="1">
        <f t="array" ref="K1094">INDEX(Countries!$E$2:$E$43,A1094)</f>
        <v>0</v>
      </c>
      <c r="L1094" s="4">
        <f t="array" ref="L1094">INDEX(Countries!$E$2:$E$43,B1094)</f>
        <v>0</v>
      </c>
      <c r="M1094" s="1">
        <f t="shared" si="17"/>
        <v>0</v>
      </c>
      <c r="N1094" s="1"/>
    </row>
    <row r="1095" spans="1:14" ht="15.75" customHeight="1" x14ac:dyDescent="0.2">
      <c r="A1095" s="1">
        <f t="shared" si="18"/>
        <v>27</v>
      </c>
      <c r="B1095" s="1">
        <f t="shared" si="19"/>
        <v>2</v>
      </c>
      <c r="C1095" s="1">
        <f t="array" ref="C1095">INDEX(Countries!$A$2:$A$43,A1095)</f>
        <v>0</v>
      </c>
      <c r="D1095" s="1" t="str">
        <f t="array" ref="D1095">INDEX(Countries!$A$2:$A$43,B1095)</f>
        <v>Canada</v>
      </c>
      <c r="E1095" s="5">
        <f t="array" ref="E1095">INDEX('ML_flows 2011'!$B$2:$AQ$43,A1095,B1095)+INDEX('ML_flows 2011'!$B$2:$AQ$43,B1095,A1095)</f>
        <v>0</v>
      </c>
      <c r="F1095" s="4">
        <f t="array" ref="F1095">INDEX(Countries!$B$2:$B$43,A1095)</f>
        <v>0</v>
      </c>
      <c r="G1095" s="4">
        <f t="array" ref="G1095">INDEX(Countries!$B$2:$B$43,B1095)</f>
        <v>0</v>
      </c>
      <c r="H1095" s="6">
        <f t="shared" si="16"/>
        <v>0</v>
      </c>
      <c r="I1095" s="1">
        <f t="array" ref="I1095">INDEX(Countries!$D$2:$D$43,A1095)</f>
        <v>0</v>
      </c>
      <c r="J1095" s="4">
        <f t="array" ref="J1095">INDEX(Countries!$D$2:$D$43,B1095)</f>
        <v>0</v>
      </c>
      <c r="K1095" s="1">
        <f t="array" ref="K1095">INDEX(Countries!$E$2:$E$43,A1095)</f>
        <v>0</v>
      </c>
      <c r="L1095" s="4">
        <f t="array" ref="L1095">INDEX(Countries!$E$2:$E$43,B1095)</f>
        <v>0</v>
      </c>
      <c r="M1095" s="1">
        <f t="shared" si="17"/>
        <v>0</v>
      </c>
      <c r="N1095" s="1"/>
    </row>
    <row r="1096" spans="1:14" ht="15.75" customHeight="1" x14ac:dyDescent="0.2">
      <c r="A1096" s="1">
        <f t="shared" si="18"/>
        <v>27</v>
      </c>
      <c r="B1096" s="1">
        <f t="shared" si="19"/>
        <v>3</v>
      </c>
      <c r="C1096" s="1">
        <f t="array" ref="C1096">INDEX(Countries!$A$2:$A$43,A1096)</f>
        <v>0</v>
      </c>
      <c r="D1096" s="1" t="str">
        <f t="array" ref="D1096">INDEX(Countries!$A$2:$A$43,B1096)</f>
        <v>Hong Kong SAR</v>
      </c>
      <c r="E1096" s="5">
        <f t="array" ref="E1096">INDEX('ML_flows 2011'!$B$2:$AQ$43,A1096,B1096)+INDEX('ML_flows 2011'!$B$2:$AQ$43,B1096,A1096)</f>
        <v>0</v>
      </c>
      <c r="F1096" s="4">
        <f t="array" ref="F1096">INDEX(Countries!$B$2:$B$43,A1096)</f>
        <v>0</v>
      </c>
      <c r="G1096" s="4">
        <f t="array" ref="G1096">INDEX(Countries!$B$2:$B$43,B1096)</f>
        <v>0</v>
      </c>
      <c r="H1096" s="6">
        <f t="shared" si="16"/>
        <v>0</v>
      </c>
      <c r="I1096" s="1">
        <f t="array" ref="I1096">INDEX(Countries!$D$2:$D$43,A1096)</f>
        <v>0</v>
      </c>
      <c r="J1096" s="4">
        <f t="array" ref="J1096">INDEX(Countries!$D$2:$D$43,B1096)</f>
        <v>0</v>
      </c>
      <c r="K1096" s="1">
        <f t="array" ref="K1096">INDEX(Countries!$E$2:$E$43,A1096)</f>
        <v>0</v>
      </c>
      <c r="L1096" s="4">
        <f t="array" ref="L1096">INDEX(Countries!$E$2:$E$43,B1096)</f>
        <v>0</v>
      </c>
      <c r="M1096" s="1">
        <f t="shared" si="17"/>
        <v>0</v>
      </c>
      <c r="N1096" s="1"/>
    </row>
    <row r="1097" spans="1:14" ht="15.75" customHeight="1" x14ac:dyDescent="0.2">
      <c r="A1097" s="1">
        <f t="shared" si="18"/>
        <v>27</v>
      </c>
      <c r="B1097" s="1">
        <f t="shared" si="19"/>
        <v>4</v>
      </c>
      <c r="C1097" s="1">
        <f t="array" ref="C1097">INDEX(Countries!$A$2:$A$43,A1097)</f>
        <v>0</v>
      </c>
      <c r="D1097" s="1" t="str">
        <f t="array" ref="D1097">INDEX(Countries!$A$2:$A$43,B1097)</f>
        <v>Macau SAR</v>
      </c>
      <c r="E1097" s="5">
        <f t="array" ref="E1097">INDEX('ML_flows 2011'!$B$2:$AQ$43,A1097,B1097)+INDEX('ML_flows 2011'!$B$2:$AQ$43,B1097,A1097)</f>
        <v>0</v>
      </c>
      <c r="F1097" s="4">
        <f t="array" ref="F1097">INDEX(Countries!$B$2:$B$43,A1097)</f>
        <v>0</v>
      </c>
      <c r="G1097" s="4">
        <f t="array" ref="G1097">INDEX(Countries!$B$2:$B$43,B1097)</f>
        <v>0</v>
      </c>
      <c r="H1097" s="6">
        <f t="shared" si="16"/>
        <v>0</v>
      </c>
      <c r="I1097" s="1">
        <f t="array" ref="I1097">INDEX(Countries!$D$2:$D$43,A1097)</f>
        <v>0</v>
      </c>
      <c r="J1097" s="4">
        <f t="array" ref="J1097">INDEX(Countries!$D$2:$D$43,B1097)</f>
        <v>0</v>
      </c>
      <c r="K1097" s="1">
        <f t="array" ref="K1097">INDEX(Countries!$E$2:$E$43,A1097)</f>
        <v>0</v>
      </c>
      <c r="L1097" s="4">
        <f t="array" ref="L1097">INDEX(Countries!$E$2:$E$43,B1097)</f>
        <v>0</v>
      </c>
      <c r="M1097" s="1">
        <f t="shared" si="17"/>
        <v>0</v>
      </c>
      <c r="N1097" s="1"/>
    </row>
    <row r="1098" spans="1:14" ht="15.75" customHeight="1" x14ac:dyDescent="0.2">
      <c r="A1098" s="1">
        <f t="shared" si="18"/>
        <v>27</v>
      </c>
      <c r="B1098" s="1">
        <f t="shared" si="19"/>
        <v>5</v>
      </c>
      <c r="C1098" s="1">
        <f t="array" ref="C1098">INDEX(Countries!$A$2:$A$43,A1098)</f>
        <v>0</v>
      </c>
      <c r="D1098" s="1" t="str">
        <f t="array" ref="D1098">INDEX(Countries!$A$2:$A$43,B1098)</f>
        <v>China</v>
      </c>
      <c r="E1098" s="5">
        <f t="array" ref="E1098">INDEX('ML_flows 2011'!$B$2:$AQ$43,A1098,B1098)+INDEX('ML_flows 2011'!$B$2:$AQ$43,B1098,A1098)</f>
        <v>0</v>
      </c>
      <c r="F1098" s="4">
        <f t="array" ref="F1098">INDEX(Countries!$B$2:$B$43,A1098)</f>
        <v>0</v>
      </c>
      <c r="G1098" s="4">
        <f t="array" ref="G1098">INDEX(Countries!$B$2:$B$43,B1098)</f>
        <v>0</v>
      </c>
      <c r="H1098" s="6">
        <f t="shared" si="16"/>
        <v>0</v>
      </c>
      <c r="I1098" s="1">
        <f t="array" ref="I1098">INDEX(Countries!$D$2:$D$43,A1098)</f>
        <v>0</v>
      </c>
      <c r="J1098" s="4">
        <f t="array" ref="J1098">INDEX(Countries!$D$2:$D$43,B1098)</f>
        <v>0</v>
      </c>
      <c r="K1098" s="1">
        <f t="array" ref="K1098">INDEX(Countries!$E$2:$E$43,A1098)</f>
        <v>0</v>
      </c>
      <c r="L1098" s="4">
        <f t="array" ref="L1098">INDEX(Countries!$E$2:$E$43,B1098)</f>
        <v>0</v>
      </c>
      <c r="M1098" s="1">
        <f t="shared" si="17"/>
        <v>0</v>
      </c>
      <c r="N1098" s="1"/>
    </row>
    <row r="1099" spans="1:14" ht="15.75" customHeight="1" x14ac:dyDescent="0.2">
      <c r="A1099" s="1">
        <f t="shared" si="18"/>
        <v>27</v>
      </c>
      <c r="B1099" s="1">
        <f t="shared" si="19"/>
        <v>6</v>
      </c>
      <c r="C1099" s="1">
        <f t="array" ref="C1099">INDEX(Countries!$A$2:$A$43,A1099)</f>
        <v>0</v>
      </c>
      <c r="D1099" s="1">
        <f t="array" ref="D1099">INDEX(Countries!$A$2:$A$43,B1099)</f>
        <v>0</v>
      </c>
      <c r="E1099" s="5">
        <f t="array" ref="E1099">INDEX('ML_flows 2011'!$B$2:$AQ$43,A1099,B1099)+INDEX('ML_flows 2011'!$B$2:$AQ$43,B1099,A1099)</f>
        <v>0</v>
      </c>
      <c r="F1099" s="4">
        <f t="array" ref="F1099">INDEX(Countries!$B$2:$B$43,A1099)</f>
        <v>0</v>
      </c>
      <c r="G1099" s="4">
        <f t="array" ref="G1099">INDEX(Countries!$B$2:$B$43,B1099)</f>
        <v>0</v>
      </c>
      <c r="H1099" s="6">
        <f t="shared" si="16"/>
        <v>0</v>
      </c>
      <c r="I1099" s="1">
        <f t="array" ref="I1099">INDEX(Countries!$D$2:$D$43,A1099)</f>
        <v>0</v>
      </c>
      <c r="J1099" s="4">
        <f t="array" ref="J1099">INDEX(Countries!$D$2:$D$43,B1099)</f>
        <v>0</v>
      </c>
      <c r="K1099" s="1">
        <f t="array" ref="K1099">INDEX(Countries!$E$2:$E$43,A1099)</f>
        <v>0</v>
      </c>
      <c r="L1099" s="4">
        <f t="array" ref="L1099">INDEX(Countries!$E$2:$E$43,B1099)</f>
        <v>0</v>
      </c>
      <c r="M1099" s="1">
        <f t="shared" si="17"/>
        <v>0</v>
      </c>
      <c r="N1099" s="1"/>
    </row>
    <row r="1100" spans="1:14" ht="15.75" customHeight="1" x14ac:dyDescent="0.2">
      <c r="A1100" s="1">
        <f t="shared" si="18"/>
        <v>27</v>
      </c>
      <c r="B1100" s="1">
        <f t="shared" si="19"/>
        <v>7</v>
      </c>
      <c r="C1100" s="1">
        <f t="array" ref="C1100">INDEX(Countries!$A$2:$A$43,A1100)</f>
        <v>0</v>
      </c>
      <c r="D1100" s="1">
        <f t="array" ref="D1100">INDEX(Countries!$A$2:$A$43,B1100)</f>
        <v>0</v>
      </c>
      <c r="E1100" s="5">
        <f t="array" ref="E1100">INDEX('ML_flows 2011'!$B$2:$AQ$43,A1100,B1100)+INDEX('ML_flows 2011'!$B$2:$AQ$43,B1100,A1100)</f>
        <v>0</v>
      </c>
      <c r="F1100" s="4">
        <f t="array" ref="F1100">INDEX(Countries!$B$2:$B$43,A1100)</f>
        <v>0</v>
      </c>
      <c r="G1100" s="4">
        <f t="array" ref="G1100">INDEX(Countries!$B$2:$B$43,B1100)</f>
        <v>0</v>
      </c>
      <c r="H1100" s="6">
        <f t="shared" si="16"/>
        <v>0</v>
      </c>
      <c r="I1100" s="1">
        <f t="array" ref="I1100">INDEX(Countries!$D$2:$D$43,A1100)</f>
        <v>0</v>
      </c>
      <c r="J1100" s="4">
        <f t="array" ref="J1100">INDEX(Countries!$D$2:$D$43,B1100)</f>
        <v>0</v>
      </c>
      <c r="K1100" s="1">
        <f t="array" ref="K1100">INDEX(Countries!$E$2:$E$43,A1100)</f>
        <v>0</v>
      </c>
      <c r="L1100" s="4">
        <f t="array" ref="L1100">INDEX(Countries!$E$2:$E$43,B1100)</f>
        <v>0</v>
      </c>
      <c r="M1100" s="1">
        <f t="shared" si="17"/>
        <v>0</v>
      </c>
      <c r="N1100" s="1"/>
    </row>
    <row r="1101" spans="1:14" ht="15.75" customHeight="1" x14ac:dyDescent="0.2">
      <c r="A1101" s="1">
        <f t="shared" si="18"/>
        <v>27</v>
      </c>
      <c r="B1101" s="1">
        <f t="shared" si="19"/>
        <v>8</v>
      </c>
      <c r="C1101" s="1">
        <f t="array" ref="C1101">INDEX(Countries!$A$2:$A$43,A1101)</f>
        <v>0</v>
      </c>
      <c r="D1101" s="1">
        <f t="array" ref="D1101">INDEX(Countries!$A$2:$A$43,B1101)</f>
        <v>0</v>
      </c>
      <c r="E1101" s="5">
        <f t="array" ref="E1101">INDEX('ML_flows 2011'!$B$2:$AQ$43,A1101,B1101)+INDEX('ML_flows 2011'!$B$2:$AQ$43,B1101,A1101)</f>
        <v>0</v>
      </c>
      <c r="F1101" s="4">
        <f t="array" ref="F1101">INDEX(Countries!$B$2:$B$43,A1101)</f>
        <v>0</v>
      </c>
      <c r="G1101" s="4">
        <f t="array" ref="G1101">INDEX(Countries!$B$2:$B$43,B1101)</f>
        <v>0</v>
      </c>
      <c r="H1101" s="6">
        <f t="shared" si="16"/>
        <v>0</v>
      </c>
      <c r="I1101" s="1">
        <f t="array" ref="I1101">INDEX(Countries!$D$2:$D$43,A1101)</f>
        <v>0</v>
      </c>
      <c r="J1101" s="4">
        <f t="array" ref="J1101">INDEX(Countries!$D$2:$D$43,B1101)</f>
        <v>0</v>
      </c>
      <c r="K1101" s="1">
        <f t="array" ref="K1101">INDEX(Countries!$E$2:$E$43,A1101)</f>
        <v>0</v>
      </c>
      <c r="L1101" s="4">
        <f t="array" ref="L1101">INDEX(Countries!$E$2:$E$43,B1101)</f>
        <v>0</v>
      </c>
      <c r="M1101" s="1">
        <f t="shared" si="17"/>
        <v>0</v>
      </c>
      <c r="N1101" s="1"/>
    </row>
    <row r="1102" spans="1:14" ht="15.75" customHeight="1" x14ac:dyDescent="0.2">
      <c r="A1102" s="1">
        <f t="shared" si="18"/>
        <v>27</v>
      </c>
      <c r="B1102" s="1">
        <f t="shared" si="19"/>
        <v>9</v>
      </c>
      <c r="C1102" s="1">
        <f t="array" ref="C1102">INDEX(Countries!$A$2:$A$43,A1102)</f>
        <v>0</v>
      </c>
      <c r="D1102" s="1">
        <f t="array" ref="D1102">INDEX(Countries!$A$2:$A$43,B1102)</f>
        <v>0</v>
      </c>
      <c r="E1102" s="5">
        <f t="array" ref="E1102">INDEX('ML_flows 2011'!$B$2:$AQ$43,A1102,B1102)+INDEX('ML_flows 2011'!$B$2:$AQ$43,B1102,A1102)</f>
        <v>0</v>
      </c>
      <c r="F1102" s="4">
        <f t="array" ref="F1102">INDEX(Countries!$B$2:$B$43,A1102)</f>
        <v>0</v>
      </c>
      <c r="G1102" s="4">
        <f t="array" ref="G1102">INDEX(Countries!$B$2:$B$43,B1102)</f>
        <v>0</v>
      </c>
      <c r="H1102" s="6">
        <f t="shared" si="16"/>
        <v>0</v>
      </c>
      <c r="I1102" s="1">
        <f t="array" ref="I1102">INDEX(Countries!$D$2:$D$43,A1102)</f>
        <v>0</v>
      </c>
      <c r="J1102" s="1">
        <f t="array" ref="J1102">INDEX(Countries!$D$2:$D$43,B1102)</f>
        <v>0</v>
      </c>
      <c r="K1102" s="1">
        <f t="array" ref="K1102">INDEX(Countries!$E$2:$E$43,A1102)</f>
        <v>0</v>
      </c>
      <c r="L1102" s="1">
        <f t="array" ref="L1102">INDEX(Countries!$E$2:$E$43,B1102)</f>
        <v>0</v>
      </c>
      <c r="M1102" s="1">
        <f t="shared" si="17"/>
        <v>0</v>
      </c>
      <c r="N1102" s="1"/>
    </row>
    <row r="1103" spans="1:14" ht="15.75" customHeight="1" x14ac:dyDescent="0.2">
      <c r="A1103" s="1">
        <f t="shared" si="18"/>
        <v>27</v>
      </c>
      <c r="B1103" s="1">
        <f t="shared" si="19"/>
        <v>10</v>
      </c>
      <c r="C1103" s="1">
        <f t="array" ref="C1103">INDEX(Countries!$A$2:$A$43,A1103)</f>
        <v>0</v>
      </c>
      <c r="D1103" s="1">
        <f t="array" ref="D1103">INDEX(Countries!$A$2:$A$43,B1103)</f>
        <v>0</v>
      </c>
      <c r="E1103" s="5">
        <f t="array" ref="E1103">INDEX('ML_flows 2011'!$B$2:$AQ$43,A1103,B1103)+INDEX('ML_flows 2011'!$B$2:$AQ$43,B1103,A1103)</f>
        <v>0</v>
      </c>
      <c r="F1103" s="4">
        <f t="array" ref="F1103">INDEX(Countries!$B$2:$B$43,A1103)</f>
        <v>0</v>
      </c>
      <c r="G1103" s="4">
        <f t="array" ref="G1103">INDEX(Countries!$B$2:$B$43,B1103)</f>
        <v>0</v>
      </c>
      <c r="H1103" s="6">
        <f t="shared" si="16"/>
        <v>0</v>
      </c>
      <c r="I1103" s="1">
        <f t="array" ref="I1103">INDEX(Countries!$D$2:$D$43,A1103)</f>
        <v>0</v>
      </c>
      <c r="J1103" s="1">
        <f t="array" ref="J1103">INDEX(Countries!$D$2:$D$43,B1103)</f>
        <v>0</v>
      </c>
      <c r="K1103" s="1">
        <f t="array" ref="K1103">INDEX(Countries!$E$2:$E$43,A1103)</f>
        <v>0</v>
      </c>
      <c r="L1103" s="1">
        <f t="array" ref="L1103">INDEX(Countries!$E$2:$E$43,B1103)</f>
        <v>0</v>
      </c>
      <c r="M1103" s="1">
        <f t="shared" si="17"/>
        <v>0</v>
      </c>
      <c r="N1103" s="1"/>
    </row>
    <row r="1104" spans="1:14" ht="15.75" customHeight="1" x14ac:dyDescent="0.2">
      <c r="A1104" s="1">
        <f t="shared" si="18"/>
        <v>27</v>
      </c>
      <c r="B1104" s="1">
        <f t="shared" si="19"/>
        <v>11</v>
      </c>
      <c r="C1104" s="1">
        <f t="array" ref="C1104">INDEX(Countries!$A$2:$A$43,A1104)</f>
        <v>0</v>
      </c>
      <c r="D1104" s="1">
        <f t="array" ref="D1104">INDEX(Countries!$A$2:$A$43,B1104)</f>
        <v>0</v>
      </c>
      <c r="E1104" s="5">
        <f t="array" ref="E1104">INDEX('ML_flows 2011'!$B$2:$AQ$43,A1104,B1104)+INDEX('ML_flows 2011'!$B$2:$AQ$43,B1104,A1104)</f>
        <v>0</v>
      </c>
      <c r="F1104" s="4">
        <f t="array" ref="F1104">INDEX(Countries!$B$2:$B$43,A1104)</f>
        <v>0</v>
      </c>
      <c r="G1104" s="4">
        <f t="array" ref="G1104">INDEX(Countries!$B$2:$B$43,B1104)</f>
        <v>0</v>
      </c>
      <c r="H1104" s="6">
        <f t="shared" si="16"/>
        <v>0</v>
      </c>
      <c r="I1104" s="1">
        <f t="array" ref="I1104">INDEX(Countries!$D$2:$D$43,A1104)</f>
        <v>0</v>
      </c>
      <c r="J1104" s="1">
        <f t="array" ref="J1104">INDEX(Countries!$D$2:$D$43,B1104)</f>
        <v>0</v>
      </c>
      <c r="K1104" s="1">
        <f t="array" ref="K1104">INDEX(Countries!$E$2:$E$43,A1104)</f>
        <v>0</v>
      </c>
      <c r="L1104" s="1">
        <f t="array" ref="L1104">INDEX(Countries!$E$2:$E$43,B1104)</f>
        <v>0</v>
      </c>
      <c r="M1104" s="1">
        <f t="shared" si="17"/>
        <v>0</v>
      </c>
      <c r="N1104" s="1"/>
    </row>
    <row r="1105" spans="1:14" ht="15.75" customHeight="1" x14ac:dyDescent="0.2">
      <c r="A1105" s="1">
        <f t="shared" si="18"/>
        <v>27</v>
      </c>
      <c r="B1105" s="1">
        <f t="shared" si="19"/>
        <v>12</v>
      </c>
      <c r="C1105" s="1">
        <f t="array" ref="C1105">INDEX(Countries!$A$2:$A$43,A1105)</f>
        <v>0</v>
      </c>
      <c r="D1105" s="1">
        <f t="array" ref="D1105">INDEX(Countries!$A$2:$A$43,B1105)</f>
        <v>0</v>
      </c>
      <c r="E1105" s="5">
        <f t="array" ref="E1105">INDEX('ML_flows 2011'!$B$2:$AQ$43,A1105,B1105)+INDEX('ML_flows 2011'!$B$2:$AQ$43,B1105,A1105)</f>
        <v>0</v>
      </c>
      <c r="F1105" s="4">
        <f t="array" ref="F1105">INDEX(Countries!$B$2:$B$43,A1105)</f>
        <v>0</v>
      </c>
      <c r="G1105" s="4">
        <f t="array" ref="G1105">INDEX(Countries!$B$2:$B$43,B1105)</f>
        <v>0</v>
      </c>
      <c r="H1105" s="6">
        <f t="shared" si="16"/>
        <v>0</v>
      </c>
      <c r="I1105" s="1">
        <f t="array" ref="I1105">INDEX(Countries!$D$2:$D$43,A1105)</f>
        <v>0</v>
      </c>
      <c r="J1105" s="1">
        <f t="array" ref="J1105">INDEX(Countries!$D$2:$D$43,B1105)</f>
        <v>0</v>
      </c>
      <c r="K1105" s="1">
        <f t="array" ref="K1105">INDEX(Countries!$E$2:$E$43,A1105)</f>
        <v>0</v>
      </c>
      <c r="L1105" s="1">
        <f t="array" ref="L1105">INDEX(Countries!$E$2:$E$43,B1105)</f>
        <v>0</v>
      </c>
      <c r="M1105" s="1">
        <f t="shared" si="17"/>
        <v>0</v>
      </c>
      <c r="N1105" s="1"/>
    </row>
    <row r="1106" spans="1:14" ht="15.75" customHeight="1" x14ac:dyDescent="0.2">
      <c r="A1106" s="1">
        <f t="shared" si="18"/>
        <v>27</v>
      </c>
      <c r="B1106" s="1">
        <f t="shared" si="19"/>
        <v>13</v>
      </c>
      <c r="C1106" s="1">
        <f t="array" ref="C1106">INDEX(Countries!$A$2:$A$43,A1106)</f>
        <v>0</v>
      </c>
      <c r="D1106" s="1">
        <f t="array" ref="D1106">INDEX(Countries!$A$2:$A$43,B1106)</f>
        <v>0</v>
      </c>
      <c r="E1106" s="5">
        <f t="array" ref="E1106">INDEX('ML_flows 2011'!$B$2:$AQ$43,A1106,B1106)+INDEX('ML_flows 2011'!$B$2:$AQ$43,B1106,A1106)</f>
        <v>0</v>
      </c>
      <c r="F1106" s="4">
        <f t="array" ref="F1106">INDEX(Countries!$B$2:$B$43,A1106)</f>
        <v>0</v>
      </c>
      <c r="G1106" s="4">
        <f t="array" ref="G1106">INDEX(Countries!$B$2:$B$43,B1106)</f>
        <v>0</v>
      </c>
      <c r="H1106" s="6">
        <f t="shared" si="16"/>
        <v>0</v>
      </c>
      <c r="I1106" s="1">
        <f t="array" ref="I1106">INDEX(Countries!$D$2:$D$43,A1106)</f>
        <v>0</v>
      </c>
      <c r="J1106" s="1">
        <f t="array" ref="J1106">INDEX(Countries!$D$2:$D$43,B1106)</f>
        <v>0</v>
      </c>
      <c r="K1106" s="1">
        <f t="array" ref="K1106">INDEX(Countries!$E$2:$E$43,A1106)</f>
        <v>0</v>
      </c>
      <c r="L1106" s="1">
        <f t="array" ref="L1106">INDEX(Countries!$E$2:$E$43,B1106)</f>
        <v>0</v>
      </c>
      <c r="M1106" s="1">
        <f t="shared" si="17"/>
        <v>0</v>
      </c>
      <c r="N1106" s="1"/>
    </row>
    <row r="1107" spans="1:14" ht="15.75" customHeight="1" x14ac:dyDescent="0.2">
      <c r="A1107" s="1">
        <f t="shared" si="18"/>
        <v>27</v>
      </c>
      <c r="B1107" s="1">
        <f t="shared" si="19"/>
        <v>14</v>
      </c>
      <c r="C1107" s="1">
        <f t="array" ref="C1107">INDEX(Countries!$A$2:$A$43,A1107)</f>
        <v>0</v>
      </c>
      <c r="D1107" s="1">
        <f t="array" ref="D1107">INDEX(Countries!$A$2:$A$43,B1107)</f>
        <v>0</v>
      </c>
      <c r="E1107" s="5">
        <f t="array" ref="E1107">INDEX('ML_flows 2011'!$B$2:$AQ$43,A1107,B1107)+INDEX('ML_flows 2011'!$B$2:$AQ$43,B1107,A1107)</f>
        <v>0</v>
      </c>
      <c r="F1107" s="4">
        <f t="array" ref="F1107">INDEX(Countries!$B$2:$B$43,A1107)</f>
        <v>0</v>
      </c>
      <c r="G1107" s="4">
        <f t="array" ref="G1107">INDEX(Countries!$B$2:$B$43,B1107)</f>
        <v>0</v>
      </c>
      <c r="H1107" s="6">
        <f t="shared" si="16"/>
        <v>0</v>
      </c>
      <c r="I1107" s="1">
        <f t="array" ref="I1107">INDEX(Countries!$D$2:$D$43,A1107)</f>
        <v>0</v>
      </c>
      <c r="J1107" s="1">
        <f t="array" ref="J1107">INDEX(Countries!$D$2:$D$43,B1107)</f>
        <v>0</v>
      </c>
      <c r="K1107" s="1">
        <f t="array" ref="K1107">INDEX(Countries!$E$2:$E$43,A1107)</f>
        <v>0</v>
      </c>
      <c r="L1107" s="1">
        <f t="array" ref="L1107">INDEX(Countries!$E$2:$E$43,B1107)</f>
        <v>0</v>
      </c>
      <c r="M1107" s="1">
        <f t="shared" si="17"/>
        <v>0</v>
      </c>
      <c r="N1107" s="1"/>
    </row>
    <row r="1108" spans="1:14" ht="15.75" customHeight="1" x14ac:dyDescent="0.2">
      <c r="A1108" s="1">
        <f t="shared" si="18"/>
        <v>27</v>
      </c>
      <c r="B1108" s="1">
        <f t="shared" si="19"/>
        <v>15</v>
      </c>
      <c r="C1108" s="1">
        <f t="array" ref="C1108">INDEX(Countries!$A$2:$A$43,A1108)</f>
        <v>0</v>
      </c>
      <c r="D1108" s="1">
        <f t="array" ref="D1108">INDEX(Countries!$A$2:$A$43,B1108)</f>
        <v>0</v>
      </c>
      <c r="E1108" s="5">
        <f t="array" ref="E1108">INDEX('ML_flows 2011'!$B$2:$AQ$43,A1108,B1108)+INDEX('ML_flows 2011'!$B$2:$AQ$43,B1108,A1108)</f>
        <v>0</v>
      </c>
      <c r="F1108" s="4">
        <f t="array" ref="F1108">INDEX(Countries!$B$2:$B$43,A1108)</f>
        <v>0</v>
      </c>
      <c r="G1108" s="4">
        <f t="array" ref="G1108">INDEX(Countries!$B$2:$B$43,B1108)</f>
        <v>0</v>
      </c>
      <c r="H1108" s="6">
        <f t="shared" si="16"/>
        <v>0</v>
      </c>
      <c r="I1108" s="1">
        <f t="array" ref="I1108">INDEX(Countries!$D$2:$D$43,A1108)</f>
        <v>0</v>
      </c>
      <c r="J1108" s="1">
        <f t="array" ref="J1108">INDEX(Countries!$D$2:$D$43,B1108)</f>
        <v>0</v>
      </c>
      <c r="K1108" s="1">
        <f t="array" ref="K1108">INDEX(Countries!$E$2:$E$43,A1108)</f>
        <v>0</v>
      </c>
      <c r="L1108" s="1">
        <f t="array" ref="L1108">INDEX(Countries!$E$2:$E$43,B1108)</f>
        <v>0</v>
      </c>
      <c r="M1108" s="1">
        <f t="shared" si="17"/>
        <v>0</v>
      </c>
      <c r="N1108" s="1"/>
    </row>
    <row r="1109" spans="1:14" ht="15.75" customHeight="1" x14ac:dyDescent="0.2">
      <c r="A1109" s="1">
        <f t="shared" si="18"/>
        <v>27</v>
      </c>
      <c r="B1109" s="1">
        <f t="shared" si="19"/>
        <v>16</v>
      </c>
      <c r="C1109" s="1">
        <f t="array" ref="C1109">INDEX(Countries!$A$2:$A$43,A1109)</f>
        <v>0</v>
      </c>
      <c r="D1109" s="1">
        <f t="array" ref="D1109">INDEX(Countries!$A$2:$A$43,B1109)</f>
        <v>0</v>
      </c>
      <c r="E1109" s="5">
        <f t="array" ref="E1109">INDEX('ML_flows 2011'!$B$2:$AQ$43,A1109,B1109)+INDEX('ML_flows 2011'!$B$2:$AQ$43,B1109,A1109)</f>
        <v>0</v>
      </c>
      <c r="F1109" s="4">
        <f t="array" ref="F1109">INDEX(Countries!$B$2:$B$43,A1109)</f>
        <v>0</v>
      </c>
      <c r="G1109" s="4">
        <f t="array" ref="G1109">INDEX(Countries!$B$2:$B$43,B1109)</f>
        <v>0</v>
      </c>
      <c r="H1109" s="6">
        <f t="shared" si="16"/>
        <v>0</v>
      </c>
      <c r="I1109" s="1">
        <f t="array" ref="I1109">INDEX(Countries!$D$2:$D$43,A1109)</f>
        <v>0</v>
      </c>
      <c r="J1109" s="1">
        <f t="array" ref="J1109">INDEX(Countries!$D$2:$D$43,B1109)</f>
        <v>0</v>
      </c>
      <c r="K1109" s="1">
        <f t="array" ref="K1109">INDEX(Countries!$E$2:$E$43,A1109)</f>
        <v>0</v>
      </c>
      <c r="L1109" s="1">
        <f t="array" ref="L1109">INDEX(Countries!$E$2:$E$43,B1109)</f>
        <v>0</v>
      </c>
      <c r="M1109" s="1">
        <f t="shared" si="17"/>
        <v>0</v>
      </c>
      <c r="N1109" s="1"/>
    </row>
    <row r="1110" spans="1:14" ht="15.75" customHeight="1" x14ac:dyDescent="0.2">
      <c r="A1110" s="1">
        <f t="shared" si="18"/>
        <v>27</v>
      </c>
      <c r="B1110" s="1">
        <f t="shared" si="19"/>
        <v>17</v>
      </c>
      <c r="C1110" s="1">
        <f t="array" ref="C1110">INDEX(Countries!$A$2:$A$43,A1110)</f>
        <v>0</v>
      </c>
      <c r="D1110" s="1">
        <f t="array" ref="D1110">INDEX(Countries!$A$2:$A$43,B1110)</f>
        <v>0</v>
      </c>
      <c r="E1110" s="5">
        <f t="array" ref="E1110">INDEX('ML_flows 2011'!$B$2:$AQ$43,A1110,B1110)+INDEX('ML_flows 2011'!$B$2:$AQ$43,B1110,A1110)</f>
        <v>0</v>
      </c>
      <c r="F1110" s="4">
        <f t="array" ref="F1110">INDEX(Countries!$B$2:$B$43,A1110)</f>
        <v>0</v>
      </c>
      <c r="G1110" s="4">
        <f t="array" ref="G1110">INDEX(Countries!$B$2:$B$43,B1110)</f>
        <v>0</v>
      </c>
      <c r="H1110" s="6">
        <f t="shared" si="16"/>
        <v>0</v>
      </c>
      <c r="I1110" s="1">
        <f t="array" ref="I1110">INDEX(Countries!$D$2:$D$43,A1110)</f>
        <v>0</v>
      </c>
      <c r="J1110" s="1">
        <f t="array" ref="J1110">INDEX(Countries!$D$2:$D$43,B1110)</f>
        <v>0</v>
      </c>
      <c r="K1110" s="1">
        <f t="array" ref="K1110">INDEX(Countries!$E$2:$E$43,A1110)</f>
        <v>0</v>
      </c>
      <c r="L1110" s="1">
        <f t="array" ref="L1110">INDEX(Countries!$E$2:$E$43,B1110)</f>
        <v>0</v>
      </c>
      <c r="M1110" s="1">
        <f t="shared" si="17"/>
        <v>0</v>
      </c>
      <c r="N1110" s="1"/>
    </row>
    <row r="1111" spans="1:14" ht="15.75" customHeight="1" x14ac:dyDescent="0.2">
      <c r="A1111" s="1">
        <f t="shared" si="18"/>
        <v>27</v>
      </c>
      <c r="B1111" s="1">
        <f t="shared" si="19"/>
        <v>18</v>
      </c>
      <c r="C1111" s="1">
        <f t="array" ref="C1111">INDEX(Countries!$A$2:$A$43,A1111)</f>
        <v>0</v>
      </c>
      <c r="D1111" s="1">
        <f t="array" ref="D1111">INDEX(Countries!$A$2:$A$43,B1111)</f>
        <v>0</v>
      </c>
      <c r="E1111" s="5">
        <f t="array" ref="E1111">INDEX('ML_flows 2011'!$B$2:$AQ$43,A1111,B1111)+INDEX('ML_flows 2011'!$B$2:$AQ$43,B1111,A1111)</f>
        <v>0</v>
      </c>
      <c r="F1111" s="4">
        <f t="array" ref="F1111">INDEX(Countries!$B$2:$B$43,A1111)</f>
        <v>0</v>
      </c>
      <c r="G1111" s="4">
        <f t="array" ref="G1111">INDEX(Countries!$B$2:$B$43,B1111)</f>
        <v>0</v>
      </c>
      <c r="H1111" s="6">
        <f t="shared" si="16"/>
        <v>0</v>
      </c>
      <c r="I1111" s="1">
        <f t="array" ref="I1111">INDEX(Countries!$D$2:$D$43,A1111)</f>
        <v>0</v>
      </c>
      <c r="J1111" s="1">
        <f t="array" ref="J1111">INDEX(Countries!$D$2:$D$43,B1111)</f>
        <v>0</v>
      </c>
      <c r="K1111" s="1">
        <f t="array" ref="K1111">INDEX(Countries!$E$2:$E$43,A1111)</f>
        <v>0</v>
      </c>
      <c r="L1111" s="1">
        <f t="array" ref="L1111">INDEX(Countries!$E$2:$E$43,B1111)</f>
        <v>0</v>
      </c>
      <c r="M1111" s="1">
        <f t="shared" si="17"/>
        <v>0</v>
      </c>
      <c r="N1111" s="1"/>
    </row>
    <row r="1112" spans="1:14" ht="15.75" customHeight="1" x14ac:dyDescent="0.2">
      <c r="A1112" s="1">
        <f t="shared" si="18"/>
        <v>27</v>
      </c>
      <c r="B1112" s="1">
        <f t="shared" si="19"/>
        <v>19</v>
      </c>
      <c r="C1112" s="1">
        <f t="array" ref="C1112">INDEX(Countries!$A$2:$A$43,A1112)</f>
        <v>0</v>
      </c>
      <c r="D1112" s="1">
        <f t="array" ref="D1112">INDEX(Countries!$A$2:$A$43,B1112)</f>
        <v>0</v>
      </c>
      <c r="E1112" s="5">
        <f t="array" ref="E1112">INDEX('ML_flows 2011'!$B$2:$AQ$43,A1112,B1112)+INDEX('ML_flows 2011'!$B$2:$AQ$43,B1112,A1112)</f>
        <v>0</v>
      </c>
      <c r="F1112" s="4">
        <f t="array" ref="F1112">INDEX(Countries!$B$2:$B$43,A1112)</f>
        <v>0</v>
      </c>
      <c r="G1112" s="4">
        <f t="array" ref="G1112">INDEX(Countries!$B$2:$B$43,B1112)</f>
        <v>0</v>
      </c>
      <c r="H1112" s="6">
        <f t="shared" si="16"/>
        <v>0</v>
      </c>
      <c r="I1112" s="1">
        <f t="array" ref="I1112">INDEX(Countries!$D$2:$D$43,A1112)</f>
        <v>0</v>
      </c>
      <c r="J1112" s="1">
        <f t="array" ref="J1112">INDEX(Countries!$D$2:$D$43,B1112)</f>
        <v>0</v>
      </c>
      <c r="K1112" s="1">
        <f t="array" ref="K1112">INDEX(Countries!$E$2:$E$43,A1112)</f>
        <v>0</v>
      </c>
      <c r="L1112" s="1">
        <f t="array" ref="L1112">INDEX(Countries!$E$2:$E$43,B1112)</f>
        <v>0</v>
      </c>
      <c r="M1112" s="1">
        <f t="shared" si="17"/>
        <v>0</v>
      </c>
      <c r="N1112" s="1"/>
    </row>
    <row r="1113" spans="1:14" ht="15.75" customHeight="1" x14ac:dyDescent="0.2">
      <c r="A1113" s="1">
        <f t="shared" si="18"/>
        <v>27</v>
      </c>
      <c r="B1113" s="1">
        <f t="shared" si="19"/>
        <v>20</v>
      </c>
      <c r="C1113" s="1">
        <f t="array" ref="C1113">INDEX(Countries!$A$2:$A$43,A1113)</f>
        <v>0</v>
      </c>
      <c r="D1113" s="1">
        <f t="array" ref="D1113">INDEX(Countries!$A$2:$A$43,B1113)</f>
        <v>0</v>
      </c>
      <c r="E1113" s="5">
        <f t="array" ref="E1113">INDEX('ML_flows 2011'!$B$2:$AQ$43,A1113,B1113)+INDEX('ML_flows 2011'!$B$2:$AQ$43,B1113,A1113)</f>
        <v>0</v>
      </c>
      <c r="F1113" s="4">
        <f t="array" ref="F1113">INDEX(Countries!$B$2:$B$43,A1113)</f>
        <v>0</v>
      </c>
      <c r="G1113" s="4">
        <f t="array" ref="G1113">INDEX(Countries!$B$2:$B$43,B1113)</f>
        <v>0</v>
      </c>
      <c r="H1113" s="6">
        <f t="shared" si="16"/>
        <v>0</v>
      </c>
      <c r="I1113" s="1">
        <f t="array" ref="I1113">INDEX(Countries!$D$2:$D$43,A1113)</f>
        <v>0</v>
      </c>
      <c r="J1113" s="1">
        <f t="array" ref="J1113">INDEX(Countries!$D$2:$D$43,B1113)</f>
        <v>0</v>
      </c>
      <c r="K1113" s="1">
        <f t="array" ref="K1113">INDEX(Countries!$E$2:$E$43,A1113)</f>
        <v>0</v>
      </c>
      <c r="L1113" s="1">
        <f t="array" ref="L1113">INDEX(Countries!$E$2:$E$43,B1113)</f>
        <v>0</v>
      </c>
      <c r="M1113" s="1">
        <f t="shared" si="17"/>
        <v>0</v>
      </c>
      <c r="N1113" s="1"/>
    </row>
    <row r="1114" spans="1:14" ht="15.75" customHeight="1" x14ac:dyDescent="0.2">
      <c r="A1114" s="1">
        <f t="shared" si="18"/>
        <v>27</v>
      </c>
      <c r="B1114" s="1">
        <f t="shared" si="19"/>
        <v>21</v>
      </c>
      <c r="C1114" s="1">
        <f t="array" ref="C1114">INDEX(Countries!$A$2:$A$43,A1114)</f>
        <v>0</v>
      </c>
      <c r="D1114" s="1">
        <f t="array" ref="D1114">INDEX(Countries!$A$2:$A$43,B1114)</f>
        <v>0</v>
      </c>
      <c r="E1114" s="5">
        <f t="array" ref="E1114">INDEX('ML_flows 2011'!$B$2:$AQ$43,A1114,B1114)+INDEX('ML_flows 2011'!$B$2:$AQ$43,B1114,A1114)</f>
        <v>0</v>
      </c>
      <c r="F1114" s="4">
        <f t="array" ref="F1114">INDEX(Countries!$B$2:$B$43,A1114)</f>
        <v>0</v>
      </c>
      <c r="G1114" s="4">
        <f t="array" ref="G1114">INDEX(Countries!$B$2:$B$43,B1114)</f>
        <v>0</v>
      </c>
      <c r="H1114" s="6">
        <f t="shared" si="16"/>
        <v>0</v>
      </c>
      <c r="I1114" s="1">
        <f t="array" ref="I1114">INDEX(Countries!$D$2:$D$43,A1114)</f>
        <v>0</v>
      </c>
      <c r="J1114" s="1">
        <f t="array" ref="J1114">INDEX(Countries!$D$2:$D$43,B1114)</f>
        <v>0</v>
      </c>
      <c r="K1114" s="1">
        <f t="array" ref="K1114">INDEX(Countries!$E$2:$E$43,A1114)</f>
        <v>0</v>
      </c>
      <c r="L1114" s="1">
        <f t="array" ref="L1114">INDEX(Countries!$E$2:$E$43,B1114)</f>
        <v>0</v>
      </c>
      <c r="M1114" s="1">
        <f t="shared" si="17"/>
        <v>0</v>
      </c>
      <c r="N1114" s="1"/>
    </row>
    <row r="1115" spans="1:14" ht="15.75" customHeight="1" x14ac:dyDescent="0.2">
      <c r="A1115" s="1">
        <f t="shared" si="18"/>
        <v>27</v>
      </c>
      <c r="B1115" s="1">
        <f t="shared" si="19"/>
        <v>22</v>
      </c>
      <c r="C1115" s="1">
        <f t="array" ref="C1115">INDEX(Countries!$A$2:$A$43,A1115)</f>
        <v>0</v>
      </c>
      <c r="D1115" s="1">
        <f t="array" ref="D1115">INDEX(Countries!$A$2:$A$43,B1115)</f>
        <v>0</v>
      </c>
      <c r="E1115" s="5">
        <f t="array" ref="E1115">INDEX('ML_flows 2011'!$B$2:$AQ$43,A1115,B1115)+INDEX('ML_flows 2011'!$B$2:$AQ$43,B1115,A1115)</f>
        <v>0</v>
      </c>
      <c r="F1115" s="4">
        <f t="array" ref="F1115">INDEX(Countries!$B$2:$B$43,A1115)</f>
        <v>0</v>
      </c>
      <c r="G1115" s="4">
        <f t="array" ref="G1115">INDEX(Countries!$B$2:$B$43,B1115)</f>
        <v>0</v>
      </c>
      <c r="H1115" s="6">
        <f t="shared" si="16"/>
        <v>0</v>
      </c>
      <c r="I1115" s="1">
        <f t="array" ref="I1115">INDEX(Countries!$D$2:$D$43,A1115)</f>
        <v>0</v>
      </c>
      <c r="J1115" s="1">
        <f t="array" ref="J1115">INDEX(Countries!$D$2:$D$43,B1115)</f>
        <v>0</v>
      </c>
      <c r="K1115" s="1">
        <f t="array" ref="K1115">INDEX(Countries!$E$2:$E$43,A1115)</f>
        <v>0</v>
      </c>
      <c r="L1115" s="1">
        <f t="array" ref="L1115">INDEX(Countries!$E$2:$E$43,B1115)</f>
        <v>0</v>
      </c>
      <c r="M1115" s="1">
        <f t="shared" si="17"/>
        <v>0</v>
      </c>
      <c r="N1115" s="1"/>
    </row>
    <row r="1116" spans="1:14" ht="15.75" customHeight="1" x14ac:dyDescent="0.2">
      <c r="A1116" s="1">
        <f t="shared" si="18"/>
        <v>27</v>
      </c>
      <c r="B1116" s="1">
        <f t="shared" si="19"/>
        <v>23</v>
      </c>
      <c r="C1116" s="1">
        <f t="array" ref="C1116">INDEX(Countries!$A$2:$A$43,A1116)</f>
        <v>0</v>
      </c>
      <c r="D1116" s="1">
        <f t="array" ref="D1116">INDEX(Countries!$A$2:$A$43,B1116)</f>
        <v>0</v>
      </c>
      <c r="E1116" s="5">
        <f t="array" ref="E1116">INDEX('ML_flows 2011'!$B$2:$AQ$43,A1116,B1116)+INDEX('ML_flows 2011'!$B$2:$AQ$43,B1116,A1116)</f>
        <v>0</v>
      </c>
      <c r="F1116" s="4">
        <f t="array" ref="F1116">INDEX(Countries!$B$2:$B$43,A1116)</f>
        <v>0</v>
      </c>
      <c r="G1116" s="4">
        <f t="array" ref="G1116">INDEX(Countries!$B$2:$B$43,B1116)</f>
        <v>0</v>
      </c>
      <c r="H1116" s="6">
        <f t="shared" si="16"/>
        <v>0</v>
      </c>
      <c r="I1116" s="1">
        <f t="array" ref="I1116">INDEX(Countries!$D$2:$D$43,A1116)</f>
        <v>0</v>
      </c>
      <c r="J1116" s="1">
        <f t="array" ref="J1116">INDEX(Countries!$D$2:$D$43,B1116)</f>
        <v>0</v>
      </c>
      <c r="K1116" s="1">
        <f t="array" ref="K1116">INDEX(Countries!$E$2:$E$43,A1116)</f>
        <v>0</v>
      </c>
      <c r="L1116" s="1">
        <f t="array" ref="L1116">INDEX(Countries!$E$2:$E$43,B1116)</f>
        <v>0</v>
      </c>
      <c r="M1116" s="1">
        <f t="shared" si="17"/>
        <v>0</v>
      </c>
      <c r="N1116" s="1"/>
    </row>
    <row r="1117" spans="1:14" ht="15.75" customHeight="1" x14ac:dyDescent="0.2">
      <c r="A1117" s="1">
        <f t="shared" si="18"/>
        <v>27</v>
      </c>
      <c r="B1117" s="1">
        <f t="shared" si="19"/>
        <v>24</v>
      </c>
      <c r="C1117" s="1">
        <f t="array" ref="C1117">INDEX(Countries!$A$2:$A$43,A1117)</f>
        <v>0</v>
      </c>
      <c r="D1117" s="1">
        <f t="array" ref="D1117">INDEX(Countries!$A$2:$A$43,B1117)</f>
        <v>0</v>
      </c>
      <c r="E1117" s="5">
        <f t="array" ref="E1117">INDEX('ML_flows 2011'!$B$2:$AQ$43,A1117,B1117)+INDEX('ML_flows 2011'!$B$2:$AQ$43,B1117,A1117)</f>
        <v>0</v>
      </c>
      <c r="F1117" s="4">
        <f t="array" ref="F1117">INDEX(Countries!$B$2:$B$43,A1117)</f>
        <v>0</v>
      </c>
      <c r="G1117" s="4">
        <f t="array" ref="G1117">INDEX(Countries!$B$2:$B$43,B1117)</f>
        <v>0</v>
      </c>
      <c r="H1117" s="6">
        <f t="shared" si="16"/>
        <v>0</v>
      </c>
      <c r="I1117" s="1">
        <f t="array" ref="I1117">INDEX(Countries!$D$2:$D$43,A1117)</f>
        <v>0</v>
      </c>
      <c r="J1117" s="1">
        <f t="array" ref="J1117">INDEX(Countries!$D$2:$D$43,B1117)</f>
        <v>0</v>
      </c>
      <c r="K1117" s="1">
        <f t="array" ref="K1117">INDEX(Countries!$E$2:$E$43,A1117)</f>
        <v>0</v>
      </c>
      <c r="L1117" s="1">
        <f t="array" ref="L1117">INDEX(Countries!$E$2:$E$43,B1117)</f>
        <v>0</v>
      </c>
      <c r="M1117" s="1">
        <f t="shared" si="17"/>
        <v>0</v>
      </c>
      <c r="N1117" s="1"/>
    </row>
    <row r="1118" spans="1:14" ht="15.75" customHeight="1" x14ac:dyDescent="0.2">
      <c r="A1118" s="1">
        <f t="shared" si="18"/>
        <v>27</v>
      </c>
      <c r="B1118" s="1">
        <f t="shared" si="19"/>
        <v>25</v>
      </c>
      <c r="C1118" s="1">
        <f t="array" ref="C1118">INDEX(Countries!$A$2:$A$43,A1118)</f>
        <v>0</v>
      </c>
      <c r="D1118" s="1">
        <f t="array" ref="D1118">INDEX(Countries!$A$2:$A$43,B1118)</f>
        <v>0</v>
      </c>
      <c r="E1118" s="5">
        <f t="array" ref="E1118">INDEX('ML_flows 2011'!$B$2:$AQ$43,A1118,B1118)+INDEX('ML_flows 2011'!$B$2:$AQ$43,B1118,A1118)</f>
        <v>0</v>
      </c>
      <c r="F1118" s="4">
        <f t="array" ref="F1118">INDEX(Countries!$B$2:$B$43,A1118)</f>
        <v>0</v>
      </c>
      <c r="G1118" s="4">
        <f t="array" ref="G1118">INDEX(Countries!$B$2:$B$43,B1118)</f>
        <v>0</v>
      </c>
      <c r="H1118" s="6">
        <f t="shared" si="16"/>
        <v>0</v>
      </c>
      <c r="I1118" s="1">
        <f t="array" ref="I1118">INDEX(Countries!$D$2:$D$43,A1118)</f>
        <v>0</v>
      </c>
      <c r="J1118" s="1">
        <f t="array" ref="J1118">INDEX(Countries!$D$2:$D$43,B1118)</f>
        <v>0</v>
      </c>
      <c r="K1118" s="1">
        <f t="array" ref="K1118">INDEX(Countries!$E$2:$E$43,A1118)</f>
        <v>0</v>
      </c>
      <c r="L1118" s="1">
        <f t="array" ref="L1118">INDEX(Countries!$E$2:$E$43,B1118)</f>
        <v>0</v>
      </c>
      <c r="M1118" s="1">
        <f t="shared" si="17"/>
        <v>0</v>
      </c>
      <c r="N1118" s="1"/>
    </row>
    <row r="1119" spans="1:14" ht="15.75" customHeight="1" x14ac:dyDescent="0.2">
      <c r="A1119" s="1">
        <f t="shared" si="18"/>
        <v>27</v>
      </c>
      <c r="B1119" s="1">
        <f t="shared" si="19"/>
        <v>26</v>
      </c>
      <c r="C1119" s="1">
        <f t="array" ref="C1119">INDEX(Countries!$A$2:$A$43,A1119)</f>
        <v>0</v>
      </c>
      <c r="D1119" s="1">
        <f t="array" ref="D1119">INDEX(Countries!$A$2:$A$43,B1119)</f>
        <v>0</v>
      </c>
      <c r="E1119" s="5">
        <f t="array" ref="E1119">INDEX('ML_flows 2011'!$B$2:$AQ$43,A1119,B1119)+INDEX('ML_flows 2011'!$B$2:$AQ$43,B1119,A1119)</f>
        <v>0</v>
      </c>
      <c r="F1119" s="4">
        <f t="array" ref="F1119">INDEX(Countries!$B$2:$B$43,A1119)</f>
        <v>0</v>
      </c>
      <c r="G1119" s="4">
        <f t="array" ref="G1119">INDEX(Countries!$B$2:$B$43,B1119)</f>
        <v>0</v>
      </c>
      <c r="H1119" s="6">
        <f t="shared" si="16"/>
        <v>0</v>
      </c>
      <c r="I1119" s="1">
        <f t="array" ref="I1119">INDEX(Countries!$D$2:$D$43,A1119)</f>
        <v>0</v>
      </c>
      <c r="J1119" s="1">
        <f t="array" ref="J1119">INDEX(Countries!$D$2:$D$43,B1119)</f>
        <v>0</v>
      </c>
      <c r="K1119" s="1">
        <f t="array" ref="K1119">INDEX(Countries!$E$2:$E$43,A1119)</f>
        <v>0</v>
      </c>
      <c r="L1119" s="1">
        <f t="array" ref="L1119">INDEX(Countries!$E$2:$E$43,B1119)</f>
        <v>0</v>
      </c>
      <c r="M1119" s="1">
        <f t="shared" si="17"/>
        <v>0</v>
      </c>
      <c r="N1119" s="1"/>
    </row>
    <row r="1120" spans="1:14" ht="15.75" customHeight="1" x14ac:dyDescent="0.2">
      <c r="A1120" s="1">
        <f t="shared" si="18"/>
        <v>27</v>
      </c>
      <c r="B1120" s="1">
        <f t="shared" si="19"/>
        <v>27</v>
      </c>
      <c r="C1120" s="1">
        <f t="array" ref="C1120">INDEX(Countries!$A$2:$A$43,A1120)</f>
        <v>0</v>
      </c>
      <c r="D1120" s="1">
        <f t="array" ref="D1120">INDEX(Countries!$A$2:$A$43,B1120)</f>
        <v>0</v>
      </c>
      <c r="E1120" s="5">
        <f t="array" ref="E1120">INDEX('ML_flows 2011'!$B$2:$AQ$43,A1120,B1120)+INDEX('ML_flows 2011'!$B$2:$AQ$43,B1120,A1120)</f>
        <v>0</v>
      </c>
      <c r="F1120" s="4">
        <f t="array" ref="F1120">INDEX(Countries!$B$2:$B$43,A1120)</f>
        <v>0</v>
      </c>
      <c r="G1120" s="4">
        <f t="array" ref="G1120">INDEX(Countries!$B$2:$B$43,B1120)</f>
        <v>0</v>
      </c>
      <c r="H1120" s="6">
        <f t="shared" si="16"/>
        <v>0</v>
      </c>
      <c r="I1120" s="1">
        <f t="array" ref="I1120">INDEX(Countries!$D$2:$D$43,A1120)</f>
        <v>0</v>
      </c>
      <c r="J1120" s="1">
        <f t="array" ref="J1120">INDEX(Countries!$D$2:$D$43,B1120)</f>
        <v>0</v>
      </c>
      <c r="K1120" s="1">
        <f t="array" ref="K1120">INDEX(Countries!$E$2:$E$43,A1120)</f>
        <v>0</v>
      </c>
      <c r="L1120" s="1">
        <f t="array" ref="L1120">INDEX(Countries!$E$2:$E$43,B1120)</f>
        <v>0</v>
      </c>
      <c r="M1120" s="1">
        <f t="shared" si="17"/>
        <v>0</v>
      </c>
      <c r="N1120" s="1"/>
    </row>
    <row r="1121" spans="1:14" ht="15.75" customHeight="1" x14ac:dyDescent="0.2">
      <c r="A1121" s="1">
        <f t="shared" si="18"/>
        <v>27</v>
      </c>
      <c r="B1121" s="1">
        <f t="shared" si="19"/>
        <v>28</v>
      </c>
      <c r="C1121" s="1">
        <f t="array" ref="C1121">INDEX(Countries!$A$2:$A$43,A1121)</f>
        <v>0</v>
      </c>
      <c r="D1121" s="1">
        <f t="array" ref="D1121">INDEX(Countries!$A$2:$A$43,B1121)</f>
        <v>0</v>
      </c>
      <c r="E1121" s="5">
        <f t="array" ref="E1121">INDEX('ML_flows 2011'!$B$2:$AQ$43,A1121,B1121)+INDEX('ML_flows 2011'!$B$2:$AQ$43,B1121,A1121)</f>
        <v>0</v>
      </c>
      <c r="F1121" s="4">
        <f t="array" ref="F1121">INDEX(Countries!$B$2:$B$43,A1121)</f>
        <v>0</v>
      </c>
      <c r="G1121" s="4">
        <f t="array" ref="G1121">INDEX(Countries!$B$2:$B$43,B1121)</f>
        <v>0</v>
      </c>
      <c r="H1121" s="6">
        <f t="shared" si="16"/>
        <v>0</v>
      </c>
      <c r="I1121" s="1">
        <f t="array" ref="I1121">INDEX(Countries!$D$2:$D$43,A1121)</f>
        <v>0</v>
      </c>
      <c r="J1121" s="1">
        <f t="array" ref="J1121">INDEX(Countries!$D$2:$D$43,B1121)</f>
        <v>0</v>
      </c>
      <c r="K1121" s="1">
        <f t="array" ref="K1121">INDEX(Countries!$E$2:$E$43,A1121)</f>
        <v>0</v>
      </c>
      <c r="L1121" s="1">
        <f t="array" ref="L1121">INDEX(Countries!$E$2:$E$43,B1121)</f>
        <v>0</v>
      </c>
      <c r="M1121" s="1">
        <f t="shared" si="17"/>
        <v>0</v>
      </c>
      <c r="N1121" s="1"/>
    </row>
    <row r="1122" spans="1:14" ht="15.75" customHeight="1" x14ac:dyDescent="0.2">
      <c r="A1122" s="1">
        <f t="shared" si="18"/>
        <v>27</v>
      </c>
      <c r="B1122" s="1">
        <f t="shared" si="19"/>
        <v>29</v>
      </c>
      <c r="C1122" s="1">
        <f t="array" ref="C1122">INDEX(Countries!$A$2:$A$43,A1122)</f>
        <v>0</v>
      </c>
      <c r="D1122" s="1">
        <f t="array" ref="D1122">INDEX(Countries!$A$2:$A$43,B1122)</f>
        <v>0</v>
      </c>
      <c r="E1122" s="5">
        <f t="array" ref="E1122">INDEX('ML_flows 2011'!$B$2:$AQ$43,A1122,B1122)+INDEX('ML_flows 2011'!$B$2:$AQ$43,B1122,A1122)</f>
        <v>0</v>
      </c>
      <c r="F1122" s="4">
        <f t="array" ref="F1122">INDEX(Countries!$B$2:$B$43,A1122)</f>
        <v>0</v>
      </c>
      <c r="G1122" s="4">
        <f t="array" ref="G1122">INDEX(Countries!$B$2:$B$43,B1122)</f>
        <v>0</v>
      </c>
      <c r="H1122" s="6">
        <f t="shared" si="16"/>
        <v>0</v>
      </c>
      <c r="I1122" s="1">
        <f t="array" ref="I1122">INDEX(Countries!$D$2:$D$43,A1122)</f>
        <v>0</v>
      </c>
      <c r="J1122" s="1">
        <f t="array" ref="J1122">INDEX(Countries!$D$2:$D$43,B1122)</f>
        <v>0</v>
      </c>
      <c r="K1122" s="1">
        <f t="array" ref="K1122">INDEX(Countries!$E$2:$E$43,A1122)</f>
        <v>0</v>
      </c>
      <c r="L1122" s="1">
        <f t="array" ref="L1122">INDEX(Countries!$E$2:$E$43,B1122)</f>
        <v>0</v>
      </c>
      <c r="M1122" s="1">
        <f t="shared" si="17"/>
        <v>0</v>
      </c>
      <c r="N1122" s="1"/>
    </row>
    <row r="1123" spans="1:14" ht="15.75" customHeight="1" x14ac:dyDescent="0.2">
      <c r="A1123" s="1">
        <f t="shared" si="18"/>
        <v>27</v>
      </c>
      <c r="B1123" s="1">
        <f t="shared" si="19"/>
        <v>30</v>
      </c>
      <c r="C1123" s="1">
        <f t="array" ref="C1123">INDEX(Countries!$A$2:$A$43,A1123)</f>
        <v>0</v>
      </c>
      <c r="D1123" s="1">
        <f t="array" ref="D1123">INDEX(Countries!$A$2:$A$43,B1123)</f>
        <v>0</v>
      </c>
      <c r="E1123" s="5">
        <f t="array" ref="E1123">INDEX('ML_flows 2011'!$B$2:$AQ$43,A1123,B1123)+INDEX('ML_flows 2011'!$B$2:$AQ$43,B1123,A1123)</f>
        <v>0</v>
      </c>
      <c r="F1123" s="4">
        <f t="array" ref="F1123">INDEX(Countries!$B$2:$B$43,A1123)</f>
        <v>0</v>
      </c>
      <c r="G1123" s="4">
        <f t="array" ref="G1123">INDEX(Countries!$B$2:$B$43,B1123)</f>
        <v>0</v>
      </c>
      <c r="H1123" s="6">
        <f t="shared" si="16"/>
        <v>0</v>
      </c>
      <c r="I1123" s="1">
        <f t="array" ref="I1123">INDEX(Countries!$D$2:$D$43,A1123)</f>
        <v>0</v>
      </c>
      <c r="J1123" s="1">
        <f t="array" ref="J1123">INDEX(Countries!$D$2:$D$43,B1123)</f>
        <v>0</v>
      </c>
      <c r="K1123" s="1">
        <f t="array" ref="K1123">INDEX(Countries!$E$2:$E$43,A1123)</f>
        <v>0</v>
      </c>
      <c r="L1123" s="1">
        <f t="array" ref="L1123">INDEX(Countries!$E$2:$E$43,B1123)</f>
        <v>0</v>
      </c>
      <c r="M1123" s="1">
        <f t="shared" si="17"/>
        <v>0</v>
      </c>
      <c r="N1123" s="1"/>
    </row>
    <row r="1124" spans="1:14" ht="15.75" customHeight="1" x14ac:dyDescent="0.2">
      <c r="A1124" s="1">
        <f t="shared" si="18"/>
        <v>27</v>
      </c>
      <c r="B1124" s="1">
        <f t="shared" si="19"/>
        <v>31</v>
      </c>
      <c r="C1124" s="1">
        <f t="array" ref="C1124">INDEX(Countries!$A$2:$A$43,A1124)</f>
        <v>0</v>
      </c>
      <c r="D1124" s="1">
        <f t="array" ref="D1124">INDEX(Countries!$A$2:$A$43,B1124)</f>
        <v>0</v>
      </c>
      <c r="E1124" s="5">
        <f t="array" ref="E1124">INDEX('ML_flows 2011'!$B$2:$AQ$43,A1124,B1124)+INDEX('ML_flows 2011'!$B$2:$AQ$43,B1124,A1124)</f>
        <v>0</v>
      </c>
      <c r="F1124" s="4">
        <f t="array" ref="F1124">INDEX(Countries!$B$2:$B$43,A1124)</f>
        <v>0</v>
      </c>
      <c r="G1124" s="4">
        <f t="array" ref="G1124">INDEX(Countries!$B$2:$B$43,B1124)</f>
        <v>0</v>
      </c>
      <c r="H1124" s="6">
        <f t="shared" si="16"/>
        <v>0</v>
      </c>
      <c r="I1124" s="1">
        <f t="array" ref="I1124">INDEX(Countries!$D$2:$D$43,A1124)</f>
        <v>0</v>
      </c>
      <c r="J1124" s="1">
        <f t="array" ref="J1124">INDEX(Countries!$D$2:$D$43,B1124)</f>
        <v>0</v>
      </c>
      <c r="K1124" s="1">
        <f t="array" ref="K1124">INDEX(Countries!$E$2:$E$43,A1124)</f>
        <v>0</v>
      </c>
      <c r="L1124" s="1">
        <f t="array" ref="L1124">INDEX(Countries!$E$2:$E$43,B1124)</f>
        <v>0</v>
      </c>
      <c r="M1124" s="1">
        <f t="shared" si="17"/>
        <v>0</v>
      </c>
      <c r="N1124" s="1"/>
    </row>
    <row r="1125" spans="1:14" ht="15.75" customHeight="1" x14ac:dyDescent="0.2">
      <c r="A1125" s="1">
        <f t="shared" si="18"/>
        <v>27</v>
      </c>
      <c r="B1125" s="1">
        <f t="shared" si="19"/>
        <v>32</v>
      </c>
      <c r="C1125" s="1">
        <f t="array" ref="C1125">INDEX(Countries!$A$2:$A$43,A1125)</f>
        <v>0</v>
      </c>
      <c r="D1125" s="1">
        <f t="array" ref="D1125">INDEX(Countries!$A$2:$A$43,B1125)</f>
        <v>0</v>
      </c>
      <c r="E1125" s="5">
        <f t="array" ref="E1125">INDEX('ML_flows 2011'!$B$2:$AQ$43,A1125,B1125)+INDEX('ML_flows 2011'!$B$2:$AQ$43,B1125,A1125)</f>
        <v>0</v>
      </c>
      <c r="F1125" s="4">
        <f t="array" ref="F1125">INDEX(Countries!$B$2:$B$43,A1125)</f>
        <v>0</v>
      </c>
      <c r="G1125" s="4">
        <f t="array" ref="G1125">INDEX(Countries!$B$2:$B$43,B1125)</f>
        <v>0</v>
      </c>
      <c r="H1125" s="6">
        <f t="shared" si="16"/>
        <v>0</v>
      </c>
      <c r="I1125" s="1">
        <f t="array" ref="I1125">INDEX(Countries!$D$2:$D$43,A1125)</f>
        <v>0</v>
      </c>
      <c r="J1125" s="1">
        <f t="array" ref="J1125">INDEX(Countries!$D$2:$D$43,B1125)</f>
        <v>0</v>
      </c>
      <c r="K1125" s="1">
        <f t="array" ref="K1125">INDEX(Countries!$E$2:$E$43,A1125)</f>
        <v>0</v>
      </c>
      <c r="L1125" s="1">
        <f t="array" ref="L1125">INDEX(Countries!$E$2:$E$43,B1125)</f>
        <v>0</v>
      </c>
      <c r="M1125" s="1">
        <f t="shared" si="17"/>
        <v>0</v>
      </c>
      <c r="N1125" s="1"/>
    </row>
    <row r="1126" spans="1:14" ht="15.75" customHeight="1" x14ac:dyDescent="0.2">
      <c r="A1126" s="1">
        <f t="shared" si="18"/>
        <v>27</v>
      </c>
      <c r="B1126" s="1">
        <f t="shared" si="19"/>
        <v>33</v>
      </c>
      <c r="C1126" s="1">
        <f t="array" ref="C1126">INDEX(Countries!$A$2:$A$43,A1126)</f>
        <v>0</v>
      </c>
      <c r="D1126" s="1">
        <f t="array" ref="D1126">INDEX(Countries!$A$2:$A$43,B1126)</f>
        <v>0</v>
      </c>
      <c r="E1126" s="5">
        <f t="array" ref="E1126">INDEX('ML_flows 2011'!$B$2:$AQ$43,A1126,B1126)+INDEX('ML_flows 2011'!$B$2:$AQ$43,B1126,A1126)</f>
        <v>0</v>
      </c>
      <c r="F1126" s="4">
        <f t="array" ref="F1126">INDEX(Countries!$B$2:$B$43,A1126)</f>
        <v>0</v>
      </c>
      <c r="G1126" s="4">
        <f t="array" ref="G1126">INDEX(Countries!$B$2:$B$43,B1126)</f>
        <v>0</v>
      </c>
      <c r="H1126" s="6">
        <f t="shared" si="16"/>
        <v>0</v>
      </c>
      <c r="I1126" s="1">
        <f t="array" ref="I1126">INDEX(Countries!$D$2:$D$43,A1126)</f>
        <v>0</v>
      </c>
      <c r="J1126" s="1">
        <f t="array" ref="J1126">INDEX(Countries!$D$2:$D$43,B1126)</f>
        <v>0</v>
      </c>
      <c r="K1126" s="1">
        <f t="array" ref="K1126">INDEX(Countries!$E$2:$E$43,A1126)</f>
        <v>0</v>
      </c>
      <c r="L1126" s="1">
        <f t="array" ref="L1126">INDEX(Countries!$E$2:$E$43,B1126)</f>
        <v>0</v>
      </c>
      <c r="M1126" s="1">
        <f t="shared" si="17"/>
        <v>0</v>
      </c>
      <c r="N1126" s="1"/>
    </row>
    <row r="1127" spans="1:14" ht="15.75" customHeight="1" x14ac:dyDescent="0.2">
      <c r="A1127" s="1">
        <f t="shared" si="18"/>
        <v>27</v>
      </c>
      <c r="B1127" s="1">
        <f t="shared" si="19"/>
        <v>34</v>
      </c>
      <c r="C1127" s="1">
        <f t="array" ref="C1127">INDEX(Countries!$A$2:$A$43,A1127)</f>
        <v>0</v>
      </c>
      <c r="D1127" s="1">
        <f t="array" ref="D1127">INDEX(Countries!$A$2:$A$43,B1127)</f>
        <v>0</v>
      </c>
      <c r="E1127" s="5">
        <f t="array" ref="E1127">INDEX('ML_flows 2011'!$B$2:$AQ$43,A1127,B1127)+INDEX('ML_flows 2011'!$B$2:$AQ$43,B1127,A1127)</f>
        <v>0</v>
      </c>
      <c r="F1127" s="4">
        <f t="array" ref="F1127">INDEX(Countries!$B$2:$B$43,A1127)</f>
        <v>0</v>
      </c>
      <c r="G1127" s="4">
        <f t="array" ref="G1127">INDEX(Countries!$B$2:$B$43,B1127)</f>
        <v>0</v>
      </c>
      <c r="H1127" s="6">
        <f t="shared" si="16"/>
        <v>0</v>
      </c>
      <c r="I1127" s="1">
        <f t="array" ref="I1127">INDEX(Countries!$D$2:$D$43,A1127)</f>
        <v>0</v>
      </c>
      <c r="J1127" s="1">
        <f t="array" ref="J1127">INDEX(Countries!$D$2:$D$43,B1127)</f>
        <v>0</v>
      </c>
      <c r="K1127" s="1">
        <f t="array" ref="K1127">INDEX(Countries!$E$2:$E$43,A1127)</f>
        <v>0</v>
      </c>
      <c r="L1127" s="1">
        <f t="array" ref="L1127">INDEX(Countries!$E$2:$E$43,B1127)</f>
        <v>0</v>
      </c>
      <c r="M1127" s="1">
        <f t="shared" si="17"/>
        <v>0</v>
      </c>
      <c r="N1127" s="1"/>
    </row>
    <row r="1128" spans="1:14" ht="15.75" customHeight="1" x14ac:dyDescent="0.2">
      <c r="A1128" s="1">
        <f t="shared" si="18"/>
        <v>27</v>
      </c>
      <c r="B1128" s="1">
        <f t="shared" si="19"/>
        <v>35</v>
      </c>
      <c r="C1128" s="1">
        <f t="array" ref="C1128">INDEX(Countries!$A$2:$A$43,A1128)</f>
        <v>0</v>
      </c>
      <c r="D1128" s="1">
        <f t="array" ref="D1128">INDEX(Countries!$A$2:$A$43,B1128)</f>
        <v>0</v>
      </c>
      <c r="E1128" s="5">
        <f t="array" ref="E1128">INDEX('ML_flows 2011'!$B$2:$AQ$43,A1128,B1128)+INDEX('ML_flows 2011'!$B$2:$AQ$43,B1128,A1128)</f>
        <v>0</v>
      </c>
      <c r="F1128" s="4">
        <f t="array" ref="F1128">INDEX(Countries!$B$2:$B$43,A1128)</f>
        <v>0</v>
      </c>
      <c r="G1128" s="4">
        <f t="array" ref="G1128">INDEX(Countries!$B$2:$B$43,B1128)</f>
        <v>0</v>
      </c>
      <c r="H1128" s="6">
        <f t="shared" si="16"/>
        <v>0</v>
      </c>
      <c r="I1128" s="1">
        <f t="array" ref="I1128">INDEX(Countries!$D$2:$D$43,A1128)</f>
        <v>0</v>
      </c>
      <c r="J1128" s="1">
        <f t="array" ref="J1128">INDEX(Countries!$D$2:$D$43,B1128)</f>
        <v>0</v>
      </c>
      <c r="K1128" s="1">
        <f t="array" ref="K1128">INDEX(Countries!$E$2:$E$43,A1128)</f>
        <v>0</v>
      </c>
      <c r="L1128" s="1">
        <f t="array" ref="L1128">INDEX(Countries!$E$2:$E$43,B1128)</f>
        <v>0</v>
      </c>
      <c r="M1128" s="1">
        <f t="shared" si="17"/>
        <v>0</v>
      </c>
      <c r="N1128" s="1"/>
    </row>
    <row r="1129" spans="1:14" ht="15.75" customHeight="1" x14ac:dyDescent="0.2">
      <c r="A1129" s="1">
        <f t="shared" si="18"/>
        <v>27</v>
      </c>
      <c r="B1129" s="1">
        <f t="shared" si="19"/>
        <v>36</v>
      </c>
      <c r="C1129" s="1">
        <f t="array" ref="C1129">INDEX(Countries!$A$2:$A$43,A1129)</f>
        <v>0</v>
      </c>
      <c r="D1129" s="1">
        <f t="array" ref="D1129">INDEX(Countries!$A$2:$A$43,B1129)</f>
        <v>0</v>
      </c>
      <c r="E1129" s="5">
        <f t="array" ref="E1129">INDEX('ML_flows 2011'!$B$2:$AQ$43,A1129,B1129)+INDEX('ML_flows 2011'!$B$2:$AQ$43,B1129,A1129)</f>
        <v>0</v>
      </c>
      <c r="F1129" s="4">
        <f t="array" ref="F1129">INDEX(Countries!$B$2:$B$43,A1129)</f>
        <v>0</v>
      </c>
      <c r="G1129" s="4">
        <f t="array" ref="G1129">INDEX(Countries!$B$2:$B$43,B1129)</f>
        <v>0</v>
      </c>
      <c r="H1129" s="6">
        <f t="shared" si="16"/>
        <v>0</v>
      </c>
      <c r="I1129" s="1">
        <f t="array" ref="I1129">INDEX(Countries!$D$2:$D$43,A1129)</f>
        <v>0</v>
      </c>
      <c r="J1129" s="1">
        <f t="array" ref="J1129">INDEX(Countries!$D$2:$D$43,B1129)</f>
        <v>0</v>
      </c>
      <c r="K1129" s="1">
        <f t="array" ref="K1129">INDEX(Countries!$E$2:$E$43,A1129)</f>
        <v>0</v>
      </c>
      <c r="L1129" s="1">
        <f t="array" ref="L1129">INDEX(Countries!$E$2:$E$43,B1129)</f>
        <v>0</v>
      </c>
      <c r="M1129" s="1">
        <f t="shared" si="17"/>
        <v>0</v>
      </c>
      <c r="N1129" s="1"/>
    </row>
    <row r="1130" spans="1:14" ht="15.75" customHeight="1" x14ac:dyDescent="0.2">
      <c r="A1130" s="1">
        <f t="shared" si="18"/>
        <v>27</v>
      </c>
      <c r="B1130" s="1">
        <f t="shared" si="19"/>
        <v>37</v>
      </c>
      <c r="C1130" s="1">
        <f t="array" ref="C1130">INDEX(Countries!$A$2:$A$43,A1130)</f>
        <v>0</v>
      </c>
      <c r="D1130" s="1">
        <f t="array" ref="D1130">INDEX(Countries!$A$2:$A$43,B1130)</f>
        <v>0</v>
      </c>
      <c r="E1130" s="5">
        <f t="array" ref="E1130">INDEX('ML_flows 2011'!$B$2:$AQ$43,A1130,B1130)+INDEX('ML_flows 2011'!$B$2:$AQ$43,B1130,A1130)</f>
        <v>0</v>
      </c>
      <c r="F1130" s="4">
        <f t="array" ref="F1130">INDEX(Countries!$B$2:$B$43,A1130)</f>
        <v>0</v>
      </c>
      <c r="G1130" s="4">
        <f t="array" ref="G1130">INDEX(Countries!$B$2:$B$43,B1130)</f>
        <v>0</v>
      </c>
      <c r="H1130" s="6">
        <f t="shared" si="16"/>
        <v>0</v>
      </c>
      <c r="I1130" s="1">
        <f t="array" ref="I1130">INDEX(Countries!$D$2:$D$43,A1130)</f>
        <v>0</v>
      </c>
      <c r="J1130" s="1">
        <f t="array" ref="J1130">INDEX(Countries!$D$2:$D$43,B1130)</f>
        <v>0</v>
      </c>
      <c r="K1130" s="1">
        <f t="array" ref="K1130">INDEX(Countries!$E$2:$E$43,A1130)</f>
        <v>0</v>
      </c>
      <c r="L1130" s="1">
        <f t="array" ref="L1130">INDEX(Countries!$E$2:$E$43,B1130)</f>
        <v>0</v>
      </c>
      <c r="M1130" s="1">
        <f t="shared" si="17"/>
        <v>0</v>
      </c>
      <c r="N1130" s="1"/>
    </row>
    <row r="1131" spans="1:14" ht="15.75" customHeight="1" x14ac:dyDescent="0.2">
      <c r="A1131" s="1">
        <f t="shared" si="18"/>
        <v>27</v>
      </c>
      <c r="B1131" s="1">
        <f t="shared" si="19"/>
        <v>38</v>
      </c>
      <c r="C1131" s="1">
        <f t="array" ref="C1131">INDEX(Countries!$A$2:$A$43,A1131)</f>
        <v>0</v>
      </c>
      <c r="D1131" s="1">
        <f t="array" ref="D1131">INDEX(Countries!$A$2:$A$43,B1131)</f>
        <v>0</v>
      </c>
      <c r="E1131" s="5">
        <f t="array" ref="E1131">INDEX('ML_flows 2011'!$B$2:$AQ$43,A1131,B1131)+INDEX('ML_flows 2011'!$B$2:$AQ$43,B1131,A1131)</f>
        <v>0</v>
      </c>
      <c r="F1131" s="4">
        <f t="array" ref="F1131">INDEX(Countries!$B$2:$B$43,A1131)</f>
        <v>0</v>
      </c>
      <c r="G1131" s="4">
        <f t="array" ref="G1131">INDEX(Countries!$B$2:$B$43,B1131)</f>
        <v>0</v>
      </c>
      <c r="H1131" s="6">
        <f t="shared" si="16"/>
        <v>0</v>
      </c>
      <c r="I1131" s="1">
        <f t="array" ref="I1131">INDEX(Countries!$D$2:$D$43,A1131)</f>
        <v>0</v>
      </c>
      <c r="J1131" s="1">
        <f t="array" ref="J1131">INDEX(Countries!$D$2:$D$43,B1131)</f>
        <v>0</v>
      </c>
      <c r="K1131" s="1">
        <f t="array" ref="K1131">INDEX(Countries!$E$2:$E$43,A1131)</f>
        <v>0</v>
      </c>
      <c r="L1131" s="1">
        <f t="array" ref="L1131">INDEX(Countries!$E$2:$E$43,B1131)</f>
        <v>0</v>
      </c>
      <c r="M1131" s="1">
        <f t="shared" si="17"/>
        <v>0</v>
      </c>
      <c r="N1131" s="1"/>
    </row>
    <row r="1132" spans="1:14" ht="15.75" customHeight="1" x14ac:dyDescent="0.2">
      <c r="A1132" s="1">
        <f t="shared" si="18"/>
        <v>27</v>
      </c>
      <c r="B1132" s="1">
        <f t="shared" si="19"/>
        <v>39</v>
      </c>
      <c r="C1132" s="1">
        <f t="array" ref="C1132">INDEX(Countries!$A$2:$A$43,A1132)</f>
        <v>0</v>
      </c>
      <c r="D1132" s="1">
        <f t="array" ref="D1132">INDEX(Countries!$A$2:$A$43,B1132)</f>
        <v>0</v>
      </c>
      <c r="E1132" s="5">
        <f t="array" ref="E1132">INDEX('ML_flows 2011'!$B$2:$AQ$43,A1132,B1132)+INDEX('ML_flows 2011'!$B$2:$AQ$43,B1132,A1132)</f>
        <v>0</v>
      </c>
      <c r="F1132" s="4">
        <f t="array" ref="F1132">INDEX(Countries!$B$2:$B$43,A1132)</f>
        <v>0</v>
      </c>
      <c r="G1132" s="4">
        <f t="array" ref="G1132">INDEX(Countries!$B$2:$B$43,B1132)</f>
        <v>0</v>
      </c>
      <c r="H1132" s="6">
        <f t="shared" si="16"/>
        <v>0</v>
      </c>
      <c r="I1132" s="1">
        <f t="array" ref="I1132">INDEX(Countries!$D$2:$D$43,A1132)</f>
        <v>0</v>
      </c>
      <c r="J1132" s="1">
        <f t="array" ref="J1132">INDEX(Countries!$D$2:$D$43,B1132)</f>
        <v>0</v>
      </c>
      <c r="K1132" s="1">
        <f t="array" ref="K1132">INDEX(Countries!$E$2:$E$43,A1132)</f>
        <v>0</v>
      </c>
      <c r="L1132" s="1">
        <f t="array" ref="L1132">INDEX(Countries!$E$2:$E$43,B1132)</f>
        <v>0</v>
      </c>
      <c r="M1132" s="1">
        <f t="shared" si="17"/>
        <v>0</v>
      </c>
      <c r="N1132" s="1"/>
    </row>
    <row r="1133" spans="1:14" ht="15.75" customHeight="1" x14ac:dyDescent="0.2">
      <c r="A1133" s="1">
        <f t="shared" si="18"/>
        <v>27</v>
      </c>
      <c r="B1133" s="1">
        <f t="shared" si="19"/>
        <v>40</v>
      </c>
      <c r="C1133" s="1">
        <f t="array" ref="C1133">INDEX(Countries!$A$2:$A$43,A1133)</f>
        <v>0</v>
      </c>
      <c r="D1133" s="1">
        <f t="array" ref="D1133">INDEX(Countries!$A$2:$A$43,B1133)</f>
        <v>0</v>
      </c>
      <c r="E1133" s="5">
        <f t="array" ref="E1133">INDEX('ML_flows 2011'!$B$2:$AQ$43,A1133,B1133)+INDEX('ML_flows 2011'!$B$2:$AQ$43,B1133,A1133)</f>
        <v>0</v>
      </c>
      <c r="F1133" s="4">
        <f t="array" ref="F1133">INDEX(Countries!$B$2:$B$43,A1133)</f>
        <v>0</v>
      </c>
      <c r="G1133" s="4">
        <f t="array" ref="G1133">INDEX(Countries!$B$2:$B$43,B1133)</f>
        <v>0</v>
      </c>
      <c r="H1133" s="6">
        <f t="shared" si="16"/>
        <v>0</v>
      </c>
      <c r="I1133" s="1">
        <f t="array" ref="I1133">INDEX(Countries!$D$2:$D$43,A1133)</f>
        <v>0</v>
      </c>
      <c r="J1133" s="1">
        <f t="array" ref="J1133">INDEX(Countries!$D$2:$D$43,B1133)</f>
        <v>0</v>
      </c>
      <c r="K1133" s="1">
        <f t="array" ref="K1133">INDEX(Countries!$E$2:$E$43,A1133)</f>
        <v>0</v>
      </c>
      <c r="L1133" s="1">
        <f t="array" ref="L1133">INDEX(Countries!$E$2:$E$43,B1133)</f>
        <v>0</v>
      </c>
      <c r="M1133" s="1">
        <f t="shared" si="17"/>
        <v>0</v>
      </c>
      <c r="N1133" s="1"/>
    </row>
    <row r="1134" spans="1:14" ht="15.75" customHeight="1" x14ac:dyDescent="0.2">
      <c r="A1134" s="1">
        <f t="shared" si="18"/>
        <v>27</v>
      </c>
      <c r="B1134" s="1">
        <f t="shared" si="19"/>
        <v>41</v>
      </c>
      <c r="C1134" s="1">
        <f t="array" ref="C1134">INDEX(Countries!$A$2:$A$43,A1134)</f>
        <v>0</v>
      </c>
      <c r="D1134" s="1">
        <f t="array" ref="D1134">INDEX(Countries!$A$2:$A$43,B1134)</f>
        <v>0</v>
      </c>
      <c r="E1134" s="5">
        <f t="array" ref="E1134">INDEX('ML_flows 2011'!$B$2:$AQ$43,A1134,B1134)+INDEX('ML_flows 2011'!$B$2:$AQ$43,B1134,A1134)</f>
        <v>0</v>
      </c>
      <c r="F1134" s="4">
        <f t="array" ref="F1134">INDEX(Countries!$B$2:$B$43,A1134)</f>
        <v>0</v>
      </c>
      <c r="G1134" s="4">
        <f t="array" ref="G1134">INDEX(Countries!$B$2:$B$43,B1134)</f>
        <v>0</v>
      </c>
      <c r="H1134" s="6">
        <f t="shared" si="16"/>
        <v>0</v>
      </c>
      <c r="I1134" s="1">
        <f t="array" ref="I1134">INDEX(Countries!$D$2:$D$43,A1134)</f>
        <v>0</v>
      </c>
      <c r="J1134" s="1">
        <f t="array" ref="J1134">INDEX(Countries!$D$2:$D$43,B1134)</f>
        <v>0</v>
      </c>
      <c r="K1134" s="1">
        <f t="array" ref="K1134">INDEX(Countries!$E$2:$E$43,A1134)</f>
        <v>0</v>
      </c>
      <c r="L1134" s="1">
        <f t="array" ref="L1134">INDEX(Countries!$E$2:$E$43,B1134)</f>
        <v>0</v>
      </c>
      <c r="M1134" s="1">
        <f t="shared" si="17"/>
        <v>0</v>
      </c>
      <c r="N1134" s="1"/>
    </row>
    <row r="1135" spans="1:14" ht="15.75" customHeight="1" x14ac:dyDescent="0.2">
      <c r="A1135" s="1">
        <f t="shared" si="18"/>
        <v>27</v>
      </c>
      <c r="B1135" s="1">
        <f t="shared" si="19"/>
        <v>42</v>
      </c>
      <c r="C1135" s="1">
        <f t="array" ref="C1135">INDEX(Countries!$A$2:$A$43,A1135)</f>
        <v>0</v>
      </c>
      <c r="D1135" s="1">
        <f t="array" ref="D1135">INDEX(Countries!$A$2:$A$43,B1135)</f>
        <v>0</v>
      </c>
      <c r="E1135" s="5">
        <f t="array" ref="E1135">INDEX('ML_flows 2011'!$B$2:$AQ$43,A1135,B1135)+INDEX('ML_flows 2011'!$B$2:$AQ$43,B1135,A1135)</f>
        <v>0</v>
      </c>
      <c r="F1135" s="4">
        <f t="array" ref="F1135">INDEX(Countries!$B$2:$B$43,A1135)</f>
        <v>0</v>
      </c>
      <c r="G1135" s="4">
        <f t="array" ref="G1135">INDEX(Countries!$B$2:$B$43,B1135)</f>
        <v>0</v>
      </c>
      <c r="H1135" s="6">
        <f t="shared" si="16"/>
        <v>0</v>
      </c>
      <c r="I1135" s="1">
        <f t="array" ref="I1135">INDEX(Countries!$D$2:$D$43,A1135)</f>
        <v>0</v>
      </c>
      <c r="J1135" s="1">
        <f t="array" ref="J1135">INDEX(Countries!$D$2:$D$43,B1135)</f>
        <v>0</v>
      </c>
      <c r="K1135" s="1">
        <f t="array" ref="K1135">INDEX(Countries!$E$2:$E$43,A1135)</f>
        <v>0</v>
      </c>
      <c r="L1135" s="1">
        <f t="array" ref="L1135">INDEX(Countries!$E$2:$E$43,B1135)</f>
        <v>0</v>
      </c>
      <c r="M1135" s="1">
        <f t="shared" si="17"/>
        <v>0</v>
      </c>
      <c r="N1135" s="1"/>
    </row>
    <row r="1136" spans="1:14" ht="15.75" customHeight="1" x14ac:dyDescent="0.2">
      <c r="A1136" s="1">
        <f t="shared" si="18"/>
        <v>28</v>
      </c>
      <c r="B1136" s="1">
        <f t="shared" si="19"/>
        <v>1</v>
      </c>
      <c r="C1136" s="1">
        <f t="array" ref="C1136">INDEX(Countries!$A$2:$A$43,A1136)</f>
        <v>0</v>
      </c>
      <c r="D1136" s="1" t="str">
        <f t="array" ref="D1136">INDEX(Countries!$A$2:$A$43,B1136)</f>
        <v>BC</v>
      </c>
      <c r="E1136" s="5">
        <f t="array" ref="E1136">INDEX('ML_flows 2011'!$B$2:$AQ$43,A1136,B1136)+INDEX('ML_flows 2011'!$B$2:$AQ$43,B1136,A1136)</f>
        <v>0</v>
      </c>
      <c r="F1136" s="4">
        <f t="array" ref="F1136">INDEX(Countries!$B$2:$B$43,A1136)</f>
        <v>0</v>
      </c>
      <c r="G1136" s="4">
        <f t="array" ref="G1136">INDEX(Countries!$B$2:$B$43,B1136)</f>
        <v>2.3763350483997558</v>
      </c>
      <c r="H1136" s="6">
        <f t="shared" si="16"/>
        <v>0</v>
      </c>
      <c r="I1136" s="1">
        <f t="array" ref="I1136">INDEX(Countries!$D$2:$D$43,A1136)</f>
        <v>0</v>
      </c>
      <c r="J1136" s="4">
        <f t="array" ref="J1136">INDEX(Countries!$D$2:$D$43,B1136)</f>
        <v>0</v>
      </c>
      <c r="K1136" s="1">
        <f t="array" ref="K1136">INDEX(Countries!$E$2:$E$43,A1136)</f>
        <v>0</v>
      </c>
      <c r="L1136" s="4">
        <f t="array" ref="L1136">INDEX(Countries!$E$2:$E$43,B1136)</f>
        <v>0</v>
      </c>
      <c r="M1136" s="1">
        <f t="shared" si="17"/>
        <v>0</v>
      </c>
      <c r="N1136" s="1"/>
    </row>
    <row r="1137" spans="1:14" ht="15.75" customHeight="1" x14ac:dyDescent="0.2">
      <c r="A1137" s="1">
        <f t="shared" si="18"/>
        <v>28</v>
      </c>
      <c r="B1137" s="1">
        <f t="shared" si="19"/>
        <v>2</v>
      </c>
      <c r="C1137" s="1">
        <f t="array" ref="C1137">INDEX(Countries!$A$2:$A$43,A1137)</f>
        <v>0</v>
      </c>
      <c r="D1137" s="1" t="str">
        <f t="array" ref="D1137">INDEX(Countries!$A$2:$A$43,B1137)</f>
        <v>Canada</v>
      </c>
      <c r="E1137" s="5">
        <f t="array" ref="E1137">INDEX('ML_flows 2011'!$B$2:$AQ$43,A1137,B1137)+INDEX('ML_flows 2011'!$B$2:$AQ$43,B1137,A1137)</f>
        <v>0</v>
      </c>
      <c r="F1137" s="4">
        <f t="array" ref="F1137">INDEX(Countries!$B$2:$B$43,A1137)</f>
        <v>0</v>
      </c>
      <c r="G1137" s="4">
        <f t="array" ref="G1137">INDEX(Countries!$B$2:$B$43,B1137)</f>
        <v>0</v>
      </c>
      <c r="H1137" s="6">
        <f t="shared" si="16"/>
        <v>0</v>
      </c>
      <c r="I1137" s="1">
        <f t="array" ref="I1137">INDEX(Countries!$D$2:$D$43,A1137)</f>
        <v>0</v>
      </c>
      <c r="J1137" s="4">
        <f t="array" ref="J1137">INDEX(Countries!$D$2:$D$43,B1137)</f>
        <v>0</v>
      </c>
      <c r="K1137" s="1">
        <f t="array" ref="K1137">INDEX(Countries!$E$2:$E$43,A1137)</f>
        <v>0</v>
      </c>
      <c r="L1137" s="4">
        <f t="array" ref="L1137">INDEX(Countries!$E$2:$E$43,B1137)</f>
        <v>0</v>
      </c>
      <c r="M1137" s="1">
        <f t="shared" si="17"/>
        <v>0</v>
      </c>
      <c r="N1137" s="1"/>
    </row>
    <row r="1138" spans="1:14" ht="15.75" customHeight="1" x14ac:dyDescent="0.2">
      <c r="A1138" s="1">
        <f t="shared" si="18"/>
        <v>28</v>
      </c>
      <c r="B1138" s="1">
        <f t="shared" si="19"/>
        <v>3</v>
      </c>
      <c r="C1138" s="1">
        <f t="array" ref="C1138">INDEX(Countries!$A$2:$A$43,A1138)</f>
        <v>0</v>
      </c>
      <c r="D1138" s="1" t="str">
        <f t="array" ref="D1138">INDEX(Countries!$A$2:$A$43,B1138)</f>
        <v>Hong Kong SAR</v>
      </c>
      <c r="E1138" s="5">
        <f t="array" ref="E1138">INDEX('ML_flows 2011'!$B$2:$AQ$43,A1138,B1138)+INDEX('ML_flows 2011'!$B$2:$AQ$43,B1138,A1138)</f>
        <v>0</v>
      </c>
      <c r="F1138" s="4">
        <f t="array" ref="F1138">INDEX(Countries!$B$2:$B$43,A1138)</f>
        <v>0</v>
      </c>
      <c r="G1138" s="4">
        <f t="array" ref="G1138">INDEX(Countries!$B$2:$B$43,B1138)</f>
        <v>0</v>
      </c>
      <c r="H1138" s="6">
        <f t="shared" si="16"/>
        <v>0</v>
      </c>
      <c r="I1138" s="1">
        <f t="array" ref="I1138">INDEX(Countries!$D$2:$D$43,A1138)</f>
        <v>0</v>
      </c>
      <c r="J1138" s="4">
        <f t="array" ref="J1138">INDEX(Countries!$D$2:$D$43,B1138)</f>
        <v>0</v>
      </c>
      <c r="K1138" s="1">
        <f t="array" ref="K1138">INDEX(Countries!$E$2:$E$43,A1138)</f>
        <v>0</v>
      </c>
      <c r="L1138" s="4">
        <f t="array" ref="L1138">INDEX(Countries!$E$2:$E$43,B1138)</f>
        <v>0</v>
      </c>
      <c r="M1138" s="1">
        <f t="shared" si="17"/>
        <v>0</v>
      </c>
      <c r="N1138" s="1"/>
    </row>
    <row r="1139" spans="1:14" ht="15.75" customHeight="1" x14ac:dyDescent="0.2">
      <c r="A1139" s="1">
        <f t="shared" si="18"/>
        <v>28</v>
      </c>
      <c r="B1139" s="1">
        <f t="shared" si="19"/>
        <v>4</v>
      </c>
      <c r="C1139" s="1">
        <f t="array" ref="C1139">INDEX(Countries!$A$2:$A$43,A1139)</f>
        <v>0</v>
      </c>
      <c r="D1139" s="1" t="str">
        <f t="array" ref="D1139">INDEX(Countries!$A$2:$A$43,B1139)</f>
        <v>Macau SAR</v>
      </c>
      <c r="E1139" s="5">
        <f t="array" ref="E1139">INDEX('ML_flows 2011'!$B$2:$AQ$43,A1139,B1139)+INDEX('ML_flows 2011'!$B$2:$AQ$43,B1139,A1139)</f>
        <v>0</v>
      </c>
      <c r="F1139" s="4">
        <f t="array" ref="F1139">INDEX(Countries!$B$2:$B$43,A1139)</f>
        <v>0</v>
      </c>
      <c r="G1139" s="4">
        <f t="array" ref="G1139">INDEX(Countries!$B$2:$B$43,B1139)</f>
        <v>0</v>
      </c>
      <c r="H1139" s="6">
        <f t="shared" si="16"/>
        <v>0</v>
      </c>
      <c r="I1139" s="1">
        <f t="array" ref="I1139">INDEX(Countries!$D$2:$D$43,A1139)</f>
        <v>0</v>
      </c>
      <c r="J1139" s="4">
        <f t="array" ref="J1139">INDEX(Countries!$D$2:$D$43,B1139)</f>
        <v>0</v>
      </c>
      <c r="K1139" s="1">
        <f t="array" ref="K1139">INDEX(Countries!$E$2:$E$43,A1139)</f>
        <v>0</v>
      </c>
      <c r="L1139" s="4">
        <f t="array" ref="L1139">INDEX(Countries!$E$2:$E$43,B1139)</f>
        <v>0</v>
      </c>
      <c r="M1139" s="1">
        <f t="shared" si="17"/>
        <v>0</v>
      </c>
      <c r="N1139" s="1"/>
    </row>
    <row r="1140" spans="1:14" ht="15.75" customHeight="1" x14ac:dyDescent="0.2">
      <c r="A1140" s="1">
        <f t="shared" si="18"/>
        <v>28</v>
      </c>
      <c r="B1140" s="1">
        <f t="shared" si="19"/>
        <v>5</v>
      </c>
      <c r="C1140" s="1">
        <f t="array" ref="C1140">INDEX(Countries!$A$2:$A$43,A1140)</f>
        <v>0</v>
      </c>
      <c r="D1140" s="1" t="str">
        <f t="array" ref="D1140">INDEX(Countries!$A$2:$A$43,B1140)</f>
        <v>China</v>
      </c>
      <c r="E1140" s="5">
        <f t="array" ref="E1140">INDEX('ML_flows 2011'!$B$2:$AQ$43,A1140,B1140)+INDEX('ML_flows 2011'!$B$2:$AQ$43,B1140,A1140)</f>
        <v>0</v>
      </c>
      <c r="F1140" s="4">
        <f t="array" ref="F1140">INDEX(Countries!$B$2:$B$43,A1140)</f>
        <v>0</v>
      </c>
      <c r="G1140" s="4">
        <f t="array" ref="G1140">INDEX(Countries!$B$2:$B$43,B1140)</f>
        <v>0</v>
      </c>
      <c r="H1140" s="6">
        <f t="shared" si="16"/>
        <v>0</v>
      </c>
      <c r="I1140" s="1">
        <f t="array" ref="I1140">INDEX(Countries!$D$2:$D$43,A1140)</f>
        <v>0</v>
      </c>
      <c r="J1140" s="4">
        <f t="array" ref="J1140">INDEX(Countries!$D$2:$D$43,B1140)</f>
        <v>0</v>
      </c>
      <c r="K1140" s="1">
        <f t="array" ref="K1140">INDEX(Countries!$E$2:$E$43,A1140)</f>
        <v>0</v>
      </c>
      <c r="L1140" s="4">
        <f t="array" ref="L1140">INDEX(Countries!$E$2:$E$43,B1140)</f>
        <v>0</v>
      </c>
      <c r="M1140" s="1">
        <f t="shared" si="17"/>
        <v>0</v>
      </c>
      <c r="N1140" s="1"/>
    </row>
    <row r="1141" spans="1:14" ht="15.75" customHeight="1" x14ac:dyDescent="0.2">
      <c r="A1141" s="1">
        <f t="shared" si="18"/>
        <v>28</v>
      </c>
      <c r="B1141" s="1">
        <f t="shared" si="19"/>
        <v>6</v>
      </c>
      <c r="C1141" s="1">
        <f t="array" ref="C1141">INDEX(Countries!$A$2:$A$43,A1141)</f>
        <v>0</v>
      </c>
      <c r="D1141" s="1">
        <f t="array" ref="D1141">INDEX(Countries!$A$2:$A$43,B1141)</f>
        <v>0</v>
      </c>
      <c r="E1141" s="5">
        <f t="array" ref="E1141">INDEX('ML_flows 2011'!$B$2:$AQ$43,A1141,B1141)+INDEX('ML_flows 2011'!$B$2:$AQ$43,B1141,A1141)</f>
        <v>0</v>
      </c>
      <c r="F1141" s="4">
        <f t="array" ref="F1141">INDEX(Countries!$B$2:$B$43,A1141)</f>
        <v>0</v>
      </c>
      <c r="G1141" s="4">
        <f t="array" ref="G1141">INDEX(Countries!$B$2:$B$43,B1141)</f>
        <v>0</v>
      </c>
      <c r="H1141" s="6">
        <f t="shared" si="16"/>
        <v>0</v>
      </c>
      <c r="I1141" s="1">
        <f t="array" ref="I1141">INDEX(Countries!$D$2:$D$43,A1141)</f>
        <v>0</v>
      </c>
      <c r="J1141" s="4">
        <f t="array" ref="J1141">INDEX(Countries!$D$2:$D$43,B1141)</f>
        <v>0</v>
      </c>
      <c r="K1141" s="1">
        <f t="array" ref="K1141">INDEX(Countries!$E$2:$E$43,A1141)</f>
        <v>0</v>
      </c>
      <c r="L1141" s="4">
        <f t="array" ref="L1141">INDEX(Countries!$E$2:$E$43,B1141)</f>
        <v>0</v>
      </c>
      <c r="M1141" s="1">
        <f t="shared" si="17"/>
        <v>0</v>
      </c>
      <c r="N1141" s="1"/>
    </row>
    <row r="1142" spans="1:14" ht="15.75" customHeight="1" x14ac:dyDescent="0.2">
      <c r="A1142" s="1">
        <f t="shared" si="18"/>
        <v>28</v>
      </c>
      <c r="B1142" s="1">
        <f t="shared" si="19"/>
        <v>7</v>
      </c>
      <c r="C1142" s="1">
        <f t="array" ref="C1142">INDEX(Countries!$A$2:$A$43,A1142)</f>
        <v>0</v>
      </c>
      <c r="D1142" s="1">
        <f t="array" ref="D1142">INDEX(Countries!$A$2:$A$43,B1142)</f>
        <v>0</v>
      </c>
      <c r="E1142" s="5">
        <f t="array" ref="E1142">INDEX('ML_flows 2011'!$B$2:$AQ$43,A1142,B1142)+INDEX('ML_flows 2011'!$B$2:$AQ$43,B1142,A1142)</f>
        <v>0</v>
      </c>
      <c r="F1142" s="4">
        <f t="array" ref="F1142">INDEX(Countries!$B$2:$B$43,A1142)</f>
        <v>0</v>
      </c>
      <c r="G1142" s="4">
        <f t="array" ref="G1142">INDEX(Countries!$B$2:$B$43,B1142)</f>
        <v>0</v>
      </c>
      <c r="H1142" s="6">
        <f t="shared" si="16"/>
        <v>0</v>
      </c>
      <c r="I1142" s="1">
        <f t="array" ref="I1142">INDEX(Countries!$D$2:$D$43,A1142)</f>
        <v>0</v>
      </c>
      <c r="J1142" s="4">
        <f t="array" ref="J1142">INDEX(Countries!$D$2:$D$43,B1142)</f>
        <v>0</v>
      </c>
      <c r="K1142" s="1">
        <f t="array" ref="K1142">INDEX(Countries!$E$2:$E$43,A1142)</f>
        <v>0</v>
      </c>
      <c r="L1142" s="4">
        <f t="array" ref="L1142">INDEX(Countries!$E$2:$E$43,B1142)</f>
        <v>0</v>
      </c>
      <c r="M1142" s="1">
        <f t="shared" si="17"/>
        <v>0</v>
      </c>
      <c r="N1142" s="1"/>
    </row>
    <row r="1143" spans="1:14" ht="15.75" customHeight="1" x14ac:dyDescent="0.2">
      <c r="A1143" s="1">
        <f t="shared" si="18"/>
        <v>28</v>
      </c>
      <c r="B1143" s="1">
        <f t="shared" si="19"/>
        <v>8</v>
      </c>
      <c r="C1143" s="1">
        <f t="array" ref="C1143">INDEX(Countries!$A$2:$A$43,A1143)</f>
        <v>0</v>
      </c>
      <c r="D1143" s="1">
        <f t="array" ref="D1143">INDEX(Countries!$A$2:$A$43,B1143)</f>
        <v>0</v>
      </c>
      <c r="E1143" s="5">
        <f t="array" ref="E1143">INDEX('ML_flows 2011'!$B$2:$AQ$43,A1143,B1143)+INDEX('ML_flows 2011'!$B$2:$AQ$43,B1143,A1143)</f>
        <v>0</v>
      </c>
      <c r="F1143" s="4">
        <f t="array" ref="F1143">INDEX(Countries!$B$2:$B$43,A1143)</f>
        <v>0</v>
      </c>
      <c r="G1143" s="4">
        <f t="array" ref="G1143">INDEX(Countries!$B$2:$B$43,B1143)</f>
        <v>0</v>
      </c>
      <c r="H1143" s="6">
        <f t="shared" si="16"/>
        <v>0</v>
      </c>
      <c r="I1143" s="1">
        <f t="array" ref="I1143">INDEX(Countries!$D$2:$D$43,A1143)</f>
        <v>0</v>
      </c>
      <c r="J1143" s="4">
        <f t="array" ref="J1143">INDEX(Countries!$D$2:$D$43,B1143)</f>
        <v>0</v>
      </c>
      <c r="K1143" s="1">
        <f t="array" ref="K1143">INDEX(Countries!$E$2:$E$43,A1143)</f>
        <v>0</v>
      </c>
      <c r="L1143" s="4">
        <f t="array" ref="L1143">INDEX(Countries!$E$2:$E$43,B1143)</f>
        <v>0</v>
      </c>
      <c r="M1143" s="1">
        <f t="shared" si="17"/>
        <v>0</v>
      </c>
      <c r="N1143" s="1"/>
    </row>
    <row r="1144" spans="1:14" ht="15.75" customHeight="1" x14ac:dyDescent="0.2">
      <c r="A1144" s="1">
        <f t="shared" si="18"/>
        <v>28</v>
      </c>
      <c r="B1144" s="1">
        <f t="shared" si="19"/>
        <v>9</v>
      </c>
      <c r="C1144" s="1">
        <f t="array" ref="C1144">INDEX(Countries!$A$2:$A$43,A1144)</f>
        <v>0</v>
      </c>
      <c r="D1144" s="1">
        <f t="array" ref="D1144">INDEX(Countries!$A$2:$A$43,B1144)</f>
        <v>0</v>
      </c>
      <c r="E1144" s="5">
        <f t="array" ref="E1144">INDEX('ML_flows 2011'!$B$2:$AQ$43,A1144,B1144)+INDEX('ML_flows 2011'!$B$2:$AQ$43,B1144,A1144)</f>
        <v>0</v>
      </c>
      <c r="F1144" s="4">
        <f t="array" ref="F1144">INDEX(Countries!$B$2:$B$43,A1144)</f>
        <v>0</v>
      </c>
      <c r="G1144" s="4">
        <f t="array" ref="G1144">INDEX(Countries!$B$2:$B$43,B1144)</f>
        <v>0</v>
      </c>
      <c r="H1144" s="6">
        <f t="shared" si="16"/>
        <v>0</v>
      </c>
      <c r="I1144" s="1">
        <f t="array" ref="I1144">INDEX(Countries!$D$2:$D$43,A1144)</f>
        <v>0</v>
      </c>
      <c r="J1144" s="1">
        <f t="array" ref="J1144">INDEX(Countries!$D$2:$D$43,B1144)</f>
        <v>0</v>
      </c>
      <c r="K1144" s="1">
        <f t="array" ref="K1144">INDEX(Countries!$E$2:$E$43,A1144)</f>
        <v>0</v>
      </c>
      <c r="L1144" s="1">
        <f t="array" ref="L1144">INDEX(Countries!$E$2:$E$43,B1144)</f>
        <v>0</v>
      </c>
      <c r="M1144" s="1">
        <f t="shared" si="17"/>
        <v>0</v>
      </c>
      <c r="N1144" s="1"/>
    </row>
    <row r="1145" spans="1:14" ht="15.75" customHeight="1" x14ac:dyDescent="0.2">
      <c r="A1145" s="1">
        <f t="shared" si="18"/>
        <v>28</v>
      </c>
      <c r="B1145" s="1">
        <f t="shared" si="19"/>
        <v>10</v>
      </c>
      <c r="C1145" s="1">
        <f t="array" ref="C1145">INDEX(Countries!$A$2:$A$43,A1145)</f>
        <v>0</v>
      </c>
      <c r="D1145" s="1">
        <f t="array" ref="D1145">INDEX(Countries!$A$2:$A$43,B1145)</f>
        <v>0</v>
      </c>
      <c r="E1145" s="5">
        <f t="array" ref="E1145">INDEX('ML_flows 2011'!$B$2:$AQ$43,A1145,B1145)+INDEX('ML_flows 2011'!$B$2:$AQ$43,B1145,A1145)</f>
        <v>0</v>
      </c>
      <c r="F1145" s="4">
        <f t="array" ref="F1145">INDEX(Countries!$B$2:$B$43,A1145)</f>
        <v>0</v>
      </c>
      <c r="G1145" s="4">
        <f t="array" ref="G1145">INDEX(Countries!$B$2:$B$43,B1145)</f>
        <v>0</v>
      </c>
      <c r="H1145" s="6">
        <f t="shared" si="16"/>
        <v>0</v>
      </c>
      <c r="I1145" s="1">
        <f t="array" ref="I1145">INDEX(Countries!$D$2:$D$43,A1145)</f>
        <v>0</v>
      </c>
      <c r="J1145" s="1">
        <f t="array" ref="J1145">INDEX(Countries!$D$2:$D$43,B1145)</f>
        <v>0</v>
      </c>
      <c r="K1145" s="1">
        <f t="array" ref="K1145">INDEX(Countries!$E$2:$E$43,A1145)</f>
        <v>0</v>
      </c>
      <c r="L1145" s="1">
        <f t="array" ref="L1145">INDEX(Countries!$E$2:$E$43,B1145)</f>
        <v>0</v>
      </c>
      <c r="M1145" s="1">
        <f t="shared" si="17"/>
        <v>0</v>
      </c>
      <c r="N1145" s="1"/>
    </row>
    <row r="1146" spans="1:14" ht="15.75" customHeight="1" x14ac:dyDescent="0.2">
      <c r="A1146" s="1">
        <f t="shared" si="18"/>
        <v>28</v>
      </c>
      <c r="B1146" s="1">
        <f t="shared" si="19"/>
        <v>11</v>
      </c>
      <c r="C1146" s="1">
        <f t="array" ref="C1146">INDEX(Countries!$A$2:$A$43,A1146)</f>
        <v>0</v>
      </c>
      <c r="D1146" s="1">
        <f t="array" ref="D1146">INDEX(Countries!$A$2:$A$43,B1146)</f>
        <v>0</v>
      </c>
      <c r="E1146" s="5">
        <f t="array" ref="E1146">INDEX('ML_flows 2011'!$B$2:$AQ$43,A1146,B1146)+INDEX('ML_flows 2011'!$B$2:$AQ$43,B1146,A1146)</f>
        <v>0</v>
      </c>
      <c r="F1146" s="4">
        <f t="array" ref="F1146">INDEX(Countries!$B$2:$B$43,A1146)</f>
        <v>0</v>
      </c>
      <c r="G1146" s="4">
        <f t="array" ref="G1146">INDEX(Countries!$B$2:$B$43,B1146)</f>
        <v>0</v>
      </c>
      <c r="H1146" s="6">
        <f t="shared" si="16"/>
        <v>0</v>
      </c>
      <c r="I1146" s="1">
        <f t="array" ref="I1146">INDEX(Countries!$D$2:$D$43,A1146)</f>
        <v>0</v>
      </c>
      <c r="J1146" s="1">
        <f t="array" ref="J1146">INDEX(Countries!$D$2:$D$43,B1146)</f>
        <v>0</v>
      </c>
      <c r="K1146" s="1">
        <f t="array" ref="K1146">INDEX(Countries!$E$2:$E$43,A1146)</f>
        <v>0</v>
      </c>
      <c r="L1146" s="1">
        <f t="array" ref="L1146">INDEX(Countries!$E$2:$E$43,B1146)</f>
        <v>0</v>
      </c>
      <c r="M1146" s="1">
        <f t="shared" si="17"/>
        <v>0</v>
      </c>
      <c r="N1146" s="1"/>
    </row>
    <row r="1147" spans="1:14" ht="15.75" customHeight="1" x14ac:dyDescent="0.2">
      <c r="A1147" s="1">
        <f t="shared" si="18"/>
        <v>28</v>
      </c>
      <c r="B1147" s="1">
        <f t="shared" si="19"/>
        <v>12</v>
      </c>
      <c r="C1147" s="1">
        <f t="array" ref="C1147">INDEX(Countries!$A$2:$A$43,A1147)</f>
        <v>0</v>
      </c>
      <c r="D1147" s="1">
        <f t="array" ref="D1147">INDEX(Countries!$A$2:$A$43,B1147)</f>
        <v>0</v>
      </c>
      <c r="E1147" s="5">
        <f t="array" ref="E1147">INDEX('ML_flows 2011'!$B$2:$AQ$43,A1147,B1147)+INDEX('ML_flows 2011'!$B$2:$AQ$43,B1147,A1147)</f>
        <v>0</v>
      </c>
      <c r="F1147" s="4">
        <f t="array" ref="F1147">INDEX(Countries!$B$2:$B$43,A1147)</f>
        <v>0</v>
      </c>
      <c r="G1147" s="4">
        <f t="array" ref="G1147">INDEX(Countries!$B$2:$B$43,B1147)</f>
        <v>0</v>
      </c>
      <c r="H1147" s="6">
        <f t="shared" si="16"/>
        <v>0</v>
      </c>
      <c r="I1147" s="1">
        <f t="array" ref="I1147">INDEX(Countries!$D$2:$D$43,A1147)</f>
        <v>0</v>
      </c>
      <c r="J1147" s="1">
        <f t="array" ref="J1147">INDEX(Countries!$D$2:$D$43,B1147)</f>
        <v>0</v>
      </c>
      <c r="K1147" s="1">
        <f t="array" ref="K1147">INDEX(Countries!$E$2:$E$43,A1147)</f>
        <v>0</v>
      </c>
      <c r="L1147" s="1">
        <f t="array" ref="L1147">INDEX(Countries!$E$2:$E$43,B1147)</f>
        <v>0</v>
      </c>
      <c r="M1147" s="1">
        <f t="shared" si="17"/>
        <v>0</v>
      </c>
      <c r="N1147" s="1"/>
    </row>
    <row r="1148" spans="1:14" ht="15.75" customHeight="1" x14ac:dyDescent="0.2">
      <c r="A1148" s="1">
        <f t="shared" si="18"/>
        <v>28</v>
      </c>
      <c r="B1148" s="1">
        <f t="shared" si="19"/>
        <v>13</v>
      </c>
      <c r="C1148" s="1">
        <f t="array" ref="C1148">INDEX(Countries!$A$2:$A$43,A1148)</f>
        <v>0</v>
      </c>
      <c r="D1148" s="1">
        <f t="array" ref="D1148">INDEX(Countries!$A$2:$A$43,B1148)</f>
        <v>0</v>
      </c>
      <c r="E1148" s="5">
        <f t="array" ref="E1148">INDEX('ML_flows 2011'!$B$2:$AQ$43,A1148,B1148)+INDEX('ML_flows 2011'!$B$2:$AQ$43,B1148,A1148)</f>
        <v>0</v>
      </c>
      <c r="F1148" s="4">
        <f t="array" ref="F1148">INDEX(Countries!$B$2:$B$43,A1148)</f>
        <v>0</v>
      </c>
      <c r="G1148" s="4">
        <f t="array" ref="G1148">INDEX(Countries!$B$2:$B$43,B1148)</f>
        <v>0</v>
      </c>
      <c r="H1148" s="6">
        <f t="shared" si="16"/>
        <v>0</v>
      </c>
      <c r="I1148" s="1">
        <f t="array" ref="I1148">INDEX(Countries!$D$2:$D$43,A1148)</f>
        <v>0</v>
      </c>
      <c r="J1148" s="1">
        <f t="array" ref="J1148">INDEX(Countries!$D$2:$D$43,B1148)</f>
        <v>0</v>
      </c>
      <c r="K1148" s="1">
        <f t="array" ref="K1148">INDEX(Countries!$E$2:$E$43,A1148)</f>
        <v>0</v>
      </c>
      <c r="L1148" s="1">
        <f t="array" ref="L1148">INDEX(Countries!$E$2:$E$43,B1148)</f>
        <v>0</v>
      </c>
      <c r="M1148" s="1">
        <f t="shared" si="17"/>
        <v>0</v>
      </c>
      <c r="N1148" s="1"/>
    </row>
    <row r="1149" spans="1:14" ht="15.75" customHeight="1" x14ac:dyDescent="0.2">
      <c r="A1149" s="1">
        <f t="shared" si="18"/>
        <v>28</v>
      </c>
      <c r="B1149" s="1">
        <f t="shared" si="19"/>
        <v>14</v>
      </c>
      <c r="C1149" s="1">
        <f t="array" ref="C1149">INDEX(Countries!$A$2:$A$43,A1149)</f>
        <v>0</v>
      </c>
      <c r="D1149" s="1">
        <f t="array" ref="D1149">INDEX(Countries!$A$2:$A$43,B1149)</f>
        <v>0</v>
      </c>
      <c r="E1149" s="5">
        <f t="array" ref="E1149">INDEX('ML_flows 2011'!$B$2:$AQ$43,A1149,B1149)+INDEX('ML_flows 2011'!$B$2:$AQ$43,B1149,A1149)</f>
        <v>0</v>
      </c>
      <c r="F1149" s="4">
        <f t="array" ref="F1149">INDEX(Countries!$B$2:$B$43,A1149)</f>
        <v>0</v>
      </c>
      <c r="G1149" s="4">
        <f t="array" ref="G1149">INDEX(Countries!$B$2:$B$43,B1149)</f>
        <v>0</v>
      </c>
      <c r="H1149" s="6">
        <f t="shared" si="16"/>
        <v>0</v>
      </c>
      <c r="I1149" s="1">
        <f t="array" ref="I1149">INDEX(Countries!$D$2:$D$43,A1149)</f>
        <v>0</v>
      </c>
      <c r="J1149" s="1">
        <f t="array" ref="J1149">INDEX(Countries!$D$2:$D$43,B1149)</f>
        <v>0</v>
      </c>
      <c r="K1149" s="1">
        <f t="array" ref="K1149">INDEX(Countries!$E$2:$E$43,A1149)</f>
        <v>0</v>
      </c>
      <c r="L1149" s="1">
        <f t="array" ref="L1149">INDEX(Countries!$E$2:$E$43,B1149)</f>
        <v>0</v>
      </c>
      <c r="M1149" s="1">
        <f t="shared" si="17"/>
        <v>0</v>
      </c>
      <c r="N1149" s="1"/>
    </row>
    <row r="1150" spans="1:14" ht="15.75" customHeight="1" x14ac:dyDescent="0.2">
      <c r="A1150" s="1">
        <f t="shared" si="18"/>
        <v>28</v>
      </c>
      <c r="B1150" s="1">
        <f t="shared" si="19"/>
        <v>15</v>
      </c>
      <c r="C1150" s="1">
        <f t="array" ref="C1150">INDEX(Countries!$A$2:$A$43,A1150)</f>
        <v>0</v>
      </c>
      <c r="D1150" s="1">
        <f t="array" ref="D1150">INDEX(Countries!$A$2:$A$43,B1150)</f>
        <v>0</v>
      </c>
      <c r="E1150" s="5">
        <f t="array" ref="E1150">INDEX('ML_flows 2011'!$B$2:$AQ$43,A1150,B1150)+INDEX('ML_flows 2011'!$B$2:$AQ$43,B1150,A1150)</f>
        <v>0</v>
      </c>
      <c r="F1150" s="4">
        <f t="array" ref="F1150">INDEX(Countries!$B$2:$B$43,A1150)</f>
        <v>0</v>
      </c>
      <c r="G1150" s="4">
        <f t="array" ref="G1150">INDEX(Countries!$B$2:$B$43,B1150)</f>
        <v>0</v>
      </c>
      <c r="H1150" s="6">
        <f t="shared" si="16"/>
        <v>0</v>
      </c>
      <c r="I1150" s="1">
        <f t="array" ref="I1150">INDEX(Countries!$D$2:$D$43,A1150)</f>
        <v>0</v>
      </c>
      <c r="J1150" s="1">
        <f t="array" ref="J1150">INDEX(Countries!$D$2:$D$43,B1150)</f>
        <v>0</v>
      </c>
      <c r="K1150" s="1">
        <f t="array" ref="K1150">INDEX(Countries!$E$2:$E$43,A1150)</f>
        <v>0</v>
      </c>
      <c r="L1150" s="1">
        <f t="array" ref="L1150">INDEX(Countries!$E$2:$E$43,B1150)</f>
        <v>0</v>
      </c>
      <c r="M1150" s="1">
        <f t="shared" si="17"/>
        <v>0</v>
      </c>
      <c r="N1150" s="1"/>
    </row>
    <row r="1151" spans="1:14" ht="15.75" customHeight="1" x14ac:dyDescent="0.2">
      <c r="A1151" s="1">
        <f t="shared" si="18"/>
        <v>28</v>
      </c>
      <c r="B1151" s="1">
        <f t="shared" si="19"/>
        <v>16</v>
      </c>
      <c r="C1151" s="1">
        <f t="array" ref="C1151">INDEX(Countries!$A$2:$A$43,A1151)</f>
        <v>0</v>
      </c>
      <c r="D1151" s="1">
        <f t="array" ref="D1151">INDEX(Countries!$A$2:$A$43,B1151)</f>
        <v>0</v>
      </c>
      <c r="E1151" s="5">
        <f t="array" ref="E1151">INDEX('ML_flows 2011'!$B$2:$AQ$43,A1151,B1151)+INDEX('ML_flows 2011'!$B$2:$AQ$43,B1151,A1151)</f>
        <v>0</v>
      </c>
      <c r="F1151" s="4">
        <f t="array" ref="F1151">INDEX(Countries!$B$2:$B$43,A1151)</f>
        <v>0</v>
      </c>
      <c r="G1151" s="4">
        <f t="array" ref="G1151">INDEX(Countries!$B$2:$B$43,B1151)</f>
        <v>0</v>
      </c>
      <c r="H1151" s="6">
        <f t="shared" si="16"/>
        <v>0</v>
      </c>
      <c r="I1151" s="1">
        <f t="array" ref="I1151">INDEX(Countries!$D$2:$D$43,A1151)</f>
        <v>0</v>
      </c>
      <c r="J1151" s="1">
        <f t="array" ref="J1151">INDEX(Countries!$D$2:$D$43,B1151)</f>
        <v>0</v>
      </c>
      <c r="K1151" s="1">
        <f t="array" ref="K1151">INDEX(Countries!$E$2:$E$43,A1151)</f>
        <v>0</v>
      </c>
      <c r="L1151" s="1">
        <f t="array" ref="L1151">INDEX(Countries!$E$2:$E$43,B1151)</f>
        <v>0</v>
      </c>
      <c r="M1151" s="1">
        <f t="shared" si="17"/>
        <v>0</v>
      </c>
      <c r="N1151" s="1"/>
    </row>
    <row r="1152" spans="1:14" ht="15.75" customHeight="1" x14ac:dyDescent="0.2">
      <c r="A1152" s="1">
        <f t="shared" si="18"/>
        <v>28</v>
      </c>
      <c r="B1152" s="1">
        <f t="shared" si="19"/>
        <v>17</v>
      </c>
      <c r="C1152" s="1">
        <f t="array" ref="C1152">INDEX(Countries!$A$2:$A$43,A1152)</f>
        <v>0</v>
      </c>
      <c r="D1152" s="1">
        <f t="array" ref="D1152">INDEX(Countries!$A$2:$A$43,B1152)</f>
        <v>0</v>
      </c>
      <c r="E1152" s="5">
        <f t="array" ref="E1152">INDEX('ML_flows 2011'!$B$2:$AQ$43,A1152,B1152)+INDEX('ML_flows 2011'!$B$2:$AQ$43,B1152,A1152)</f>
        <v>0</v>
      </c>
      <c r="F1152" s="4">
        <f t="array" ref="F1152">INDEX(Countries!$B$2:$B$43,A1152)</f>
        <v>0</v>
      </c>
      <c r="G1152" s="4">
        <f t="array" ref="G1152">INDEX(Countries!$B$2:$B$43,B1152)</f>
        <v>0</v>
      </c>
      <c r="H1152" s="6">
        <f t="shared" si="16"/>
        <v>0</v>
      </c>
      <c r="I1152" s="1">
        <f t="array" ref="I1152">INDEX(Countries!$D$2:$D$43,A1152)</f>
        <v>0</v>
      </c>
      <c r="J1152" s="1">
        <f t="array" ref="J1152">INDEX(Countries!$D$2:$D$43,B1152)</f>
        <v>0</v>
      </c>
      <c r="K1152" s="1">
        <f t="array" ref="K1152">INDEX(Countries!$E$2:$E$43,A1152)</f>
        <v>0</v>
      </c>
      <c r="L1152" s="1">
        <f t="array" ref="L1152">INDEX(Countries!$E$2:$E$43,B1152)</f>
        <v>0</v>
      </c>
      <c r="M1152" s="1">
        <f t="shared" si="17"/>
        <v>0</v>
      </c>
      <c r="N1152" s="1"/>
    </row>
    <row r="1153" spans="1:14" ht="15.75" customHeight="1" x14ac:dyDescent="0.2">
      <c r="A1153" s="1">
        <f t="shared" si="18"/>
        <v>28</v>
      </c>
      <c r="B1153" s="1">
        <f t="shared" si="19"/>
        <v>18</v>
      </c>
      <c r="C1153" s="1">
        <f t="array" ref="C1153">INDEX(Countries!$A$2:$A$43,A1153)</f>
        <v>0</v>
      </c>
      <c r="D1153" s="1">
        <f t="array" ref="D1153">INDEX(Countries!$A$2:$A$43,B1153)</f>
        <v>0</v>
      </c>
      <c r="E1153" s="5">
        <f t="array" ref="E1153">INDEX('ML_flows 2011'!$B$2:$AQ$43,A1153,B1153)+INDEX('ML_flows 2011'!$B$2:$AQ$43,B1153,A1153)</f>
        <v>0</v>
      </c>
      <c r="F1153" s="4">
        <f t="array" ref="F1153">INDEX(Countries!$B$2:$B$43,A1153)</f>
        <v>0</v>
      </c>
      <c r="G1153" s="4">
        <f t="array" ref="G1153">INDEX(Countries!$B$2:$B$43,B1153)</f>
        <v>0</v>
      </c>
      <c r="H1153" s="6">
        <f t="shared" si="16"/>
        <v>0</v>
      </c>
      <c r="I1153" s="1">
        <f t="array" ref="I1153">INDEX(Countries!$D$2:$D$43,A1153)</f>
        <v>0</v>
      </c>
      <c r="J1153" s="1">
        <f t="array" ref="J1153">INDEX(Countries!$D$2:$D$43,B1153)</f>
        <v>0</v>
      </c>
      <c r="K1153" s="1">
        <f t="array" ref="K1153">INDEX(Countries!$E$2:$E$43,A1153)</f>
        <v>0</v>
      </c>
      <c r="L1153" s="1">
        <f t="array" ref="L1153">INDEX(Countries!$E$2:$E$43,B1153)</f>
        <v>0</v>
      </c>
      <c r="M1153" s="1">
        <f t="shared" si="17"/>
        <v>0</v>
      </c>
      <c r="N1153" s="1"/>
    </row>
    <row r="1154" spans="1:14" ht="15.75" customHeight="1" x14ac:dyDescent="0.2">
      <c r="A1154" s="1">
        <f t="shared" si="18"/>
        <v>28</v>
      </c>
      <c r="B1154" s="1">
        <f t="shared" si="19"/>
        <v>19</v>
      </c>
      <c r="C1154" s="1">
        <f t="array" ref="C1154">INDEX(Countries!$A$2:$A$43,A1154)</f>
        <v>0</v>
      </c>
      <c r="D1154" s="1">
        <f t="array" ref="D1154">INDEX(Countries!$A$2:$A$43,B1154)</f>
        <v>0</v>
      </c>
      <c r="E1154" s="5">
        <f t="array" ref="E1154">INDEX('ML_flows 2011'!$B$2:$AQ$43,A1154,B1154)+INDEX('ML_flows 2011'!$B$2:$AQ$43,B1154,A1154)</f>
        <v>0</v>
      </c>
      <c r="F1154" s="4">
        <f t="array" ref="F1154">INDEX(Countries!$B$2:$B$43,A1154)</f>
        <v>0</v>
      </c>
      <c r="G1154" s="4">
        <f t="array" ref="G1154">INDEX(Countries!$B$2:$B$43,B1154)</f>
        <v>0</v>
      </c>
      <c r="H1154" s="6">
        <f t="shared" si="16"/>
        <v>0</v>
      </c>
      <c r="I1154" s="1">
        <f t="array" ref="I1154">INDEX(Countries!$D$2:$D$43,A1154)</f>
        <v>0</v>
      </c>
      <c r="J1154" s="1">
        <f t="array" ref="J1154">INDEX(Countries!$D$2:$D$43,B1154)</f>
        <v>0</v>
      </c>
      <c r="K1154" s="1">
        <f t="array" ref="K1154">INDEX(Countries!$E$2:$E$43,A1154)</f>
        <v>0</v>
      </c>
      <c r="L1154" s="1">
        <f t="array" ref="L1154">INDEX(Countries!$E$2:$E$43,B1154)</f>
        <v>0</v>
      </c>
      <c r="M1154" s="1">
        <f t="shared" si="17"/>
        <v>0</v>
      </c>
      <c r="N1154" s="1"/>
    </row>
    <row r="1155" spans="1:14" ht="15.75" customHeight="1" x14ac:dyDescent="0.2">
      <c r="A1155" s="1">
        <f t="shared" si="18"/>
        <v>28</v>
      </c>
      <c r="B1155" s="1">
        <f t="shared" si="19"/>
        <v>20</v>
      </c>
      <c r="C1155" s="1">
        <f t="array" ref="C1155">INDEX(Countries!$A$2:$A$43,A1155)</f>
        <v>0</v>
      </c>
      <c r="D1155" s="1">
        <f t="array" ref="D1155">INDEX(Countries!$A$2:$A$43,B1155)</f>
        <v>0</v>
      </c>
      <c r="E1155" s="5">
        <f t="array" ref="E1155">INDEX('ML_flows 2011'!$B$2:$AQ$43,A1155,B1155)+INDEX('ML_flows 2011'!$B$2:$AQ$43,B1155,A1155)</f>
        <v>0</v>
      </c>
      <c r="F1155" s="4">
        <f t="array" ref="F1155">INDEX(Countries!$B$2:$B$43,A1155)</f>
        <v>0</v>
      </c>
      <c r="G1155" s="4">
        <f t="array" ref="G1155">INDEX(Countries!$B$2:$B$43,B1155)</f>
        <v>0</v>
      </c>
      <c r="H1155" s="6">
        <f t="shared" si="16"/>
        <v>0</v>
      </c>
      <c r="I1155" s="1">
        <f t="array" ref="I1155">INDEX(Countries!$D$2:$D$43,A1155)</f>
        <v>0</v>
      </c>
      <c r="J1155" s="1">
        <f t="array" ref="J1155">INDEX(Countries!$D$2:$D$43,B1155)</f>
        <v>0</v>
      </c>
      <c r="K1155" s="1">
        <f t="array" ref="K1155">INDEX(Countries!$E$2:$E$43,A1155)</f>
        <v>0</v>
      </c>
      <c r="L1155" s="1">
        <f t="array" ref="L1155">INDEX(Countries!$E$2:$E$43,B1155)</f>
        <v>0</v>
      </c>
      <c r="M1155" s="1">
        <f t="shared" si="17"/>
        <v>0</v>
      </c>
      <c r="N1155" s="1"/>
    </row>
    <row r="1156" spans="1:14" ht="15.75" customHeight="1" x14ac:dyDescent="0.2">
      <c r="A1156" s="1">
        <f t="shared" si="18"/>
        <v>28</v>
      </c>
      <c r="B1156" s="1">
        <f t="shared" si="19"/>
        <v>21</v>
      </c>
      <c r="C1156" s="1">
        <f t="array" ref="C1156">INDEX(Countries!$A$2:$A$43,A1156)</f>
        <v>0</v>
      </c>
      <c r="D1156" s="1">
        <f t="array" ref="D1156">INDEX(Countries!$A$2:$A$43,B1156)</f>
        <v>0</v>
      </c>
      <c r="E1156" s="5">
        <f t="array" ref="E1156">INDEX('ML_flows 2011'!$B$2:$AQ$43,A1156,B1156)+INDEX('ML_flows 2011'!$B$2:$AQ$43,B1156,A1156)</f>
        <v>0</v>
      </c>
      <c r="F1156" s="4">
        <f t="array" ref="F1156">INDEX(Countries!$B$2:$B$43,A1156)</f>
        <v>0</v>
      </c>
      <c r="G1156" s="4">
        <f t="array" ref="G1156">INDEX(Countries!$B$2:$B$43,B1156)</f>
        <v>0</v>
      </c>
      <c r="H1156" s="6">
        <f t="shared" si="16"/>
        <v>0</v>
      </c>
      <c r="I1156" s="1">
        <f t="array" ref="I1156">INDEX(Countries!$D$2:$D$43,A1156)</f>
        <v>0</v>
      </c>
      <c r="J1156" s="1">
        <f t="array" ref="J1156">INDEX(Countries!$D$2:$D$43,B1156)</f>
        <v>0</v>
      </c>
      <c r="K1156" s="1">
        <f t="array" ref="K1156">INDEX(Countries!$E$2:$E$43,A1156)</f>
        <v>0</v>
      </c>
      <c r="L1156" s="1">
        <f t="array" ref="L1156">INDEX(Countries!$E$2:$E$43,B1156)</f>
        <v>0</v>
      </c>
      <c r="M1156" s="1">
        <f t="shared" si="17"/>
        <v>0</v>
      </c>
      <c r="N1156" s="1"/>
    </row>
    <row r="1157" spans="1:14" ht="15.75" customHeight="1" x14ac:dyDescent="0.2">
      <c r="A1157" s="1">
        <f t="shared" si="18"/>
        <v>28</v>
      </c>
      <c r="B1157" s="1">
        <f t="shared" si="19"/>
        <v>22</v>
      </c>
      <c r="C1157" s="1">
        <f t="array" ref="C1157">INDEX(Countries!$A$2:$A$43,A1157)</f>
        <v>0</v>
      </c>
      <c r="D1157" s="1">
        <f t="array" ref="D1157">INDEX(Countries!$A$2:$A$43,B1157)</f>
        <v>0</v>
      </c>
      <c r="E1157" s="5">
        <f t="array" ref="E1157">INDEX('ML_flows 2011'!$B$2:$AQ$43,A1157,B1157)+INDEX('ML_flows 2011'!$B$2:$AQ$43,B1157,A1157)</f>
        <v>0</v>
      </c>
      <c r="F1157" s="4">
        <f t="array" ref="F1157">INDEX(Countries!$B$2:$B$43,A1157)</f>
        <v>0</v>
      </c>
      <c r="G1157" s="4">
        <f t="array" ref="G1157">INDEX(Countries!$B$2:$B$43,B1157)</f>
        <v>0</v>
      </c>
      <c r="H1157" s="6">
        <f t="shared" si="16"/>
        <v>0</v>
      </c>
      <c r="I1157" s="1">
        <f t="array" ref="I1157">INDEX(Countries!$D$2:$D$43,A1157)</f>
        <v>0</v>
      </c>
      <c r="J1157" s="1">
        <f t="array" ref="J1157">INDEX(Countries!$D$2:$D$43,B1157)</f>
        <v>0</v>
      </c>
      <c r="K1157" s="1">
        <f t="array" ref="K1157">INDEX(Countries!$E$2:$E$43,A1157)</f>
        <v>0</v>
      </c>
      <c r="L1157" s="1">
        <f t="array" ref="L1157">INDEX(Countries!$E$2:$E$43,B1157)</f>
        <v>0</v>
      </c>
      <c r="M1157" s="1">
        <f t="shared" si="17"/>
        <v>0</v>
      </c>
      <c r="N1157" s="1"/>
    </row>
    <row r="1158" spans="1:14" ht="15.75" customHeight="1" x14ac:dyDescent="0.2">
      <c r="A1158" s="1">
        <f t="shared" si="18"/>
        <v>28</v>
      </c>
      <c r="B1158" s="1">
        <f t="shared" si="19"/>
        <v>23</v>
      </c>
      <c r="C1158" s="1">
        <f t="array" ref="C1158">INDEX(Countries!$A$2:$A$43,A1158)</f>
        <v>0</v>
      </c>
      <c r="D1158" s="1">
        <f t="array" ref="D1158">INDEX(Countries!$A$2:$A$43,B1158)</f>
        <v>0</v>
      </c>
      <c r="E1158" s="5">
        <f t="array" ref="E1158">INDEX('ML_flows 2011'!$B$2:$AQ$43,A1158,B1158)+INDEX('ML_flows 2011'!$B$2:$AQ$43,B1158,A1158)</f>
        <v>0</v>
      </c>
      <c r="F1158" s="4">
        <f t="array" ref="F1158">INDEX(Countries!$B$2:$B$43,A1158)</f>
        <v>0</v>
      </c>
      <c r="G1158" s="4">
        <f t="array" ref="G1158">INDEX(Countries!$B$2:$B$43,B1158)</f>
        <v>0</v>
      </c>
      <c r="H1158" s="6">
        <f t="shared" si="16"/>
        <v>0</v>
      </c>
      <c r="I1158" s="1">
        <f t="array" ref="I1158">INDEX(Countries!$D$2:$D$43,A1158)</f>
        <v>0</v>
      </c>
      <c r="J1158" s="1">
        <f t="array" ref="J1158">INDEX(Countries!$D$2:$D$43,B1158)</f>
        <v>0</v>
      </c>
      <c r="K1158" s="1">
        <f t="array" ref="K1158">INDEX(Countries!$E$2:$E$43,A1158)</f>
        <v>0</v>
      </c>
      <c r="L1158" s="1">
        <f t="array" ref="L1158">INDEX(Countries!$E$2:$E$43,B1158)</f>
        <v>0</v>
      </c>
      <c r="M1158" s="1">
        <f t="shared" si="17"/>
        <v>0</v>
      </c>
      <c r="N1158" s="1"/>
    </row>
    <row r="1159" spans="1:14" ht="15.75" customHeight="1" x14ac:dyDescent="0.2">
      <c r="A1159" s="1">
        <f t="shared" si="18"/>
        <v>28</v>
      </c>
      <c r="B1159" s="1">
        <f t="shared" si="19"/>
        <v>24</v>
      </c>
      <c r="C1159" s="1">
        <f t="array" ref="C1159">INDEX(Countries!$A$2:$A$43,A1159)</f>
        <v>0</v>
      </c>
      <c r="D1159" s="1">
        <f t="array" ref="D1159">INDEX(Countries!$A$2:$A$43,B1159)</f>
        <v>0</v>
      </c>
      <c r="E1159" s="5">
        <f t="array" ref="E1159">INDEX('ML_flows 2011'!$B$2:$AQ$43,A1159,B1159)+INDEX('ML_flows 2011'!$B$2:$AQ$43,B1159,A1159)</f>
        <v>0</v>
      </c>
      <c r="F1159" s="4">
        <f t="array" ref="F1159">INDEX(Countries!$B$2:$B$43,A1159)</f>
        <v>0</v>
      </c>
      <c r="G1159" s="4">
        <f t="array" ref="G1159">INDEX(Countries!$B$2:$B$43,B1159)</f>
        <v>0</v>
      </c>
      <c r="H1159" s="6">
        <f t="shared" si="16"/>
        <v>0</v>
      </c>
      <c r="I1159" s="1">
        <f t="array" ref="I1159">INDEX(Countries!$D$2:$D$43,A1159)</f>
        <v>0</v>
      </c>
      <c r="J1159" s="1">
        <f t="array" ref="J1159">INDEX(Countries!$D$2:$D$43,B1159)</f>
        <v>0</v>
      </c>
      <c r="K1159" s="1">
        <f t="array" ref="K1159">INDEX(Countries!$E$2:$E$43,A1159)</f>
        <v>0</v>
      </c>
      <c r="L1159" s="1">
        <f t="array" ref="L1159">INDEX(Countries!$E$2:$E$43,B1159)</f>
        <v>0</v>
      </c>
      <c r="M1159" s="1">
        <f t="shared" si="17"/>
        <v>0</v>
      </c>
      <c r="N1159" s="1"/>
    </row>
    <row r="1160" spans="1:14" ht="15.75" customHeight="1" x14ac:dyDescent="0.2">
      <c r="A1160" s="1">
        <f t="shared" si="18"/>
        <v>28</v>
      </c>
      <c r="B1160" s="1">
        <f t="shared" si="19"/>
        <v>25</v>
      </c>
      <c r="C1160" s="1">
        <f t="array" ref="C1160">INDEX(Countries!$A$2:$A$43,A1160)</f>
        <v>0</v>
      </c>
      <c r="D1160" s="1">
        <f t="array" ref="D1160">INDEX(Countries!$A$2:$A$43,B1160)</f>
        <v>0</v>
      </c>
      <c r="E1160" s="5">
        <f t="array" ref="E1160">INDEX('ML_flows 2011'!$B$2:$AQ$43,A1160,B1160)+INDEX('ML_flows 2011'!$B$2:$AQ$43,B1160,A1160)</f>
        <v>0</v>
      </c>
      <c r="F1160" s="4">
        <f t="array" ref="F1160">INDEX(Countries!$B$2:$B$43,A1160)</f>
        <v>0</v>
      </c>
      <c r="G1160" s="4">
        <f t="array" ref="G1160">INDEX(Countries!$B$2:$B$43,B1160)</f>
        <v>0</v>
      </c>
      <c r="H1160" s="6">
        <f t="shared" si="16"/>
        <v>0</v>
      </c>
      <c r="I1160" s="1">
        <f t="array" ref="I1160">INDEX(Countries!$D$2:$D$43,A1160)</f>
        <v>0</v>
      </c>
      <c r="J1160" s="1">
        <f t="array" ref="J1160">INDEX(Countries!$D$2:$D$43,B1160)</f>
        <v>0</v>
      </c>
      <c r="K1160" s="1">
        <f t="array" ref="K1160">INDEX(Countries!$E$2:$E$43,A1160)</f>
        <v>0</v>
      </c>
      <c r="L1160" s="1">
        <f t="array" ref="L1160">INDEX(Countries!$E$2:$E$43,B1160)</f>
        <v>0</v>
      </c>
      <c r="M1160" s="1">
        <f t="shared" si="17"/>
        <v>0</v>
      </c>
      <c r="N1160" s="1"/>
    </row>
    <row r="1161" spans="1:14" ht="15.75" customHeight="1" x14ac:dyDescent="0.2">
      <c r="A1161" s="1">
        <f t="shared" si="18"/>
        <v>28</v>
      </c>
      <c r="B1161" s="1">
        <f t="shared" si="19"/>
        <v>26</v>
      </c>
      <c r="C1161" s="1">
        <f t="array" ref="C1161">INDEX(Countries!$A$2:$A$43,A1161)</f>
        <v>0</v>
      </c>
      <c r="D1161" s="1">
        <f t="array" ref="D1161">INDEX(Countries!$A$2:$A$43,B1161)</f>
        <v>0</v>
      </c>
      <c r="E1161" s="5">
        <f t="array" ref="E1161">INDEX('ML_flows 2011'!$B$2:$AQ$43,A1161,B1161)+INDEX('ML_flows 2011'!$B$2:$AQ$43,B1161,A1161)</f>
        <v>0</v>
      </c>
      <c r="F1161" s="4">
        <f t="array" ref="F1161">INDEX(Countries!$B$2:$B$43,A1161)</f>
        <v>0</v>
      </c>
      <c r="G1161" s="4">
        <f t="array" ref="G1161">INDEX(Countries!$B$2:$B$43,B1161)</f>
        <v>0</v>
      </c>
      <c r="H1161" s="6">
        <f t="shared" si="16"/>
        <v>0</v>
      </c>
      <c r="I1161" s="1">
        <f t="array" ref="I1161">INDEX(Countries!$D$2:$D$43,A1161)</f>
        <v>0</v>
      </c>
      <c r="J1161" s="1">
        <f t="array" ref="J1161">INDEX(Countries!$D$2:$D$43,B1161)</f>
        <v>0</v>
      </c>
      <c r="K1161" s="1">
        <f t="array" ref="K1161">INDEX(Countries!$E$2:$E$43,A1161)</f>
        <v>0</v>
      </c>
      <c r="L1161" s="1">
        <f t="array" ref="L1161">INDEX(Countries!$E$2:$E$43,B1161)</f>
        <v>0</v>
      </c>
      <c r="M1161" s="1">
        <f t="shared" si="17"/>
        <v>0</v>
      </c>
      <c r="N1161" s="1"/>
    </row>
    <row r="1162" spans="1:14" ht="15.75" customHeight="1" x14ac:dyDescent="0.2">
      <c r="A1162" s="1">
        <f t="shared" si="18"/>
        <v>28</v>
      </c>
      <c r="B1162" s="1">
        <f t="shared" si="19"/>
        <v>27</v>
      </c>
      <c r="C1162" s="1">
        <f t="array" ref="C1162">INDEX(Countries!$A$2:$A$43,A1162)</f>
        <v>0</v>
      </c>
      <c r="D1162" s="1">
        <f t="array" ref="D1162">INDEX(Countries!$A$2:$A$43,B1162)</f>
        <v>0</v>
      </c>
      <c r="E1162" s="5">
        <f t="array" ref="E1162">INDEX('ML_flows 2011'!$B$2:$AQ$43,A1162,B1162)+INDEX('ML_flows 2011'!$B$2:$AQ$43,B1162,A1162)</f>
        <v>0</v>
      </c>
      <c r="F1162" s="4">
        <f t="array" ref="F1162">INDEX(Countries!$B$2:$B$43,A1162)</f>
        <v>0</v>
      </c>
      <c r="G1162" s="4">
        <f t="array" ref="G1162">INDEX(Countries!$B$2:$B$43,B1162)</f>
        <v>0</v>
      </c>
      <c r="H1162" s="6">
        <f t="shared" si="16"/>
        <v>0</v>
      </c>
      <c r="I1162" s="1">
        <f t="array" ref="I1162">INDEX(Countries!$D$2:$D$43,A1162)</f>
        <v>0</v>
      </c>
      <c r="J1162" s="1">
        <f t="array" ref="J1162">INDEX(Countries!$D$2:$D$43,B1162)</f>
        <v>0</v>
      </c>
      <c r="K1162" s="1">
        <f t="array" ref="K1162">INDEX(Countries!$E$2:$E$43,A1162)</f>
        <v>0</v>
      </c>
      <c r="L1162" s="1">
        <f t="array" ref="L1162">INDEX(Countries!$E$2:$E$43,B1162)</f>
        <v>0</v>
      </c>
      <c r="M1162" s="1">
        <f t="shared" si="17"/>
        <v>0</v>
      </c>
      <c r="N1162" s="1"/>
    </row>
    <row r="1163" spans="1:14" ht="15.75" customHeight="1" x14ac:dyDescent="0.2">
      <c r="A1163" s="1">
        <f t="shared" si="18"/>
        <v>28</v>
      </c>
      <c r="B1163" s="1">
        <f t="shared" si="19"/>
        <v>28</v>
      </c>
      <c r="C1163" s="1">
        <f t="array" ref="C1163">INDEX(Countries!$A$2:$A$43,A1163)</f>
        <v>0</v>
      </c>
      <c r="D1163" s="1">
        <f t="array" ref="D1163">INDEX(Countries!$A$2:$A$43,B1163)</f>
        <v>0</v>
      </c>
      <c r="E1163" s="5">
        <f t="array" ref="E1163">INDEX('ML_flows 2011'!$B$2:$AQ$43,A1163,B1163)+INDEX('ML_flows 2011'!$B$2:$AQ$43,B1163,A1163)</f>
        <v>0</v>
      </c>
      <c r="F1163" s="4">
        <f t="array" ref="F1163">INDEX(Countries!$B$2:$B$43,A1163)</f>
        <v>0</v>
      </c>
      <c r="G1163" s="4">
        <f t="array" ref="G1163">INDEX(Countries!$B$2:$B$43,B1163)</f>
        <v>0</v>
      </c>
      <c r="H1163" s="6">
        <f t="shared" si="16"/>
        <v>0</v>
      </c>
      <c r="I1163" s="1">
        <f t="array" ref="I1163">INDEX(Countries!$D$2:$D$43,A1163)</f>
        <v>0</v>
      </c>
      <c r="J1163" s="1">
        <f t="array" ref="J1163">INDEX(Countries!$D$2:$D$43,B1163)</f>
        <v>0</v>
      </c>
      <c r="K1163" s="1">
        <f t="array" ref="K1163">INDEX(Countries!$E$2:$E$43,A1163)</f>
        <v>0</v>
      </c>
      <c r="L1163" s="1">
        <f t="array" ref="L1163">INDEX(Countries!$E$2:$E$43,B1163)</f>
        <v>0</v>
      </c>
      <c r="M1163" s="1">
        <f t="shared" si="17"/>
        <v>0</v>
      </c>
      <c r="N1163" s="1"/>
    </row>
    <row r="1164" spans="1:14" ht="15.75" customHeight="1" x14ac:dyDescent="0.2">
      <c r="A1164" s="1">
        <f t="shared" si="18"/>
        <v>28</v>
      </c>
      <c r="B1164" s="1">
        <f t="shared" si="19"/>
        <v>29</v>
      </c>
      <c r="C1164" s="1">
        <f t="array" ref="C1164">INDEX(Countries!$A$2:$A$43,A1164)</f>
        <v>0</v>
      </c>
      <c r="D1164" s="1">
        <f t="array" ref="D1164">INDEX(Countries!$A$2:$A$43,B1164)</f>
        <v>0</v>
      </c>
      <c r="E1164" s="5">
        <f t="array" ref="E1164">INDEX('ML_flows 2011'!$B$2:$AQ$43,A1164,B1164)+INDEX('ML_flows 2011'!$B$2:$AQ$43,B1164,A1164)</f>
        <v>0</v>
      </c>
      <c r="F1164" s="4">
        <f t="array" ref="F1164">INDEX(Countries!$B$2:$B$43,A1164)</f>
        <v>0</v>
      </c>
      <c r="G1164" s="4">
        <f t="array" ref="G1164">INDEX(Countries!$B$2:$B$43,B1164)</f>
        <v>0</v>
      </c>
      <c r="H1164" s="6">
        <f t="shared" si="16"/>
        <v>0</v>
      </c>
      <c r="I1164" s="1">
        <f t="array" ref="I1164">INDEX(Countries!$D$2:$D$43,A1164)</f>
        <v>0</v>
      </c>
      <c r="J1164" s="1">
        <f t="array" ref="J1164">INDEX(Countries!$D$2:$D$43,B1164)</f>
        <v>0</v>
      </c>
      <c r="K1164" s="1">
        <f t="array" ref="K1164">INDEX(Countries!$E$2:$E$43,A1164)</f>
        <v>0</v>
      </c>
      <c r="L1164" s="1">
        <f t="array" ref="L1164">INDEX(Countries!$E$2:$E$43,B1164)</f>
        <v>0</v>
      </c>
      <c r="M1164" s="1">
        <f t="shared" si="17"/>
        <v>0</v>
      </c>
      <c r="N1164" s="1"/>
    </row>
    <row r="1165" spans="1:14" ht="15.75" customHeight="1" x14ac:dyDescent="0.2">
      <c r="A1165" s="1">
        <f t="shared" si="18"/>
        <v>28</v>
      </c>
      <c r="B1165" s="1">
        <f t="shared" si="19"/>
        <v>30</v>
      </c>
      <c r="C1165" s="1">
        <f t="array" ref="C1165">INDEX(Countries!$A$2:$A$43,A1165)</f>
        <v>0</v>
      </c>
      <c r="D1165" s="1">
        <f t="array" ref="D1165">INDEX(Countries!$A$2:$A$43,B1165)</f>
        <v>0</v>
      </c>
      <c r="E1165" s="5">
        <f t="array" ref="E1165">INDEX('ML_flows 2011'!$B$2:$AQ$43,A1165,B1165)+INDEX('ML_flows 2011'!$B$2:$AQ$43,B1165,A1165)</f>
        <v>0</v>
      </c>
      <c r="F1165" s="4">
        <f t="array" ref="F1165">INDEX(Countries!$B$2:$B$43,A1165)</f>
        <v>0</v>
      </c>
      <c r="G1165" s="4">
        <f t="array" ref="G1165">INDEX(Countries!$B$2:$B$43,B1165)</f>
        <v>0</v>
      </c>
      <c r="H1165" s="6">
        <f t="shared" si="16"/>
        <v>0</v>
      </c>
      <c r="I1165" s="1">
        <f t="array" ref="I1165">INDEX(Countries!$D$2:$D$43,A1165)</f>
        <v>0</v>
      </c>
      <c r="J1165" s="1">
        <f t="array" ref="J1165">INDEX(Countries!$D$2:$D$43,B1165)</f>
        <v>0</v>
      </c>
      <c r="K1165" s="1">
        <f t="array" ref="K1165">INDEX(Countries!$E$2:$E$43,A1165)</f>
        <v>0</v>
      </c>
      <c r="L1165" s="1">
        <f t="array" ref="L1165">INDEX(Countries!$E$2:$E$43,B1165)</f>
        <v>0</v>
      </c>
      <c r="M1165" s="1">
        <f t="shared" si="17"/>
        <v>0</v>
      </c>
      <c r="N1165" s="1"/>
    </row>
    <row r="1166" spans="1:14" ht="15.75" customHeight="1" x14ac:dyDescent="0.2">
      <c r="A1166" s="1">
        <f t="shared" si="18"/>
        <v>28</v>
      </c>
      <c r="B1166" s="1">
        <f t="shared" si="19"/>
        <v>31</v>
      </c>
      <c r="C1166" s="1">
        <f t="array" ref="C1166">INDEX(Countries!$A$2:$A$43,A1166)</f>
        <v>0</v>
      </c>
      <c r="D1166" s="1">
        <f t="array" ref="D1166">INDEX(Countries!$A$2:$A$43,B1166)</f>
        <v>0</v>
      </c>
      <c r="E1166" s="5">
        <f t="array" ref="E1166">INDEX('ML_flows 2011'!$B$2:$AQ$43,A1166,B1166)+INDEX('ML_flows 2011'!$B$2:$AQ$43,B1166,A1166)</f>
        <v>0</v>
      </c>
      <c r="F1166" s="4">
        <f t="array" ref="F1166">INDEX(Countries!$B$2:$B$43,A1166)</f>
        <v>0</v>
      </c>
      <c r="G1166" s="4">
        <f t="array" ref="G1166">INDEX(Countries!$B$2:$B$43,B1166)</f>
        <v>0</v>
      </c>
      <c r="H1166" s="6">
        <f t="shared" si="16"/>
        <v>0</v>
      </c>
      <c r="I1166" s="1">
        <f t="array" ref="I1166">INDEX(Countries!$D$2:$D$43,A1166)</f>
        <v>0</v>
      </c>
      <c r="J1166" s="1">
        <f t="array" ref="J1166">INDEX(Countries!$D$2:$D$43,B1166)</f>
        <v>0</v>
      </c>
      <c r="K1166" s="1">
        <f t="array" ref="K1166">INDEX(Countries!$E$2:$E$43,A1166)</f>
        <v>0</v>
      </c>
      <c r="L1166" s="1">
        <f t="array" ref="L1166">INDEX(Countries!$E$2:$E$43,B1166)</f>
        <v>0</v>
      </c>
      <c r="M1166" s="1">
        <f t="shared" si="17"/>
        <v>0</v>
      </c>
      <c r="N1166" s="1"/>
    </row>
    <row r="1167" spans="1:14" ht="15.75" customHeight="1" x14ac:dyDescent="0.2">
      <c r="A1167" s="1">
        <f t="shared" si="18"/>
        <v>28</v>
      </c>
      <c r="B1167" s="1">
        <f t="shared" si="19"/>
        <v>32</v>
      </c>
      <c r="C1167" s="1">
        <f t="array" ref="C1167">INDEX(Countries!$A$2:$A$43,A1167)</f>
        <v>0</v>
      </c>
      <c r="D1167" s="1">
        <f t="array" ref="D1167">INDEX(Countries!$A$2:$A$43,B1167)</f>
        <v>0</v>
      </c>
      <c r="E1167" s="5">
        <f t="array" ref="E1167">INDEX('ML_flows 2011'!$B$2:$AQ$43,A1167,B1167)+INDEX('ML_flows 2011'!$B$2:$AQ$43,B1167,A1167)</f>
        <v>0</v>
      </c>
      <c r="F1167" s="4">
        <f t="array" ref="F1167">INDEX(Countries!$B$2:$B$43,A1167)</f>
        <v>0</v>
      </c>
      <c r="G1167" s="4">
        <f t="array" ref="G1167">INDEX(Countries!$B$2:$B$43,B1167)</f>
        <v>0</v>
      </c>
      <c r="H1167" s="6">
        <f t="shared" si="16"/>
        <v>0</v>
      </c>
      <c r="I1167" s="1">
        <f t="array" ref="I1167">INDEX(Countries!$D$2:$D$43,A1167)</f>
        <v>0</v>
      </c>
      <c r="J1167" s="1">
        <f t="array" ref="J1167">INDEX(Countries!$D$2:$D$43,B1167)</f>
        <v>0</v>
      </c>
      <c r="K1167" s="1">
        <f t="array" ref="K1167">INDEX(Countries!$E$2:$E$43,A1167)</f>
        <v>0</v>
      </c>
      <c r="L1167" s="1">
        <f t="array" ref="L1167">INDEX(Countries!$E$2:$E$43,B1167)</f>
        <v>0</v>
      </c>
      <c r="M1167" s="1">
        <f t="shared" si="17"/>
        <v>0</v>
      </c>
      <c r="N1167" s="1"/>
    </row>
    <row r="1168" spans="1:14" ht="15.75" customHeight="1" x14ac:dyDescent="0.2">
      <c r="A1168" s="1">
        <f t="shared" si="18"/>
        <v>28</v>
      </c>
      <c r="B1168" s="1">
        <f t="shared" si="19"/>
        <v>33</v>
      </c>
      <c r="C1168" s="1">
        <f t="array" ref="C1168">INDEX(Countries!$A$2:$A$43,A1168)</f>
        <v>0</v>
      </c>
      <c r="D1168" s="1">
        <f t="array" ref="D1168">INDEX(Countries!$A$2:$A$43,B1168)</f>
        <v>0</v>
      </c>
      <c r="E1168" s="5">
        <f t="array" ref="E1168">INDEX('ML_flows 2011'!$B$2:$AQ$43,A1168,B1168)+INDEX('ML_flows 2011'!$B$2:$AQ$43,B1168,A1168)</f>
        <v>0</v>
      </c>
      <c r="F1168" s="4">
        <f t="array" ref="F1168">INDEX(Countries!$B$2:$B$43,A1168)</f>
        <v>0</v>
      </c>
      <c r="G1168" s="4">
        <f t="array" ref="G1168">INDEX(Countries!$B$2:$B$43,B1168)</f>
        <v>0</v>
      </c>
      <c r="H1168" s="6">
        <f t="shared" si="16"/>
        <v>0</v>
      </c>
      <c r="I1168" s="1">
        <f t="array" ref="I1168">INDEX(Countries!$D$2:$D$43,A1168)</f>
        <v>0</v>
      </c>
      <c r="J1168" s="1">
        <f t="array" ref="J1168">INDEX(Countries!$D$2:$D$43,B1168)</f>
        <v>0</v>
      </c>
      <c r="K1168" s="1">
        <f t="array" ref="K1168">INDEX(Countries!$E$2:$E$43,A1168)</f>
        <v>0</v>
      </c>
      <c r="L1168" s="1">
        <f t="array" ref="L1168">INDEX(Countries!$E$2:$E$43,B1168)</f>
        <v>0</v>
      </c>
      <c r="M1168" s="1">
        <f t="shared" si="17"/>
        <v>0</v>
      </c>
      <c r="N1168" s="1"/>
    </row>
    <row r="1169" spans="1:14" ht="15.75" customHeight="1" x14ac:dyDescent="0.2">
      <c r="A1169" s="1">
        <f t="shared" si="18"/>
        <v>28</v>
      </c>
      <c r="B1169" s="1">
        <f t="shared" si="19"/>
        <v>34</v>
      </c>
      <c r="C1169" s="1">
        <f t="array" ref="C1169">INDEX(Countries!$A$2:$A$43,A1169)</f>
        <v>0</v>
      </c>
      <c r="D1169" s="1">
        <f t="array" ref="D1169">INDEX(Countries!$A$2:$A$43,B1169)</f>
        <v>0</v>
      </c>
      <c r="E1169" s="5">
        <f t="array" ref="E1169">INDEX('ML_flows 2011'!$B$2:$AQ$43,A1169,B1169)+INDEX('ML_flows 2011'!$B$2:$AQ$43,B1169,A1169)</f>
        <v>0</v>
      </c>
      <c r="F1169" s="4">
        <f t="array" ref="F1169">INDEX(Countries!$B$2:$B$43,A1169)</f>
        <v>0</v>
      </c>
      <c r="G1169" s="4">
        <f t="array" ref="G1169">INDEX(Countries!$B$2:$B$43,B1169)</f>
        <v>0</v>
      </c>
      <c r="H1169" s="6">
        <f t="shared" si="16"/>
        <v>0</v>
      </c>
      <c r="I1169" s="1">
        <f t="array" ref="I1169">INDEX(Countries!$D$2:$D$43,A1169)</f>
        <v>0</v>
      </c>
      <c r="J1169" s="1">
        <f t="array" ref="J1169">INDEX(Countries!$D$2:$D$43,B1169)</f>
        <v>0</v>
      </c>
      <c r="K1169" s="1">
        <f t="array" ref="K1169">INDEX(Countries!$E$2:$E$43,A1169)</f>
        <v>0</v>
      </c>
      <c r="L1169" s="1">
        <f t="array" ref="L1169">INDEX(Countries!$E$2:$E$43,B1169)</f>
        <v>0</v>
      </c>
      <c r="M1169" s="1">
        <f t="shared" si="17"/>
        <v>0</v>
      </c>
      <c r="N1169" s="1"/>
    </row>
    <row r="1170" spans="1:14" ht="15.75" customHeight="1" x14ac:dyDescent="0.2">
      <c r="A1170" s="1">
        <f t="shared" si="18"/>
        <v>28</v>
      </c>
      <c r="B1170" s="1">
        <f t="shared" si="19"/>
        <v>35</v>
      </c>
      <c r="C1170" s="1">
        <f t="array" ref="C1170">INDEX(Countries!$A$2:$A$43,A1170)</f>
        <v>0</v>
      </c>
      <c r="D1170" s="1">
        <f t="array" ref="D1170">INDEX(Countries!$A$2:$A$43,B1170)</f>
        <v>0</v>
      </c>
      <c r="E1170" s="5">
        <f t="array" ref="E1170">INDEX('ML_flows 2011'!$B$2:$AQ$43,A1170,B1170)+INDEX('ML_flows 2011'!$B$2:$AQ$43,B1170,A1170)</f>
        <v>0</v>
      </c>
      <c r="F1170" s="4">
        <f t="array" ref="F1170">INDEX(Countries!$B$2:$B$43,A1170)</f>
        <v>0</v>
      </c>
      <c r="G1170" s="4">
        <f t="array" ref="G1170">INDEX(Countries!$B$2:$B$43,B1170)</f>
        <v>0</v>
      </c>
      <c r="H1170" s="6">
        <f t="shared" si="16"/>
        <v>0</v>
      </c>
      <c r="I1170" s="1">
        <f t="array" ref="I1170">INDEX(Countries!$D$2:$D$43,A1170)</f>
        <v>0</v>
      </c>
      <c r="J1170" s="1">
        <f t="array" ref="J1170">INDEX(Countries!$D$2:$D$43,B1170)</f>
        <v>0</v>
      </c>
      <c r="K1170" s="1">
        <f t="array" ref="K1170">INDEX(Countries!$E$2:$E$43,A1170)</f>
        <v>0</v>
      </c>
      <c r="L1170" s="1">
        <f t="array" ref="L1170">INDEX(Countries!$E$2:$E$43,B1170)</f>
        <v>0</v>
      </c>
      <c r="M1170" s="1">
        <f t="shared" si="17"/>
        <v>0</v>
      </c>
      <c r="N1170" s="1"/>
    </row>
    <row r="1171" spans="1:14" ht="15.75" customHeight="1" x14ac:dyDescent="0.2">
      <c r="A1171" s="1">
        <f t="shared" si="18"/>
        <v>28</v>
      </c>
      <c r="B1171" s="1">
        <f t="shared" si="19"/>
        <v>36</v>
      </c>
      <c r="C1171" s="1">
        <f t="array" ref="C1171">INDEX(Countries!$A$2:$A$43,A1171)</f>
        <v>0</v>
      </c>
      <c r="D1171" s="1">
        <f t="array" ref="D1171">INDEX(Countries!$A$2:$A$43,B1171)</f>
        <v>0</v>
      </c>
      <c r="E1171" s="5">
        <f t="array" ref="E1171">INDEX('ML_flows 2011'!$B$2:$AQ$43,A1171,B1171)+INDEX('ML_flows 2011'!$B$2:$AQ$43,B1171,A1171)</f>
        <v>0</v>
      </c>
      <c r="F1171" s="4">
        <f t="array" ref="F1171">INDEX(Countries!$B$2:$B$43,A1171)</f>
        <v>0</v>
      </c>
      <c r="G1171" s="4">
        <f t="array" ref="G1171">INDEX(Countries!$B$2:$B$43,B1171)</f>
        <v>0</v>
      </c>
      <c r="H1171" s="6">
        <f t="shared" si="16"/>
        <v>0</v>
      </c>
      <c r="I1171" s="1">
        <f t="array" ref="I1171">INDEX(Countries!$D$2:$D$43,A1171)</f>
        <v>0</v>
      </c>
      <c r="J1171" s="1">
        <f t="array" ref="J1171">INDEX(Countries!$D$2:$D$43,B1171)</f>
        <v>0</v>
      </c>
      <c r="K1171" s="1">
        <f t="array" ref="K1171">INDEX(Countries!$E$2:$E$43,A1171)</f>
        <v>0</v>
      </c>
      <c r="L1171" s="1">
        <f t="array" ref="L1171">INDEX(Countries!$E$2:$E$43,B1171)</f>
        <v>0</v>
      </c>
      <c r="M1171" s="1">
        <f t="shared" si="17"/>
        <v>0</v>
      </c>
      <c r="N1171" s="1"/>
    </row>
    <row r="1172" spans="1:14" ht="15.75" customHeight="1" x14ac:dyDescent="0.2">
      <c r="A1172" s="1">
        <f t="shared" si="18"/>
        <v>28</v>
      </c>
      <c r="B1172" s="1">
        <f t="shared" si="19"/>
        <v>37</v>
      </c>
      <c r="C1172" s="1">
        <f t="array" ref="C1172">INDEX(Countries!$A$2:$A$43,A1172)</f>
        <v>0</v>
      </c>
      <c r="D1172" s="1">
        <f t="array" ref="D1172">INDEX(Countries!$A$2:$A$43,B1172)</f>
        <v>0</v>
      </c>
      <c r="E1172" s="5">
        <f t="array" ref="E1172">INDEX('ML_flows 2011'!$B$2:$AQ$43,A1172,B1172)+INDEX('ML_flows 2011'!$B$2:$AQ$43,B1172,A1172)</f>
        <v>0</v>
      </c>
      <c r="F1172" s="4">
        <f t="array" ref="F1172">INDEX(Countries!$B$2:$B$43,A1172)</f>
        <v>0</v>
      </c>
      <c r="G1172" s="4">
        <f t="array" ref="G1172">INDEX(Countries!$B$2:$B$43,B1172)</f>
        <v>0</v>
      </c>
      <c r="H1172" s="6">
        <f t="shared" si="16"/>
        <v>0</v>
      </c>
      <c r="I1172" s="1">
        <f t="array" ref="I1172">INDEX(Countries!$D$2:$D$43,A1172)</f>
        <v>0</v>
      </c>
      <c r="J1172" s="1">
        <f t="array" ref="J1172">INDEX(Countries!$D$2:$D$43,B1172)</f>
        <v>0</v>
      </c>
      <c r="K1172" s="1">
        <f t="array" ref="K1172">INDEX(Countries!$E$2:$E$43,A1172)</f>
        <v>0</v>
      </c>
      <c r="L1172" s="1">
        <f t="array" ref="L1172">INDEX(Countries!$E$2:$E$43,B1172)</f>
        <v>0</v>
      </c>
      <c r="M1172" s="1">
        <f t="shared" si="17"/>
        <v>0</v>
      </c>
      <c r="N1172" s="1"/>
    </row>
    <row r="1173" spans="1:14" ht="15.75" customHeight="1" x14ac:dyDescent="0.2">
      <c r="A1173" s="1">
        <f t="shared" si="18"/>
        <v>28</v>
      </c>
      <c r="B1173" s="1">
        <f t="shared" si="19"/>
        <v>38</v>
      </c>
      <c r="C1173" s="1">
        <f t="array" ref="C1173">INDEX(Countries!$A$2:$A$43,A1173)</f>
        <v>0</v>
      </c>
      <c r="D1173" s="1">
        <f t="array" ref="D1173">INDEX(Countries!$A$2:$A$43,B1173)</f>
        <v>0</v>
      </c>
      <c r="E1173" s="5">
        <f t="array" ref="E1173">INDEX('ML_flows 2011'!$B$2:$AQ$43,A1173,B1173)+INDEX('ML_flows 2011'!$B$2:$AQ$43,B1173,A1173)</f>
        <v>0</v>
      </c>
      <c r="F1173" s="4">
        <f t="array" ref="F1173">INDEX(Countries!$B$2:$B$43,A1173)</f>
        <v>0</v>
      </c>
      <c r="G1173" s="4">
        <f t="array" ref="G1173">INDEX(Countries!$B$2:$B$43,B1173)</f>
        <v>0</v>
      </c>
      <c r="H1173" s="6">
        <f t="shared" si="16"/>
        <v>0</v>
      </c>
      <c r="I1173" s="1">
        <f t="array" ref="I1173">INDEX(Countries!$D$2:$D$43,A1173)</f>
        <v>0</v>
      </c>
      <c r="J1173" s="1">
        <f t="array" ref="J1173">INDEX(Countries!$D$2:$D$43,B1173)</f>
        <v>0</v>
      </c>
      <c r="K1173" s="1">
        <f t="array" ref="K1173">INDEX(Countries!$E$2:$E$43,A1173)</f>
        <v>0</v>
      </c>
      <c r="L1173" s="1">
        <f t="array" ref="L1173">INDEX(Countries!$E$2:$E$43,B1173)</f>
        <v>0</v>
      </c>
      <c r="M1173" s="1">
        <f t="shared" si="17"/>
        <v>0</v>
      </c>
      <c r="N1173" s="1"/>
    </row>
    <row r="1174" spans="1:14" ht="15.75" customHeight="1" x14ac:dyDescent="0.2">
      <c r="A1174" s="1">
        <f t="shared" si="18"/>
        <v>28</v>
      </c>
      <c r="B1174" s="1">
        <f t="shared" si="19"/>
        <v>39</v>
      </c>
      <c r="C1174" s="1">
        <f t="array" ref="C1174">INDEX(Countries!$A$2:$A$43,A1174)</f>
        <v>0</v>
      </c>
      <c r="D1174" s="1">
        <f t="array" ref="D1174">INDEX(Countries!$A$2:$A$43,B1174)</f>
        <v>0</v>
      </c>
      <c r="E1174" s="5">
        <f t="array" ref="E1174">INDEX('ML_flows 2011'!$B$2:$AQ$43,A1174,B1174)+INDEX('ML_flows 2011'!$B$2:$AQ$43,B1174,A1174)</f>
        <v>0</v>
      </c>
      <c r="F1174" s="4">
        <f t="array" ref="F1174">INDEX(Countries!$B$2:$B$43,A1174)</f>
        <v>0</v>
      </c>
      <c r="G1174" s="4">
        <f t="array" ref="G1174">INDEX(Countries!$B$2:$B$43,B1174)</f>
        <v>0</v>
      </c>
      <c r="H1174" s="6">
        <f t="shared" si="16"/>
        <v>0</v>
      </c>
      <c r="I1174" s="1">
        <f t="array" ref="I1174">INDEX(Countries!$D$2:$D$43,A1174)</f>
        <v>0</v>
      </c>
      <c r="J1174" s="1">
        <f t="array" ref="J1174">INDEX(Countries!$D$2:$D$43,B1174)</f>
        <v>0</v>
      </c>
      <c r="K1174" s="1">
        <f t="array" ref="K1174">INDEX(Countries!$E$2:$E$43,A1174)</f>
        <v>0</v>
      </c>
      <c r="L1174" s="1">
        <f t="array" ref="L1174">INDEX(Countries!$E$2:$E$43,B1174)</f>
        <v>0</v>
      </c>
      <c r="M1174" s="1">
        <f t="shared" si="17"/>
        <v>0</v>
      </c>
      <c r="N1174" s="1"/>
    </row>
    <row r="1175" spans="1:14" ht="15.75" customHeight="1" x14ac:dyDescent="0.2">
      <c r="A1175" s="1">
        <f t="shared" si="18"/>
        <v>28</v>
      </c>
      <c r="B1175" s="1">
        <f t="shared" si="19"/>
        <v>40</v>
      </c>
      <c r="C1175" s="1">
        <f t="array" ref="C1175">INDEX(Countries!$A$2:$A$43,A1175)</f>
        <v>0</v>
      </c>
      <c r="D1175" s="1">
        <f t="array" ref="D1175">INDEX(Countries!$A$2:$A$43,B1175)</f>
        <v>0</v>
      </c>
      <c r="E1175" s="5">
        <f t="array" ref="E1175">INDEX('ML_flows 2011'!$B$2:$AQ$43,A1175,B1175)+INDEX('ML_flows 2011'!$B$2:$AQ$43,B1175,A1175)</f>
        <v>0</v>
      </c>
      <c r="F1175" s="4">
        <f t="array" ref="F1175">INDEX(Countries!$B$2:$B$43,A1175)</f>
        <v>0</v>
      </c>
      <c r="G1175" s="4">
        <f t="array" ref="G1175">INDEX(Countries!$B$2:$B$43,B1175)</f>
        <v>0</v>
      </c>
      <c r="H1175" s="6">
        <f t="shared" si="16"/>
        <v>0</v>
      </c>
      <c r="I1175" s="1">
        <f t="array" ref="I1175">INDEX(Countries!$D$2:$D$43,A1175)</f>
        <v>0</v>
      </c>
      <c r="J1175" s="1">
        <f t="array" ref="J1175">INDEX(Countries!$D$2:$D$43,B1175)</f>
        <v>0</v>
      </c>
      <c r="K1175" s="1">
        <f t="array" ref="K1175">INDEX(Countries!$E$2:$E$43,A1175)</f>
        <v>0</v>
      </c>
      <c r="L1175" s="1">
        <f t="array" ref="L1175">INDEX(Countries!$E$2:$E$43,B1175)</f>
        <v>0</v>
      </c>
      <c r="M1175" s="1">
        <f t="shared" si="17"/>
        <v>0</v>
      </c>
      <c r="N1175" s="1"/>
    </row>
    <row r="1176" spans="1:14" ht="15.75" customHeight="1" x14ac:dyDescent="0.2">
      <c r="A1176" s="1">
        <f t="shared" si="18"/>
        <v>28</v>
      </c>
      <c r="B1176" s="1">
        <f t="shared" si="19"/>
        <v>41</v>
      </c>
      <c r="C1176" s="1">
        <f t="array" ref="C1176">INDEX(Countries!$A$2:$A$43,A1176)</f>
        <v>0</v>
      </c>
      <c r="D1176" s="1">
        <f t="array" ref="D1176">INDEX(Countries!$A$2:$A$43,B1176)</f>
        <v>0</v>
      </c>
      <c r="E1176" s="5">
        <f t="array" ref="E1176">INDEX('ML_flows 2011'!$B$2:$AQ$43,A1176,B1176)+INDEX('ML_flows 2011'!$B$2:$AQ$43,B1176,A1176)</f>
        <v>0</v>
      </c>
      <c r="F1176" s="4">
        <f t="array" ref="F1176">INDEX(Countries!$B$2:$B$43,A1176)</f>
        <v>0</v>
      </c>
      <c r="G1176" s="4">
        <f t="array" ref="G1176">INDEX(Countries!$B$2:$B$43,B1176)</f>
        <v>0</v>
      </c>
      <c r="H1176" s="6">
        <f t="shared" si="16"/>
        <v>0</v>
      </c>
      <c r="I1176" s="1">
        <f t="array" ref="I1176">INDEX(Countries!$D$2:$D$43,A1176)</f>
        <v>0</v>
      </c>
      <c r="J1176" s="1">
        <f t="array" ref="J1176">INDEX(Countries!$D$2:$D$43,B1176)</f>
        <v>0</v>
      </c>
      <c r="K1176" s="1">
        <f t="array" ref="K1176">INDEX(Countries!$E$2:$E$43,A1176)</f>
        <v>0</v>
      </c>
      <c r="L1176" s="1">
        <f t="array" ref="L1176">INDEX(Countries!$E$2:$E$43,B1176)</f>
        <v>0</v>
      </c>
      <c r="M1176" s="1">
        <f t="shared" si="17"/>
        <v>0</v>
      </c>
      <c r="N1176" s="1"/>
    </row>
    <row r="1177" spans="1:14" ht="15.75" customHeight="1" x14ac:dyDescent="0.2">
      <c r="A1177" s="1">
        <f t="shared" si="18"/>
        <v>28</v>
      </c>
      <c r="B1177" s="1">
        <f t="shared" si="19"/>
        <v>42</v>
      </c>
      <c r="C1177" s="1">
        <f t="array" ref="C1177">INDEX(Countries!$A$2:$A$43,A1177)</f>
        <v>0</v>
      </c>
      <c r="D1177" s="1">
        <f t="array" ref="D1177">INDEX(Countries!$A$2:$A$43,B1177)</f>
        <v>0</v>
      </c>
      <c r="E1177" s="5">
        <f t="array" ref="E1177">INDEX('ML_flows 2011'!$B$2:$AQ$43,A1177,B1177)+INDEX('ML_flows 2011'!$B$2:$AQ$43,B1177,A1177)</f>
        <v>0</v>
      </c>
      <c r="F1177" s="4">
        <f t="array" ref="F1177">INDEX(Countries!$B$2:$B$43,A1177)</f>
        <v>0</v>
      </c>
      <c r="G1177" s="4">
        <f t="array" ref="G1177">INDEX(Countries!$B$2:$B$43,B1177)</f>
        <v>0</v>
      </c>
      <c r="H1177" s="6">
        <f t="shared" si="16"/>
        <v>0</v>
      </c>
      <c r="I1177" s="1">
        <f t="array" ref="I1177">INDEX(Countries!$D$2:$D$43,A1177)</f>
        <v>0</v>
      </c>
      <c r="J1177" s="1">
        <f t="array" ref="J1177">INDEX(Countries!$D$2:$D$43,B1177)</f>
        <v>0</v>
      </c>
      <c r="K1177" s="1">
        <f t="array" ref="K1177">INDEX(Countries!$E$2:$E$43,A1177)</f>
        <v>0</v>
      </c>
      <c r="L1177" s="1">
        <f t="array" ref="L1177">INDEX(Countries!$E$2:$E$43,B1177)</f>
        <v>0</v>
      </c>
      <c r="M1177" s="1">
        <f t="shared" si="17"/>
        <v>0</v>
      </c>
      <c r="N1177" s="1"/>
    </row>
    <row r="1178" spans="1:14" ht="15.75" customHeight="1" x14ac:dyDescent="0.2">
      <c r="A1178" s="1">
        <f t="shared" si="18"/>
        <v>29</v>
      </c>
      <c r="B1178" s="1">
        <f t="shared" si="19"/>
        <v>1</v>
      </c>
      <c r="C1178" s="1">
        <f t="array" ref="C1178">INDEX(Countries!$A$2:$A$43,A1178)</f>
        <v>0</v>
      </c>
      <c r="D1178" s="1" t="str">
        <f t="array" ref="D1178">INDEX(Countries!$A$2:$A$43,B1178)</f>
        <v>BC</v>
      </c>
      <c r="E1178" s="5">
        <f t="array" ref="E1178">INDEX('ML_flows 2011'!$B$2:$AQ$43,A1178,B1178)+INDEX('ML_flows 2011'!$B$2:$AQ$43,B1178,A1178)</f>
        <v>0</v>
      </c>
      <c r="F1178" s="4">
        <f t="array" ref="F1178">INDEX(Countries!$B$2:$B$43,A1178)</f>
        <v>0</v>
      </c>
      <c r="G1178" s="4">
        <f t="array" ref="G1178">INDEX(Countries!$B$2:$B$43,B1178)</f>
        <v>2.3763350483997558</v>
      </c>
      <c r="H1178" s="6">
        <f t="shared" si="16"/>
        <v>0</v>
      </c>
      <c r="I1178" s="1">
        <f t="array" ref="I1178">INDEX(Countries!$D$2:$D$43,A1178)</f>
        <v>0</v>
      </c>
      <c r="J1178" s="4">
        <f t="array" ref="J1178">INDEX(Countries!$D$2:$D$43,B1178)</f>
        <v>0</v>
      </c>
      <c r="K1178" s="1">
        <f t="array" ref="K1178">INDEX(Countries!$E$2:$E$43,A1178)</f>
        <v>0</v>
      </c>
      <c r="L1178" s="4">
        <f t="array" ref="L1178">INDEX(Countries!$E$2:$E$43,B1178)</f>
        <v>0</v>
      </c>
      <c r="M1178" s="1">
        <f t="shared" si="17"/>
        <v>0</v>
      </c>
      <c r="N1178" s="1"/>
    </row>
    <row r="1179" spans="1:14" ht="15.75" customHeight="1" x14ac:dyDescent="0.2">
      <c r="A1179" s="1">
        <f t="shared" si="18"/>
        <v>29</v>
      </c>
      <c r="B1179" s="1">
        <f t="shared" si="19"/>
        <v>2</v>
      </c>
      <c r="C1179" s="1">
        <f t="array" ref="C1179">INDEX(Countries!$A$2:$A$43,A1179)</f>
        <v>0</v>
      </c>
      <c r="D1179" s="1" t="str">
        <f t="array" ref="D1179">INDEX(Countries!$A$2:$A$43,B1179)</f>
        <v>Canada</v>
      </c>
      <c r="E1179" s="5">
        <f t="array" ref="E1179">INDEX('ML_flows 2011'!$B$2:$AQ$43,A1179,B1179)+INDEX('ML_flows 2011'!$B$2:$AQ$43,B1179,A1179)</f>
        <v>0</v>
      </c>
      <c r="F1179" s="4">
        <f t="array" ref="F1179">INDEX(Countries!$B$2:$B$43,A1179)</f>
        <v>0</v>
      </c>
      <c r="G1179" s="4">
        <f t="array" ref="G1179">INDEX(Countries!$B$2:$B$43,B1179)</f>
        <v>0</v>
      </c>
      <c r="H1179" s="6">
        <f t="shared" si="16"/>
        <v>0</v>
      </c>
      <c r="I1179" s="1">
        <f t="array" ref="I1179">INDEX(Countries!$D$2:$D$43,A1179)</f>
        <v>0</v>
      </c>
      <c r="J1179" s="4">
        <f t="array" ref="J1179">INDEX(Countries!$D$2:$D$43,B1179)</f>
        <v>0</v>
      </c>
      <c r="K1179" s="1">
        <f t="array" ref="K1179">INDEX(Countries!$E$2:$E$43,A1179)</f>
        <v>0</v>
      </c>
      <c r="L1179" s="4">
        <f t="array" ref="L1179">INDEX(Countries!$E$2:$E$43,B1179)</f>
        <v>0</v>
      </c>
      <c r="M1179" s="1">
        <f t="shared" si="17"/>
        <v>0</v>
      </c>
      <c r="N1179" s="1"/>
    </row>
    <row r="1180" spans="1:14" ht="15.75" customHeight="1" x14ac:dyDescent="0.2">
      <c r="A1180" s="1">
        <f t="shared" si="18"/>
        <v>29</v>
      </c>
      <c r="B1180" s="1">
        <f t="shared" si="19"/>
        <v>3</v>
      </c>
      <c r="C1180" s="1">
        <f t="array" ref="C1180">INDEX(Countries!$A$2:$A$43,A1180)</f>
        <v>0</v>
      </c>
      <c r="D1180" s="1" t="str">
        <f t="array" ref="D1180">INDEX(Countries!$A$2:$A$43,B1180)</f>
        <v>Hong Kong SAR</v>
      </c>
      <c r="E1180" s="5">
        <f t="array" ref="E1180">INDEX('ML_flows 2011'!$B$2:$AQ$43,A1180,B1180)+INDEX('ML_flows 2011'!$B$2:$AQ$43,B1180,A1180)</f>
        <v>0</v>
      </c>
      <c r="F1180" s="4">
        <f t="array" ref="F1180">INDEX(Countries!$B$2:$B$43,A1180)</f>
        <v>0</v>
      </c>
      <c r="G1180" s="4">
        <f t="array" ref="G1180">INDEX(Countries!$B$2:$B$43,B1180)</f>
        <v>0</v>
      </c>
      <c r="H1180" s="6">
        <f t="shared" si="16"/>
        <v>0</v>
      </c>
      <c r="I1180" s="1">
        <f t="array" ref="I1180">INDEX(Countries!$D$2:$D$43,A1180)</f>
        <v>0</v>
      </c>
      <c r="J1180" s="4">
        <f t="array" ref="J1180">INDEX(Countries!$D$2:$D$43,B1180)</f>
        <v>0</v>
      </c>
      <c r="K1180" s="1">
        <f t="array" ref="K1180">INDEX(Countries!$E$2:$E$43,A1180)</f>
        <v>0</v>
      </c>
      <c r="L1180" s="4">
        <f t="array" ref="L1180">INDEX(Countries!$E$2:$E$43,B1180)</f>
        <v>0</v>
      </c>
      <c r="M1180" s="1">
        <f t="shared" si="17"/>
        <v>0</v>
      </c>
      <c r="N1180" s="1"/>
    </row>
    <row r="1181" spans="1:14" ht="15.75" customHeight="1" x14ac:dyDescent="0.2">
      <c r="A1181" s="1">
        <f t="shared" si="18"/>
        <v>29</v>
      </c>
      <c r="B1181" s="1">
        <f t="shared" si="19"/>
        <v>4</v>
      </c>
      <c r="C1181" s="1">
        <f t="array" ref="C1181">INDEX(Countries!$A$2:$A$43,A1181)</f>
        <v>0</v>
      </c>
      <c r="D1181" s="1" t="str">
        <f t="array" ref="D1181">INDEX(Countries!$A$2:$A$43,B1181)</f>
        <v>Macau SAR</v>
      </c>
      <c r="E1181" s="5">
        <f t="array" ref="E1181">INDEX('ML_flows 2011'!$B$2:$AQ$43,A1181,B1181)+INDEX('ML_flows 2011'!$B$2:$AQ$43,B1181,A1181)</f>
        <v>0</v>
      </c>
      <c r="F1181" s="4">
        <f t="array" ref="F1181">INDEX(Countries!$B$2:$B$43,A1181)</f>
        <v>0</v>
      </c>
      <c r="G1181" s="4">
        <f t="array" ref="G1181">INDEX(Countries!$B$2:$B$43,B1181)</f>
        <v>0</v>
      </c>
      <c r="H1181" s="6">
        <f t="shared" si="16"/>
        <v>0</v>
      </c>
      <c r="I1181" s="1">
        <f t="array" ref="I1181">INDEX(Countries!$D$2:$D$43,A1181)</f>
        <v>0</v>
      </c>
      <c r="J1181" s="4">
        <f t="array" ref="J1181">INDEX(Countries!$D$2:$D$43,B1181)</f>
        <v>0</v>
      </c>
      <c r="K1181" s="1">
        <f t="array" ref="K1181">INDEX(Countries!$E$2:$E$43,A1181)</f>
        <v>0</v>
      </c>
      <c r="L1181" s="4">
        <f t="array" ref="L1181">INDEX(Countries!$E$2:$E$43,B1181)</f>
        <v>0</v>
      </c>
      <c r="M1181" s="1">
        <f t="shared" si="17"/>
        <v>0</v>
      </c>
      <c r="N1181" s="1"/>
    </row>
    <row r="1182" spans="1:14" ht="15.75" customHeight="1" x14ac:dyDescent="0.2">
      <c r="A1182" s="1">
        <f t="shared" si="18"/>
        <v>29</v>
      </c>
      <c r="B1182" s="1">
        <f t="shared" si="19"/>
        <v>5</v>
      </c>
      <c r="C1182" s="1">
        <f t="array" ref="C1182">INDEX(Countries!$A$2:$A$43,A1182)</f>
        <v>0</v>
      </c>
      <c r="D1182" s="1" t="str">
        <f t="array" ref="D1182">INDEX(Countries!$A$2:$A$43,B1182)</f>
        <v>China</v>
      </c>
      <c r="E1182" s="5">
        <f t="array" ref="E1182">INDEX('ML_flows 2011'!$B$2:$AQ$43,A1182,B1182)+INDEX('ML_flows 2011'!$B$2:$AQ$43,B1182,A1182)</f>
        <v>0</v>
      </c>
      <c r="F1182" s="4">
        <f t="array" ref="F1182">INDEX(Countries!$B$2:$B$43,A1182)</f>
        <v>0</v>
      </c>
      <c r="G1182" s="4">
        <f t="array" ref="G1182">INDEX(Countries!$B$2:$B$43,B1182)</f>
        <v>0</v>
      </c>
      <c r="H1182" s="6">
        <f t="shared" si="16"/>
        <v>0</v>
      </c>
      <c r="I1182" s="1">
        <f t="array" ref="I1182">INDEX(Countries!$D$2:$D$43,A1182)</f>
        <v>0</v>
      </c>
      <c r="J1182" s="4">
        <f t="array" ref="J1182">INDEX(Countries!$D$2:$D$43,B1182)</f>
        <v>0</v>
      </c>
      <c r="K1182" s="1">
        <f t="array" ref="K1182">INDEX(Countries!$E$2:$E$43,A1182)</f>
        <v>0</v>
      </c>
      <c r="L1182" s="4">
        <f t="array" ref="L1182">INDEX(Countries!$E$2:$E$43,B1182)</f>
        <v>0</v>
      </c>
      <c r="M1182" s="1">
        <f t="shared" si="17"/>
        <v>0</v>
      </c>
      <c r="N1182" s="1"/>
    </row>
    <row r="1183" spans="1:14" ht="15.75" customHeight="1" x14ac:dyDescent="0.2">
      <c r="A1183" s="1">
        <f t="shared" si="18"/>
        <v>29</v>
      </c>
      <c r="B1183" s="1">
        <f t="shared" si="19"/>
        <v>6</v>
      </c>
      <c r="C1183" s="1">
        <f t="array" ref="C1183">INDEX(Countries!$A$2:$A$43,A1183)</f>
        <v>0</v>
      </c>
      <c r="D1183" s="1">
        <f t="array" ref="D1183">INDEX(Countries!$A$2:$A$43,B1183)</f>
        <v>0</v>
      </c>
      <c r="E1183" s="5">
        <f t="array" ref="E1183">INDEX('ML_flows 2011'!$B$2:$AQ$43,A1183,B1183)+INDEX('ML_flows 2011'!$B$2:$AQ$43,B1183,A1183)</f>
        <v>0</v>
      </c>
      <c r="F1183" s="4">
        <f t="array" ref="F1183">INDEX(Countries!$B$2:$B$43,A1183)</f>
        <v>0</v>
      </c>
      <c r="G1183" s="4">
        <f t="array" ref="G1183">INDEX(Countries!$B$2:$B$43,B1183)</f>
        <v>0</v>
      </c>
      <c r="H1183" s="6">
        <f t="shared" si="16"/>
        <v>0</v>
      </c>
      <c r="I1183" s="1">
        <f t="array" ref="I1183">INDEX(Countries!$D$2:$D$43,A1183)</f>
        <v>0</v>
      </c>
      <c r="J1183" s="4">
        <f t="array" ref="J1183">INDEX(Countries!$D$2:$D$43,B1183)</f>
        <v>0</v>
      </c>
      <c r="K1183" s="1">
        <f t="array" ref="K1183">INDEX(Countries!$E$2:$E$43,A1183)</f>
        <v>0</v>
      </c>
      <c r="L1183" s="4">
        <f t="array" ref="L1183">INDEX(Countries!$E$2:$E$43,B1183)</f>
        <v>0</v>
      </c>
      <c r="M1183" s="1">
        <f t="shared" si="17"/>
        <v>0</v>
      </c>
      <c r="N1183" s="1"/>
    </row>
    <row r="1184" spans="1:14" ht="15.75" customHeight="1" x14ac:dyDescent="0.2">
      <c r="A1184" s="1">
        <f t="shared" si="18"/>
        <v>29</v>
      </c>
      <c r="B1184" s="1">
        <f t="shared" si="19"/>
        <v>7</v>
      </c>
      <c r="C1184" s="1">
        <f t="array" ref="C1184">INDEX(Countries!$A$2:$A$43,A1184)</f>
        <v>0</v>
      </c>
      <c r="D1184" s="1">
        <f t="array" ref="D1184">INDEX(Countries!$A$2:$A$43,B1184)</f>
        <v>0</v>
      </c>
      <c r="E1184" s="5">
        <f t="array" ref="E1184">INDEX('ML_flows 2011'!$B$2:$AQ$43,A1184,B1184)+INDEX('ML_flows 2011'!$B$2:$AQ$43,B1184,A1184)</f>
        <v>0</v>
      </c>
      <c r="F1184" s="4">
        <f t="array" ref="F1184">INDEX(Countries!$B$2:$B$43,A1184)</f>
        <v>0</v>
      </c>
      <c r="G1184" s="4">
        <f t="array" ref="G1184">INDEX(Countries!$B$2:$B$43,B1184)</f>
        <v>0</v>
      </c>
      <c r="H1184" s="6">
        <f t="shared" si="16"/>
        <v>0</v>
      </c>
      <c r="I1184" s="1">
        <f t="array" ref="I1184">INDEX(Countries!$D$2:$D$43,A1184)</f>
        <v>0</v>
      </c>
      <c r="J1184" s="4">
        <f t="array" ref="J1184">INDEX(Countries!$D$2:$D$43,B1184)</f>
        <v>0</v>
      </c>
      <c r="K1184" s="1">
        <f t="array" ref="K1184">INDEX(Countries!$E$2:$E$43,A1184)</f>
        <v>0</v>
      </c>
      <c r="L1184" s="4">
        <f t="array" ref="L1184">INDEX(Countries!$E$2:$E$43,B1184)</f>
        <v>0</v>
      </c>
      <c r="M1184" s="1">
        <f t="shared" si="17"/>
        <v>0</v>
      </c>
      <c r="N1184" s="1"/>
    </row>
    <row r="1185" spans="1:14" ht="15.75" customHeight="1" x14ac:dyDescent="0.2">
      <c r="A1185" s="1">
        <f t="shared" si="18"/>
        <v>29</v>
      </c>
      <c r="B1185" s="1">
        <f t="shared" si="19"/>
        <v>8</v>
      </c>
      <c r="C1185" s="1">
        <f t="array" ref="C1185">INDEX(Countries!$A$2:$A$43,A1185)</f>
        <v>0</v>
      </c>
      <c r="D1185" s="1">
        <f t="array" ref="D1185">INDEX(Countries!$A$2:$A$43,B1185)</f>
        <v>0</v>
      </c>
      <c r="E1185" s="5">
        <f t="array" ref="E1185">INDEX('ML_flows 2011'!$B$2:$AQ$43,A1185,B1185)+INDEX('ML_flows 2011'!$B$2:$AQ$43,B1185,A1185)</f>
        <v>0</v>
      </c>
      <c r="F1185" s="4">
        <f t="array" ref="F1185">INDEX(Countries!$B$2:$B$43,A1185)</f>
        <v>0</v>
      </c>
      <c r="G1185" s="4">
        <f t="array" ref="G1185">INDEX(Countries!$B$2:$B$43,B1185)</f>
        <v>0</v>
      </c>
      <c r="H1185" s="6">
        <f t="shared" si="16"/>
        <v>0</v>
      </c>
      <c r="I1185" s="1">
        <f t="array" ref="I1185">INDEX(Countries!$D$2:$D$43,A1185)</f>
        <v>0</v>
      </c>
      <c r="J1185" s="4">
        <f t="array" ref="J1185">INDEX(Countries!$D$2:$D$43,B1185)</f>
        <v>0</v>
      </c>
      <c r="K1185" s="1">
        <f t="array" ref="K1185">INDEX(Countries!$E$2:$E$43,A1185)</f>
        <v>0</v>
      </c>
      <c r="L1185" s="4">
        <f t="array" ref="L1185">INDEX(Countries!$E$2:$E$43,B1185)</f>
        <v>0</v>
      </c>
      <c r="M1185" s="1">
        <f t="shared" si="17"/>
        <v>0</v>
      </c>
      <c r="N1185" s="1"/>
    </row>
    <row r="1186" spans="1:14" ht="15.75" customHeight="1" x14ac:dyDescent="0.2">
      <c r="A1186" s="1">
        <f t="shared" si="18"/>
        <v>29</v>
      </c>
      <c r="B1186" s="1">
        <f t="shared" si="19"/>
        <v>9</v>
      </c>
      <c r="C1186" s="1">
        <f t="array" ref="C1186">INDEX(Countries!$A$2:$A$43,A1186)</f>
        <v>0</v>
      </c>
      <c r="D1186" s="1">
        <f t="array" ref="D1186">INDEX(Countries!$A$2:$A$43,B1186)</f>
        <v>0</v>
      </c>
      <c r="E1186" s="5">
        <f t="array" ref="E1186">INDEX('ML_flows 2011'!$B$2:$AQ$43,A1186,B1186)+INDEX('ML_flows 2011'!$B$2:$AQ$43,B1186,A1186)</f>
        <v>0</v>
      </c>
      <c r="F1186" s="4">
        <f t="array" ref="F1186">INDEX(Countries!$B$2:$B$43,A1186)</f>
        <v>0</v>
      </c>
      <c r="G1186" s="4">
        <f t="array" ref="G1186">INDEX(Countries!$B$2:$B$43,B1186)</f>
        <v>0</v>
      </c>
      <c r="H1186" s="6">
        <f t="shared" si="16"/>
        <v>0</v>
      </c>
      <c r="I1186" s="1">
        <f t="array" ref="I1186">INDEX(Countries!$D$2:$D$43,A1186)</f>
        <v>0</v>
      </c>
      <c r="J1186" s="1">
        <f t="array" ref="J1186">INDEX(Countries!$D$2:$D$43,B1186)</f>
        <v>0</v>
      </c>
      <c r="K1186" s="1">
        <f t="array" ref="K1186">INDEX(Countries!$E$2:$E$43,A1186)</f>
        <v>0</v>
      </c>
      <c r="L1186" s="1">
        <f t="array" ref="L1186">INDEX(Countries!$E$2:$E$43,B1186)</f>
        <v>0</v>
      </c>
      <c r="M1186" s="1">
        <f t="shared" si="17"/>
        <v>0</v>
      </c>
      <c r="N1186" s="1"/>
    </row>
    <row r="1187" spans="1:14" ht="15.75" customHeight="1" x14ac:dyDescent="0.2">
      <c r="A1187" s="1">
        <f t="shared" si="18"/>
        <v>29</v>
      </c>
      <c r="B1187" s="1">
        <f t="shared" si="19"/>
        <v>10</v>
      </c>
      <c r="C1187" s="1">
        <f t="array" ref="C1187">INDEX(Countries!$A$2:$A$43,A1187)</f>
        <v>0</v>
      </c>
      <c r="D1187" s="1">
        <f t="array" ref="D1187">INDEX(Countries!$A$2:$A$43,B1187)</f>
        <v>0</v>
      </c>
      <c r="E1187" s="5">
        <f t="array" ref="E1187">INDEX('ML_flows 2011'!$B$2:$AQ$43,A1187,B1187)+INDEX('ML_flows 2011'!$B$2:$AQ$43,B1187,A1187)</f>
        <v>0</v>
      </c>
      <c r="F1187" s="4">
        <f t="array" ref="F1187">INDEX(Countries!$B$2:$B$43,A1187)</f>
        <v>0</v>
      </c>
      <c r="G1187" s="4">
        <f t="array" ref="G1187">INDEX(Countries!$B$2:$B$43,B1187)</f>
        <v>0</v>
      </c>
      <c r="H1187" s="6">
        <f t="shared" si="16"/>
        <v>0</v>
      </c>
      <c r="I1187" s="1">
        <f t="array" ref="I1187">INDEX(Countries!$D$2:$D$43,A1187)</f>
        <v>0</v>
      </c>
      <c r="J1187" s="1">
        <f t="array" ref="J1187">INDEX(Countries!$D$2:$D$43,B1187)</f>
        <v>0</v>
      </c>
      <c r="K1187" s="1">
        <f t="array" ref="K1187">INDEX(Countries!$E$2:$E$43,A1187)</f>
        <v>0</v>
      </c>
      <c r="L1187" s="1">
        <f t="array" ref="L1187">INDEX(Countries!$E$2:$E$43,B1187)</f>
        <v>0</v>
      </c>
      <c r="M1187" s="1">
        <f t="shared" si="17"/>
        <v>0</v>
      </c>
      <c r="N1187" s="1"/>
    </row>
    <row r="1188" spans="1:14" ht="15.75" customHeight="1" x14ac:dyDescent="0.2">
      <c r="A1188" s="1">
        <f t="shared" si="18"/>
        <v>29</v>
      </c>
      <c r="B1188" s="1">
        <f t="shared" si="19"/>
        <v>11</v>
      </c>
      <c r="C1188" s="1">
        <f t="array" ref="C1188">INDEX(Countries!$A$2:$A$43,A1188)</f>
        <v>0</v>
      </c>
      <c r="D1188" s="1">
        <f t="array" ref="D1188">INDEX(Countries!$A$2:$A$43,B1188)</f>
        <v>0</v>
      </c>
      <c r="E1188" s="5">
        <f t="array" ref="E1188">INDEX('ML_flows 2011'!$B$2:$AQ$43,A1188,B1188)+INDEX('ML_flows 2011'!$B$2:$AQ$43,B1188,A1188)</f>
        <v>0</v>
      </c>
      <c r="F1188" s="4">
        <f t="array" ref="F1188">INDEX(Countries!$B$2:$B$43,A1188)</f>
        <v>0</v>
      </c>
      <c r="G1188" s="4">
        <f t="array" ref="G1188">INDEX(Countries!$B$2:$B$43,B1188)</f>
        <v>0</v>
      </c>
      <c r="H1188" s="6">
        <f t="shared" si="16"/>
        <v>0</v>
      </c>
      <c r="I1188" s="1">
        <f t="array" ref="I1188">INDEX(Countries!$D$2:$D$43,A1188)</f>
        <v>0</v>
      </c>
      <c r="J1188" s="1">
        <f t="array" ref="J1188">INDEX(Countries!$D$2:$D$43,B1188)</f>
        <v>0</v>
      </c>
      <c r="K1188" s="1">
        <f t="array" ref="K1188">INDEX(Countries!$E$2:$E$43,A1188)</f>
        <v>0</v>
      </c>
      <c r="L1188" s="1">
        <f t="array" ref="L1188">INDEX(Countries!$E$2:$E$43,B1188)</f>
        <v>0</v>
      </c>
      <c r="M1188" s="1">
        <f t="shared" si="17"/>
        <v>0</v>
      </c>
      <c r="N1188" s="1"/>
    </row>
    <row r="1189" spans="1:14" ht="15.75" customHeight="1" x14ac:dyDescent="0.2">
      <c r="A1189" s="1">
        <f t="shared" si="18"/>
        <v>29</v>
      </c>
      <c r="B1189" s="1">
        <f t="shared" si="19"/>
        <v>12</v>
      </c>
      <c r="C1189" s="1">
        <f t="array" ref="C1189">INDEX(Countries!$A$2:$A$43,A1189)</f>
        <v>0</v>
      </c>
      <c r="D1189" s="1">
        <f t="array" ref="D1189">INDEX(Countries!$A$2:$A$43,B1189)</f>
        <v>0</v>
      </c>
      <c r="E1189" s="5">
        <f t="array" ref="E1189">INDEX('ML_flows 2011'!$B$2:$AQ$43,A1189,B1189)+INDEX('ML_flows 2011'!$B$2:$AQ$43,B1189,A1189)</f>
        <v>0</v>
      </c>
      <c r="F1189" s="4">
        <f t="array" ref="F1189">INDEX(Countries!$B$2:$B$43,A1189)</f>
        <v>0</v>
      </c>
      <c r="G1189" s="4">
        <f t="array" ref="G1189">INDEX(Countries!$B$2:$B$43,B1189)</f>
        <v>0</v>
      </c>
      <c r="H1189" s="6">
        <f t="shared" si="16"/>
        <v>0</v>
      </c>
      <c r="I1189" s="1">
        <f t="array" ref="I1189">INDEX(Countries!$D$2:$D$43,A1189)</f>
        <v>0</v>
      </c>
      <c r="J1189" s="1">
        <f t="array" ref="J1189">INDEX(Countries!$D$2:$D$43,B1189)</f>
        <v>0</v>
      </c>
      <c r="K1189" s="1">
        <f t="array" ref="K1189">INDEX(Countries!$E$2:$E$43,A1189)</f>
        <v>0</v>
      </c>
      <c r="L1189" s="1">
        <f t="array" ref="L1189">INDEX(Countries!$E$2:$E$43,B1189)</f>
        <v>0</v>
      </c>
      <c r="M1189" s="1">
        <f t="shared" si="17"/>
        <v>0</v>
      </c>
      <c r="N1189" s="1"/>
    </row>
    <row r="1190" spans="1:14" ht="15.75" customHeight="1" x14ac:dyDescent="0.2">
      <c r="A1190" s="1">
        <f t="shared" si="18"/>
        <v>29</v>
      </c>
      <c r="B1190" s="1">
        <f t="shared" si="19"/>
        <v>13</v>
      </c>
      <c r="C1190" s="1">
        <f t="array" ref="C1190">INDEX(Countries!$A$2:$A$43,A1190)</f>
        <v>0</v>
      </c>
      <c r="D1190" s="1">
        <f t="array" ref="D1190">INDEX(Countries!$A$2:$A$43,B1190)</f>
        <v>0</v>
      </c>
      <c r="E1190" s="5">
        <f t="array" ref="E1190">INDEX('ML_flows 2011'!$B$2:$AQ$43,A1190,B1190)+INDEX('ML_flows 2011'!$B$2:$AQ$43,B1190,A1190)</f>
        <v>0</v>
      </c>
      <c r="F1190" s="4">
        <f t="array" ref="F1190">INDEX(Countries!$B$2:$B$43,A1190)</f>
        <v>0</v>
      </c>
      <c r="G1190" s="4">
        <f t="array" ref="G1190">INDEX(Countries!$B$2:$B$43,B1190)</f>
        <v>0</v>
      </c>
      <c r="H1190" s="6">
        <f t="shared" si="16"/>
        <v>0</v>
      </c>
      <c r="I1190" s="1">
        <f t="array" ref="I1190">INDEX(Countries!$D$2:$D$43,A1190)</f>
        <v>0</v>
      </c>
      <c r="J1190" s="1">
        <f t="array" ref="J1190">INDEX(Countries!$D$2:$D$43,B1190)</f>
        <v>0</v>
      </c>
      <c r="K1190" s="1">
        <f t="array" ref="K1190">INDEX(Countries!$E$2:$E$43,A1190)</f>
        <v>0</v>
      </c>
      <c r="L1190" s="1">
        <f t="array" ref="L1190">INDEX(Countries!$E$2:$E$43,B1190)</f>
        <v>0</v>
      </c>
      <c r="M1190" s="1">
        <f t="shared" si="17"/>
        <v>0</v>
      </c>
      <c r="N1190" s="1"/>
    </row>
    <row r="1191" spans="1:14" ht="15.75" customHeight="1" x14ac:dyDescent="0.2">
      <c r="A1191" s="1">
        <f t="shared" si="18"/>
        <v>29</v>
      </c>
      <c r="B1191" s="1">
        <f t="shared" si="19"/>
        <v>14</v>
      </c>
      <c r="C1191" s="1">
        <f t="array" ref="C1191">INDEX(Countries!$A$2:$A$43,A1191)</f>
        <v>0</v>
      </c>
      <c r="D1191" s="1">
        <f t="array" ref="D1191">INDEX(Countries!$A$2:$A$43,B1191)</f>
        <v>0</v>
      </c>
      <c r="E1191" s="5">
        <f t="array" ref="E1191">INDEX('ML_flows 2011'!$B$2:$AQ$43,A1191,B1191)+INDEX('ML_flows 2011'!$B$2:$AQ$43,B1191,A1191)</f>
        <v>0</v>
      </c>
      <c r="F1191" s="4">
        <f t="array" ref="F1191">INDEX(Countries!$B$2:$B$43,A1191)</f>
        <v>0</v>
      </c>
      <c r="G1191" s="4">
        <f t="array" ref="G1191">INDEX(Countries!$B$2:$B$43,B1191)</f>
        <v>0</v>
      </c>
      <c r="H1191" s="6">
        <f t="shared" si="16"/>
        <v>0</v>
      </c>
      <c r="I1191" s="1">
        <f t="array" ref="I1191">INDEX(Countries!$D$2:$D$43,A1191)</f>
        <v>0</v>
      </c>
      <c r="J1191" s="1">
        <f t="array" ref="J1191">INDEX(Countries!$D$2:$D$43,B1191)</f>
        <v>0</v>
      </c>
      <c r="K1191" s="1">
        <f t="array" ref="K1191">INDEX(Countries!$E$2:$E$43,A1191)</f>
        <v>0</v>
      </c>
      <c r="L1191" s="1">
        <f t="array" ref="L1191">INDEX(Countries!$E$2:$E$43,B1191)</f>
        <v>0</v>
      </c>
      <c r="M1191" s="1">
        <f t="shared" si="17"/>
        <v>0</v>
      </c>
      <c r="N1191" s="1"/>
    </row>
    <row r="1192" spans="1:14" ht="15.75" customHeight="1" x14ac:dyDescent="0.2">
      <c r="A1192" s="1">
        <f t="shared" si="18"/>
        <v>29</v>
      </c>
      <c r="B1192" s="1">
        <f t="shared" si="19"/>
        <v>15</v>
      </c>
      <c r="C1192" s="1">
        <f t="array" ref="C1192">INDEX(Countries!$A$2:$A$43,A1192)</f>
        <v>0</v>
      </c>
      <c r="D1192" s="1">
        <f t="array" ref="D1192">INDEX(Countries!$A$2:$A$43,B1192)</f>
        <v>0</v>
      </c>
      <c r="E1192" s="5">
        <f t="array" ref="E1192">INDEX('ML_flows 2011'!$B$2:$AQ$43,A1192,B1192)+INDEX('ML_flows 2011'!$B$2:$AQ$43,B1192,A1192)</f>
        <v>0</v>
      </c>
      <c r="F1192" s="4">
        <f t="array" ref="F1192">INDEX(Countries!$B$2:$B$43,A1192)</f>
        <v>0</v>
      </c>
      <c r="G1192" s="4">
        <f t="array" ref="G1192">INDEX(Countries!$B$2:$B$43,B1192)</f>
        <v>0</v>
      </c>
      <c r="H1192" s="6">
        <f t="shared" si="16"/>
        <v>0</v>
      </c>
      <c r="I1192" s="1">
        <f t="array" ref="I1192">INDEX(Countries!$D$2:$D$43,A1192)</f>
        <v>0</v>
      </c>
      <c r="J1192" s="1">
        <f t="array" ref="J1192">INDEX(Countries!$D$2:$D$43,B1192)</f>
        <v>0</v>
      </c>
      <c r="K1192" s="1">
        <f t="array" ref="K1192">INDEX(Countries!$E$2:$E$43,A1192)</f>
        <v>0</v>
      </c>
      <c r="L1192" s="1">
        <f t="array" ref="L1192">INDEX(Countries!$E$2:$E$43,B1192)</f>
        <v>0</v>
      </c>
      <c r="M1192" s="1">
        <f t="shared" si="17"/>
        <v>0</v>
      </c>
      <c r="N1192" s="1"/>
    </row>
    <row r="1193" spans="1:14" ht="15.75" customHeight="1" x14ac:dyDescent="0.2">
      <c r="A1193" s="1">
        <f t="shared" si="18"/>
        <v>29</v>
      </c>
      <c r="B1193" s="1">
        <f t="shared" si="19"/>
        <v>16</v>
      </c>
      <c r="C1193" s="1">
        <f t="array" ref="C1193">INDEX(Countries!$A$2:$A$43,A1193)</f>
        <v>0</v>
      </c>
      <c r="D1193" s="1">
        <f t="array" ref="D1193">INDEX(Countries!$A$2:$A$43,B1193)</f>
        <v>0</v>
      </c>
      <c r="E1193" s="5">
        <f t="array" ref="E1193">INDEX('ML_flows 2011'!$B$2:$AQ$43,A1193,B1193)+INDEX('ML_flows 2011'!$B$2:$AQ$43,B1193,A1193)</f>
        <v>0</v>
      </c>
      <c r="F1193" s="4">
        <f t="array" ref="F1193">INDEX(Countries!$B$2:$B$43,A1193)</f>
        <v>0</v>
      </c>
      <c r="G1193" s="4">
        <f t="array" ref="G1193">INDEX(Countries!$B$2:$B$43,B1193)</f>
        <v>0</v>
      </c>
      <c r="H1193" s="6">
        <f t="shared" si="16"/>
        <v>0</v>
      </c>
      <c r="I1193" s="1">
        <f t="array" ref="I1193">INDEX(Countries!$D$2:$D$43,A1193)</f>
        <v>0</v>
      </c>
      <c r="J1193" s="1">
        <f t="array" ref="J1193">INDEX(Countries!$D$2:$D$43,B1193)</f>
        <v>0</v>
      </c>
      <c r="K1193" s="1">
        <f t="array" ref="K1193">INDEX(Countries!$E$2:$E$43,A1193)</f>
        <v>0</v>
      </c>
      <c r="L1193" s="1">
        <f t="array" ref="L1193">INDEX(Countries!$E$2:$E$43,B1193)</f>
        <v>0</v>
      </c>
      <c r="M1193" s="1">
        <f t="shared" si="17"/>
        <v>0</v>
      </c>
      <c r="N1193" s="1"/>
    </row>
    <row r="1194" spans="1:14" ht="15.75" customHeight="1" x14ac:dyDescent="0.2">
      <c r="A1194" s="1">
        <f t="shared" si="18"/>
        <v>29</v>
      </c>
      <c r="B1194" s="1">
        <f t="shared" si="19"/>
        <v>17</v>
      </c>
      <c r="C1194" s="1">
        <f t="array" ref="C1194">INDEX(Countries!$A$2:$A$43,A1194)</f>
        <v>0</v>
      </c>
      <c r="D1194" s="1">
        <f t="array" ref="D1194">INDEX(Countries!$A$2:$A$43,B1194)</f>
        <v>0</v>
      </c>
      <c r="E1194" s="5">
        <f t="array" ref="E1194">INDEX('ML_flows 2011'!$B$2:$AQ$43,A1194,B1194)+INDEX('ML_flows 2011'!$B$2:$AQ$43,B1194,A1194)</f>
        <v>0</v>
      </c>
      <c r="F1194" s="4">
        <f t="array" ref="F1194">INDEX(Countries!$B$2:$B$43,A1194)</f>
        <v>0</v>
      </c>
      <c r="G1194" s="4">
        <f t="array" ref="G1194">INDEX(Countries!$B$2:$B$43,B1194)</f>
        <v>0</v>
      </c>
      <c r="H1194" s="6">
        <f t="shared" si="16"/>
        <v>0</v>
      </c>
      <c r="I1194" s="1">
        <f t="array" ref="I1194">INDEX(Countries!$D$2:$D$43,A1194)</f>
        <v>0</v>
      </c>
      <c r="J1194" s="1">
        <f t="array" ref="J1194">INDEX(Countries!$D$2:$D$43,B1194)</f>
        <v>0</v>
      </c>
      <c r="K1194" s="1">
        <f t="array" ref="K1194">INDEX(Countries!$E$2:$E$43,A1194)</f>
        <v>0</v>
      </c>
      <c r="L1194" s="1">
        <f t="array" ref="L1194">INDEX(Countries!$E$2:$E$43,B1194)</f>
        <v>0</v>
      </c>
      <c r="M1194" s="1">
        <f t="shared" si="17"/>
        <v>0</v>
      </c>
      <c r="N1194" s="1"/>
    </row>
    <row r="1195" spans="1:14" ht="15.75" customHeight="1" x14ac:dyDescent="0.2">
      <c r="A1195" s="1">
        <f t="shared" si="18"/>
        <v>29</v>
      </c>
      <c r="B1195" s="1">
        <f t="shared" si="19"/>
        <v>18</v>
      </c>
      <c r="C1195" s="1">
        <f t="array" ref="C1195">INDEX(Countries!$A$2:$A$43,A1195)</f>
        <v>0</v>
      </c>
      <c r="D1195" s="1">
        <f t="array" ref="D1195">INDEX(Countries!$A$2:$A$43,B1195)</f>
        <v>0</v>
      </c>
      <c r="E1195" s="5">
        <f t="array" ref="E1195">INDEX('ML_flows 2011'!$B$2:$AQ$43,A1195,B1195)+INDEX('ML_flows 2011'!$B$2:$AQ$43,B1195,A1195)</f>
        <v>0</v>
      </c>
      <c r="F1195" s="4">
        <f t="array" ref="F1195">INDEX(Countries!$B$2:$B$43,A1195)</f>
        <v>0</v>
      </c>
      <c r="G1195" s="4">
        <f t="array" ref="G1195">INDEX(Countries!$B$2:$B$43,B1195)</f>
        <v>0</v>
      </c>
      <c r="H1195" s="6">
        <f t="shared" si="16"/>
        <v>0</v>
      </c>
      <c r="I1195" s="1">
        <f t="array" ref="I1195">INDEX(Countries!$D$2:$D$43,A1195)</f>
        <v>0</v>
      </c>
      <c r="J1195" s="1">
        <f t="array" ref="J1195">INDEX(Countries!$D$2:$D$43,B1195)</f>
        <v>0</v>
      </c>
      <c r="K1195" s="1">
        <f t="array" ref="K1195">INDEX(Countries!$E$2:$E$43,A1195)</f>
        <v>0</v>
      </c>
      <c r="L1195" s="1">
        <f t="array" ref="L1195">INDEX(Countries!$E$2:$E$43,B1195)</f>
        <v>0</v>
      </c>
      <c r="M1195" s="1">
        <f t="shared" si="17"/>
        <v>0</v>
      </c>
      <c r="N1195" s="1"/>
    </row>
    <row r="1196" spans="1:14" ht="15.75" customHeight="1" x14ac:dyDescent="0.2">
      <c r="A1196" s="1">
        <f t="shared" si="18"/>
        <v>29</v>
      </c>
      <c r="B1196" s="1">
        <f t="shared" si="19"/>
        <v>19</v>
      </c>
      <c r="C1196" s="1">
        <f t="array" ref="C1196">INDEX(Countries!$A$2:$A$43,A1196)</f>
        <v>0</v>
      </c>
      <c r="D1196" s="1">
        <f t="array" ref="D1196">INDEX(Countries!$A$2:$A$43,B1196)</f>
        <v>0</v>
      </c>
      <c r="E1196" s="5">
        <f t="array" ref="E1196">INDEX('ML_flows 2011'!$B$2:$AQ$43,A1196,B1196)+INDEX('ML_flows 2011'!$B$2:$AQ$43,B1196,A1196)</f>
        <v>0</v>
      </c>
      <c r="F1196" s="4">
        <f t="array" ref="F1196">INDEX(Countries!$B$2:$B$43,A1196)</f>
        <v>0</v>
      </c>
      <c r="G1196" s="4">
        <f t="array" ref="G1196">INDEX(Countries!$B$2:$B$43,B1196)</f>
        <v>0</v>
      </c>
      <c r="H1196" s="6">
        <f t="shared" si="16"/>
        <v>0</v>
      </c>
      <c r="I1196" s="1">
        <f t="array" ref="I1196">INDEX(Countries!$D$2:$D$43,A1196)</f>
        <v>0</v>
      </c>
      <c r="J1196" s="1">
        <f t="array" ref="J1196">INDEX(Countries!$D$2:$D$43,B1196)</f>
        <v>0</v>
      </c>
      <c r="K1196" s="1">
        <f t="array" ref="K1196">INDEX(Countries!$E$2:$E$43,A1196)</f>
        <v>0</v>
      </c>
      <c r="L1196" s="1">
        <f t="array" ref="L1196">INDEX(Countries!$E$2:$E$43,B1196)</f>
        <v>0</v>
      </c>
      <c r="M1196" s="1">
        <f t="shared" si="17"/>
        <v>0</v>
      </c>
      <c r="N1196" s="1"/>
    </row>
    <row r="1197" spans="1:14" ht="15.75" customHeight="1" x14ac:dyDescent="0.2">
      <c r="A1197" s="1">
        <f t="shared" si="18"/>
        <v>29</v>
      </c>
      <c r="B1197" s="1">
        <f t="shared" si="19"/>
        <v>20</v>
      </c>
      <c r="C1197" s="1">
        <f t="array" ref="C1197">INDEX(Countries!$A$2:$A$43,A1197)</f>
        <v>0</v>
      </c>
      <c r="D1197" s="1">
        <f t="array" ref="D1197">INDEX(Countries!$A$2:$A$43,B1197)</f>
        <v>0</v>
      </c>
      <c r="E1197" s="5">
        <f t="array" ref="E1197">INDEX('ML_flows 2011'!$B$2:$AQ$43,A1197,B1197)+INDEX('ML_flows 2011'!$B$2:$AQ$43,B1197,A1197)</f>
        <v>0</v>
      </c>
      <c r="F1197" s="4">
        <f t="array" ref="F1197">INDEX(Countries!$B$2:$B$43,A1197)</f>
        <v>0</v>
      </c>
      <c r="G1197" s="4">
        <f t="array" ref="G1197">INDEX(Countries!$B$2:$B$43,B1197)</f>
        <v>0</v>
      </c>
      <c r="H1197" s="6">
        <f t="shared" si="16"/>
        <v>0</v>
      </c>
      <c r="I1197" s="1">
        <f t="array" ref="I1197">INDEX(Countries!$D$2:$D$43,A1197)</f>
        <v>0</v>
      </c>
      <c r="J1197" s="1">
        <f t="array" ref="J1197">INDEX(Countries!$D$2:$D$43,B1197)</f>
        <v>0</v>
      </c>
      <c r="K1197" s="1">
        <f t="array" ref="K1197">INDEX(Countries!$E$2:$E$43,A1197)</f>
        <v>0</v>
      </c>
      <c r="L1197" s="1">
        <f t="array" ref="L1197">INDEX(Countries!$E$2:$E$43,B1197)</f>
        <v>0</v>
      </c>
      <c r="M1197" s="1">
        <f t="shared" si="17"/>
        <v>0</v>
      </c>
      <c r="N1197" s="1"/>
    </row>
    <row r="1198" spans="1:14" ht="15.75" customHeight="1" x14ac:dyDescent="0.2">
      <c r="A1198" s="1">
        <f t="shared" si="18"/>
        <v>29</v>
      </c>
      <c r="B1198" s="1">
        <f t="shared" si="19"/>
        <v>21</v>
      </c>
      <c r="C1198" s="1">
        <f t="array" ref="C1198">INDEX(Countries!$A$2:$A$43,A1198)</f>
        <v>0</v>
      </c>
      <c r="D1198" s="1">
        <f t="array" ref="D1198">INDEX(Countries!$A$2:$A$43,B1198)</f>
        <v>0</v>
      </c>
      <c r="E1198" s="5">
        <f t="array" ref="E1198">INDEX('ML_flows 2011'!$B$2:$AQ$43,A1198,B1198)+INDEX('ML_flows 2011'!$B$2:$AQ$43,B1198,A1198)</f>
        <v>0</v>
      </c>
      <c r="F1198" s="4">
        <f t="array" ref="F1198">INDEX(Countries!$B$2:$B$43,A1198)</f>
        <v>0</v>
      </c>
      <c r="G1198" s="4">
        <f t="array" ref="G1198">INDEX(Countries!$B$2:$B$43,B1198)</f>
        <v>0</v>
      </c>
      <c r="H1198" s="6">
        <f t="shared" si="16"/>
        <v>0</v>
      </c>
      <c r="I1198" s="1">
        <f t="array" ref="I1198">INDEX(Countries!$D$2:$D$43,A1198)</f>
        <v>0</v>
      </c>
      <c r="J1198" s="1">
        <f t="array" ref="J1198">INDEX(Countries!$D$2:$D$43,B1198)</f>
        <v>0</v>
      </c>
      <c r="K1198" s="1">
        <f t="array" ref="K1198">INDEX(Countries!$E$2:$E$43,A1198)</f>
        <v>0</v>
      </c>
      <c r="L1198" s="1">
        <f t="array" ref="L1198">INDEX(Countries!$E$2:$E$43,B1198)</f>
        <v>0</v>
      </c>
      <c r="M1198" s="1">
        <f t="shared" si="17"/>
        <v>0</v>
      </c>
      <c r="N1198" s="1"/>
    </row>
    <row r="1199" spans="1:14" ht="15.75" customHeight="1" x14ac:dyDescent="0.2">
      <c r="A1199" s="1">
        <f t="shared" si="18"/>
        <v>29</v>
      </c>
      <c r="B1199" s="1">
        <f t="shared" si="19"/>
        <v>22</v>
      </c>
      <c r="C1199" s="1">
        <f t="array" ref="C1199">INDEX(Countries!$A$2:$A$43,A1199)</f>
        <v>0</v>
      </c>
      <c r="D1199" s="1">
        <f t="array" ref="D1199">INDEX(Countries!$A$2:$A$43,B1199)</f>
        <v>0</v>
      </c>
      <c r="E1199" s="5">
        <f t="array" ref="E1199">INDEX('ML_flows 2011'!$B$2:$AQ$43,A1199,B1199)+INDEX('ML_flows 2011'!$B$2:$AQ$43,B1199,A1199)</f>
        <v>0</v>
      </c>
      <c r="F1199" s="4">
        <f t="array" ref="F1199">INDEX(Countries!$B$2:$B$43,A1199)</f>
        <v>0</v>
      </c>
      <c r="G1199" s="4">
        <f t="array" ref="G1199">INDEX(Countries!$B$2:$B$43,B1199)</f>
        <v>0</v>
      </c>
      <c r="H1199" s="6">
        <f t="shared" si="16"/>
        <v>0</v>
      </c>
      <c r="I1199" s="1">
        <f t="array" ref="I1199">INDEX(Countries!$D$2:$D$43,A1199)</f>
        <v>0</v>
      </c>
      <c r="J1199" s="1">
        <f t="array" ref="J1199">INDEX(Countries!$D$2:$D$43,B1199)</f>
        <v>0</v>
      </c>
      <c r="K1199" s="1">
        <f t="array" ref="K1199">INDEX(Countries!$E$2:$E$43,A1199)</f>
        <v>0</v>
      </c>
      <c r="L1199" s="1">
        <f t="array" ref="L1199">INDEX(Countries!$E$2:$E$43,B1199)</f>
        <v>0</v>
      </c>
      <c r="M1199" s="1">
        <f t="shared" si="17"/>
        <v>0</v>
      </c>
      <c r="N1199" s="1"/>
    </row>
    <row r="1200" spans="1:14" ht="15.75" customHeight="1" x14ac:dyDescent="0.2">
      <c r="A1200" s="1">
        <f t="shared" si="18"/>
        <v>29</v>
      </c>
      <c r="B1200" s="1">
        <f t="shared" si="19"/>
        <v>23</v>
      </c>
      <c r="C1200" s="1">
        <f t="array" ref="C1200">INDEX(Countries!$A$2:$A$43,A1200)</f>
        <v>0</v>
      </c>
      <c r="D1200" s="1">
        <f t="array" ref="D1200">INDEX(Countries!$A$2:$A$43,B1200)</f>
        <v>0</v>
      </c>
      <c r="E1200" s="5">
        <f t="array" ref="E1200">INDEX('ML_flows 2011'!$B$2:$AQ$43,A1200,B1200)+INDEX('ML_flows 2011'!$B$2:$AQ$43,B1200,A1200)</f>
        <v>0</v>
      </c>
      <c r="F1200" s="4">
        <f t="array" ref="F1200">INDEX(Countries!$B$2:$B$43,A1200)</f>
        <v>0</v>
      </c>
      <c r="G1200" s="4">
        <f t="array" ref="G1200">INDEX(Countries!$B$2:$B$43,B1200)</f>
        <v>0</v>
      </c>
      <c r="H1200" s="6">
        <f t="shared" si="16"/>
        <v>0</v>
      </c>
      <c r="I1200" s="1">
        <f t="array" ref="I1200">INDEX(Countries!$D$2:$D$43,A1200)</f>
        <v>0</v>
      </c>
      <c r="J1200" s="1">
        <f t="array" ref="J1200">INDEX(Countries!$D$2:$D$43,B1200)</f>
        <v>0</v>
      </c>
      <c r="K1200" s="1">
        <f t="array" ref="K1200">INDEX(Countries!$E$2:$E$43,A1200)</f>
        <v>0</v>
      </c>
      <c r="L1200" s="1">
        <f t="array" ref="L1200">INDEX(Countries!$E$2:$E$43,B1200)</f>
        <v>0</v>
      </c>
      <c r="M1200" s="1">
        <f t="shared" si="17"/>
        <v>0</v>
      </c>
      <c r="N1200" s="1"/>
    </row>
    <row r="1201" spans="1:14" ht="15.75" customHeight="1" x14ac:dyDescent="0.2">
      <c r="A1201" s="1">
        <f t="shared" si="18"/>
        <v>29</v>
      </c>
      <c r="B1201" s="1">
        <f t="shared" si="19"/>
        <v>24</v>
      </c>
      <c r="C1201" s="1">
        <f t="array" ref="C1201">INDEX(Countries!$A$2:$A$43,A1201)</f>
        <v>0</v>
      </c>
      <c r="D1201" s="1">
        <f t="array" ref="D1201">INDEX(Countries!$A$2:$A$43,B1201)</f>
        <v>0</v>
      </c>
      <c r="E1201" s="5">
        <f t="array" ref="E1201">INDEX('ML_flows 2011'!$B$2:$AQ$43,A1201,B1201)+INDEX('ML_flows 2011'!$B$2:$AQ$43,B1201,A1201)</f>
        <v>0</v>
      </c>
      <c r="F1201" s="4">
        <f t="array" ref="F1201">INDEX(Countries!$B$2:$B$43,A1201)</f>
        <v>0</v>
      </c>
      <c r="G1201" s="4">
        <f t="array" ref="G1201">INDEX(Countries!$B$2:$B$43,B1201)</f>
        <v>0</v>
      </c>
      <c r="H1201" s="6">
        <f t="shared" si="16"/>
        <v>0</v>
      </c>
      <c r="I1201" s="1">
        <f t="array" ref="I1201">INDEX(Countries!$D$2:$D$43,A1201)</f>
        <v>0</v>
      </c>
      <c r="J1201" s="1">
        <f t="array" ref="J1201">INDEX(Countries!$D$2:$D$43,B1201)</f>
        <v>0</v>
      </c>
      <c r="K1201" s="1">
        <f t="array" ref="K1201">INDEX(Countries!$E$2:$E$43,A1201)</f>
        <v>0</v>
      </c>
      <c r="L1201" s="1">
        <f t="array" ref="L1201">INDEX(Countries!$E$2:$E$43,B1201)</f>
        <v>0</v>
      </c>
      <c r="M1201" s="1">
        <f t="shared" si="17"/>
        <v>0</v>
      </c>
      <c r="N1201" s="1"/>
    </row>
    <row r="1202" spans="1:14" ht="15.75" customHeight="1" x14ac:dyDescent="0.2">
      <c r="A1202" s="1">
        <f t="shared" si="18"/>
        <v>29</v>
      </c>
      <c r="B1202" s="1">
        <f t="shared" si="19"/>
        <v>25</v>
      </c>
      <c r="C1202" s="1">
        <f t="array" ref="C1202">INDEX(Countries!$A$2:$A$43,A1202)</f>
        <v>0</v>
      </c>
      <c r="D1202" s="1">
        <f t="array" ref="D1202">INDEX(Countries!$A$2:$A$43,B1202)</f>
        <v>0</v>
      </c>
      <c r="E1202" s="5">
        <f t="array" ref="E1202">INDEX('ML_flows 2011'!$B$2:$AQ$43,A1202,B1202)+INDEX('ML_flows 2011'!$B$2:$AQ$43,B1202,A1202)</f>
        <v>0</v>
      </c>
      <c r="F1202" s="4">
        <f t="array" ref="F1202">INDEX(Countries!$B$2:$B$43,A1202)</f>
        <v>0</v>
      </c>
      <c r="G1202" s="4">
        <f t="array" ref="G1202">INDEX(Countries!$B$2:$B$43,B1202)</f>
        <v>0</v>
      </c>
      <c r="H1202" s="6">
        <f t="shared" si="16"/>
        <v>0</v>
      </c>
      <c r="I1202" s="1">
        <f t="array" ref="I1202">INDEX(Countries!$D$2:$D$43,A1202)</f>
        <v>0</v>
      </c>
      <c r="J1202" s="1">
        <f t="array" ref="J1202">INDEX(Countries!$D$2:$D$43,B1202)</f>
        <v>0</v>
      </c>
      <c r="K1202" s="1">
        <f t="array" ref="K1202">INDEX(Countries!$E$2:$E$43,A1202)</f>
        <v>0</v>
      </c>
      <c r="L1202" s="1">
        <f t="array" ref="L1202">INDEX(Countries!$E$2:$E$43,B1202)</f>
        <v>0</v>
      </c>
      <c r="M1202" s="1">
        <f t="shared" si="17"/>
        <v>0</v>
      </c>
      <c r="N1202" s="1"/>
    </row>
    <row r="1203" spans="1:14" ht="15.75" customHeight="1" x14ac:dyDescent="0.2">
      <c r="A1203" s="1">
        <f t="shared" si="18"/>
        <v>29</v>
      </c>
      <c r="B1203" s="1">
        <f t="shared" si="19"/>
        <v>26</v>
      </c>
      <c r="C1203" s="1">
        <f t="array" ref="C1203">INDEX(Countries!$A$2:$A$43,A1203)</f>
        <v>0</v>
      </c>
      <c r="D1203" s="1">
        <f t="array" ref="D1203">INDEX(Countries!$A$2:$A$43,B1203)</f>
        <v>0</v>
      </c>
      <c r="E1203" s="5">
        <f t="array" ref="E1203">INDEX('ML_flows 2011'!$B$2:$AQ$43,A1203,B1203)+INDEX('ML_flows 2011'!$B$2:$AQ$43,B1203,A1203)</f>
        <v>0</v>
      </c>
      <c r="F1203" s="4">
        <f t="array" ref="F1203">INDEX(Countries!$B$2:$B$43,A1203)</f>
        <v>0</v>
      </c>
      <c r="G1203" s="4">
        <f t="array" ref="G1203">INDEX(Countries!$B$2:$B$43,B1203)</f>
        <v>0</v>
      </c>
      <c r="H1203" s="6">
        <f t="shared" si="16"/>
        <v>0</v>
      </c>
      <c r="I1203" s="1">
        <f t="array" ref="I1203">INDEX(Countries!$D$2:$D$43,A1203)</f>
        <v>0</v>
      </c>
      <c r="J1203" s="1">
        <f t="array" ref="J1203">INDEX(Countries!$D$2:$D$43,B1203)</f>
        <v>0</v>
      </c>
      <c r="K1203" s="1">
        <f t="array" ref="K1203">INDEX(Countries!$E$2:$E$43,A1203)</f>
        <v>0</v>
      </c>
      <c r="L1203" s="1">
        <f t="array" ref="L1203">INDEX(Countries!$E$2:$E$43,B1203)</f>
        <v>0</v>
      </c>
      <c r="M1203" s="1">
        <f t="shared" si="17"/>
        <v>0</v>
      </c>
      <c r="N1203" s="1"/>
    </row>
    <row r="1204" spans="1:14" ht="15.75" customHeight="1" x14ac:dyDescent="0.2">
      <c r="A1204" s="1">
        <f t="shared" si="18"/>
        <v>29</v>
      </c>
      <c r="B1204" s="1">
        <f t="shared" si="19"/>
        <v>27</v>
      </c>
      <c r="C1204" s="1">
        <f t="array" ref="C1204">INDEX(Countries!$A$2:$A$43,A1204)</f>
        <v>0</v>
      </c>
      <c r="D1204" s="1">
        <f t="array" ref="D1204">INDEX(Countries!$A$2:$A$43,B1204)</f>
        <v>0</v>
      </c>
      <c r="E1204" s="5">
        <f t="array" ref="E1204">INDEX('ML_flows 2011'!$B$2:$AQ$43,A1204,B1204)+INDEX('ML_flows 2011'!$B$2:$AQ$43,B1204,A1204)</f>
        <v>0</v>
      </c>
      <c r="F1204" s="4">
        <f t="array" ref="F1204">INDEX(Countries!$B$2:$B$43,A1204)</f>
        <v>0</v>
      </c>
      <c r="G1204" s="4">
        <f t="array" ref="G1204">INDEX(Countries!$B$2:$B$43,B1204)</f>
        <v>0</v>
      </c>
      <c r="H1204" s="6">
        <f t="shared" si="16"/>
        <v>0</v>
      </c>
      <c r="I1204" s="1">
        <f t="array" ref="I1204">INDEX(Countries!$D$2:$D$43,A1204)</f>
        <v>0</v>
      </c>
      <c r="J1204" s="1">
        <f t="array" ref="J1204">INDEX(Countries!$D$2:$D$43,B1204)</f>
        <v>0</v>
      </c>
      <c r="K1204" s="1">
        <f t="array" ref="K1204">INDEX(Countries!$E$2:$E$43,A1204)</f>
        <v>0</v>
      </c>
      <c r="L1204" s="1">
        <f t="array" ref="L1204">INDEX(Countries!$E$2:$E$43,B1204)</f>
        <v>0</v>
      </c>
      <c r="M1204" s="1">
        <f t="shared" si="17"/>
        <v>0</v>
      </c>
      <c r="N1204" s="1"/>
    </row>
    <row r="1205" spans="1:14" ht="15.75" customHeight="1" x14ac:dyDescent="0.2">
      <c r="A1205" s="1">
        <f t="shared" si="18"/>
        <v>29</v>
      </c>
      <c r="B1205" s="1">
        <f t="shared" si="19"/>
        <v>28</v>
      </c>
      <c r="C1205" s="1">
        <f t="array" ref="C1205">INDEX(Countries!$A$2:$A$43,A1205)</f>
        <v>0</v>
      </c>
      <c r="D1205" s="1">
        <f t="array" ref="D1205">INDEX(Countries!$A$2:$A$43,B1205)</f>
        <v>0</v>
      </c>
      <c r="E1205" s="5">
        <f t="array" ref="E1205">INDEX('ML_flows 2011'!$B$2:$AQ$43,A1205,B1205)+INDEX('ML_flows 2011'!$B$2:$AQ$43,B1205,A1205)</f>
        <v>0</v>
      </c>
      <c r="F1205" s="4">
        <f t="array" ref="F1205">INDEX(Countries!$B$2:$B$43,A1205)</f>
        <v>0</v>
      </c>
      <c r="G1205" s="4">
        <f t="array" ref="G1205">INDEX(Countries!$B$2:$B$43,B1205)</f>
        <v>0</v>
      </c>
      <c r="H1205" s="6">
        <f t="shared" si="16"/>
        <v>0</v>
      </c>
      <c r="I1205" s="1">
        <f t="array" ref="I1205">INDEX(Countries!$D$2:$D$43,A1205)</f>
        <v>0</v>
      </c>
      <c r="J1205" s="1">
        <f t="array" ref="J1205">INDEX(Countries!$D$2:$D$43,B1205)</f>
        <v>0</v>
      </c>
      <c r="K1205" s="1">
        <f t="array" ref="K1205">INDEX(Countries!$E$2:$E$43,A1205)</f>
        <v>0</v>
      </c>
      <c r="L1205" s="1">
        <f t="array" ref="L1205">INDEX(Countries!$E$2:$E$43,B1205)</f>
        <v>0</v>
      </c>
      <c r="M1205" s="1">
        <f t="shared" si="17"/>
        <v>0</v>
      </c>
      <c r="N1205" s="1"/>
    </row>
    <row r="1206" spans="1:14" ht="15.75" customHeight="1" x14ac:dyDescent="0.2">
      <c r="A1206" s="1">
        <f t="shared" si="18"/>
        <v>29</v>
      </c>
      <c r="B1206" s="1">
        <f t="shared" si="19"/>
        <v>29</v>
      </c>
      <c r="C1206" s="1">
        <f t="array" ref="C1206">INDEX(Countries!$A$2:$A$43,A1206)</f>
        <v>0</v>
      </c>
      <c r="D1206" s="1">
        <f t="array" ref="D1206">INDEX(Countries!$A$2:$A$43,B1206)</f>
        <v>0</v>
      </c>
      <c r="E1206" s="5">
        <f t="array" ref="E1206">INDEX('ML_flows 2011'!$B$2:$AQ$43,A1206,B1206)+INDEX('ML_flows 2011'!$B$2:$AQ$43,B1206,A1206)</f>
        <v>0</v>
      </c>
      <c r="F1206" s="4">
        <f t="array" ref="F1206">INDEX(Countries!$B$2:$B$43,A1206)</f>
        <v>0</v>
      </c>
      <c r="G1206" s="4">
        <f t="array" ref="G1206">INDEX(Countries!$B$2:$B$43,B1206)</f>
        <v>0</v>
      </c>
      <c r="H1206" s="6">
        <f t="shared" si="16"/>
        <v>0</v>
      </c>
      <c r="I1206" s="1">
        <f t="array" ref="I1206">INDEX(Countries!$D$2:$D$43,A1206)</f>
        <v>0</v>
      </c>
      <c r="J1206" s="1">
        <f t="array" ref="J1206">INDEX(Countries!$D$2:$D$43,B1206)</f>
        <v>0</v>
      </c>
      <c r="K1206" s="1">
        <f t="array" ref="K1206">INDEX(Countries!$E$2:$E$43,A1206)</f>
        <v>0</v>
      </c>
      <c r="L1206" s="1">
        <f t="array" ref="L1206">INDEX(Countries!$E$2:$E$43,B1206)</f>
        <v>0</v>
      </c>
      <c r="M1206" s="1">
        <f t="shared" si="17"/>
        <v>0</v>
      </c>
      <c r="N1206" s="1"/>
    </row>
    <row r="1207" spans="1:14" ht="15.75" customHeight="1" x14ac:dyDescent="0.2">
      <c r="A1207" s="1">
        <f t="shared" si="18"/>
        <v>29</v>
      </c>
      <c r="B1207" s="1">
        <f t="shared" si="19"/>
        <v>30</v>
      </c>
      <c r="C1207" s="1">
        <f t="array" ref="C1207">INDEX(Countries!$A$2:$A$43,A1207)</f>
        <v>0</v>
      </c>
      <c r="D1207" s="1">
        <f t="array" ref="D1207">INDEX(Countries!$A$2:$A$43,B1207)</f>
        <v>0</v>
      </c>
      <c r="E1207" s="5">
        <f t="array" ref="E1207">INDEX('ML_flows 2011'!$B$2:$AQ$43,A1207,B1207)+INDEX('ML_flows 2011'!$B$2:$AQ$43,B1207,A1207)</f>
        <v>0</v>
      </c>
      <c r="F1207" s="4">
        <f t="array" ref="F1207">INDEX(Countries!$B$2:$B$43,A1207)</f>
        <v>0</v>
      </c>
      <c r="G1207" s="4">
        <f t="array" ref="G1207">INDEX(Countries!$B$2:$B$43,B1207)</f>
        <v>0</v>
      </c>
      <c r="H1207" s="6">
        <f t="shared" si="16"/>
        <v>0</v>
      </c>
      <c r="I1207" s="1">
        <f t="array" ref="I1207">INDEX(Countries!$D$2:$D$43,A1207)</f>
        <v>0</v>
      </c>
      <c r="J1207" s="1">
        <f t="array" ref="J1207">INDEX(Countries!$D$2:$D$43,B1207)</f>
        <v>0</v>
      </c>
      <c r="K1207" s="1">
        <f t="array" ref="K1207">INDEX(Countries!$E$2:$E$43,A1207)</f>
        <v>0</v>
      </c>
      <c r="L1207" s="1">
        <f t="array" ref="L1207">INDEX(Countries!$E$2:$E$43,B1207)</f>
        <v>0</v>
      </c>
      <c r="M1207" s="1">
        <f t="shared" si="17"/>
        <v>0</v>
      </c>
      <c r="N1207" s="1"/>
    </row>
    <row r="1208" spans="1:14" ht="15.75" customHeight="1" x14ac:dyDescent="0.2">
      <c r="A1208" s="1">
        <f t="shared" si="18"/>
        <v>29</v>
      </c>
      <c r="B1208" s="1">
        <f t="shared" si="19"/>
        <v>31</v>
      </c>
      <c r="C1208" s="1">
        <f t="array" ref="C1208">INDEX(Countries!$A$2:$A$43,A1208)</f>
        <v>0</v>
      </c>
      <c r="D1208" s="1">
        <f t="array" ref="D1208">INDEX(Countries!$A$2:$A$43,B1208)</f>
        <v>0</v>
      </c>
      <c r="E1208" s="5">
        <f t="array" ref="E1208">INDEX('ML_flows 2011'!$B$2:$AQ$43,A1208,B1208)+INDEX('ML_flows 2011'!$B$2:$AQ$43,B1208,A1208)</f>
        <v>0</v>
      </c>
      <c r="F1208" s="4">
        <f t="array" ref="F1208">INDEX(Countries!$B$2:$B$43,A1208)</f>
        <v>0</v>
      </c>
      <c r="G1208" s="4">
        <f t="array" ref="G1208">INDEX(Countries!$B$2:$B$43,B1208)</f>
        <v>0</v>
      </c>
      <c r="H1208" s="6">
        <f t="shared" si="16"/>
        <v>0</v>
      </c>
      <c r="I1208" s="1">
        <f t="array" ref="I1208">INDEX(Countries!$D$2:$D$43,A1208)</f>
        <v>0</v>
      </c>
      <c r="J1208" s="1">
        <f t="array" ref="J1208">INDEX(Countries!$D$2:$D$43,B1208)</f>
        <v>0</v>
      </c>
      <c r="K1208" s="1">
        <f t="array" ref="K1208">INDEX(Countries!$E$2:$E$43,A1208)</f>
        <v>0</v>
      </c>
      <c r="L1208" s="1">
        <f t="array" ref="L1208">INDEX(Countries!$E$2:$E$43,B1208)</f>
        <v>0</v>
      </c>
      <c r="M1208" s="1">
        <f t="shared" si="17"/>
        <v>0</v>
      </c>
      <c r="N1208" s="1"/>
    </row>
    <row r="1209" spans="1:14" ht="15.75" customHeight="1" x14ac:dyDescent="0.2">
      <c r="A1209" s="1">
        <f t="shared" si="18"/>
        <v>29</v>
      </c>
      <c r="B1209" s="1">
        <f t="shared" si="19"/>
        <v>32</v>
      </c>
      <c r="C1209" s="1">
        <f t="array" ref="C1209">INDEX(Countries!$A$2:$A$43,A1209)</f>
        <v>0</v>
      </c>
      <c r="D1209" s="1">
        <f t="array" ref="D1209">INDEX(Countries!$A$2:$A$43,B1209)</f>
        <v>0</v>
      </c>
      <c r="E1209" s="5">
        <f t="array" ref="E1209">INDEX('ML_flows 2011'!$B$2:$AQ$43,A1209,B1209)+INDEX('ML_flows 2011'!$B$2:$AQ$43,B1209,A1209)</f>
        <v>0</v>
      </c>
      <c r="F1209" s="4">
        <f t="array" ref="F1209">INDEX(Countries!$B$2:$B$43,A1209)</f>
        <v>0</v>
      </c>
      <c r="G1209" s="4">
        <f t="array" ref="G1209">INDEX(Countries!$B$2:$B$43,B1209)</f>
        <v>0</v>
      </c>
      <c r="H1209" s="6">
        <f t="shared" si="16"/>
        <v>0</v>
      </c>
      <c r="I1209" s="1">
        <f t="array" ref="I1209">INDEX(Countries!$D$2:$D$43,A1209)</f>
        <v>0</v>
      </c>
      <c r="J1209" s="1">
        <f t="array" ref="J1209">INDEX(Countries!$D$2:$D$43,B1209)</f>
        <v>0</v>
      </c>
      <c r="K1209" s="1">
        <f t="array" ref="K1209">INDEX(Countries!$E$2:$E$43,A1209)</f>
        <v>0</v>
      </c>
      <c r="L1209" s="1">
        <f t="array" ref="L1209">INDEX(Countries!$E$2:$E$43,B1209)</f>
        <v>0</v>
      </c>
      <c r="M1209" s="1">
        <f t="shared" si="17"/>
        <v>0</v>
      </c>
      <c r="N1209" s="1"/>
    </row>
    <row r="1210" spans="1:14" ht="15.75" customHeight="1" x14ac:dyDescent="0.2">
      <c r="A1210" s="1">
        <f t="shared" si="18"/>
        <v>29</v>
      </c>
      <c r="B1210" s="1">
        <f t="shared" si="19"/>
        <v>33</v>
      </c>
      <c r="C1210" s="1">
        <f t="array" ref="C1210">INDEX(Countries!$A$2:$A$43,A1210)</f>
        <v>0</v>
      </c>
      <c r="D1210" s="1">
        <f t="array" ref="D1210">INDEX(Countries!$A$2:$A$43,B1210)</f>
        <v>0</v>
      </c>
      <c r="E1210" s="5">
        <f t="array" ref="E1210">INDEX('ML_flows 2011'!$B$2:$AQ$43,A1210,B1210)+INDEX('ML_flows 2011'!$B$2:$AQ$43,B1210,A1210)</f>
        <v>0</v>
      </c>
      <c r="F1210" s="4">
        <f t="array" ref="F1210">INDEX(Countries!$B$2:$B$43,A1210)</f>
        <v>0</v>
      </c>
      <c r="G1210" s="4">
        <f t="array" ref="G1210">INDEX(Countries!$B$2:$B$43,B1210)</f>
        <v>0</v>
      </c>
      <c r="H1210" s="6">
        <f t="shared" si="16"/>
        <v>0</v>
      </c>
      <c r="I1210" s="1">
        <f t="array" ref="I1210">INDEX(Countries!$D$2:$D$43,A1210)</f>
        <v>0</v>
      </c>
      <c r="J1210" s="1">
        <f t="array" ref="J1210">INDEX(Countries!$D$2:$D$43,B1210)</f>
        <v>0</v>
      </c>
      <c r="K1210" s="1">
        <f t="array" ref="K1210">INDEX(Countries!$E$2:$E$43,A1210)</f>
        <v>0</v>
      </c>
      <c r="L1210" s="1">
        <f t="array" ref="L1210">INDEX(Countries!$E$2:$E$43,B1210)</f>
        <v>0</v>
      </c>
      <c r="M1210" s="1">
        <f t="shared" si="17"/>
        <v>0</v>
      </c>
      <c r="N1210" s="1"/>
    </row>
    <row r="1211" spans="1:14" ht="15.75" customHeight="1" x14ac:dyDescent="0.2">
      <c r="A1211" s="1">
        <f t="shared" si="18"/>
        <v>29</v>
      </c>
      <c r="B1211" s="1">
        <f t="shared" si="19"/>
        <v>34</v>
      </c>
      <c r="C1211" s="1">
        <f t="array" ref="C1211">INDEX(Countries!$A$2:$A$43,A1211)</f>
        <v>0</v>
      </c>
      <c r="D1211" s="1">
        <f t="array" ref="D1211">INDEX(Countries!$A$2:$A$43,B1211)</f>
        <v>0</v>
      </c>
      <c r="E1211" s="5">
        <f t="array" ref="E1211">INDEX('ML_flows 2011'!$B$2:$AQ$43,A1211,B1211)+INDEX('ML_flows 2011'!$B$2:$AQ$43,B1211,A1211)</f>
        <v>0</v>
      </c>
      <c r="F1211" s="4">
        <f t="array" ref="F1211">INDEX(Countries!$B$2:$B$43,A1211)</f>
        <v>0</v>
      </c>
      <c r="G1211" s="4">
        <f t="array" ref="G1211">INDEX(Countries!$B$2:$B$43,B1211)</f>
        <v>0</v>
      </c>
      <c r="H1211" s="6">
        <f t="shared" si="16"/>
        <v>0</v>
      </c>
      <c r="I1211" s="1">
        <f t="array" ref="I1211">INDEX(Countries!$D$2:$D$43,A1211)</f>
        <v>0</v>
      </c>
      <c r="J1211" s="1">
        <f t="array" ref="J1211">INDEX(Countries!$D$2:$D$43,B1211)</f>
        <v>0</v>
      </c>
      <c r="K1211" s="1">
        <f t="array" ref="K1211">INDEX(Countries!$E$2:$E$43,A1211)</f>
        <v>0</v>
      </c>
      <c r="L1211" s="1">
        <f t="array" ref="L1211">INDEX(Countries!$E$2:$E$43,B1211)</f>
        <v>0</v>
      </c>
      <c r="M1211" s="1">
        <f t="shared" si="17"/>
        <v>0</v>
      </c>
      <c r="N1211" s="1"/>
    </row>
    <row r="1212" spans="1:14" ht="15.75" customHeight="1" x14ac:dyDescent="0.2">
      <c r="A1212" s="1">
        <f t="shared" si="18"/>
        <v>29</v>
      </c>
      <c r="B1212" s="1">
        <f t="shared" si="19"/>
        <v>35</v>
      </c>
      <c r="C1212" s="1">
        <f t="array" ref="C1212">INDEX(Countries!$A$2:$A$43,A1212)</f>
        <v>0</v>
      </c>
      <c r="D1212" s="1">
        <f t="array" ref="D1212">INDEX(Countries!$A$2:$A$43,B1212)</f>
        <v>0</v>
      </c>
      <c r="E1212" s="5">
        <f t="array" ref="E1212">INDEX('ML_flows 2011'!$B$2:$AQ$43,A1212,B1212)+INDEX('ML_flows 2011'!$B$2:$AQ$43,B1212,A1212)</f>
        <v>0</v>
      </c>
      <c r="F1212" s="4">
        <f t="array" ref="F1212">INDEX(Countries!$B$2:$B$43,A1212)</f>
        <v>0</v>
      </c>
      <c r="G1212" s="4">
        <f t="array" ref="G1212">INDEX(Countries!$B$2:$B$43,B1212)</f>
        <v>0</v>
      </c>
      <c r="H1212" s="6">
        <f t="shared" si="16"/>
        <v>0</v>
      </c>
      <c r="I1212" s="1">
        <f t="array" ref="I1212">INDEX(Countries!$D$2:$D$43,A1212)</f>
        <v>0</v>
      </c>
      <c r="J1212" s="1">
        <f t="array" ref="J1212">INDEX(Countries!$D$2:$D$43,B1212)</f>
        <v>0</v>
      </c>
      <c r="K1212" s="1">
        <f t="array" ref="K1212">INDEX(Countries!$E$2:$E$43,A1212)</f>
        <v>0</v>
      </c>
      <c r="L1212" s="1">
        <f t="array" ref="L1212">INDEX(Countries!$E$2:$E$43,B1212)</f>
        <v>0</v>
      </c>
      <c r="M1212" s="1">
        <f t="shared" si="17"/>
        <v>0</v>
      </c>
      <c r="N1212" s="1"/>
    </row>
    <row r="1213" spans="1:14" ht="15.75" customHeight="1" x14ac:dyDescent="0.2">
      <c r="A1213" s="1">
        <f t="shared" si="18"/>
        <v>29</v>
      </c>
      <c r="B1213" s="1">
        <f t="shared" si="19"/>
        <v>36</v>
      </c>
      <c r="C1213" s="1">
        <f t="array" ref="C1213">INDEX(Countries!$A$2:$A$43,A1213)</f>
        <v>0</v>
      </c>
      <c r="D1213" s="1">
        <f t="array" ref="D1213">INDEX(Countries!$A$2:$A$43,B1213)</f>
        <v>0</v>
      </c>
      <c r="E1213" s="5">
        <f t="array" ref="E1213">INDEX('ML_flows 2011'!$B$2:$AQ$43,A1213,B1213)+INDEX('ML_flows 2011'!$B$2:$AQ$43,B1213,A1213)</f>
        <v>0</v>
      </c>
      <c r="F1213" s="4">
        <f t="array" ref="F1213">INDEX(Countries!$B$2:$B$43,A1213)</f>
        <v>0</v>
      </c>
      <c r="G1213" s="4">
        <f t="array" ref="G1213">INDEX(Countries!$B$2:$B$43,B1213)</f>
        <v>0</v>
      </c>
      <c r="H1213" s="6">
        <f t="shared" si="16"/>
        <v>0</v>
      </c>
      <c r="I1213" s="1">
        <f t="array" ref="I1213">INDEX(Countries!$D$2:$D$43,A1213)</f>
        <v>0</v>
      </c>
      <c r="J1213" s="1">
        <f t="array" ref="J1213">INDEX(Countries!$D$2:$D$43,B1213)</f>
        <v>0</v>
      </c>
      <c r="K1213" s="1">
        <f t="array" ref="K1213">INDEX(Countries!$E$2:$E$43,A1213)</f>
        <v>0</v>
      </c>
      <c r="L1213" s="1">
        <f t="array" ref="L1213">INDEX(Countries!$E$2:$E$43,B1213)</f>
        <v>0</v>
      </c>
      <c r="M1213" s="1">
        <f t="shared" si="17"/>
        <v>0</v>
      </c>
      <c r="N1213" s="1"/>
    </row>
    <row r="1214" spans="1:14" ht="15.75" customHeight="1" x14ac:dyDescent="0.2">
      <c r="A1214" s="1">
        <f t="shared" si="18"/>
        <v>29</v>
      </c>
      <c r="B1214" s="1">
        <f t="shared" si="19"/>
        <v>37</v>
      </c>
      <c r="C1214" s="1">
        <f t="array" ref="C1214">INDEX(Countries!$A$2:$A$43,A1214)</f>
        <v>0</v>
      </c>
      <c r="D1214" s="1">
        <f t="array" ref="D1214">INDEX(Countries!$A$2:$A$43,B1214)</f>
        <v>0</v>
      </c>
      <c r="E1214" s="5">
        <f t="array" ref="E1214">INDEX('ML_flows 2011'!$B$2:$AQ$43,A1214,B1214)+INDEX('ML_flows 2011'!$B$2:$AQ$43,B1214,A1214)</f>
        <v>0</v>
      </c>
      <c r="F1214" s="4">
        <f t="array" ref="F1214">INDEX(Countries!$B$2:$B$43,A1214)</f>
        <v>0</v>
      </c>
      <c r="G1214" s="4">
        <f t="array" ref="G1214">INDEX(Countries!$B$2:$B$43,B1214)</f>
        <v>0</v>
      </c>
      <c r="H1214" s="6">
        <f t="shared" si="16"/>
        <v>0</v>
      </c>
      <c r="I1214" s="1">
        <f t="array" ref="I1214">INDEX(Countries!$D$2:$D$43,A1214)</f>
        <v>0</v>
      </c>
      <c r="J1214" s="1">
        <f t="array" ref="J1214">INDEX(Countries!$D$2:$D$43,B1214)</f>
        <v>0</v>
      </c>
      <c r="K1214" s="1">
        <f t="array" ref="K1214">INDEX(Countries!$E$2:$E$43,A1214)</f>
        <v>0</v>
      </c>
      <c r="L1214" s="1">
        <f t="array" ref="L1214">INDEX(Countries!$E$2:$E$43,B1214)</f>
        <v>0</v>
      </c>
      <c r="M1214" s="1">
        <f t="shared" si="17"/>
        <v>0</v>
      </c>
      <c r="N1214" s="1"/>
    </row>
    <row r="1215" spans="1:14" ht="15.75" customHeight="1" x14ac:dyDescent="0.2">
      <c r="A1215" s="1">
        <f t="shared" si="18"/>
        <v>29</v>
      </c>
      <c r="B1215" s="1">
        <f t="shared" si="19"/>
        <v>38</v>
      </c>
      <c r="C1215" s="1">
        <f t="array" ref="C1215">INDEX(Countries!$A$2:$A$43,A1215)</f>
        <v>0</v>
      </c>
      <c r="D1215" s="1">
        <f t="array" ref="D1215">INDEX(Countries!$A$2:$A$43,B1215)</f>
        <v>0</v>
      </c>
      <c r="E1215" s="5">
        <f t="array" ref="E1215">INDEX('ML_flows 2011'!$B$2:$AQ$43,A1215,B1215)+INDEX('ML_flows 2011'!$B$2:$AQ$43,B1215,A1215)</f>
        <v>0</v>
      </c>
      <c r="F1215" s="4">
        <f t="array" ref="F1215">INDEX(Countries!$B$2:$B$43,A1215)</f>
        <v>0</v>
      </c>
      <c r="G1215" s="4">
        <f t="array" ref="G1215">INDEX(Countries!$B$2:$B$43,B1215)</f>
        <v>0</v>
      </c>
      <c r="H1215" s="6">
        <f t="shared" si="16"/>
        <v>0</v>
      </c>
      <c r="I1215" s="1">
        <f t="array" ref="I1215">INDEX(Countries!$D$2:$D$43,A1215)</f>
        <v>0</v>
      </c>
      <c r="J1215" s="1">
        <f t="array" ref="J1215">INDEX(Countries!$D$2:$D$43,B1215)</f>
        <v>0</v>
      </c>
      <c r="K1215" s="1">
        <f t="array" ref="K1215">INDEX(Countries!$E$2:$E$43,A1215)</f>
        <v>0</v>
      </c>
      <c r="L1215" s="1">
        <f t="array" ref="L1215">INDEX(Countries!$E$2:$E$43,B1215)</f>
        <v>0</v>
      </c>
      <c r="M1215" s="1">
        <f t="shared" si="17"/>
        <v>0</v>
      </c>
      <c r="N1215" s="1"/>
    </row>
    <row r="1216" spans="1:14" ht="15.75" customHeight="1" x14ac:dyDescent="0.2">
      <c r="A1216" s="1">
        <f t="shared" si="18"/>
        <v>29</v>
      </c>
      <c r="B1216" s="1">
        <f t="shared" si="19"/>
        <v>39</v>
      </c>
      <c r="C1216" s="1">
        <f t="array" ref="C1216">INDEX(Countries!$A$2:$A$43,A1216)</f>
        <v>0</v>
      </c>
      <c r="D1216" s="1">
        <f t="array" ref="D1216">INDEX(Countries!$A$2:$A$43,B1216)</f>
        <v>0</v>
      </c>
      <c r="E1216" s="5">
        <f t="array" ref="E1216">INDEX('ML_flows 2011'!$B$2:$AQ$43,A1216,B1216)+INDEX('ML_flows 2011'!$B$2:$AQ$43,B1216,A1216)</f>
        <v>0</v>
      </c>
      <c r="F1216" s="4">
        <f t="array" ref="F1216">INDEX(Countries!$B$2:$B$43,A1216)</f>
        <v>0</v>
      </c>
      <c r="G1216" s="4">
        <f t="array" ref="G1216">INDEX(Countries!$B$2:$B$43,B1216)</f>
        <v>0</v>
      </c>
      <c r="H1216" s="6">
        <f t="shared" si="16"/>
        <v>0</v>
      </c>
      <c r="I1216" s="1">
        <f t="array" ref="I1216">INDEX(Countries!$D$2:$D$43,A1216)</f>
        <v>0</v>
      </c>
      <c r="J1216" s="1">
        <f t="array" ref="J1216">INDEX(Countries!$D$2:$D$43,B1216)</f>
        <v>0</v>
      </c>
      <c r="K1216" s="1">
        <f t="array" ref="K1216">INDEX(Countries!$E$2:$E$43,A1216)</f>
        <v>0</v>
      </c>
      <c r="L1216" s="1">
        <f t="array" ref="L1216">INDEX(Countries!$E$2:$E$43,B1216)</f>
        <v>0</v>
      </c>
      <c r="M1216" s="1">
        <f t="shared" si="17"/>
        <v>0</v>
      </c>
      <c r="N1216" s="1"/>
    </row>
    <row r="1217" spans="1:14" ht="15.75" customHeight="1" x14ac:dyDescent="0.2">
      <c r="A1217" s="1">
        <f t="shared" si="18"/>
        <v>29</v>
      </c>
      <c r="B1217" s="1">
        <f t="shared" si="19"/>
        <v>40</v>
      </c>
      <c r="C1217" s="1">
        <f t="array" ref="C1217">INDEX(Countries!$A$2:$A$43,A1217)</f>
        <v>0</v>
      </c>
      <c r="D1217" s="1">
        <f t="array" ref="D1217">INDEX(Countries!$A$2:$A$43,B1217)</f>
        <v>0</v>
      </c>
      <c r="E1217" s="5">
        <f t="array" ref="E1217">INDEX('ML_flows 2011'!$B$2:$AQ$43,A1217,B1217)+INDEX('ML_flows 2011'!$B$2:$AQ$43,B1217,A1217)</f>
        <v>0</v>
      </c>
      <c r="F1217" s="4">
        <f t="array" ref="F1217">INDEX(Countries!$B$2:$B$43,A1217)</f>
        <v>0</v>
      </c>
      <c r="G1217" s="4">
        <f t="array" ref="G1217">INDEX(Countries!$B$2:$B$43,B1217)</f>
        <v>0</v>
      </c>
      <c r="H1217" s="6">
        <f t="shared" si="16"/>
        <v>0</v>
      </c>
      <c r="I1217" s="1">
        <f t="array" ref="I1217">INDEX(Countries!$D$2:$D$43,A1217)</f>
        <v>0</v>
      </c>
      <c r="J1217" s="1">
        <f t="array" ref="J1217">INDEX(Countries!$D$2:$D$43,B1217)</f>
        <v>0</v>
      </c>
      <c r="K1217" s="1">
        <f t="array" ref="K1217">INDEX(Countries!$E$2:$E$43,A1217)</f>
        <v>0</v>
      </c>
      <c r="L1217" s="1">
        <f t="array" ref="L1217">INDEX(Countries!$E$2:$E$43,B1217)</f>
        <v>0</v>
      </c>
      <c r="M1217" s="1">
        <f t="shared" si="17"/>
        <v>0</v>
      </c>
      <c r="N1217" s="1"/>
    </row>
    <row r="1218" spans="1:14" ht="15.75" customHeight="1" x14ac:dyDescent="0.2">
      <c r="A1218" s="1">
        <f t="shared" si="18"/>
        <v>29</v>
      </c>
      <c r="B1218" s="1">
        <f t="shared" si="19"/>
        <v>41</v>
      </c>
      <c r="C1218" s="1">
        <f t="array" ref="C1218">INDEX(Countries!$A$2:$A$43,A1218)</f>
        <v>0</v>
      </c>
      <c r="D1218" s="1">
        <f t="array" ref="D1218">INDEX(Countries!$A$2:$A$43,B1218)</f>
        <v>0</v>
      </c>
      <c r="E1218" s="5">
        <f t="array" ref="E1218">INDEX('ML_flows 2011'!$B$2:$AQ$43,A1218,B1218)+INDEX('ML_flows 2011'!$B$2:$AQ$43,B1218,A1218)</f>
        <v>0</v>
      </c>
      <c r="F1218" s="4">
        <f t="array" ref="F1218">INDEX(Countries!$B$2:$B$43,A1218)</f>
        <v>0</v>
      </c>
      <c r="G1218" s="4">
        <f t="array" ref="G1218">INDEX(Countries!$B$2:$B$43,B1218)</f>
        <v>0</v>
      </c>
      <c r="H1218" s="6">
        <f t="shared" si="16"/>
        <v>0</v>
      </c>
      <c r="I1218" s="1">
        <f t="array" ref="I1218">INDEX(Countries!$D$2:$D$43,A1218)</f>
        <v>0</v>
      </c>
      <c r="J1218" s="1">
        <f t="array" ref="J1218">INDEX(Countries!$D$2:$D$43,B1218)</f>
        <v>0</v>
      </c>
      <c r="K1218" s="1">
        <f t="array" ref="K1218">INDEX(Countries!$E$2:$E$43,A1218)</f>
        <v>0</v>
      </c>
      <c r="L1218" s="1">
        <f t="array" ref="L1218">INDEX(Countries!$E$2:$E$43,B1218)</f>
        <v>0</v>
      </c>
      <c r="M1218" s="1">
        <f t="shared" si="17"/>
        <v>0</v>
      </c>
      <c r="N1218" s="1"/>
    </row>
    <row r="1219" spans="1:14" ht="15.75" customHeight="1" x14ac:dyDescent="0.2">
      <c r="A1219" s="1">
        <f t="shared" si="18"/>
        <v>29</v>
      </c>
      <c r="B1219" s="1">
        <f t="shared" si="19"/>
        <v>42</v>
      </c>
      <c r="C1219" s="1">
        <f t="array" ref="C1219">INDEX(Countries!$A$2:$A$43,A1219)</f>
        <v>0</v>
      </c>
      <c r="D1219" s="1">
        <f t="array" ref="D1219">INDEX(Countries!$A$2:$A$43,B1219)</f>
        <v>0</v>
      </c>
      <c r="E1219" s="5">
        <f t="array" ref="E1219">INDEX('ML_flows 2011'!$B$2:$AQ$43,A1219,B1219)+INDEX('ML_flows 2011'!$B$2:$AQ$43,B1219,A1219)</f>
        <v>0</v>
      </c>
      <c r="F1219" s="4">
        <f t="array" ref="F1219">INDEX(Countries!$B$2:$B$43,A1219)</f>
        <v>0</v>
      </c>
      <c r="G1219" s="4">
        <f t="array" ref="G1219">INDEX(Countries!$B$2:$B$43,B1219)</f>
        <v>0</v>
      </c>
      <c r="H1219" s="6">
        <f t="shared" si="16"/>
        <v>0</v>
      </c>
      <c r="I1219" s="1">
        <f t="array" ref="I1219">INDEX(Countries!$D$2:$D$43,A1219)</f>
        <v>0</v>
      </c>
      <c r="J1219" s="1">
        <f t="array" ref="J1219">INDEX(Countries!$D$2:$D$43,B1219)</f>
        <v>0</v>
      </c>
      <c r="K1219" s="1">
        <f t="array" ref="K1219">INDEX(Countries!$E$2:$E$43,A1219)</f>
        <v>0</v>
      </c>
      <c r="L1219" s="1">
        <f t="array" ref="L1219">INDEX(Countries!$E$2:$E$43,B1219)</f>
        <v>0</v>
      </c>
      <c r="M1219" s="1">
        <f t="shared" si="17"/>
        <v>0</v>
      </c>
      <c r="N1219" s="1"/>
    </row>
    <row r="1220" spans="1:14" ht="15.75" customHeight="1" x14ac:dyDescent="0.2">
      <c r="A1220" s="1">
        <f t="shared" si="18"/>
        <v>30</v>
      </c>
      <c r="B1220" s="1">
        <f t="shared" si="19"/>
        <v>1</v>
      </c>
      <c r="C1220" s="1">
        <f t="array" ref="C1220">INDEX(Countries!$A$2:$A$43,A1220)</f>
        <v>0</v>
      </c>
      <c r="D1220" s="1" t="str">
        <f t="array" ref="D1220">INDEX(Countries!$A$2:$A$43,B1220)</f>
        <v>BC</v>
      </c>
      <c r="E1220" s="5">
        <f t="array" ref="E1220">INDEX('ML_flows 2011'!$B$2:$AQ$43,A1220,B1220)+INDEX('ML_flows 2011'!$B$2:$AQ$43,B1220,A1220)</f>
        <v>0</v>
      </c>
      <c r="F1220" s="4">
        <f t="array" ref="F1220">INDEX(Countries!$B$2:$B$43,A1220)</f>
        <v>0</v>
      </c>
      <c r="G1220" s="4">
        <f t="array" ref="G1220">INDEX(Countries!$B$2:$B$43,B1220)</f>
        <v>2.3763350483997558</v>
      </c>
      <c r="H1220" s="6">
        <f t="shared" si="16"/>
        <v>0</v>
      </c>
      <c r="I1220" s="1">
        <f t="array" ref="I1220">INDEX(Countries!$D$2:$D$43,A1220)</f>
        <v>0</v>
      </c>
      <c r="J1220" s="4">
        <f t="array" ref="J1220">INDEX(Countries!$D$2:$D$43,B1220)</f>
        <v>0</v>
      </c>
      <c r="K1220" s="1">
        <f t="array" ref="K1220">INDEX(Countries!$E$2:$E$43,A1220)</f>
        <v>0</v>
      </c>
      <c r="L1220" s="4">
        <f t="array" ref="L1220">INDEX(Countries!$E$2:$E$43,B1220)</f>
        <v>0</v>
      </c>
      <c r="M1220" s="1">
        <f t="shared" si="17"/>
        <v>0</v>
      </c>
      <c r="N1220" s="1"/>
    </row>
    <row r="1221" spans="1:14" ht="15.75" customHeight="1" x14ac:dyDescent="0.2">
      <c r="A1221" s="1">
        <f t="shared" si="18"/>
        <v>30</v>
      </c>
      <c r="B1221" s="1">
        <f t="shared" si="19"/>
        <v>2</v>
      </c>
      <c r="C1221" s="1">
        <f t="array" ref="C1221">INDEX(Countries!$A$2:$A$43,A1221)</f>
        <v>0</v>
      </c>
      <c r="D1221" s="1" t="str">
        <f t="array" ref="D1221">INDEX(Countries!$A$2:$A$43,B1221)</f>
        <v>Canada</v>
      </c>
      <c r="E1221" s="5">
        <f t="array" ref="E1221">INDEX('ML_flows 2011'!$B$2:$AQ$43,A1221,B1221)+INDEX('ML_flows 2011'!$B$2:$AQ$43,B1221,A1221)</f>
        <v>0</v>
      </c>
      <c r="F1221" s="4">
        <f t="array" ref="F1221">INDEX(Countries!$B$2:$B$43,A1221)</f>
        <v>0</v>
      </c>
      <c r="G1221" s="4">
        <f t="array" ref="G1221">INDEX(Countries!$B$2:$B$43,B1221)</f>
        <v>0</v>
      </c>
      <c r="H1221" s="6">
        <f t="shared" si="16"/>
        <v>0</v>
      </c>
      <c r="I1221" s="1">
        <f t="array" ref="I1221">INDEX(Countries!$D$2:$D$43,A1221)</f>
        <v>0</v>
      </c>
      <c r="J1221" s="4">
        <f t="array" ref="J1221">INDEX(Countries!$D$2:$D$43,B1221)</f>
        <v>0</v>
      </c>
      <c r="K1221" s="1">
        <f t="array" ref="K1221">INDEX(Countries!$E$2:$E$43,A1221)</f>
        <v>0</v>
      </c>
      <c r="L1221" s="4">
        <f t="array" ref="L1221">INDEX(Countries!$E$2:$E$43,B1221)</f>
        <v>0</v>
      </c>
      <c r="M1221" s="1">
        <f t="shared" si="17"/>
        <v>0</v>
      </c>
      <c r="N1221" s="1"/>
    </row>
    <row r="1222" spans="1:14" ht="15.75" customHeight="1" x14ac:dyDescent="0.2">
      <c r="A1222" s="1">
        <f t="shared" si="18"/>
        <v>30</v>
      </c>
      <c r="B1222" s="1">
        <f t="shared" si="19"/>
        <v>3</v>
      </c>
      <c r="C1222" s="1">
        <f t="array" ref="C1222">INDEX(Countries!$A$2:$A$43,A1222)</f>
        <v>0</v>
      </c>
      <c r="D1222" s="1" t="str">
        <f t="array" ref="D1222">INDEX(Countries!$A$2:$A$43,B1222)</f>
        <v>Hong Kong SAR</v>
      </c>
      <c r="E1222" s="5">
        <f t="array" ref="E1222">INDEX('ML_flows 2011'!$B$2:$AQ$43,A1222,B1222)+INDEX('ML_flows 2011'!$B$2:$AQ$43,B1222,A1222)</f>
        <v>0</v>
      </c>
      <c r="F1222" s="4">
        <f t="array" ref="F1222">INDEX(Countries!$B$2:$B$43,A1222)</f>
        <v>0</v>
      </c>
      <c r="G1222" s="4">
        <f t="array" ref="G1222">INDEX(Countries!$B$2:$B$43,B1222)</f>
        <v>0</v>
      </c>
      <c r="H1222" s="6">
        <f t="shared" si="16"/>
        <v>0</v>
      </c>
      <c r="I1222" s="1">
        <f t="array" ref="I1222">INDEX(Countries!$D$2:$D$43,A1222)</f>
        <v>0</v>
      </c>
      <c r="J1222" s="4">
        <f t="array" ref="J1222">INDEX(Countries!$D$2:$D$43,B1222)</f>
        <v>0</v>
      </c>
      <c r="K1222" s="1">
        <f t="array" ref="K1222">INDEX(Countries!$E$2:$E$43,A1222)</f>
        <v>0</v>
      </c>
      <c r="L1222" s="4">
        <f t="array" ref="L1222">INDEX(Countries!$E$2:$E$43,B1222)</f>
        <v>0</v>
      </c>
      <c r="M1222" s="1">
        <f t="shared" si="17"/>
        <v>0</v>
      </c>
      <c r="N1222" s="1"/>
    </row>
    <row r="1223" spans="1:14" ht="15.75" customHeight="1" x14ac:dyDescent="0.2">
      <c r="A1223" s="1">
        <f t="shared" si="18"/>
        <v>30</v>
      </c>
      <c r="B1223" s="1">
        <f t="shared" si="19"/>
        <v>4</v>
      </c>
      <c r="C1223" s="1">
        <f t="array" ref="C1223">INDEX(Countries!$A$2:$A$43,A1223)</f>
        <v>0</v>
      </c>
      <c r="D1223" s="1" t="str">
        <f t="array" ref="D1223">INDEX(Countries!$A$2:$A$43,B1223)</f>
        <v>Macau SAR</v>
      </c>
      <c r="E1223" s="5">
        <f t="array" ref="E1223">INDEX('ML_flows 2011'!$B$2:$AQ$43,A1223,B1223)+INDEX('ML_flows 2011'!$B$2:$AQ$43,B1223,A1223)</f>
        <v>0</v>
      </c>
      <c r="F1223" s="4">
        <f t="array" ref="F1223">INDEX(Countries!$B$2:$B$43,A1223)</f>
        <v>0</v>
      </c>
      <c r="G1223" s="4">
        <f t="array" ref="G1223">INDEX(Countries!$B$2:$B$43,B1223)</f>
        <v>0</v>
      </c>
      <c r="H1223" s="6">
        <f t="shared" si="16"/>
        <v>0</v>
      </c>
      <c r="I1223" s="1">
        <f t="array" ref="I1223">INDEX(Countries!$D$2:$D$43,A1223)</f>
        <v>0</v>
      </c>
      <c r="J1223" s="4">
        <f t="array" ref="J1223">INDEX(Countries!$D$2:$D$43,B1223)</f>
        <v>0</v>
      </c>
      <c r="K1223" s="1">
        <f t="array" ref="K1223">INDEX(Countries!$E$2:$E$43,A1223)</f>
        <v>0</v>
      </c>
      <c r="L1223" s="4">
        <f t="array" ref="L1223">INDEX(Countries!$E$2:$E$43,B1223)</f>
        <v>0</v>
      </c>
      <c r="M1223" s="1">
        <f t="shared" si="17"/>
        <v>0</v>
      </c>
      <c r="N1223" s="1"/>
    </row>
    <row r="1224" spans="1:14" ht="15.75" customHeight="1" x14ac:dyDescent="0.2">
      <c r="A1224" s="1">
        <f t="shared" si="18"/>
        <v>30</v>
      </c>
      <c r="B1224" s="1">
        <f t="shared" si="19"/>
        <v>5</v>
      </c>
      <c r="C1224" s="1">
        <f t="array" ref="C1224">INDEX(Countries!$A$2:$A$43,A1224)</f>
        <v>0</v>
      </c>
      <c r="D1224" s="1" t="str">
        <f t="array" ref="D1224">INDEX(Countries!$A$2:$A$43,B1224)</f>
        <v>China</v>
      </c>
      <c r="E1224" s="5">
        <f t="array" ref="E1224">INDEX('ML_flows 2011'!$B$2:$AQ$43,A1224,B1224)+INDEX('ML_flows 2011'!$B$2:$AQ$43,B1224,A1224)</f>
        <v>0</v>
      </c>
      <c r="F1224" s="4">
        <f t="array" ref="F1224">INDEX(Countries!$B$2:$B$43,A1224)</f>
        <v>0</v>
      </c>
      <c r="G1224" s="4">
        <f t="array" ref="G1224">INDEX(Countries!$B$2:$B$43,B1224)</f>
        <v>0</v>
      </c>
      <c r="H1224" s="6">
        <f t="shared" si="16"/>
        <v>0</v>
      </c>
      <c r="I1224" s="1">
        <f t="array" ref="I1224">INDEX(Countries!$D$2:$D$43,A1224)</f>
        <v>0</v>
      </c>
      <c r="J1224" s="4">
        <f t="array" ref="J1224">INDEX(Countries!$D$2:$D$43,B1224)</f>
        <v>0</v>
      </c>
      <c r="K1224" s="1">
        <f t="array" ref="K1224">INDEX(Countries!$E$2:$E$43,A1224)</f>
        <v>0</v>
      </c>
      <c r="L1224" s="4">
        <f t="array" ref="L1224">INDEX(Countries!$E$2:$E$43,B1224)</f>
        <v>0</v>
      </c>
      <c r="M1224" s="1">
        <f t="shared" si="17"/>
        <v>0</v>
      </c>
      <c r="N1224" s="1"/>
    </row>
    <row r="1225" spans="1:14" ht="15.75" customHeight="1" x14ac:dyDescent="0.2">
      <c r="A1225" s="1">
        <f t="shared" si="18"/>
        <v>30</v>
      </c>
      <c r="B1225" s="1">
        <f t="shared" si="19"/>
        <v>6</v>
      </c>
      <c r="C1225" s="1">
        <f t="array" ref="C1225">INDEX(Countries!$A$2:$A$43,A1225)</f>
        <v>0</v>
      </c>
      <c r="D1225" s="1">
        <f t="array" ref="D1225">INDEX(Countries!$A$2:$A$43,B1225)</f>
        <v>0</v>
      </c>
      <c r="E1225" s="5">
        <f t="array" ref="E1225">INDEX('ML_flows 2011'!$B$2:$AQ$43,A1225,B1225)+INDEX('ML_flows 2011'!$B$2:$AQ$43,B1225,A1225)</f>
        <v>0</v>
      </c>
      <c r="F1225" s="4">
        <f t="array" ref="F1225">INDEX(Countries!$B$2:$B$43,A1225)</f>
        <v>0</v>
      </c>
      <c r="G1225" s="4">
        <f t="array" ref="G1225">INDEX(Countries!$B$2:$B$43,B1225)</f>
        <v>0</v>
      </c>
      <c r="H1225" s="6">
        <f t="shared" si="16"/>
        <v>0</v>
      </c>
      <c r="I1225" s="1">
        <f t="array" ref="I1225">INDEX(Countries!$D$2:$D$43,A1225)</f>
        <v>0</v>
      </c>
      <c r="J1225" s="4">
        <f t="array" ref="J1225">INDEX(Countries!$D$2:$D$43,B1225)</f>
        <v>0</v>
      </c>
      <c r="K1225" s="1">
        <f t="array" ref="K1225">INDEX(Countries!$E$2:$E$43,A1225)</f>
        <v>0</v>
      </c>
      <c r="L1225" s="4">
        <f t="array" ref="L1225">INDEX(Countries!$E$2:$E$43,B1225)</f>
        <v>0</v>
      </c>
      <c r="M1225" s="1">
        <f t="shared" si="17"/>
        <v>0</v>
      </c>
      <c r="N1225" s="1"/>
    </row>
    <row r="1226" spans="1:14" ht="15.75" customHeight="1" x14ac:dyDescent="0.2">
      <c r="A1226" s="1">
        <f t="shared" si="18"/>
        <v>30</v>
      </c>
      <c r="B1226" s="1">
        <f t="shared" si="19"/>
        <v>7</v>
      </c>
      <c r="C1226" s="1">
        <f t="array" ref="C1226">INDEX(Countries!$A$2:$A$43,A1226)</f>
        <v>0</v>
      </c>
      <c r="D1226" s="1">
        <f t="array" ref="D1226">INDEX(Countries!$A$2:$A$43,B1226)</f>
        <v>0</v>
      </c>
      <c r="E1226" s="5">
        <f t="array" ref="E1226">INDEX('ML_flows 2011'!$B$2:$AQ$43,A1226,B1226)+INDEX('ML_flows 2011'!$B$2:$AQ$43,B1226,A1226)</f>
        <v>0</v>
      </c>
      <c r="F1226" s="4">
        <f t="array" ref="F1226">INDEX(Countries!$B$2:$B$43,A1226)</f>
        <v>0</v>
      </c>
      <c r="G1226" s="4">
        <f t="array" ref="G1226">INDEX(Countries!$B$2:$B$43,B1226)</f>
        <v>0</v>
      </c>
      <c r="H1226" s="6">
        <f t="shared" si="16"/>
        <v>0</v>
      </c>
      <c r="I1226" s="1">
        <f t="array" ref="I1226">INDEX(Countries!$D$2:$D$43,A1226)</f>
        <v>0</v>
      </c>
      <c r="J1226" s="4">
        <f t="array" ref="J1226">INDEX(Countries!$D$2:$D$43,B1226)</f>
        <v>0</v>
      </c>
      <c r="K1226" s="1">
        <f t="array" ref="K1226">INDEX(Countries!$E$2:$E$43,A1226)</f>
        <v>0</v>
      </c>
      <c r="L1226" s="4">
        <f t="array" ref="L1226">INDEX(Countries!$E$2:$E$43,B1226)</f>
        <v>0</v>
      </c>
      <c r="M1226" s="1">
        <f t="shared" si="17"/>
        <v>0</v>
      </c>
      <c r="N1226" s="1"/>
    </row>
    <row r="1227" spans="1:14" ht="15.75" customHeight="1" x14ac:dyDescent="0.2">
      <c r="A1227" s="1">
        <f t="shared" si="18"/>
        <v>30</v>
      </c>
      <c r="B1227" s="1">
        <f t="shared" si="19"/>
        <v>8</v>
      </c>
      <c r="C1227" s="1">
        <f t="array" ref="C1227">INDEX(Countries!$A$2:$A$43,A1227)</f>
        <v>0</v>
      </c>
      <c r="D1227" s="1">
        <f t="array" ref="D1227">INDEX(Countries!$A$2:$A$43,B1227)</f>
        <v>0</v>
      </c>
      <c r="E1227" s="5">
        <f t="array" ref="E1227">INDEX('ML_flows 2011'!$B$2:$AQ$43,A1227,B1227)+INDEX('ML_flows 2011'!$B$2:$AQ$43,B1227,A1227)</f>
        <v>0</v>
      </c>
      <c r="F1227" s="4">
        <f t="array" ref="F1227">INDEX(Countries!$B$2:$B$43,A1227)</f>
        <v>0</v>
      </c>
      <c r="G1227" s="4">
        <f t="array" ref="G1227">INDEX(Countries!$B$2:$B$43,B1227)</f>
        <v>0</v>
      </c>
      <c r="H1227" s="6">
        <f t="shared" si="16"/>
        <v>0</v>
      </c>
      <c r="I1227" s="1">
        <f t="array" ref="I1227">INDEX(Countries!$D$2:$D$43,A1227)</f>
        <v>0</v>
      </c>
      <c r="J1227" s="4">
        <f t="array" ref="J1227">INDEX(Countries!$D$2:$D$43,B1227)</f>
        <v>0</v>
      </c>
      <c r="K1227" s="1">
        <f t="array" ref="K1227">INDEX(Countries!$E$2:$E$43,A1227)</f>
        <v>0</v>
      </c>
      <c r="L1227" s="4">
        <f t="array" ref="L1227">INDEX(Countries!$E$2:$E$43,B1227)</f>
        <v>0</v>
      </c>
      <c r="M1227" s="1">
        <f t="shared" si="17"/>
        <v>0</v>
      </c>
      <c r="N1227" s="1"/>
    </row>
    <row r="1228" spans="1:14" ht="15.75" customHeight="1" x14ac:dyDescent="0.2">
      <c r="A1228" s="1">
        <f t="shared" si="18"/>
        <v>30</v>
      </c>
      <c r="B1228" s="1">
        <f t="shared" si="19"/>
        <v>9</v>
      </c>
      <c r="C1228" s="1">
        <f t="array" ref="C1228">INDEX(Countries!$A$2:$A$43,A1228)</f>
        <v>0</v>
      </c>
      <c r="D1228" s="1">
        <f t="array" ref="D1228">INDEX(Countries!$A$2:$A$43,B1228)</f>
        <v>0</v>
      </c>
      <c r="E1228" s="5">
        <f t="array" ref="E1228">INDEX('ML_flows 2011'!$B$2:$AQ$43,A1228,B1228)+INDEX('ML_flows 2011'!$B$2:$AQ$43,B1228,A1228)</f>
        <v>0</v>
      </c>
      <c r="F1228" s="4">
        <f t="array" ref="F1228">INDEX(Countries!$B$2:$B$43,A1228)</f>
        <v>0</v>
      </c>
      <c r="G1228" s="4">
        <f t="array" ref="G1228">INDEX(Countries!$B$2:$B$43,B1228)</f>
        <v>0</v>
      </c>
      <c r="H1228" s="6">
        <f t="shared" si="16"/>
        <v>0</v>
      </c>
      <c r="I1228" s="1">
        <f t="array" ref="I1228">INDEX(Countries!$D$2:$D$43,A1228)</f>
        <v>0</v>
      </c>
      <c r="J1228" s="1">
        <f t="array" ref="J1228">INDEX(Countries!$D$2:$D$43,B1228)</f>
        <v>0</v>
      </c>
      <c r="K1228" s="1">
        <f t="array" ref="K1228">INDEX(Countries!$E$2:$E$43,A1228)</f>
        <v>0</v>
      </c>
      <c r="L1228" s="1">
        <f t="array" ref="L1228">INDEX(Countries!$E$2:$E$43,B1228)</f>
        <v>0</v>
      </c>
      <c r="M1228" s="1">
        <f t="shared" si="17"/>
        <v>0</v>
      </c>
      <c r="N1228" s="1"/>
    </row>
    <row r="1229" spans="1:14" ht="15.75" customHeight="1" x14ac:dyDescent="0.2">
      <c r="A1229" s="1">
        <f t="shared" si="18"/>
        <v>30</v>
      </c>
      <c r="B1229" s="1">
        <f t="shared" si="19"/>
        <v>10</v>
      </c>
      <c r="C1229" s="1">
        <f t="array" ref="C1229">INDEX(Countries!$A$2:$A$43,A1229)</f>
        <v>0</v>
      </c>
      <c r="D1229" s="1">
        <f t="array" ref="D1229">INDEX(Countries!$A$2:$A$43,B1229)</f>
        <v>0</v>
      </c>
      <c r="E1229" s="5">
        <f t="array" ref="E1229">INDEX('ML_flows 2011'!$B$2:$AQ$43,A1229,B1229)+INDEX('ML_flows 2011'!$B$2:$AQ$43,B1229,A1229)</f>
        <v>0</v>
      </c>
      <c r="F1229" s="4">
        <f t="array" ref="F1229">INDEX(Countries!$B$2:$B$43,A1229)</f>
        <v>0</v>
      </c>
      <c r="G1229" s="4">
        <f t="array" ref="G1229">INDEX(Countries!$B$2:$B$43,B1229)</f>
        <v>0</v>
      </c>
      <c r="H1229" s="6">
        <f t="shared" si="16"/>
        <v>0</v>
      </c>
      <c r="I1229" s="1">
        <f t="array" ref="I1229">INDEX(Countries!$D$2:$D$43,A1229)</f>
        <v>0</v>
      </c>
      <c r="J1229" s="1">
        <f t="array" ref="J1229">INDEX(Countries!$D$2:$D$43,B1229)</f>
        <v>0</v>
      </c>
      <c r="K1229" s="1">
        <f t="array" ref="K1229">INDEX(Countries!$E$2:$E$43,A1229)</f>
        <v>0</v>
      </c>
      <c r="L1229" s="1">
        <f t="array" ref="L1229">INDEX(Countries!$E$2:$E$43,B1229)</f>
        <v>0</v>
      </c>
      <c r="M1229" s="1">
        <f t="shared" si="17"/>
        <v>0</v>
      </c>
      <c r="N1229" s="1"/>
    </row>
    <row r="1230" spans="1:14" ht="15.75" customHeight="1" x14ac:dyDescent="0.2">
      <c r="A1230" s="1">
        <f t="shared" si="18"/>
        <v>30</v>
      </c>
      <c r="B1230" s="1">
        <f t="shared" si="19"/>
        <v>11</v>
      </c>
      <c r="C1230" s="1">
        <f t="array" ref="C1230">INDEX(Countries!$A$2:$A$43,A1230)</f>
        <v>0</v>
      </c>
      <c r="D1230" s="1">
        <f t="array" ref="D1230">INDEX(Countries!$A$2:$A$43,B1230)</f>
        <v>0</v>
      </c>
      <c r="E1230" s="5">
        <f t="array" ref="E1230">INDEX('ML_flows 2011'!$B$2:$AQ$43,A1230,B1230)+INDEX('ML_flows 2011'!$B$2:$AQ$43,B1230,A1230)</f>
        <v>0</v>
      </c>
      <c r="F1230" s="4">
        <f t="array" ref="F1230">INDEX(Countries!$B$2:$B$43,A1230)</f>
        <v>0</v>
      </c>
      <c r="G1230" s="4">
        <f t="array" ref="G1230">INDEX(Countries!$B$2:$B$43,B1230)</f>
        <v>0</v>
      </c>
      <c r="H1230" s="6">
        <f t="shared" si="16"/>
        <v>0</v>
      </c>
      <c r="I1230" s="1">
        <f t="array" ref="I1230">INDEX(Countries!$D$2:$D$43,A1230)</f>
        <v>0</v>
      </c>
      <c r="J1230" s="1">
        <f t="array" ref="J1230">INDEX(Countries!$D$2:$D$43,B1230)</f>
        <v>0</v>
      </c>
      <c r="K1230" s="1">
        <f t="array" ref="K1230">INDEX(Countries!$E$2:$E$43,A1230)</f>
        <v>0</v>
      </c>
      <c r="L1230" s="1">
        <f t="array" ref="L1230">INDEX(Countries!$E$2:$E$43,B1230)</f>
        <v>0</v>
      </c>
      <c r="M1230" s="1">
        <f t="shared" si="17"/>
        <v>0</v>
      </c>
      <c r="N1230" s="1"/>
    </row>
    <row r="1231" spans="1:14" ht="15.75" customHeight="1" x14ac:dyDescent="0.2">
      <c r="A1231" s="1">
        <f t="shared" si="18"/>
        <v>30</v>
      </c>
      <c r="B1231" s="1">
        <f t="shared" si="19"/>
        <v>12</v>
      </c>
      <c r="C1231" s="1">
        <f t="array" ref="C1231">INDEX(Countries!$A$2:$A$43,A1231)</f>
        <v>0</v>
      </c>
      <c r="D1231" s="1">
        <f t="array" ref="D1231">INDEX(Countries!$A$2:$A$43,B1231)</f>
        <v>0</v>
      </c>
      <c r="E1231" s="5">
        <f t="array" ref="E1231">INDEX('ML_flows 2011'!$B$2:$AQ$43,A1231,B1231)+INDEX('ML_flows 2011'!$B$2:$AQ$43,B1231,A1231)</f>
        <v>0</v>
      </c>
      <c r="F1231" s="4">
        <f t="array" ref="F1231">INDEX(Countries!$B$2:$B$43,A1231)</f>
        <v>0</v>
      </c>
      <c r="G1231" s="4">
        <f t="array" ref="G1231">INDEX(Countries!$B$2:$B$43,B1231)</f>
        <v>0</v>
      </c>
      <c r="H1231" s="6">
        <f t="shared" si="16"/>
        <v>0</v>
      </c>
      <c r="I1231" s="1">
        <f t="array" ref="I1231">INDEX(Countries!$D$2:$D$43,A1231)</f>
        <v>0</v>
      </c>
      <c r="J1231" s="1">
        <f t="array" ref="J1231">INDEX(Countries!$D$2:$D$43,B1231)</f>
        <v>0</v>
      </c>
      <c r="K1231" s="1">
        <f t="array" ref="K1231">INDEX(Countries!$E$2:$E$43,A1231)</f>
        <v>0</v>
      </c>
      <c r="L1231" s="1">
        <f t="array" ref="L1231">INDEX(Countries!$E$2:$E$43,B1231)</f>
        <v>0</v>
      </c>
      <c r="M1231" s="1">
        <f t="shared" si="17"/>
        <v>0</v>
      </c>
      <c r="N1231" s="1"/>
    </row>
    <row r="1232" spans="1:14" ht="15.75" customHeight="1" x14ac:dyDescent="0.2">
      <c r="A1232" s="1">
        <f t="shared" si="18"/>
        <v>30</v>
      </c>
      <c r="B1232" s="1">
        <f t="shared" si="19"/>
        <v>13</v>
      </c>
      <c r="C1232" s="1">
        <f t="array" ref="C1232">INDEX(Countries!$A$2:$A$43,A1232)</f>
        <v>0</v>
      </c>
      <c r="D1232" s="1">
        <f t="array" ref="D1232">INDEX(Countries!$A$2:$A$43,B1232)</f>
        <v>0</v>
      </c>
      <c r="E1232" s="5">
        <f t="array" ref="E1232">INDEX('ML_flows 2011'!$B$2:$AQ$43,A1232,B1232)+INDEX('ML_flows 2011'!$B$2:$AQ$43,B1232,A1232)</f>
        <v>0</v>
      </c>
      <c r="F1232" s="4">
        <f t="array" ref="F1232">INDEX(Countries!$B$2:$B$43,A1232)</f>
        <v>0</v>
      </c>
      <c r="G1232" s="4">
        <f t="array" ref="G1232">INDEX(Countries!$B$2:$B$43,B1232)</f>
        <v>0</v>
      </c>
      <c r="H1232" s="6">
        <f t="shared" si="16"/>
        <v>0</v>
      </c>
      <c r="I1232" s="1">
        <f t="array" ref="I1232">INDEX(Countries!$D$2:$D$43,A1232)</f>
        <v>0</v>
      </c>
      <c r="J1232" s="1">
        <f t="array" ref="J1232">INDEX(Countries!$D$2:$D$43,B1232)</f>
        <v>0</v>
      </c>
      <c r="K1232" s="1">
        <f t="array" ref="K1232">INDEX(Countries!$E$2:$E$43,A1232)</f>
        <v>0</v>
      </c>
      <c r="L1232" s="1">
        <f t="array" ref="L1232">INDEX(Countries!$E$2:$E$43,B1232)</f>
        <v>0</v>
      </c>
      <c r="M1232" s="1">
        <f t="shared" si="17"/>
        <v>0</v>
      </c>
      <c r="N1232" s="1"/>
    </row>
    <row r="1233" spans="1:14" ht="15.75" customHeight="1" x14ac:dyDescent="0.2">
      <c r="A1233" s="1">
        <f t="shared" si="18"/>
        <v>30</v>
      </c>
      <c r="B1233" s="1">
        <f t="shared" si="19"/>
        <v>14</v>
      </c>
      <c r="C1233" s="1">
        <f t="array" ref="C1233">INDEX(Countries!$A$2:$A$43,A1233)</f>
        <v>0</v>
      </c>
      <c r="D1233" s="1">
        <f t="array" ref="D1233">INDEX(Countries!$A$2:$A$43,B1233)</f>
        <v>0</v>
      </c>
      <c r="E1233" s="5">
        <f t="array" ref="E1233">INDEX('ML_flows 2011'!$B$2:$AQ$43,A1233,B1233)+INDEX('ML_flows 2011'!$B$2:$AQ$43,B1233,A1233)</f>
        <v>0</v>
      </c>
      <c r="F1233" s="4">
        <f t="array" ref="F1233">INDEX(Countries!$B$2:$B$43,A1233)</f>
        <v>0</v>
      </c>
      <c r="G1233" s="4">
        <f t="array" ref="G1233">INDEX(Countries!$B$2:$B$43,B1233)</f>
        <v>0</v>
      </c>
      <c r="H1233" s="6">
        <f t="shared" si="16"/>
        <v>0</v>
      </c>
      <c r="I1233" s="1">
        <f t="array" ref="I1233">INDEX(Countries!$D$2:$D$43,A1233)</f>
        <v>0</v>
      </c>
      <c r="J1233" s="1">
        <f t="array" ref="J1233">INDEX(Countries!$D$2:$D$43,B1233)</f>
        <v>0</v>
      </c>
      <c r="K1233" s="1">
        <f t="array" ref="K1233">INDEX(Countries!$E$2:$E$43,A1233)</f>
        <v>0</v>
      </c>
      <c r="L1233" s="1">
        <f t="array" ref="L1233">INDEX(Countries!$E$2:$E$43,B1233)</f>
        <v>0</v>
      </c>
      <c r="M1233" s="1">
        <f t="shared" si="17"/>
        <v>0</v>
      </c>
      <c r="N1233" s="1"/>
    </row>
    <row r="1234" spans="1:14" ht="15.75" customHeight="1" x14ac:dyDescent="0.2">
      <c r="A1234" s="1">
        <f t="shared" si="18"/>
        <v>30</v>
      </c>
      <c r="B1234" s="1">
        <f t="shared" si="19"/>
        <v>15</v>
      </c>
      <c r="C1234" s="1">
        <f t="array" ref="C1234">INDEX(Countries!$A$2:$A$43,A1234)</f>
        <v>0</v>
      </c>
      <c r="D1234" s="1">
        <f t="array" ref="D1234">INDEX(Countries!$A$2:$A$43,B1234)</f>
        <v>0</v>
      </c>
      <c r="E1234" s="5">
        <f t="array" ref="E1234">INDEX('ML_flows 2011'!$B$2:$AQ$43,A1234,B1234)+INDEX('ML_flows 2011'!$B$2:$AQ$43,B1234,A1234)</f>
        <v>0</v>
      </c>
      <c r="F1234" s="4">
        <f t="array" ref="F1234">INDEX(Countries!$B$2:$B$43,A1234)</f>
        <v>0</v>
      </c>
      <c r="G1234" s="4">
        <f t="array" ref="G1234">INDEX(Countries!$B$2:$B$43,B1234)</f>
        <v>0</v>
      </c>
      <c r="H1234" s="6">
        <f t="shared" si="16"/>
        <v>0</v>
      </c>
      <c r="I1234" s="1">
        <f t="array" ref="I1234">INDEX(Countries!$D$2:$D$43,A1234)</f>
        <v>0</v>
      </c>
      <c r="J1234" s="1">
        <f t="array" ref="J1234">INDEX(Countries!$D$2:$D$43,B1234)</f>
        <v>0</v>
      </c>
      <c r="K1234" s="1">
        <f t="array" ref="K1234">INDEX(Countries!$E$2:$E$43,A1234)</f>
        <v>0</v>
      </c>
      <c r="L1234" s="1">
        <f t="array" ref="L1234">INDEX(Countries!$E$2:$E$43,B1234)</f>
        <v>0</v>
      </c>
      <c r="M1234" s="1">
        <f t="shared" si="17"/>
        <v>0</v>
      </c>
      <c r="N1234" s="1"/>
    </row>
    <row r="1235" spans="1:14" ht="15.75" customHeight="1" x14ac:dyDescent="0.2">
      <c r="A1235" s="1">
        <f t="shared" si="18"/>
        <v>30</v>
      </c>
      <c r="B1235" s="1">
        <f t="shared" si="19"/>
        <v>16</v>
      </c>
      <c r="C1235" s="1">
        <f t="array" ref="C1235">INDEX(Countries!$A$2:$A$43,A1235)</f>
        <v>0</v>
      </c>
      <c r="D1235" s="1">
        <f t="array" ref="D1235">INDEX(Countries!$A$2:$A$43,B1235)</f>
        <v>0</v>
      </c>
      <c r="E1235" s="5">
        <f t="array" ref="E1235">INDEX('ML_flows 2011'!$B$2:$AQ$43,A1235,B1235)+INDEX('ML_flows 2011'!$B$2:$AQ$43,B1235,A1235)</f>
        <v>0</v>
      </c>
      <c r="F1235" s="4">
        <f t="array" ref="F1235">INDEX(Countries!$B$2:$B$43,A1235)</f>
        <v>0</v>
      </c>
      <c r="G1235" s="4">
        <f t="array" ref="G1235">INDEX(Countries!$B$2:$B$43,B1235)</f>
        <v>0</v>
      </c>
      <c r="H1235" s="6">
        <f t="shared" si="16"/>
        <v>0</v>
      </c>
      <c r="I1235" s="1">
        <f t="array" ref="I1235">INDEX(Countries!$D$2:$D$43,A1235)</f>
        <v>0</v>
      </c>
      <c r="J1235" s="1">
        <f t="array" ref="J1235">INDEX(Countries!$D$2:$D$43,B1235)</f>
        <v>0</v>
      </c>
      <c r="K1235" s="1">
        <f t="array" ref="K1235">INDEX(Countries!$E$2:$E$43,A1235)</f>
        <v>0</v>
      </c>
      <c r="L1235" s="1">
        <f t="array" ref="L1235">INDEX(Countries!$E$2:$E$43,B1235)</f>
        <v>0</v>
      </c>
      <c r="M1235" s="1">
        <f t="shared" si="17"/>
        <v>0</v>
      </c>
      <c r="N1235" s="1"/>
    </row>
    <row r="1236" spans="1:14" ht="15.75" customHeight="1" x14ac:dyDescent="0.2">
      <c r="A1236" s="1">
        <f t="shared" si="18"/>
        <v>30</v>
      </c>
      <c r="B1236" s="1">
        <f t="shared" si="19"/>
        <v>17</v>
      </c>
      <c r="C1236" s="1">
        <f t="array" ref="C1236">INDEX(Countries!$A$2:$A$43,A1236)</f>
        <v>0</v>
      </c>
      <c r="D1236" s="1">
        <f t="array" ref="D1236">INDEX(Countries!$A$2:$A$43,B1236)</f>
        <v>0</v>
      </c>
      <c r="E1236" s="5">
        <f t="array" ref="E1236">INDEX('ML_flows 2011'!$B$2:$AQ$43,A1236,B1236)+INDEX('ML_flows 2011'!$B$2:$AQ$43,B1236,A1236)</f>
        <v>0</v>
      </c>
      <c r="F1236" s="4">
        <f t="array" ref="F1236">INDEX(Countries!$B$2:$B$43,A1236)</f>
        <v>0</v>
      </c>
      <c r="G1236" s="4">
        <f t="array" ref="G1236">INDEX(Countries!$B$2:$B$43,B1236)</f>
        <v>0</v>
      </c>
      <c r="H1236" s="6">
        <f t="shared" si="16"/>
        <v>0</v>
      </c>
      <c r="I1236" s="1">
        <f t="array" ref="I1236">INDEX(Countries!$D$2:$D$43,A1236)</f>
        <v>0</v>
      </c>
      <c r="J1236" s="1">
        <f t="array" ref="J1236">INDEX(Countries!$D$2:$D$43,B1236)</f>
        <v>0</v>
      </c>
      <c r="K1236" s="1">
        <f t="array" ref="K1236">INDEX(Countries!$E$2:$E$43,A1236)</f>
        <v>0</v>
      </c>
      <c r="L1236" s="1">
        <f t="array" ref="L1236">INDEX(Countries!$E$2:$E$43,B1236)</f>
        <v>0</v>
      </c>
      <c r="M1236" s="1">
        <f t="shared" si="17"/>
        <v>0</v>
      </c>
      <c r="N1236" s="1"/>
    </row>
    <row r="1237" spans="1:14" ht="15.75" customHeight="1" x14ac:dyDescent="0.2">
      <c r="A1237" s="1">
        <f t="shared" si="18"/>
        <v>30</v>
      </c>
      <c r="B1237" s="1">
        <f t="shared" si="19"/>
        <v>18</v>
      </c>
      <c r="C1237" s="1">
        <f t="array" ref="C1237">INDEX(Countries!$A$2:$A$43,A1237)</f>
        <v>0</v>
      </c>
      <c r="D1237" s="1">
        <f t="array" ref="D1237">INDEX(Countries!$A$2:$A$43,B1237)</f>
        <v>0</v>
      </c>
      <c r="E1237" s="5">
        <f t="array" ref="E1237">INDEX('ML_flows 2011'!$B$2:$AQ$43,A1237,B1237)+INDEX('ML_flows 2011'!$B$2:$AQ$43,B1237,A1237)</f>
        <v>0</v>
      </c>
      <c r="F1237" s="4">
        <f t="array" ref="F1237">INDEX(Countries!$B$2:$B$43,A1237)</f>
        <v>0</v>
      </c>
      <c r="G1237" s="4">
        <f t="array" ref="G1237">INDEX(Countries!$B$2:$B$43,B1237)</f>
        <v>0</v>
      </c>
      <c r="H1237" s="6">
        <f t="shared" si="16"/>
        <v>0</v>
      </c>
      <c r="I1237" s="1">
        <f t="array" ref="I1237">INDEX(Countries!$D$2:$D$43,A1237)</f>
        <v>0</v>
      </c>
      <c r="J1237" s="1">
        <f t="array" ref="J1237">INDEX(Countries!$D$2:$D$43,B1237)</f>
        <v>0</v>
      </c>
      <c r="K1237" s="1">
        <f t="array" ref="K1237">INDEX(Countries!$E$2:$E$43,A1237)</f>
        <v>0</v>
      </c>
      <c r="L1237" s="1">
        <f t="array" ref="L1237">INDEX(Countries!$E$2:$E$43,B1237)</f>
        <v>0</v>
      </c>
      <c r="M1237" s="1">
        <f t="shared" si="17"/>
        <v>0</v>
      </c>
      <c r="N1237" s="1"/>
    </row>
    <row r="1238" spans="1:14" ht="15.75" customHeight="1" x14ac:dyDescent="0.2">
      <c r="A1238" s="1">
        <f t="shared" si="18"/>
        <v>30</v>
      </c>
      <c r="B1238" s="1">
        <f t="shared" si="19"/>
        <v>19</v>
      </c>
      <c r="C1238" s="1">
        <f t="array" ref="C1238">INDEX(Countries!$A$2:$A$43,A1238)</f>
        <v>0</v>
      </c>
      <c r="D1238" s="1">
        <f t="array" ref="D1238">INDEX(Countries!$A$2:$A$43,B1238)</f>
        <v>0</v>
      </c>
      <c r="E1238" s="5">
        <f t="array" ref="E1238">INDEX('ML_flows 2011'!$B$2:$AQ$43,A1238,B1238)+INDEX('ML_flows 2011'!$B$2:$AQ$43,B1238,A1238)</f>
        <v>0</v>
      </c>
      <c r="F1238" s="4">
        <f t="array" ref="F1238">INDEX(Countries!$B$2:$B$43,A1238)</f>
        <v>0</v>
      </c>
      <c r="G1238" s="4">
        <f t="array" ref="G1238">INDEX(Countries!$B$2:$B$43,B1238)</f>
        <v>0</v>
      </c>
      <c r="H1238" s="6">
        <f t="shared" si="16"/>
        <v>0</v>
      </c>
      <c r="I1238" s="1">
        <f t="array" ref="I1238">INDEX(Countries!$D$2:$D$43,A1238)</f>
        <v>0</v>
      </c>
      <c r="J1238" s="1">
        <f t="array" ref="J1238">INDEX(Countries!$D$2:$D$43,B1238)</f>
        <v>0</v>
      </c>
      <c r="K1238" s="1">
        <f t="array" ref="K1238">INDEX(Countries!$E$2:$E$43,A1238)</f>
        <v>0</v>
      </c>
      <c r="L1238" s="1">
        <f t="array" ref="L1238">INDEX(Countries!$E$2:$E$43,B1238)</f>
        <v>0</v>
      </c>
      <c r="M1238" s="1">
        <f t="shared" si="17"/>
        <v>0</v>
      </c>
      <c r="N1238" s="1"/>
    </row>
    <row r="1239" spans="1:14" ht="15.75" customHeight="1" x14ac:dyDescent="0.2">
      <c r="A1239" s="1">
        <f t="shared" si="18"/>
        <v>30</v>
      </c>
      <c r="B1239" s="1">
        <f t="shared" si="19"/>
        <v>20</v>
      </c>
      <c r="C1239" s="1">
        <f t="array" ref="C1239">INDEX(Countries!$A$2:$A$43,A1239)</f>
        <v>0</v>
      </c>
      <c r="D1239" s="1">
        <f t="array" ref="D1239">INDEX(Countries!$A$2:$A$43,B1239)</f>
        <v>0</v>
      </c>
      <c r="E1239" s="5">
        <f t="array" ref="E1239">INDEX('ML_flows 2011'!$B$2:$AQ$43,A1239,B1239)+INDEX('ML_flows 2011'!$B$2:$AQ$43,B1239,A1239)</f>
        <v>0</v>
      </c>
      <c r="F1239" s="4">
        <f t="array" ref="F1239">INDEX(Countries!$B$2:$B$43,A1239)</f>
        <v>0</v>
      </c>
      <c r="G1239" s="4">
        <f t="array" ref="G1239">INDEX(Countries!$B$2:$B$43,B1239)</f>
        <v>0</v>
      </c>
      <c r="H1239" s="6">
        <f t="shared" si="16"/>
        <v>0</v>
      </c>
      <c r="I1239" s="1">
        <f t="array" ref="I1239">INDEX(Countries!$D$2:$D$43,A1239)</f>
        <v>0</v>
      </c>
      <c r="J1239" s="1">
        <f t="array" ref="J1239">INDEX(Countries!$D$2:$D$43,B1239)</f>
        <v>0</v>
      </c>
      <c r="K1239" s="1">
        <f t="array" ref="K1239">INDEX(Countries!$E$2:$E$43,A1239)</f>
        <v>0</v>
      </c>
      <c r="L1239" s="1">
        <f t="array" ref="L1239">INDEX(Countries!$E$2:$E$43,B1239)</f>
        <v>0</v>
      </c>
      <c r="M1239" s="1">
        <f t="shared" si="17"/>
        <v>0</v>
      </c>
      <c r="N1239" s="1"/>
    </row>
    <row r="1240" spans="1:14" ht="15.75" customHeight="1" x14ac:dyDescent="0.2">
      <c r="A1240" s="1">
        <f t="shared" si="18"/>
        <v>30</v>
      </c>
      <c r="B1240" s="1">
        <f t="shared" si="19"/>
        <v>21</v>
      </c>
      <c r="C1240" s="1">
        <f t="array" ref="C1240">INDEX(Countries!$A$2:$A$43,A1240)</f>
        <v>0</v>
      </c>
      <c r="D1240" s="1">
        <f t="array" ref="D1240">INDEX(Countries!$A$2:$A$43,B1240)</f>
        <v>0</v>
      </c>
      <c r="E1240" s="5">
        <f t="array" ref="E1240">INDEX('ML_flows 2011'!$B$2:$AQ$43,A1240,B1240)+INDEX('ML_flows 2011'!$B$2:$AQ$43,B1240,A1240)</f>
        <v>0</v>
      </c>
      <c r="F1240" s="4">
        <f t="array" ref="F1240">INDEX(Countries!$B$2:$B$43,A1240)</f>
        <v>0</v>
      </c>
      <c r="G1240" s="4">
        <f t="array" ref="G1240">INDEX(Countries!$B$2:$B$43,B1240)</f>
        <v>0</v>
      </c>
      <c r="H1240" s="6">
        <f t="shared" si="16"/>
        <v>0</v>
      </c>
      <c r="I1240" s="1">
        <f t="array" ref="I1240">INDEX(Countries!$D$2:$D$43,A1240)</f>
        <v>0</v>
      </c>
      <c r="J1240" s="1">
        <f t="array" ref="J1240">INDEX(Countries!$D$2:$D$43,B1240)</f>
        <v>0</v>
      </c>
      <c r="K1240" s="1">
        <f t="array" ref="K1240">INDEX(Countries!$E$2:$E$43,A1240)</f>
        <v>0</v>
      </c>
      <c r="L1240" s="1">
        <f t="array" ref="L1240">INDEX(Countries!$E$2:$E$43,B1240)</f>
        <v>0</v>
      </c>
      <c r="M1240" s="1">
        <f t="shared" si="17"/>
        <v>0</v>
      </c>
      <c r="N1240" s="1"/>
    </row>
    <row r="1241" spans="1:14" ht="15.75" customHeight="1" x14ac:dyDescent="0.2">
      <c r="A1241" s="1">
        <f t="shared" si="18"/>
        <v>30</v>
      </c>
      <c r="B1241" s="1">
        <f t="shared" si="19"/>
        <v>22</v>
      </c>
      <c r="C1241" s="1">
        <f t="array" ref="C1241">INDEX(Countries!$A$2:$A$43,A1241)</f>
        <v>0</v>
      </c>
      <c r="D1241" s="1">
        <f t="array" ref="D1241">INDEX(Countries!$A$2:$A$43,B1241)</f>
        <v>0</v>
      </c>
      <c r="E1241" s="5">
        <f t="array" ref="E1241">INDEX('ML_flows 2011'!$B$2:$AQ$43,A1241,B1241)+INDEX('ML_flows 2011'!$B$2:$AQ$43,B1241,A1241)</f>
        <v>0</v>
      </c>
      <c r="F1241" s="4">
        <f t="array" ref="F1241">INDEX(Countries!$B$2:$B$43,A1241)</f>
        <v>0</v>
      </c>
      <c r="G1241" s="4">
        <f t="array" ref="G1241">INDEX(Countries!$B$2:$B$43,B1241)</f>
        <v>0</v>
      </c>
      <c r="H1241" s="6">
        <f t="shared" si="16"/>
        <v>0</v>
      </c>
      <c r="I1241" s="1">
        <f t="array" ref="I1241">INDEX(Countries!$D$2:$D$43,A1241)</f>
        <v>0</v>
      </c>
      <c r="J1241" s="1">
        <f t="array" ref="J1241">INDEX(Countries!$D$2:$D$43,B1241)</f>
        <v>0</v>
      </c>
      <c r="K1241" s="1">
        <f t="array" ref="K1241">INDEX(Countries!$E$2:$E$43,A1241)</f>
        <v>0</v>
      </c>
      <c r="L1241" s="1">
        <f t="array" ref="L1241">INDEX(Countries!$E$2:$E$43,B1241)</f>
        <v>0</v>
      </c>
      <c r="M1241" s="1">
        <f t="shared" si="17"/>
        <v>0</v>
      </c>
      <c r="N1241" s="1"/>
    </row>
    <row r="1242" spans="1:14" ht="15.75" customHeight="1" x14ac:dyDescent="0.2">
      <c r="A1242" s="1">
        <f t="shared" si="18"/>
        <v>30</v>
      </c>
      <c r="B1242" s="1">
        <f t="shared" si="19"/>
        <v>23</v>
      </c>
      <c r="C1242" s="1">
        <f t="array" ref="C1242">INDEX(Countries!$A$2:$A$43,A1242)</f>
        <v>0</v>
      </c>
      <c r="D1242" s="1">
        <f t="array" ref="D1242">INDEX(Countries!$A$2:$A$43,B1242)</f>
        <v>0</v>
      </c>
      <c r="E1242" s="5">
        <f t="array" ref="E1242">INDEX('ML_flows 2011'!$B$2:$AQ$43,A1242,B1242)+INDEX('ML_flows 2011'!$B$2:$AQ$43,B1242,A1242)</f>
        <v>0</v>
      </c>
      <c r="F1242" s="4">
        <f t="array" ref="F1242">INDEX(Countries!$B$2:$B$43,A1242)</f>
        <v>0</v>
      </c>
      <c r="G1242" s="4">
        <f t="array" ref="G1242">INDEX(Countries!$B$2:$B$43,B1242)</f>
        <v>0</v>
      </c>
      <c r="H1242" s="6">
        <f t="shared" si="16"/>
        <v>0</v>
      </c>
      <c r="I1242" s="1">
        <f t="array" ref="I1242">INDEX(Countries!$D$2:$D$43,A1242)</f>
        <v>0</v>
      </c>
      <c r="J1242" s="1">
        <f t="array" ref="J1242">INDEX(Countries!$D$2:$D$43,B1242)</f>
        <v>0</v>
      </c>
      <c r="K1242" s="1">
        <f t="array" ref="K1242">INDEX(Countries!$E$2:$E$43,A1242)</f>
        <v>0</v>
      </c>
      <c r="L1242" s="1">
        <f t="array" ref="L1242">INDEX(Countries!$E$2:$E$43,B1242)</f>
        <v>0</v>
      </c>
      <c r="M1242" s="1">
        <f t="shared" si="17"/>
        <v>0</v>
      </c>
      <c r="N1242" s="1"/>
    </row>
    <row r="1243" spans="1:14" ht="15.75" customHeight="1" x14ac:dyDescent="0.2">
      <c r="A1243" s="1">
        <f t="shared" si="18"/>
        <v>30</v>
      </c>
      <c r="B1243" s="1">
        <f t="shared" si="19"/>
        <v>24</v>
      </c>
      <c r="C1243" s="1">
        <f t="array" ref="C1243">INDEX(Countries!$A$2:$A$43,A1243)</f>
        <v>0</v>
      </c>
      <c r="D1243" s="1">
        <f t="array" ref="D1243">INDEX(Countries!$A$2:$A$43,B1243)</f>
        <v>0</v>
      </c>
      <c r="E1243" s="5">
        <f t="array" ref="E1243">INDEX('ML_flows 2011'!$B$2:$AQ$43,A1243,B1243)+INDEX('ML_flows 2011'!$B$2:$AQ$43,B1243,A1243)</f>
        <v>0</v>
      </c>
      <c r="F1243" s="4">
        <f t="array" ref="F1243">INDEX(Countries!$B$2:$B$43,A1243)</f>
        <v>0</v>
      </c>
      <c r="G1243" s="4">
        <f t="array" ref="G1243">INDEX(Countries!$B$2:$B$43,B1243)</f>
        <v>0</v>
      </c>
      <c r="H1243" s="6">
        <f t="shared" si="16"/>
        <v>0</v>
      </c>
      <c r="I1243" s="1">
        <f t="array" ref="I1243">INDEX(Countries!$D$2:$D$43,A1243)</f>
        <v>0</v>
      </c>
      <c r="J1243" s="1">
        <f t="array" ref="J1243">INDEX(Countries!$D$2:$D$43,B1243)</f>
        <v>0</v>
      </c>
      <c r="K1243" s="1">
        <f t="array" ref="K1243">INDEX(Countries!$E$2:$E$43,A1243)</f>
        <v>0</v>
      </c>
      <c r="L1243" s="1">
        <f t="array" ref="L1243">INDEX(Countries!$E$2:$E$43,B1243)</f>
        <v>0</v>
      </c>
      <c r="M1243" s="1">
        <f t="shared" si="17"/>
        <v>0</v>
      </c>
      <c r="N1243" s="1"/>
    </row>
    <row r="1244" spans="1:14" ht="15.75" customHeight="1" x14ac:dyDescent="0.2">
      <c r="A1244" s="1">
        <f t="shared" si="18"/>
        <v>30</v>
      </c>
      <c r="B1244" s="1">
        <f t="shared" si="19"/>
        <v>25</v>
      </c>
      <c r="C1244" s="1">
        <f t="array" ref="C1244">INDEX(Countries!$A$2:$A$43,A1244)</f>
        <v>0</v>
      </c>
      <c r="D1244" s="1">
        <f t="array" ref="D1244">INDEX(Countries!$A$2:$A$43,B1244)</f>
        <v>0</v>
      </c>
      <c r="E1244" s="5">
        <f t="array" ref="E1244">INDEX('ML_flows 2011'!$B$2:$AQ$43,A1244,B1244)+INDEX('ML_flows 2011'!$B$2:$AQ$43,B1244,A1244)</f>
        <v>0</v>
      </c>
      <c r="F1244" s="4">
        <f t="array" ref="F1244">INDEX(Countries!$B$2:$B$43,A1244)</f>
        <v>0</v>
      </c>
      <c r="G1244" s="4">
        <f t="array" ref="G1244">INDEX(Countries!$B$2:$B$43,B1244)</f>
        <v>0</v>
      </c>
      <c r="H1244" s="6">
        <f t="shared" si="16"/>
        <v>0</v>
      </c>
      <c r="I1244" s="1">
        <f t="array" ref="I1244">INDEX(Countries!$D$2:$D$43,A1244)</f>
        <v>0</v>
      </c>
      <c r="J1244" s="1">
        <f t="array" ref="J1244">INDEX(Countries!$D$2:$D$43,B1244)</f>
        <v>0</v>
      </c>
      <c r="K1244" s="1">
        <f t="array" ref="K1244">INDEX(Countries!$E$2:$E$43,A1244)</f>
        <v>0</v>
      </c>
      <c r="L1244" s="1">
        <f t="array" ref="L1244">INDEX(Countries!$E$2:$E$43,B1244)</f>
        <v>0</v>
      </c>
      <c r="M1244" s="1">
        <f t="shared" si="17"/>
        <v>0</v>
      </c>
      <c r="N1244" s="1"/>
    </row>
    <row r="1245" spans="1:14" ht="15.75" customHeight="1" x14ac:dyDescent="0.2">
      <c r="A1245" s="1">
        <f t="shared" si="18"/>
        <v>30</v>
      </c>
      <c r="B1245" s="1">
        <f t="shared" si="19"/>
        <v>26</v>
      </c>
      <c r="C1245" s="1">
        <f t="array" ref="C1245">INDEX(Countries!$A$2:$A$43,A1245)</f>
        <v>0</v>
      </c>
      <c r="D1245" s="1">
        <f t="array" ref="D1245">INDEX(Countries!$A$2:$A$43,B1245)</f>
        <v>0</v>
      </c>
      <c r="E1245" s="5">
        <f t="array" ref="E1245">INDEX('ML_flows 2011'!$B$2:$AQ$43,A1245,B1245)+INDEX('ML_flows 2011'!$B$2:$AQ$43,B1245,A1245)</f>
        <v>0</v>
      </c>
      <c r="F1245" s="4">
        <f t="array" ref="F1245">INDEX(Countries!$B$2:$B$43,A1245)</f>
        <v>0</v>
      </c>
      <c r="G1245" s="4">
        <f t="array" ref="G1245">INDEX(Countries!$B$2:$B$43,B1245)</f>
        <v>0</v>
      </c>
      <c r="H1245" s="6">
        <f t="shared" si="16"/>
        <v>0</v>
      </c>
      <c r="I1245" s="1">
        <f t="array" ref="I1245">INDEX(Countries!$D$2:$D$43,A1245)</f>
        <v>0</v>
      </c>
      <c r="J1245" s="1">
        <f t="array" ref="J1245">INDEX(Countries!$D$2:$D$43,B1245)</f>
        <v>0</v>
      </c>
      <c r="K1245" s="1">
        <f t="array" ref="K1245">INDEX(Countries!$E$2:$E$43,A1245)</f>
        <v>0</v>
      </c>
      <c r="L1245" s="1">
        <f t="array" ref="L1245">INDEX(Countries!$E$2:$E$43,B1245)</f>
        <v>0</v>
      </c>
      <c r="M1245" s="1">
        <f t="shared" si="17"/>
        <v>0</v>
      </c>
      <c r="N1245" s="1"/>
    </row>
    <row r="1246" spans="1:14" ht="15.75" customHeight="1" x14ac:dyDescent="0.2">
      <c r="A1246" s="1">
        <f t="shared" si="18"/>
        <v>30</v>
      </c>
      <c r="B1246" s="1">
        <f t="shared" si="19"/>
        <v>27</v>
      </c>
      <c r="C1246" s="1">
        <f t="array" ref="C1246">INDEX(Countries!$A$2:$A$43,A1246)</f>
        <v>0</v>
      </c>
      <c r="D1246" s="1">
        <f t="array" ref="D1246">INDEX(Countries!$A$2:$A$43,B1246)</f>
        <v>0</v>
      </c>
      <c r="E1246" s="5">
        <f t="array" ref="E1246">INDEX('ML_flows 2011'!$B$2:$AQ$43,A1246,B1246)+INDEX('ML_flows 2011'!$B$2:$AQ$43,B1246,A1246)</f>
        <v>0</v>
      </c>
      <c r="F1246" s="4">
        <f t="array" ref="F1246">INDEX(Countries!$B$2:$B$43,A1246)</f>
        <v>0</v>
      </c>
      <c r="G1246" s="4">
        <f t="array" ref="G1246">INDEX(Countries!$B$2:$B$43,B1246)</f>
        <v>0</v>
      </c>
      <c r="H1246" s="6">
        <f t="shared" si="16"/>
        <v>0</v>
      </c>
      <c r="I1246" s="1">
        <f t="array" ref="I1246">INDEX(Countries!$D$2:$D$43,A1246)</f>
        <v>0</v>
      </c>
      <c r="J1246" s="1">
        <f t="array" ref="J1246">INDEX(Countries!$D$2:$D$43,B1246)</f>
        <v>0</v>
      </c>
      <c r="K1246" s="1">
        <f t="array" ref="K1246">INDEX(Countries!$E$2:$E$43,A1246)</f>
        <v>0</v>
      </c>
      <c r="L1246" s="1">
        <f t="array" ref="L1246">INDEX(Countries!$E$2:$E$43,B1246)</f>
        <v>0</v>
      </c>
      <c r="M1246" s="1">
        <f t="shared" si="17"/>
        <v>0</v>
      </c>
      <c r="N1246" s="1"/>
    </row>
    <row r="1247" spans="1:14" ht="15.75" customHeight="1" x14ac:dyDescent="0.2">
      <c r="A1247" s="1">
        <f t="shared" si="18"/>
        <v>30</v>
      </c>
      <c r="B1247" s="1">
        <f t="shared" si="19"/>
        <v>28</v>
      </c>
      <c r="C1247" s="1">
        <f t="array" ref="C1247">INDEX(Countries!$A$2:$A$43,A1247)</f>
        <v>0</v>
      </c>
      <c r="D1247" s="1">
        <f t="array" ref="D1247">INDEX(Countries!$A$2:$A$43,B1247)</f>
        <v>0</v>
      </c>
      <c r="E1247" s="5">
        <f t="array" ref="E1247">INDEX('ML_flows 2011'!$B$2:$AQ$43,A1247,B1247)+INDEX('ML_flows 2011'!$B$2:$AQ$43,B1247,A1247)</f>
        <v>0</v>
      </c>
      <c r="F1247" s="4">
        <f t="array" ref="F1247">INDEX(Countries!$B$2:$B$43,A1247)</f>
        <v>0</v>
      </c>
      <c r="G1247" s="4">
        <f t="array" ref="G1247">INDEX(Countries!$B$2:$B$43,B1247)</f>
        <v>0</v>
      </c>
      <c r="H1247" s="6">
        <f t="shared" si="16"/>
        <v>0</v>
      </c>
      <c r="I1247" s="1">
        <f t="array" ref="I1247">INDEX(Countries!$D$2:$D$43,A1247)</f>
        <v>0</v>
      </c>
      <c r="J1247" s="1">
        <f t="array" ref="J1247">INDEX(Countries!$D$2:$D$43,B1247)</f>
        <v>0</v>
      </c>
      <c r="K1247" s="1">
        <f t="array" ref="K1247">INDEX(Countries!$E$2:$E$43,A1247)</f>
        <v>0</v>
      </c>
      <c r="L1247" s="1">
        <f t="array" ref="L1247">INDEX(Countries!$E$2:$E$43,B1247)</f>
        <v>0</v>
      </c>
      <c r="M1247" s="1">
        <f t="shared" si="17"/>
        <v>0</v>
      </c>
      <c r="N1247" s="1"/>
    </row>
    <row r="1248" spans="1:14" ht="15.75" customHeight="1" x14ac:dyDescent="0.2">
      <c r="A1248" s="1">
        <f t="shared" si="18"/>
        <v>30</v>
      </c>
      <c r="B1248" s="1">
        <f t="shared" si="19"/>
        <v>29</v>
      </c>
      <c r="C1248" s="1">
        <f t="array" ref="C1248">INDEX(Countries!$A$2:$A$43,A1248)</f>
        <v>0</v>
      </c>
      <c r="D1248" s="1">
        <f t="array" ref="D1248">INDEX(Countries!$A$2:$A$43,B1248)</f>
        <v>0</v>
      </c>
      <c r="E1248" s="5">
        <f t="array" ref="E1248">INDEX('ML_flows 2011'!$B$2:$AQ$43,A1248,B1248)+INDEX('ML_flows 2011'!$B$2:$AQ$43,B1248,A1248)</f>
        <v>0</v>
      </c>
      <c r="F1248" s="4">
        <f t="array" ref="F1248">INDEX(Countries!$B$2:$B$43,A1248)</f>
        <v>0</v>
      </c>
      <c r="G1248" s="4">
        <f t="array" ref="G1248">INDEX(Countries!$B$2:$B$43,B1248)</f>
        <v>0</v>
      </c>
      <c r="H1248" s="6">
        <f t="shared" si="16"/>
        <v>0</v>
      </c>
      <c r="I1248" s="1">
        <f t="array" ref="I1248">INDEX(Countries!$D$2:$D$43,A1248)</f>
        <v>0</v>
      </c>
      <c r="J1248" s="1">
        <f t="array" ref="J1248">INDEX(Countries!$D$2:$D$43,B1248)</f>
        <v>0</v>
      </c>
      <c r="K1248" s="1">
        <f t="array" ref="K1248">INDEX(Countries!$E$2:$E$43,A1248)</f>
        <v>0</v>
      </c>
      <c r="L1248" s="1">
        <f t="array" ref="L1248">INDEX(Countries!$E$2:$E$43,B1248)</f>
        <v>0</v>
      </c>
      <c r="M1248" s="1">
        <f t="shared" si="17"/>
        <v>0</v>
      </c>
      <c r="N1248" s="1"/>
    </row>
    <row r="1249" spans="1:14" ht="15.75" customHeight="1" x14ac:dyDescent="0.2">
      <c r="A1249" s="1">
        <f t="shared" si="18"/>
        <v>30</v>
      </c>
      <c r="B1249" s="1">
        <f t="shared" si="19"/>
        <v>30</v>
      </c>
      <c r="C1249" s="1">
        <f t="array" ref="C1249">INDEX(Countries!$A$2:$A$43,A1249)</f>
        <v>0</v>
      </c>
      <c r="D1249" s="1">
        <f t="array" ref="D1249">INDEX(Countries!$A$2:$A$43,B1249)</f>
        <v>0</v>
      </c>
      <c r="E1249" s="5">
        <f t="array" ref="E1249">INDEX('ML_flows 2011'!$B$2:$AQ$43,A1249,B1249)+INDEX('ML_flows 2011'!$B$2:$AQ$43,B1249,A1249)</f>
        <v>0</v>
      </c>
      <c r="F1249" s="4">
        <f t="array" ref="F1249">INDEX(Countries!$B$2:$B$43,A1249)</f>
        <v>0</v>
      </c>
      <c r="G1249" s="4">
        <f t="array" ref="G1249">INDEX(Countries!$B$2:$B$43,B1249)</f>
        <v>0</v>
      </c>
      <c r="H1249" s="6">
        <f t="shared" si="16"/>
        <v>0</v>
      </c>
      <c r="I1249" s="1">
        <f t="array" ref="I1249">INDEX(Countries!$D$2:$D$43,A1249)</f>
        <v>0</v>
      </c>
      <c r="J1249" s="1">
        <f t="array" ref="J1249">INDEX(Countries!$D$2:$D$43,B1249)</f>
        <v>0</v>
      </c>
      <c r="K1249" s="1">
        <f t="array" ref="K1249">INDEX(Countries!$E$2:$E$43,A1249)</f>
        <v>0</v>
      </c>
      <c r="L1249" s="1">
        <f t="array" ref="L1249">INDEX(Countries!$E$2:$E$43,B1249)</f>
        <v>0</v>
      </c>
      <c r="M1249" s="1">
        <f t="shared" si="17"/>
        <v>0</v>
      </c>
      <c r="N1249" s="1"/>
    </row>
    <row r="1250" spans="1:14" ht="15.75" customHeight="1" x14ac:dyDescent="0.2">
      <c r="A1250" s="1">
        <f t="shared" si="18"/>
        <v>30</v>
      </c>
      <c r="B1250" s="1">
        <f t="shared" si="19"/>
        <v>31</v>
      </c>
      <c r="C1250" s="1">
        <f t="array" ref="C1250">INDEX(Countries!$A$2:$A$43,A1250)</f>
        <v>0</v>
      </c>
      <c r="D1250" s="1">
        <f t="array" ref="D1250">INDEX(Countries!$A$2:$A$43,B1250)</f>
        <v>0</v>
      </c>
      <c r="E1250" s="5">
        <f t="array" ref="E1250">INDEX('ML_flows 2011'!$B$2:$AQ$43,A1250,B1250)+INDEX('ML_flows 2011'!$B$2:$AQ$43,B1250,A1250)</f>
        <v>0</v>
      </c>
      <c r="F1250" s="4">
        <f t="array" ref="F1250">INDEX(Countries!$B$2:$B$43,A1250)</f>
        <v>0</v>
      </c>
      <c r="G1250" s="4">
        <f t="array" ref="G1250">INDEX(Countries!$B$2:$B$43,B1250)</f>
        <v>0</v>
      </c>
      <c r="H1250" s="6">
        <f t="shared" si="16"/>
        <v>0</v>
      </c>
      <c r="I1250" s="1">
        <f t="array" ref="I1250">INDEX(Countries!$D$2:$D$43,A1250)</f>
        <v>0</v>
      </c>
      <c r="J1250" s="1">
        <f t="array" ref="J1250">INDEX(Countries!$D$2:$D$43,B1250)</f>
        <v>0</v>
      </c>
      <c r="K1250" s="1">
        <f t="array" ref="K1250">INDEX(Countries!$E$2:$E$43,A1250)</f>
        <v>0</v>
      </c>
      <c r="L1250" s="1">
        <f t="array" ref="L1250">INDEX(Countries!$E$2:$E$43,B1250)</f>
        <v>0</v>
      </c>
      <c r="M1250" s="1">
        <f t="shared" si="17"/>
        <v>0</v>
      </c>
      <c r="N1250" s="1"/>
    </row>
    <row r="1251" spans="1:14" ht="15.75" customHeight="1" x14ac:dyDescent="0.2">
      <c r="A1251" s="1">
        <f t="shared" si="18"/>
        <v>30</v>
      </c>
      <c r="B1251" s="1">
        <f t="shared" si="19"/>
        <v>32</v>
      </c>
      <c r="C1251" s="1">
        <f t="array" ref="C1251">INDEX(Countries!$A$2:$A$43,A1251)</f>
        <v>0</v>
      </c>
      <c r="D1251" s="1">
        <f t="array" ref="D1251">INDEX(Countries!$A$2:$A$43,B1251)</f>
        <v>0</v>
      </c>
      <c r="E1251" s="5">
        <f t="array" ref="E1251">INDEX('ML_flows 2011'!$B$2:$AQ$43,A1251,B1251)+INDEX('ML_flows 2011'!$B$2:$AQ$43,B1251,A1251)</f>
        <v>0</v>
      </c>
      <c r="F1251" s="4">
        <f t="array" ref="F1251">INDEX(Countries!$B$2:$B$43,A1251)</f>
        <v>0</v>
      </c>
      <c r="G1251" s="4">
        <f t="array" ref="G1251">INDEX(Countries!$B$2:$B$43,B1251)</f>
        <v>0</v>
      </c>
      <c r="H1251" s="6">
        <f t="shared" si="16"/>
        <v>0</v>
      </c>
      <c r="I1251" s="1">
        <f t="array" ref="I1251">INDEX(Countries!$D$2:$D$43,A1251)</f>
        <v>0</v>
      </c>
      <c r="J1251" s="1">
        <f t="array" ref="J1251">INDEX(Countries!$D$2:$D$43,B1251)</f>
        <v>0</v>
      </c>
      <c r="K1251" s="1">
        <f t="array" ref="K1251">INDEX(Countries!$E$2:$E$43,A1251)</f>
        <v>0</v>
      </c>
      <c r="L1251" s="1">
        <f t="array" ref="L1251">INDEX(Countries!$E$2:$E$43,B1251)</f>
        <v>0</v>
      </c>
      <c r="M1251" s="1">
        <f t="shared" si="17"/>
        <v>0</v>
      </c>
      <c r="N1251" s="1"/>
    </row>
    <row r="1252" spans="1:14" ht="15.75" customHeight="1" x14ac:dyDescent="0.2">
      <c r="A1252" s="1">
        <f t="shared" si="18"/>
        <v>30</v>
      </c>
      <c r="B1252" s="1">
        <f t="shared" si="19"/>
        <v>33</v>
      </c>
      <c r="C1252" s="1">
        <f t="array" ref="C1252">INDEX(Countries!$A$2:$A$43,A1252)</f>
        <v>0</v>
      </c>
      <c r="D1252" s="1">
        <f t="array" ref="D1252">INDEX(Countries!$A$2:$A$43,B1252)</f>
        <v>0</v>
      </c>
      <c r="E1252" s="5">
        <f t="array" ref="E1252">INDEX('ML_flows 2011'!$B$2:$AQ$43,A1252,B1252)+INDEX('ML_flows 2011'!$B$2:$AQ$43,B1252,A1252)</f>
        <v>0</v>
      </c>
      <c r="F1252" s="4">
        <f t="array" ref="F1252">INDEX(Countries!$B$2:$B$43,A1252)</f>
        <v>0</v>
      </c>
      <c r="G1252" s="4">
        <f t="array" ref="G1252">INDEX(Countries!$B$2:$B$43,B1252)</f>
        <v>0</v>
      </c>
      <c r="H1252" s="6">
        <f t="shared" si="16"/>
        <v>0</v>
      </c>
      <c r="I1252" s="1">
        <f t="array" ref="I1252">INDEX(Countries!$D$2:$D$43,A1252)</f>
        <v>0</v>
      </c>
      <c r="J1252" s="1">
        <f t="array" ref="J1252">INDEX(Countries!$D$2:$D$43,B1252)</f>
        <v>0</v>
      </c>
      <c r="K1252" s="1">
        <f t="array" ref="K1252">INDEX(Countries!$E$2:$E$43,A1252)</f>
        <v>0</v>
      </c>
      <c r="L1252" s="1">
        <f t="array" ref="L1252">INDEX(Countries!$E$2:$E$43,B1252)</f>
        <v>0</v>
      </c>
      <c r="M1252" s="1">
        <f t="shared" si="17"/>
        <v>0</v>
      </c>
      <c r="N1252" s="1"/>
    </row>
    <row r="1253" spans="1:14" ht="15.75" customHeight="1" x14ac:dyDescent="0.2">
      <c r="A1253" s="1">
        <f t="shared" si="18"/>
        <v>30</v>
      </c>
      <c r="B1253" s="1">
        <f t="shared" si="19"/>
        <v>34</v>
      </c>
      <c r="C1253" s="1">
        <f t="array" ref="C1253">INDEX(Countries!$A$2:$A$43,A1253)</f>
        <v>0</v>
      </c>
      <c r="D1253" s="1">
        <f t="array" ref="D1253">INDEX(Countries!$A$2:$A$43,B1253)</f>
        <v>0</v>
      </c>
      <c r="E1253" s="5">
        <f t="array" ref="E1253">INDEX('ML_flows 2011'!$B$2:$AQ$43,A1253,B1253)+INDEX('ML_flows 2011'!$B$2:$AQ$43,B1253,A1253)</f>
        <v>0</v>
      </c>
      <c r="F1253" s="4">
        <f t="array" ref="F1253">INDEX(Countries!$B$2:$B$43,A1253)</f>
        <v>0</v>
      </c>
      <c r="G1253" s="4">
        <f t="array" ref="G1253">INDEX(Countries!$B$2:$B$43,B1253)</f>
        <v>0</v>
      </c>
      <c r="H1253" s="6">
        <f t="shared" si="16"/>
        <v>0</v>
      </c>
      <c r="I1253" s="1">
        <f t="array" ref="I1253">INDEX(Countries!$D$2:$D$43,A1253)</f>
        <v>0</v>
      </c>
      <c r="J1253" s="1">
        <f t="array" ref="J1253">INDEX(Countries!$D$2:$D$43,B1253)</f>
        <v>0</v>
      </c>
      <c r="K1253" s="1">
        <f t="array" ref="K1253">INDEX(Countries!$E$2:$E$43,A1253)</f>
        <v>0</v>
      </c>
      <c r="L1253" s="1">
        <f t="array" ref="L1253">INDEX(Countries!$E$2:$E$43,B1253)</f>
        <v>0</v>
      </c>
      <c r="M1253" s="1">
        <f t="shared" si="17"/>
        <v>0</v>
      </c>
      <c r="N1253" s="1"/>
    </row>
    <row r="1254" spans="1:14" ht="15.75" customHeight="1" x14ac:dyDescent="0.2">
      <c r="A1254" s="1">
        <f t="shared" si="18"/>
        <v>30</v>
      </c>
      <c r="B1254" s="1">
        <f t="shared" si="19"/>
        <v>35</v>
      </c>
      <c r="C1254" s="1">
        <f t="array" ref="C1254">INDEX(Countries!$A$2:$A$43,A1254)</f>
        <v>0</v>
      </c>
      <c r="D1254" s="1">
        <f t="array" ref="D1254">INDEX(Countries!$A$2:$A$43,B1254)</f>
        <v>0</v>
      </c>
      <c r="E1254" s="5">
        <f t="array" ref="E1254">INDEX('ML_flows 2011'!$B$2:$AQ$43,A1254,B1254)+INDEX('ML_flows 2011'!$B$2:$AQ$43,B1254,A1254)</f>
        <v>0</v>
      </c>
      <c r="F1254" s="4">
        <f t="array" ref="F1254">INDEX(Countries!$B$2:$B$43,A1254)</f>
        <v>0</v>
      </c>
      <c r="G1254" s="4">
        <f t="array" ref="G1254">INDEX(Countries!$B$2:$B$43,B1254)</f>
        <v>0</v>
      </c>
      <c r="H1254" s="6">
        <f t="shared" si="16"/>
        <v>0</v>
      </c>
      <c r="I1254" s="1">
        <f t="array" ref="I1254">INDEX(Countries!$D$2:$D$43,A1254)</f>
        <v>0</v>
      </c>
      <c r="J1254" s="1">
        <f t="array" ref="J1254">INDEX(Countries!$D$2:$D$43,B1254)</f>
        <v>0</v>
      </c>
      <c r="K1254" s="1">
        <f t="array" ref="K1254">INDEX(Countries!$E$2:$E$43,A1254)</f>
        <v>0</v>
      </c>
      <c r="L1254" s="1">
        <f t="array" ref="L1254">INDEX(Countries!$E$2:$E$43,B1254)</f>
        <v>0</v>
      </c>
      <c r="M1254" s="1">
        <f t="shared" si="17"/>
        <v>0</v>
      </c>
      <c r="N1254" s="1"/>
    </row>
    <row r="1255" spans="1:14" ht="15.75" customHeight="1" x14ac:dyDescent="0.2">
      <c r="A1255" s="1">
        <f t="shared" si="18"/>
        <v>30</v>
      </c>
      <c r="B1255" s="1">
        <f t="shared" si="19"/>
        <v>36</v>
      </c>
      <c r="C1255" s="1">
        <f t="array" ref="C1255">INDEX(Countries!$A$2:$A$43,A1255)</f>
        <v>0</v>
      </c>
      <c r="D1255" s="1">
        <f t="array" ref="D1255">INDEX(Countries!$A$2:$A$43,B1255)</f>
        <v>0</v>
      </c>
      <c r="E1255" s="5">
        <f t="array" ref="E1255">INDEX('ML_flows 2011'!$B$2:$AQ$43,A1255,B1255)+INDEX('ML_flows 2011'!$B$2:$AQ$43,B1255,A1255)</f>
        <v>0</v>
      </c>
      <c r="F1255" s="4">
        <f t="array" ref="F1255">INDEX(Countries!$B$2:$B$43,A1255)</f>
        <v>0</v>
      </c>
      <c r="G1255" s="4">
        <f t="array" ref="G1255">INDEX(Countries!$B$2:$B$43,B1255)</f>
        <v>0</v>
      </c>
      <c r="H1255" s="6">
        <f t="shared" si="16"/>
        <v>0</v>
      </c>
      <c r="I1255" s="1">
        <f t="array" ref="I1255">INDEX(Countries!$D$2:$D$43,A1255)</f>
        <v>0</v>
      </c>
      <c r="J1255" s="1">
        <f t="array" ref="J1255">INDEX(Countries!$D$2:$D$43,B1255)</f>
        <v>0</v>
      </c>
      <c r="K1255" s="1">
        <f t="array" ref="K1255">INDEX(Countries!$E$2:$E$43,A1255)</f>
        <v>0</v>
      </c>
      <c r="L1255" s="1">
        <f t="array" ref="L1255">INDEX(Countries!$E$2:$E$43,B1255)</f>
        <v>0</v>
      </c>
      <c r="M1255" s="1">
        <f t="shared" si="17"/>
        <v>0</v>
      </c>
      <c r="N1255" s="1"/>
    </row>
    <row r="1256" spans="1:14" ht="15.75" customHeight="1" x14ac:dyDescent="0.2">
      <c r="A1256" s="1">
        <f t="shared" si="18"/>
        <v>30</v>
      </c>
      <c r="B1256" s="1">
        <f t="shared" si="19"/>
        <v>37</v>
      </c>
      <c r="C1256" s="1">
        <f t="array" ref="C1256">INDEX(Countries!$A$2:$A$43,A1256)</f>
        <v>0</v>
      </c>
      <c r="D1256" s="1">
        <f t="array" ref="D1256">INDEX(Countries!$A$2:$A$43,B1256)</f>
        <v>0</v>
      </c>
      <c r="E1256" s="5">
        <f t="array" ref="E1256">INDEX('ML_flows 2011'!$B$2:$AQ$43,A1256,B1256)+INDEX('ML_flows 2011'!$B$2:$AQ$43,B1256,A1256)</f>
        <v>0</v>
      </c>
      <c r="F1256" s="4">
        <f t="array" ref="F1256">INDEX(Countries!$B$2:$B$43,A1256)</f>
        <v>0</v>
      </c>
      <c r="G1256" s="4">
        <f t="array" ref="G1256">INDEX(Countries!$B$2:$B$43,B1256)</f>
        <v>0</v>
      </c>
      <c r="H1256" s="6">
        <f t="shared" si="16"/>
        <v>0</v>
      </c>
      <c r="I1256" s="1">
        <f t="array" ref="I1256">INDEX(Countries!$D$2:$D$43,A1256)</f>
        <v>0</v>
      </c>
      <c r="J1256" s="1">
        <f t="array" ref="J1256">INDEX(Countries!$D$2:$D$43,B1256)</f>
        <v>0</v>
      </c>
      <c r="K1256" s="1">
        <f t="array" ref="K1256">INDEX(Countries!$E$2:$E$43,A1256)</f>
        <v>0</v>
      </c>
      <c r="L1256" s="1">
        <f t="array" ref="L1256">INDEX(Countries!$E$2:$E$43,B1256)</f>
        <v>0</v>
      </c>
      <c r="M1256" s="1">
        <f t="shared" si="17"/>
        <v>0</v>
      </c>
      <c r="N1256" s="1"/>
    </row>
    <row r="1257" spans="1:14" ht="15.75" customHeight="1" x14ac:dyDescent="0.2">
      <c r="A1257" s="1">
        <f t="shared" si="18"/>
        <v>30</v>
      </c>
      <c r="B1257" s="1">
        <f t="shared" si="19"/>
        <v>38</v>
      </c>
      <c r="C1257" s="1">
        <f t="array" ref="C1257">INDEX(Countries!$A$2:$A$43,A1257)</f>
        <v>0</v>
      </c>
      <c r="D1257" s="1">
        <f t="array" ref="D1257">INDEX(Countries!$A$2:$A$43,B1257)</f>
        <v>0</v>
      </c>
      <c r="E1257" s="5">
        <f t="array" ref="E1257">INDEX('ML_flows 2011'!$B$2:$AQ$43,A1257,B1257)+INDEX('ML_flows 2011'!$B$2:$AQ$43,B1257,A1257)</f>
        <v>0</v>
      </c>
      <c r="F1257" s="4">
        <f t="array" ref="F1257">INDEX(Countries!$B$2:$B$43,A1257)</f>
        <v>0</v>
      </c>
      <c r="G1257" s="4">
        <f t="array" ref="G1257">INDEX(Countries!$B$2:$B$43,B1257)</f>
        <v>0</v>
      </c>
      <c r="H1257" s="6">
        <f t="shared" si="16"/>
        <v>0</v>
      </c>
      <c r="I1257" s="1">
        <f t="array" ref="I1257">INDEX(Countries!$D$2:$D$43,A1257)</f>
        <v>0</v>
      </c>
      <c r="J1257" s="1">
        <f t="array" ref="J1257">INDEX(Countries!$D$2:$D$43,B1257)</f>
        <v>0</v>
      </c>
      <c r="K1257" s="1">
        <f t="array" ref="K1257">INDEX(Countries!$E$2:$E$43,A1257)</f>
        <v>0</v>
      </c>
      <c r="L1257" s="1">
        <f t="array" ref="L1257">INDEX(Countries!$E$2:$E$43,B1257)</f>
        <v>0</v>
      </c>
      <c r="M1257" s="1">
        <f t="shared" si="17"/>
        <v>0</v>
      </c>
      <c r="N1257" s="1"/>
    </row>
    <row r="1258" spans="1:14" ht="15.75" customHeight="1" x14ac:dyDescent="0.2">
      <c r="A1258" s="1">
        <f t="shared" si="18"/>
        <v>30</v>
      </c>
      <c r="B1258" s="1">
        <f t="shared" si="19"/>
        <v>39</v>
      </c>
      <c r="C1258" s="1">
        <f t="array" ref="C1258">INDEX(Countries!$A$2:$A$43,A1258)</f>
        <v>0</v>
      </c>
      <c r="D1258" s="1">
        <f t="array" ref="D1258">INDEX(Countries!$A$2:$A$43,B1258)</f>
        <v>0</v>
      </c>
      <c r="E1258" s="5">
        <f t="array" ref="E1258">INDEX('ML_flows 2011'!$B$2:$AQ$43,A1258,B1258)+INDEX('ML_flows 2011'!$B$2:$AQ$43,B1258,A1258)</f>
        <v>0</v>
      </c>
      <c r="F1258" s="4">
        <f t="array" ref="F1258">INDEX(Countries!$B$2:$B$43,A1258)</f>
        <v>0</v>
      </c>
      <c r="G1258" s="4">
        <f t="array" ref="G1258">INDEX(Countries!$B$2:$B$43,B1258)</f>
        <v>0</v>
      </c>
      <c r="H1258" s="6">
        <f t="shared" si="16"/>
        <v>0</v>
      </c>
      <c r="I1258" s="1">
        <f t="array" ref="I1258">INDEX(Countries!$D$2:$D$43,A1258)</f>
        <v>0</v>
      </c>
      <c r="J1258" s="1">
        <f t="array" ref="J1258">INDEX(Countries!$D$2:$D$43,B1258)</f>
        <v>0</v>
      </c>
      <c r="K1258" s="1">
        <f t="array" ref="K1258">INDEX(Countries!$E$2:$E$43,A1258)</f>
        <v>0</v>
      </c>
      <c r="L1258" s="1">
        <f t="array" ref="L1258">INDEX(Countries!$E$2:$E$43,B1258)</f>
        <v>0</v>
      </c>
      <c r="M1258" s="1">
        <f t="shared" si="17"/>
        <v>0</v>
      </c>
      <c r="N1258" s="1"/>
    </row>
    <row r="1259" spans="1:14" ht="15.75" customHeight="1" x14ac:dyDescent="0.2">
      <c r="A1259" s="1">
        <f t="shared" si="18"/>
        <v>30</v>
      </c>
      <c r="B1259" s="1">
        <f t="shared" si="19"/>
        <v>40</v>
      </c>
      <c r="C1259" s="1">
        <f t="array" ref="C1259">INDEX(Countries!$A$2:$A$43,A1259)</f>
        <v>0</v>
      </c>
      <c r="D1259" s="1">
        <f t="array" ref="D1259">INDEX(Countries!$A$2:$A$43,B1259)</f>
        <v>0</v>
      </c>
      <c r="E1259" s="5">
        <f t="array" ref="E1259">INDEX('ML_flows 2011'!$B$2:$AQ$43,A1259,B1259)+INDEX('ML_flows 2011'!$B$2:$AQ$43,B1259,A1259)</f>
        <v>0</v>
      </c>
      <c r="F1259" s="4">
        <f t="array" ref="F1259">INDEX(Countries!$B$2:$B$43,A1259)</f>
        <v>0</v>
      </c>
      <c r="G1259" s="4">
        <f t="array" ref="G1259">INDEX(Countries!$B$2:$B$43,B1259)</f>
        <v>0</v>
      </c>
      <c r="H1259" s="6">
        <f t="shared" si="16"/>
        <v>0</v>
      </c>
      <c r="I1259" s="1">
        <f t="array" ref="I1259">INDEX(Countries!$D$2:$D$43,A1259)</f>
        <v>0</v>
      </c>
      <c r="J1259" s="1">
        <f t="array" ref="J1259">INDEX(Countries!$D$2:$D$43,B1259)</f>
        <v>0</v>
      </c>
      <c r="K1259" s="1">
        <f t="array" ref="K1259">INDEX(Countries!$E$2:$E$43,A1259)</f>
        <v>0</v>
      </c>
      <c r="L1259" s="1">
        <f t="array" ref="L1259">INDEX(Countries!$E$2:$E$43,B1259)</f>
        <v>0</v>
      </c>
      <c r="M1259" s="1">
        <f t="shared" si="17"/>
        <v>0</v>
      </c>
      <c r="N1259" s="1"/>
    </row>
    <row r="1260" spans="1:14" ht="15.75" customHeight="1" x14ac:dyDescent="0.2">
      <c r="A1260" s="1">
        <f t="shared" si="18"/>
        <v>30</v>
      </c>
      <c r="B1260" s="1">
        <f t="shared" si="19"/>
        <v>41</v>
      </c>
      <c r="C1260" s="1">
        <f t="array" ref="C1260">INDEX(Countries!$A$2:$A$43,A1260)</f>
        <v>0</v>
      </c>
      <c r="D1260" s="1">
        <f t="array" ref="D1260">INDEX(Countries!$A$2:$A$43,B1260)</f>
        <v>0</v>
      </c>
      <c r="E1260" s="5">
        <f t="array" ref="E1260">INDEX('ML_flows 2011'!$B$2:$AQ$43,A1260,B1260)+INDEX('ML_flows 2011'!$B$2:$AQ$43,B1260,A1260)</f>
        <v>0</v>
      </c>
      <c r="F1260" s="4">
        <f t="array" ref="F1260">INDEX(Countries!$B$2:$B$43,A1260)</f>
        <v>0</v>
      </c>
      <c r="G1260" s="4">
        <f t="array" ref="G1260">INDEX(Countries!$B$2:$B$43,B1260)</f>
        <v>0</v>
      </c>
      <c r="H1260" s="6">
        <f t="shared" si="16"/>
        <v>0</v>
      </c>
      <c r="I1260" s="1">
        <f t="array" ref="I1260">INDEX(Countries!$D$2:$D$43,A1260)</f>
        <v>0</v>
      </c>
      <c r="J1260" s="1">
        <f t="array" ref="J1260">INDEX(Countries!$D$2:$D$43,B1260)</f>
        <v>0</v>
      </c>
      <c r="K1260" s="1">
        <f t="array" ref="K1260">INDEX(Countries!$E$2:$E$43,A1260)</f>
        <v>0</v>
      </c>
      <c r="L1260" s="1">
        <f t="array" ref="L1260">INDEX(Countries!$E$2:$E$43,B1260)</f>
        <v>0</v>
      </c>
      <c r="M1260" s="1">
        <f t="shared" si="17"/>
        <v>0</v>
      </c>
      <c r="N1260" s="1"/>
    </row>
    <row r="1261" spans="1:14" ht="15.75" customHeight="1" x14ac:dyDescent="0.2">
      <c r="A1261" s="1">
        <f t="shared" si="18"/>
        <v>30</v>
      </c>
      <c r="B1261" s="1">
        <f t="shared" si="19"/>
        <v>42</v>
      </c>
      <c r="C1261" s="1">
        <f t="array" ref="C1261">INDEX(Countries!$A$2:$A$43,A1261)</f>
        <v>0</v>
      </c>
      <c r="D1261" s="1">
        <f t="array" ref="D1261">INDEX(Countries!$A$2:$A$43,B1261)</f>
        <v>0</v>
      </c>
      <c r="E1261" s="5">
        <f t="array" ref="E1261">INDEX('ML_flows 2011'!$B$2:$AQ$43,A1261,B1261)+INDEX('ML_flows 2011'!$B$2:$AQ$43,B1261,A1261)</f>
        <v>0</v>
      </c>
      <c r="F1261" s="4">
        <f t="array" ref="F1261">INDEX(Countries!$B$2:$B$43,A1261)</f>
        <v>0</v>
      </c>
      <c r="G1261" s="4">
        <f t="array" ref="G1261">INDEX(Countries!$B$2:$B$43,B1261)</f>
        <v>0</v>
      </c>
      <c r="H1261" s="6">
        <f t="shared" si="16"/>
        <v>0</v>
      </c>
      <c r="I1261" s="1">
        <f t="array" ref="I1261">INDEX(Countries!$D$2:$D$43,A1261)</f>
        <v>0</v>
      </c>
      <c r="J1261" s="1">
        <f t="array" ref="J1261">INDEX(Countries!$D$2:$D$43,B1261)</f>
        <v>0</v>
      </c>
      <c r="K1261" s="1">
        <f t="array" ref="K1261">INDEX(Countries!$E$2:$E$43,A1261)</f>
        <v>0</v>
      </c>
      <c r="L1261" s="1">
        <f t="array" ref="L1261">INDEX(Countries!$E$2:$E$43,B1261)</f>
        <v>0</v>
      </c>
      <c r="M1261" s="1">
        <f t="shared" si="17"/>
        <v>0</v>
      </c>
      <c r="N1261" s="1"/>
    </row>
    <row r="1262" spans="1:14" ht="15.75" customHeight="1" x14ac:dyDescent="0.2">
      <c r="A1262" s="1">
        <f t="shared" si="18"/>
        <v>31</v>
      </c>
      <c r="B1262" s="1">
        <f t="shared" si="19"/>
        <v>1</v>
      </c>
      <c r="C1262" s="1">
        <f t="array" ref="C1262">INDEX(Countries!$A$2:$A$43,A1262)</f>
        <v>0</v>
      </c>
      <c r="D1262" s="1" t="str">
        <f t="array" ref="D1262">INDEX(Countries!$A$2:$A$43,B1262)</f>
        <v>BC</v>
      </c>
      <c r="E1262" s="5">
        <f t="array" ref="E1262">INDEX('ML_flows 2011'!$B$2:$AQ$43,A1262,B1262)+INDEX('ML_flows 2011'!$B$2:$AQ$43,B1262,A1262)</f>
        <v>0</v>
      </c>
      <c r="F1262" s="4">
        <f t="array" ref="F1262">INDEX(Countries!$B$2:$B$43,A1262)</f>
        <v>0</v>
      </c>
      <c r="G1262" s="4">
        <f t="array" ref="G1262">INDEX(Countries!$B$2:$B$43,B1262)</f>
        <v>2.3763350483997558</v>
      </c>
      <c r="H1262" s="6">
        <f t="shared" si="16"/>
        <v>0</v>
      </c>
      <c r="I1262" s="1">
        <f t="array" ref="I1262">INDEX(Countries!$D$2:$D$43,A1262)</f>
        <v>0</v>
      </c>
      <c r="J1262" s="4">
        <f t="array" ref="J1262">INDEX(Countries!$D$2:$D$43,B1262)</f>
        <v>0</v>
      </c>
      <c r="K1262" s="1">
        <f t="array" ref="K1262">INDEX(Countries!$E$2:$E$43,A1262)</f>
        <v>0</v>
      </c>
      <c r="L1262" s="4">
        <f t="array" ref="L1262">INDEX(Countries!$E$2:$E$43,B1262)</f>
        <v>0</v>
      </c>
      <c r="M1262" s="1">
        <f t="shared" si="17"/>
        <v>0</v>
      </c>
      <c r="N1262" s="1"/>
    </row>
    <row r="1263" spans="1:14" ht="15.75" customHeight="1" x14ac:dyDescent="0.2">
      <c r="A1263" s="1">
        <f t="shared" si="18"/>
        <v>31</v>
      </c>
      <c r="B1263" s="1">
        <f t="shared" si="19"/>
        <v>2</v>
      </c>
      <c r="C1263" s="1">
        <f t="array" ref="C1263">INDEX(Countries!$A$2:$A$43,A1263)</f>
        <v>0</v>
      </c>
      <c r="D1263" s="1" t="str">
        <f t="array" ref="D1263">INDEX(Countries!$A$2:$A$43,B1263)</f>
        <v>Canada</v>
      </c>
      <c r="E1263" s="5">
        <f t="array" ref="E1263">INDEX('ML_flows 2011'!$B$2:$AQ$43,A1263,B1263)+INDEX('ML_flows 2011'!$B$2:$AQ$43,B1263,A1263)</f>
        <v>0</v>
      </c>
      <c r="F1263" s="4">
        <f t="array" ref="F1263">INDEX(Countries!$B$2:$B$43,A1263)</f>
        <v>0</v>
      </c>
      <c r="G1263" s="4">
        <f t="array" ref="G1263">INDEX(Countries!$B$2:$B$43,B1263)</f>
        <v>0</v>
      </c>
      <c r="H1263" s="6">
        <f t="shared" si="16"/>
        <v>0</v>
      </c>
      <c r="I1263" s="1">
        <f t="array" ref="I1263">INDEX(Countries!$D$2:$D$43,A1263)</f>
        <v>0</v>
      </c>
      <c r="J1263" s="4">
        <f t="array" ref="J1263">INDEX(Countries!$D$2:$D$43,B1263)</f>
        <v>0</v>
      </c>
      <c r="K1263" s="1">
        <f t="array" ref="K1263">INDEX(Countries!$E$2:$E$43,A1263)</f>
        <v>0</v>
      </c>
      <c r="L1263" s="4">
        <f t="array" ref="L1263">INDEX(Countries!$E$2:$E$43,B1263)</f>
        <v>0</v>
      </c>
      <c r="M1263" s="1">
        <f t="shared" si="17"/>
        <v>0</v>
      </c>
      <c r="N1263" s="1"/>
    </row>
    <row r="1264" spans="1:14" ht="15.75" customHeight="1" x14ac:dyDescent="0.2">
      <c r="A1264" s="1">
        <f t="shared" si="18"/>
        <v>31</v>
      </c>
      <c r="B1264" s="1">
        <f t="shared" si="19"/>
        <v>3</v>
      </c>
      <c r="C1264" s="1">
        <f t="array" ref="C1264">INDEX(Countries!$A$2:$A$43,A1264)</f>
        <v>0</v>
      </c>
      <c r="D1264" s="1" t="str">
        <f t="array" ref="D1264">INDEX(Countries!$A$2:$A$43,B1264)</f>
        <v>Hong Kong SAR</v>
      </c>
      <c r="E1264" s="5">
        <f t="array" ref="E1264">INDEX('ML_flows 2011'!$B$2:$AQ$43,A1264,B1264)+INDEX('ML_flows 2011'!$B$2:$AQ$43,B1264,A1264)</f>
        <v>0</v>
      </c>
      <c r="F1264" s="4">
        <f t="array" ref="F1264">INDEX(Countries!$B$2:$B$43,A1264)</f>
        <v>0</v>
      </c>
      <c r="G1264" s="4">
        <f t="array" ref="G1264">INDEX(Countries!$B$2:$B$43,B1264)</f>
        <v>0</v>
      </c>
      <c r="H1264" s="6">
        <f t="shared" si="16"/>
        <v>0</v>
      </c>
      <c r="I1264" s="1">
        <f t="array" ref="I1264">INDEX(Countries!$D$2:$D$43,A1264)</f>
        <v>0</v>
      </c>
      <c r="J1264" s="4">
        <f t="array" ref="J1264">INDEX(Countries!$D$2:$D$43,B1264)</f>
        <v>0</v>
      </c>
      <c r="K1264" s="1">
        <f t="array" ref="K1264">INDEX(Countries!$E$2:$E$43,A1264)</f>
        <v>0</v>
      </c>
      <c r="L1264" s="4">
        <f t="array" ref="L1264">INDEX(Countries!$E$2:$E$43,B1264)</f>
        <v>0</v>
      </c>
      <c r="M1264" s="1">
        <f t="shared" si="17"/>
        <v>0</v>
      </c>
      <c r="N1264" s="1"/>
    </row>
    <row r="1265" spans="1:14" ht="15.75" customHeight="1" x14ac:dyDescent="0.2">
      <c r="A1265" s="1">
        <f t="shared" si="18"/>
        <v>31</v>
      </c>
      <c r="B1265" s="1">
        <f t="shared" si="19"/>
        <v>4</v>
      </c>
      <c r="C1265" s="1">
        <f t="array" ref="C1265">INDEX(Countries!$A$2:$A$43,A1265)</f>
        <v>0</v>
      </c>
      <c r="D1265" s="1" t="str">
        <f t="array" ref="D1265">INDEX(Countries!$A$2:$A$43,B1265)</f>
        <v>Macau SAR</v>
      </c>
      <c r="E1265" s="5">
        <f t="array" ref="E1265">INDEX('ML_flows 2011'!$B$2:$AQ$43,A1265,B1265)+INDEX('ML_flows 2011'!$B$2:$AQ$43,B1265,A1265)</f>
        <v>0</v>
      </c>
      <c r="F1265" s="4">
        <f t="array" ref="F1265">INDEX(Countries!$B$2:$B$43,A1265)</f>
        <v>0</v>
      </c>
      <c r="G1265" s="4">
        <f t="array" ref="G1265">INDEX(Countries!$B$2:$B$43,B1265)</f>
        <v>0</v>
      </c>
      <c r="H1265" s="6">
        <f t="shared" si="16"/>
        <v>0</v>
      </c>
      <c r="I1265" s="1">
        <f t="array" ref="I1265">INDEX(Countries!$D$2:$D$43,A1265)</f>
        <v>0</v>
      </c>
      <c r="J1265" s="4">
        <f t="array" ref="J1265">INDEX(Countries!$D$2:$D$43,B1265)</f>
        <v>0</v>
      </c>
      <c r="K1265" s="1">
        <f t="array" ref="K1265">INDEX(Countries!$E$2:$E$43,A1265)</f>
        <v>0</v>
      </c>
      <c r="L1265" s="4">
        <f t="array" ref="L1265">INDEX(Countries!$E$2:$E$43,B1265)</f>
        <v>0</v>
      </c>
      <c r="M1265" s="1">
        <f t="shared" si="17"/>
        <v>0</v>
      </c>
      <c r="N1265" s="1"/>
    </row>
    <row r="1266" spans="1:14" ht="15.75" customHeight="1" x14ac:dyDescent="0.2">
      <c r="A1266" s="1">
        <f t="shared" si="18"/>
        <v>31</v>
      </c>
      <c r="B1266" s="1">
        <f t="shared" si="19"/>
        <v>5</v>
      </c>
      <c r="C1266" s="1">
        <f t="array" ref="C1266">INDEX(Countries!$A$2:$A$43,A1266)</f>
        <v>0</v>
      </c>
      <c r="D1266" s="1" t="str">
        <f t="array" ref="D1266">INDEX(Countries!$A$2:$A$43,B1266)</f>
        <v>China</v>
      </c>
      <c r="E1266" s="5">
        <f t="array" ref="E1266">INDEX('ML_flows 2011'!$B$2:$AQ$43,A1266,B1266)+INDEX('ML_flows 2011'!$B$2:$AQ$43,B1266,A1266)</f>
        <v>0</v>
      </c>
      <c r="F1266" s="4">
        <f t="array" ref="F1266">INDEX(Countries!$B$2:$B$43,A1266)</f>
        <v>0</v>
      </c>
      <c r="G1266" s="4">
        <f t="array" ref="G1266">INDEX(Countries!$B$2:$B$43,B1266)</f>
        <v>0</v>
      </c>
      <c r="H1266" s="6">
        <f t="shared" si="16"/>
        <v>0</v>
      </c>
      <c r="I1266" s="1">
        <f t="array" ref="I1266">INDEX(Countries!$D$2:$D$43,A1266)</f>
        <v>0</v>
      </c>
      <c r="J1266" s="4">
        <f t="array" ref="J1266">INDEX(Countries!$D$2:$D$43,B1266)</f>
        <v>0</v>
      </c>
      <c r="K1266" s="1">
        <f t="array" ref="K1266">INDEX(Countries!$E$2:$E$43,A1266)</f>
        <v>0</v>
      </c>
      <c r="L1266" s="4">
        <f t="array" ref="L1266">INDEX(Countries!$E$2:$E$43,B1266)</f>
        <v>0</v>
      </c>
      <c r="M1266" s="1">
        <f t="shared" si="17"/>
        <v>0</v>
      </c>
      <c r="N1266" s="1"/>
    </row>
    <row r="1267" spans="1:14" ht="15.75" customHeight="1" x14ac:dyDescent="0.2">
      <c r="A1267" s="1">
        <f t="shared" si="18"/>
        <v>31</v>
      </c>
      <c r="B1267" s="1">
        <f t="shared" si="19"/>
        <v>6</v>
      </c>
      <c r="C1267" s="1">
        <f t="array" ref="C1267">INDEX(Countries!$A$2:$A$43,A1267)</f>
        <v>0</v>
      </c>
      <c r="D1267" s="1">
        <f t="array" ref="D1267">INDEX(Countries!$A$2:$A$43,B1267)</f>
        <v>0</v>
      </c>
      <c r="E1267" s="5">
        <f t="array" ref="E1267">INDEX('ML_flows 2011'!$B$2:$AQ$43,A1267,B1267)+INDEX('ML_flows 2011'!$B$2:$AQ$43,B1267,A1267)</f>
        <v>0</v>
      </c>
      <c r="F1267" s="4">
        <f t="array" ref="F1267">INDEX(Countries!$B$2:$B$43,A1267)</f>
        <v>0</v>
      </c>
      <c r="G1267" s="4">
        <f t="array" ref="G1267">INDEX(Countries!$B$2:$B$43,B1267)</f>
        <v>0</v>
      </c>
      <c r="H1267" s="6">
        <f t="shared" si="16"/>
        <v>0</v>
      </c>
      <c r="I1267" s="1">
        <f t="array" ref="I1267">INDEX(Countries!$D$2:$D$43,A1267)</f>
        <v>0</v>
      </c>
      <c r="J1267" s="4">
        <f t="array" ref="J1267">INDEX(Countries!$D$2:$D$43,B1267)</f>
        <v>0</v>
      </c>
      <c r="K1267" s="1">
        <f t="array" ref="K1267">INDEX(Countries!$E$2:$E$43,A1267)</f>
        <v>0</v>
      </c>
      <c r="L1267" s="4">
        <f t="array" ref="L1267">INDEX(Countries!$E$2:$E$43,B1267)</f>
        <v>0</v>
      </c>
      <c r="M1267" s="1">
        <f t="shared" si="17"/>
        <v>0</v>
      </c>
      <c r="N1267" s="1"/>
    </row>
    <row r="1268" spans="1:14" ht="15.75" customHeight="1" x14ac:dyDescent="0.2">
      <c r="A1268" s="1">
        <f t="shared" si="18"/>
        <v>31</v>
      </c>
      <c r="B1268" s="1">
        <f t="shared" si="19"/>
        <v>7</v>
      </c>
      <c r="C1268" s="1">
        <f t="array" ref="C1268">INDEX(Countries!$A$2:$A$43,A1268)</f>
        <v>0</v>
      </c>
      <c r="D1268" s="1">
        <f t="array" ref="D1268">INDEX(Countries!$A$2:$A$43,B1268)</f>
        <v>0</v>
      </c>
      <c r="E1268" s="5">
        <f t="array" ref="E1268">INDEX('ML_flows 2011'!$B$2:$AQ$43,A1268,B1268)+INDEX('ML_flows 2011'!$B$2:$AQ$43,B1268,A1268)</f>
        <v>0</v>
      </c>
      <c r="F1268" s="4">
        <f t="array" ref="F1268">INDEX(Countries!$B$2:$B$43,A1268)</f>
        <v>0</v>
      </c>
      <c r="G1268" s="4">
        <f t="array" ref="G1268">INDEX(Countries!$B$2:$B$43,B1268)</f>
        <v>0</v>
      </c>
      <c r="H1268" s="6">
        <f t="shared" si="16"/>
        <v>0</v>
      </c>
      <c r="I1268" s="1">
        <f t="array" ref="I1268">INDEX(Countries!$D$2:$D$43,A1268)</f>
        <v>0</v>
      </c>
      <c r="J1268" s="4">
        <f t="array" ref="J1268">INDEX(Countries!$D$2:$D$43,B1268)</f>
        <v>0</v>
      </c>
      <c r="K1268" s="1">
        <f t="array" ref="K1268">INDEX(Countries!$E$2:$E$43,A1268)</f>
        <v>0</v>
      </c>
      <c r="L1268" s="4">
        <f t="array" ref="L1268">INDEX(Countries!$E$2:$E$43,B1268)</f>
        <v>0</v>
      </c>
      <c r="M1268" s="1">
        <f t="shared" si="17"/>
        <v>0</v>
      </c>
      <c r="N1268" s="1"/>
    </row>
    <row r="1269" spans="1:14" ht="15.75" customHeight="1" x14ac:dyDescent="0.2">
      <c r="A1269" s="1">
        <f t="shared" si="18"/>
        <v>31</v>
      </c>
      <c r="B1269" s="1">
        <f t="shared" si="19"/>
        <v>8</v>
      </c>
      <c r="C1269" s="1">
        <f t="array" ref="C1269">INDEX(Countries!$A$2:$A$43,A1269)</f>
        <v>0</v>
      </c>
      <c r="D1269" s="1">
        <f t="array" ref="D1269">INDEX(Countries!$A$2:$A$43,B1269)</f>
        <v>0</v>
      </c>
      <c r="E1269" s="5">
        <f t="array" ref="E1269">INDEX('ML_flows 2011'!$B$2:$AQ$43,A1269,B1269)+INDEX('ML_flows 2011'!$B$2:$AQ$43,B1269,A1269)</f>
        <v>0</v>
      </c>
      <c r="F1269" s="4">
        <f t="array" ref="F1269">INDEX(Countries!$B$2:$B$43,A1269)</f>
        <v>0</v>
      </c>
      <c r="G1269" s="4">
        <f t="array" ref="G1269">INDEX(Countries!$B$2:$B$43,B1269)</f>
        <v>0</v>
      </c>
      <c r="H1269" s="6">
        <f t="shared" si="16"/>
        <v>0</v>
      </c>
      <c r="I1269" s="1">
        <f t="array" ref="I1269">INDEX(Countries!$D$2:$D$43,A1269)</f>
        <v>0</v>
      </c>
      <c r="J1269" s="4">
        <f t="array" ref="J1269">INDEX(Countries!$D$2:$D$43,B1269)</f>
        <v>0</v>
      </c>
      <c r="K1269" s="1">
        <f t="array" ref="K1269">INDEX(Countries!$E$2:$E$43,A1269)</f>
        <v>0</v>
      </c>
      <c r="L1269" s="4">
        <f t="array" ref="L1269">INDEX(Countries!$E$2:$E$43,B1269)</f>
        <v>0</v>
      </c>
      <c r="M1269" s="1">
        <f t="shared" si="17"/>
        <v>0</v>
      </c>
      <c r="N1269" s="1"/>
    </row>
    <row r="1270" spans="1:14" ht="15.75" customHeight="1" x14ac:dyDescent="0.2">
      <c r="A1270" s="1">
        <f t="shared" si="18"/>
        <v>31</v>
      </c>
      <c r="B1270" s="1">
        <f t="shared" si="19"/>
        <v>9</v>
      </c>
      <c r="C1270" s="1">
        <f t="array" ref="C1270">INDEX(Countries!$A$2:$A$43,A1270)</f>
        <v>0</v>
      </c>
      <c r="D1270" s="1">
        <f t="array" ref="D1270">INDEX(Countries!$A$2:$A$43,B1270)</f>
        <v>0</v>
      </c>
      <c r="E1270" s="5">
        <f t="array" ref="E1270">INDEX('ML_flows 2011'!$B$2:$AQ$43,A1270,B1270)+INDEX('ML_flows 2011'!$B$2:$AQ$43,B1270,A1270)</f>
        <v>0</v>
      </c>
      <c r="F1270" s="4">
        <f t="array" ref="F1270">INDEX(Countries!$B$2:$B$43,A1270)</f>
        <v>0</v>
      </c>
      <c r="G1270" s="4">
        <f t="array" ref="G1270">INDEX(Countries!$B$2:$B$43,B1270)</f>
        <v>0</v>
      </c>
      <c r="H1270" s="6">
        <f t="shared" si="16"/>
        <v>0</v>
      </c>
      <c r="I1270" s="1">
        <f t="array" ref="I1270">INDEX(Countries!$D$2:$D$43,A1270)</f>
        <v>0</v>
      </c>
      <c r="J1270" s="1">
        <f t="array" ref="J1270">INDEX(Countries!$D$2:$D$43,B1270)</f>
        <v>0</v>
      </c>
      <c r="K1270" s="1">
        <f t="array" ref="K1270">INDEX(Countries!$E$2:$E$43,A1270)</f>
        <v>0</v>
      </c>
      <c r="L1270" s="1">
        <f t="array" ref="L1270">INDEX(Countries!$E$2:$E$43,B1270)</f>
        <v>0</v>
      </c>
      <c r="M1270" s="1">
        <f t="shared" si="17"/>
        <v>0</v>
      </c>
      <c r="N1270" s="1"/>
    </row>
    <row r="1271" spans="1:14" ht="15.75" customHeight="1" x14ac:dyDescent="0.2">
      <c r="A1271" s="1">
        <f t="shared" si="18"/>
        <v>31</v>
      </c>
      <c r="B1271" s="1">
        <f t="shared" si="19"/>
        <v>10</v>
      </c>
      <c r="C1271" s="1">
        <f t="array" ref="C1271">INDEX(Countries!$A$2:$A$43,A1271)</f>
        <v>0</v>
      </c>
      <c r="D1271" s="1">
        <f t="array" ref="D1271">INDEX(Countries!$A$2:$A$43,B1271)</f>
        <v>0</v>
      </c>
      <c r="E1271" s="5">
        <f t="array" ref="E1271">INDEX('ML_flows 2011'!$B$2:$AQ$43,A1271,B1271)+INDEX('ML_flows 2011'!$B$2:$AQ$43,B1271,A1271)</f>
        <v>0</v>
      </c>
      <c r="F1271" s="4">
        <f t="array" ref="F1271">INDEX(Countries!$B$2:$B$43,A1271)</f>
        <v>0</v>
      </c>
      <c r="G1271" s="4">
        <f t="array" ref="G1271">INDEX(Countries!$B$2:$B$43,B1271)</f>
        <v>0</v>
      </c>
      <c r="H1271" s="6">
        <f t="shared" si="16"/>
        <v>0</v>
      </c>
      <c r="I1271" s="1">
        <f t="array" ref="I1271">INDEX(Countries!$D$2:$D$43,A1271)</f>
        <v>0</v>
      </c>
      <c r="J1271" s="1">
        <f t="array" ref="J1271">INDEX(Countries!$D$2:$D$43,B1271)</f>
        <v>0</v>
      </c>
      <c r="K1271" s="1">
        <f t="array" ref="K1271">INDEX(Countries!$E$2:$E$43,A1271)</f>
        <v>0</v>
      </c>
      <c r="L1271" s="1">
        <f t="array" ref="L1271">INDEX(Countries!$E$2:$E$43,B1271)</f>
        <v>0</v>
      </c>
      <c r="M1271" s="1">
        <f t="shared" si="17"/>
        <v>0</v>
      </c>
      <c r="N1271" s="1"/>
    </row>
    <row r="1272" spans="1:14" ht="15.75" customHeight="1" x14ac:dyDescent="0.2">
      <c r="A1272" s="1">
        <f t="shared" si="18"/>
        <v>31</v>
      </c>
      <c r="B1272" s="1">
        <f t="shared" si="19"/>
        <v>11</v>
      </c>
      <c r="C1272" s="1">
        <f t="array" ref="C1272">INDEX(Countries!$A$2:$A$43,A1272)</f>
        <v>0</v>
      </c>
      <c r="D1272" s="1">
        <f t="array" ref="D1272">INDEX(Countries!$A$2:$A$43,B1272)</f>
        <v>0</v>
      </c>
      <c r="E1272" s="5">
        <f t="array" ref="E1272">INDEX('ML_flows 2011'!$B$2:$AQ$43,A1272,B1272)+INDEX('ML_flows 2011'!$B$2:$AQ$43,B1272,A1272)</f>
        <v>0</v>
      </c>
      <c r="F1272" s="4">
        <f t="array" ref="F1272">INDEX(Countries!$B$2:$B$43,A1272)</f>
        <v>0</v>
      </c>
      <c r="G1272" s="4">
        <f t="array" ref="G1272">INDEX(Countries!$B$2:$B$43,B1272)</f>
        <v>0</v>
      </c>
      <c r="H1272" s="6">
        <f t="shared" si="16"/>
        <v>0</v>
      </c>
      <c r="I1272" s="1">
        <f t="array" ref="I1272">INDEX(Countries!$D$2:$D$43,A1272)</f>
        <v>0</v>
      </c>
      <c r="J1272" s="1">
        <f t="array" ref="J1272">INDEX(Countries!$D$2:$D$43,B1272)</f>
        <v>0</v>
      </c>
      <c r="K1272" s="1">
        <f t="array" ref="K1272">INDEX(Countries!$E$2:$E$43,A1272)</f>
        <v>0</v>
      </c>
      <c r="L1272" s="1">
        <f t="array" ref="L1272">INDEX(Countries!$E$2:$E$43,B1272)</f>
        <v>0</v>
      </c>
      <c r="M1272" s="1">
        <f t="shared" si="17"/>
        <v>0</v>
      </c>
      <c r="N1272" s="1"/>
    </row>
    <row r="1273" spans="1:14" ht="15.75" customHeight="1" x14ac:dyDescent="0.2">
      <c r="A1273" s="1">
        <f t="shared" si="18"/>
        <v>31</v>
      </c>
      <c r="B1273" s="1">
        <f t="shared" si="19"/>
        <v>12</v>
      </c>
      <c r="C1273" s="1">
        <f t="array" ref="C1273">INDEX(Countries!$A$2:$A$43,A1273)</f>
        <v>0</v>
      </c>
      <c r="D1273" s="1">
        <f t="array" ref="D1273">INDEX(Countries!$A$2:$A$43,B1273)</f>
        <v>0</v>
      </c>
      <c r="E1273" s="5">
        <f t="array" ref="E1273">INDEX('ML_flows 2011'!$B$2:$AQ$43,A1273,B1273)+INDEX('ML_flows 2011'!$B$2:$AQ$43,B1273,A1273)</f>
        <v>0</v>
      </c>
      <c r="F1273" s="4">
        <f t="array" ref="F1273">INDEX(Countries!$B$2:$B$43,A1273)</f>
        <v>0</v>
      </c>
      <c r="G1273" s="4">
        <f t="array" ref="G1273">INDEX(Countries!$B$2:$B$43,B1273)</f>
        <v>0</v>
      </c>
      <c r="H1273" s="6">
        <f t="shared" si="16"/>
        <v>0</v>
      </c>
      <c r="I1273" s="1">
        <f t="array" ref="I1273">INDEX(Countries!$D$2:$D$43,A1273)</f>
        <v>0</v>
      </c>
      <c r="J1273" s="1">
        <f t="array" ref="J1273">INDEX(Countries!$D$2:$D$43,B1273)</f>
        <v>0</v>
      </c>
      <c r="K1273" s="1">
        <f t="array" ref="K1273">INDEX(Countries!$E$2:$E$43,A1273)</f>
        <v>0</v>
      </c>
      <c r="L1273" s="1">
        <f t="array" ref="L1273">INDEX(Countries!$E$2:$E$43,B1273)</f>
        <v>0</v>
      </c>
      <c r="M1273" s="1">
        <f t="shared" si="17"/>
        <v>0</v>
      </c>
      <c r="N1273" s="1"/>
    </row>
    <row r="1274" spans="1:14" ht="15.75" customHeight="1" x14ac:dyDescent="0.2">
      <c r="A1274" s="1">
        <f t="shared" si="18"/>
        <v>31</v>
      </c>
      <c r="B1274" s="1">
        <f t="shared" si="19"/>
        <v>13</v>
      </c>
      <c r="C1274" s="1">
        <f t="array" ref="C1274">INDEX(Countries!$A$2:$A$43,A1274)</f>
        <v>0</v>
      </c>
      <c r="D1274" s="1">
        <f t="array" ref="D1274">INDEX(Countries!$A$2:$A$43,B1274)</f>
        <v>0</v>
      </c>
      <c r="E1274" s="5">
        <f t="array" ref="E1274">INDEX('ML_flows 2011'!$B$2:$AQ$43,A1274,B1274)+INDEX('ML_flows 2011'!$B$2:$AQ$43,B1274,A1274)</f>
        <v>0</v>
      </c>
      <c r="F1274" s="4">
        <f t="array" ref="F1274">INDEX(Countries!$B$2:$B$43,A1274)</f>
        <v>0</v>
      </c>
      <c r="G1274" s="4">
        <f t="array" ref="G1274">INDEX(Countries!$B$2:$B$43,B1274)</f>
        <v>0</v>
      </c>
      <c r="H1274" s="6">
        <f t="shared" si="16"/>
        <v>0</v>
      </c>
      <c r="I1274" s="1">
        <f t="array" ref="I1274">INDEX(Countries!$D$2:$D$43,A1274)</f>
        <v>0</v>
      </c>
      <c r="J1274" s="1">
        <f t="array" ref="J1274">INDEX(Countries!$D$2:$D$43,B1274)</f>
        <v>0</v>
      </c>
      <c r="K1274" s="1">
        <f t="array" ref="K1274">INDEX(Countries!$E$2:$E$43,A1274)</f>
        <v>0</v>
      </c>
      <c r="L1274" s="1">
        <f t="array" ref="L1274">INDEX(Countries!$E$2:$E$43,B1274)</f>
        <v>0</v>
      </c>
      <c r="M1274" s="1">
        <f t="shared" si="17"/>
        <v>0</v>
      </c>
      <c r="N1274" s="1"/>
    </row>
    <row r="1275" spans="1:14" ht="15.75" customHeight="1" x14ac:dyDescent="0.2">
      <c r="A1275" s="1">
        <f t="shared" si="18"/>
        <v>31</v>
      </c>
      <c r="B1275" s="1">
        <f t="shared" si="19"/>
        <v>14</v>
      </c>
      <c r="C1275" s="1">
        <f t="array" ref="C1275">INDEX(Countries!$A$2:$A$43,A1275)</f>
        <v>0</v>
      </c>
      <c r="D1275" s="1">
        <f t="array" ref="D1275">INDEX(Countries!$A$2:$A$43,B1275)</f>
        <v>0</v>
      </c>
      <c r="E1275" s="5">
        <f t="array" ref="E1275">INDEX('ML_flows 2011'!$B$2:$AQ$43,A1275,B1275)+INDEX('ML_flows 2011'!$B$2:$AQ$43,B1275,A1275)</f>
        <v>0</v>
      </c>
      <c r="F1275" s="4">
        <f t="array" ref="F1275">INDEX(Countries!$B$2:$B$43,A1275)</f>
        <v>0</v>
      </c>
      <c r="G1275" s="4">
        <f t="array" ref="G1275">INDEX(Countries!$B$2:$B$43,B1275)</f>
        <v>0</v>
      </c>
      <c r="H1275" s="6">
        <f t="shared" si="16"/>
        <v>0</v>
      </c>
      <c r="I1275" s="1">
        <f t="array" ref="I1275">INDEX(Countries!$D$2:$D$43,A1275)</f>
        <v>0</v>
      </c>
      <c r="J1275" s="1">
        <f t="array" ref="J1275">INDEX(Countries!$D$2:$D$43,B1275)</f>
        <v>0</v>
      </c>
      <c r="K1275" s="1">
        <f t="array" ref="K1275">INDEX(Countries!$E$2:$E$43,A1275)</f>
        <v>0</v>
      </c>
      <c r="L1275" s="1">
        <f t="array" ref="L1275">INDEX(Countries!$E$2:$E$43,B1275)</f>
        <v>0</v>
      </c>
      <c r="M1275" s="1">
        <f t="shared" si="17"/>
        <v>0</v>
      </c>
      <c r="N1275" s="1"/>
    </row>
    <row r="1276" spans="1:14" ht="15.75" customHeight="1" x14ac:dyDescent="0.2">
      <c r="A1276" s="1">
        <f t="shared" si="18"/>
        <v>31</v>
      </c>
      <c r="B1276" s="1">
        <f t="shared" si="19"/>
        <v>15</v>
      </c>
      <c r="C1276" s="1">
        <f t="array" ref="C1276">INDEX(Countries!$A$2:$A$43,A1276)</f>
        <v>0</v>
      </c>
      <c r="D1276" s="1">
        <f t="array" ref="D1276">INDEX(Countries!$A$2:$A$43,B1276)</f>
        <v>0</v>
      </c>
      <c r="E1276" s="5">
        <f t="array" ref="E1276">INDEX('ML_flows 2011'!$B$2:$AQ$43,A1276,B1276)+INDEX('ML_flows 2011'!$B$2:$AQ$43,B1276,A1276)</f>
        <v>0</v>
      </c>
      <c r="F1276" s="4">
        <f t="array" ref="F1276">INDEX(Countries!$B$2:$B$43,A1276)</f>
        <v>0</v>
      </c>
      <c r="G1276" s="4">
        <f t="array" ref="G1276">INDEX(Countries!$B$2:$B$43,B1276)</f>
        <v>0</v>
      </c>
      <c r="H1276" s="6">
        <f t="shared" si="16"/>
        <v>0</v>
      </c>
      <c r="I1276" s="1">
        <f t="array" ref="I1276">INDEX(Countries!$D$2:$D$43,A1276)</f>
        <v>0</v>
      </c>
      <c r="J1276" s="1">
        <f t="array" ref="J1276">INDEX(Countries!$D$2:$D$43,B1276)</f>
        <v>0</v>
      </c>
      <c r="K1276" s="1">
        <f t="array" ref="K1276">INDEX(Countries!$E$2:$E$43,A1276)</f>
        <v>0</v>
      </c>
      <c r="L1276" s="1">
        <f t="array" ref="L1276">INDEX(Countries!$E$2:$E$43,B1276)</f>
        <v>0</v>
      </c>
      <c r="M1276" s="1">
        <f t="shared" si="17"/>
        <v>0</v>
      </c>
      <c r="N1276" s="1"/>
    </row>
    <row r="1277" spans="1:14" ht="15.75" customHeight="1" x14ac:dyDescent="0.2">
      <c r="A1277" s="1">
        <f t="shared" si="18"/>
        <v>31</v>
      </c>
      <c r="B1277" s="1">
        <f t="shared" si="19"/>
        <v>16</v>
      </c>
      <c r="C1277" s="1">
        <f t="array" ref="C1277">INDEX(Countries!$A$2:$A$43,A1277)</f>
        <v>0</v>
      </c>
      <c r="D1277" s="1">
        <f t="array" ref="D1277">INDEX(Countries!$A$2:$A$43,B1277)</f>
        <v>0</v>
      </c>
      <c r="E1277" s="5">
        <f t="array" ref="E1277">INDEX('ML_flows 2011'!$B$2:$AQ$43,A1277,B1277)+INDEX('ML_flows 2011'!$B$2:$AQ$43,B1277,A1277)</f>
        <v>0</v>
      </c>
      <c r="F1277" s="4">
        <f t="array" ref="F1277">INDEX(Countries!$B$2:$B$43,A1277)</f>
        <v>0</v>
      </c>
      <c r="G1277" s="4">
        <f t="array" ref="G1277">INDEX(Countries!$B$2:$B$43,B1277)</f>
        <v>0</v>
      </c>
      <c r="H1277" s="6">
        <f t="shared" ref="H1277:H1531" si="20">2*6371*ASIN(SQRT(SIN(RADIANS(I1277-J1277)/2)^2 + COS(RADIANS(I1277))*COS(RADIANS(J1277))*SIN(RADIANS(K1277-L1277)/2)^2))</f>
        <v>0</v>
      </c>
      <c r="I1277" s="1">
        <f t="array" ref="I1277">INDEX(Countries!$D$2:$D$43,A1277)</f>
        <v>0</v>
      </c>
      <c r="J1277" s="1">
        <f t="array" ref="J1277">INDEX(Countries!$D$2:$D$43,B1277)</f>
        <v>0</v>
      </c>
      <c r="K1277" s="1">
        <f t="array" ref="K1277">INDEX(Countries!$E$2:$E$43,A1277)</f>
        <v>0</v>
      </c>
      <c r="L1277" s="1">
        <f t="array" ref="L1277">INDEX(Countries!$E$2:$E$43,B1277)</f>
        <v>0</v>
      </c>
      <c r="M1277" s="1">
        <f t="shared" ref="M1277:M1531" si="21">IF(E1277=0,0,IF(B1277&gt;=A1277,0,1))</f>
        <v>0</v>
      </c>
      <c r="N1277" s="1"/>
    </row>
    <row r="1278" spans="1:14" ht="15.75" customHeight="1" x14ac:dyDescent="0.2">
      <c r="A1278" s="1">
        <f t="shared" ref="A1278:A1532" si="22">IF(B1277=42,A1277+1,A1277)</f>
        <v>31</v>
      </c>
      <c r="B1278" s="1">
        <f t="shared" ref="B1278:B1532" si="23">IF(B1277=42,1,B1277+1)</f>
        <v>17</v>
      </c>
      <c r="C1278" s="1">
        <f t="array" ref="C1278">INDEX(Countries!$A$2:$A$43,A1278)</f>
        <v>0</v>
      </c>
      <c r="D1278" s="1">
        <f t="array" ref="D1278">INDEX(Countries!$A$2:$A$43,B1278)</f>
        <v>0</v>
      </c>
      <c r="E1278" s="5">
        <f t="array" ref="E1278">INDEX('ML_flows 2011'!$B$2:$AQ$43,A1278,B1278)+INDEX('ML_flows 2011'!$B$2:$AQ$43,B1278,A1278)</f>
        <v>0</v>
      </c>
      <c r="F1278" s="4">
        <f t="array" ref="F1278">INDEX(Countries!$B$2:$B$43,A1278)</f>
        <v>0</v>
      </c>
      <c r="G1278" s="4">
        <f t="array" ref="G1278">INDEX(Countries!$B$2:$B$43,B1278)</f>
        <v>0</v>
      </c>
      <c r="H1278" s="6">
        <f t="shared" si="20"/>
        <v>0</v>
      </c>
      <c r="I1278" s="1">
        <f t="array" ref="I1278">INDEX(Countries!$D$2:$D$43,A1278)</f>
        <v>0</v>
      </c>
      <c r="J1278" s="1">
        <f t="array" ref="J1278">INDEX(Countries!$D$2:$D$43,B1278)</f>
        <v>0</v>
      </c>
      <c r="K1278" s="1">
        <f t="array" ref="K1278">INDEX(Countries!$E$2:$E$43,A1278)</f>
        <v>0</v>
      </c>
      <c r="L1278" s="1">
        <f t="array" ref="L1278">INDEX(Countries!$E$2:$E$43,B1278)</f>
        <v>0</v>
      </c>
      <c r="M1278" s="1">
        <f t="shared" si="21"/>
        <v>0</v>
      </c>
      <c r="N1278" s="1"/>
    </row>
    <row r="1279" spans="1:14" ht="15.75" customHeight="1" x14ac:dyDescent="0.2">
      <c r="A1279" s="1">
        <f t="shared" si="22"/>
        <v>31</v>
      </c>
      <c r="B1279" s="1">
        <f t="shared" si="23"/>
        <v>18</v>
      </c>
      <c r="C1279" s="1">
        <f t="array" ref="C1279">INDEX(Countries!$A$2:$A$43,A1279)</f>
        <v>0</v>
      </c>
      <c r="D1279" s="1">
        <f t="array" ref="D1279">INDEX(Countries!$A$2:$A$43,B1279)</f>
        <v>0</v>
      </c>
      <c r="E1279" s="5">
        <f t="array" ref="E1279">INDEX('ML_flows 2011'!$B$2:$AQ$43,A1279,B1279)+INDEX('ML_flows 2011'!$B$2:$AQ$43,B1279,A1279)</f>
        <v>0</v>
      </c>
      <c r="F1279" s="4">
        <f t="array" ref="F1279">INDEX(Countries!$B$2:$B$43,A1279)</f>
        <v>0</v>
      </c>
      <c r="G1279" s="4">
        <f t="array" ref="G1279">INDEX(Countries!$B$2:$B$43,B1279)</f>
        <v>0</v>
      </c>
      <c r="H1279" s="6">
        <f t="shared" si="20"/>
        <v>0</v>
      </c>
      <c r="I1279" s="1">
        <f t="array" ref="I1279">INDEX(Countries!$D$2:$D$43,A1279)</f>
        <v>0</v>
      </c>
      <c r="J1279" s="1">
        <f t="array" ref="J1279">INDEX(Countries!$D$2:$D$43,B1279)</f>
        <v>0</v>
      </c>
      <c r="K1279" s="1">
        <f t="array" ref="K1279">INDEX(Countries!$E$2:$E$43,A1279)</f>
        <v>0</v>
      </c>
      <c r="L1279" s="1">
        <f t="array" ref="L1279">INDEX(Countries!$E$2:$E$43,B1279)</f>
        <v>0</v>
      </c>
      <c r="M1279" s="1">
        <f t="shared" si="21"/>
        <v>0</v>
      </c>
      <c r="N1279" s="1"/>
    </row>
    <row r="1280" spans="1:14" ht="15.75" customHeight="1" x14ac:dyDescent="0.2">
      <c r="A1280" s="1">
        <f t="shared" si="22"/>
        <v>31</v>
      </c>
      <c r="B1280" s="1">
        <f t="shared" si="23"/>
        <v>19</v>
      </c>
      <c r="C1280" s="1">
        <f t="array" ref="C1280">INDEX(Countries!$A$2:$A$43,A1280)</f>
        <v>0</v>
      </c>
      <c r="D1280" s="1">
        <f t="array" ref="D1280">INDEX(Countries!$A$2:$A$43,B1280)</f>
        <v>0</v>
      </c>
      <c r="E1280" s="5">
        <f t="array" ref="E1280">INDEX('ML_flows 2011'!$B$2:$AQ$43,A1280,B1280)+INDEX('ML_flows 2011'!$B$2:$AQ$43,B1280,A1280)</f>
        <v>0</v>
      </c>
      <c r="F1280" s="4">
        <f t="array" ref="F1280">INDEX(Countries!$B$2:$B$43,A1280)</f>
        <v>0</v>
      </c>
      <c r="G1280" s="4">
        <f t="array" ref="G1280">INDEX(Countries!$B$2:$B$43,B1280)</f>
        <v>0</v>
      </c>
      <c r="H1280" s="6">
        <f t="shared" si="20"/>
        <v>0</v>
      </c>
      <c r="I1280" s="1">
        <f t="array" ref="I1280">INDEX(Countries!$D$2:$D$43,A1280)</f>
        <v>0</v>
      </c>
      <c r="J1280" s="1">
        <f t="array" ref="J1280">INDEX(Countries!$D$2:$D$43,B1280)</f>
        <v>0</v>
      </c>
      <c r="K1280" s="1">
        <f t="array" ref="K1280">INDEX(Countries!$E$2:$E$43,A1280)</f>
        <v>0</v>
      </c>
      <c r="L1280" s="1">
        <f t="array" ref="L1280">INDEX(Countries!$E$2:$E$43,B1280)</f>
        <v>0</v>
      </c>
      <c r="M1280" s="1">
        <f t="shared" si="21"/>
        <v>0</v>
      </c>
      <c r="N1280" s="1"/>
    </row>
    <row r="1281" spans="1:14" ht="15.75" customHeight="1" x14ac:dyDescent="0.2">
      <c r="A1281" s="1">
        <f t="shared" si="22"/>
        <v>31</v>
      </c>
      <c r="B1281" s="1">
        <f t="shared" si="23"/>
        <v>20</v>
      </c>
      <c r="C1281" s="1">
        <f t="array" ref="C1281">INDEX(Countries!$A$2:$A$43,A1281)</f>
        <v>0</v>
      </c>
      <c r="D1281" s="1">
        <f t="array" ref="D1281">INDEX(Countries!$A$2:$A$43,B1281)</f>
        <v>0</v>
      </c>
      <c r="E1281" s="5">
        <f t="array" ref="E1281">INDEX('ML_flows 2011'!$B$2:$AQ$43,A1281,B1281)+INDEX('ML_flows 2011'!$B$2:$AQ$43,B1281,A1281)</f>
        <v>0</v>
      </c>
      <c r="F1281" s="4">
        <f t="array" ref="F1281">INDEX(Countries!$B$2:$B$43,A1281)</f>
        <v>0</v>
      </c>
      <c r="G1281" s="4">
        <f t="array" ref="G1281">INDEX(Countries!$B$2:$B$43,B1281)</f>
        <v>0</v>
      </c>
      <c r="H1281" s="6">
        <f t="shared" si="20"/>
        <v>0</v>
      </c>
      <c r="I1281" s="1">
        <f t="array" ref="I1281">INDEX(Countries!$D$2:$D$43,A1281)</f>
        <v>0</v>
      </c>
      <c r="J1281" s="1">
        <f t="array" ref="J1281">INDEX(Countries!$D$2:$D$43,B1281)</f>
        <v>0</v>
      </c>
      <c r="K1281" s="1">
        <f t="array" ref="K1281">INDEX(Countries!$E$2:$E$43,A1281)</f>
        <v>0</v>
      </c>
      <c r="L1281" s="1">
        <f t="array" ref="L1281">INDEX(Countries!$E$2:$E$43,B1281)</f>
        <v>0</v>
      </c>
      <c r="M1281" s="1">
        <f t="shared" si="21"/>
        <v>0</v>
      </c>
      <c r="N1281" s="1"/>
    </row>
    <row r="1282" spans="1:14" ht="15.75" customHeight="1" x14ac:dyDescent="0.2">
      <c r="A1282" s="1">
        <f t="shared" si="22"/>
        <v>31</v>
      </c>
      <c r="B1282" s="1">
        <f t="shared" si="23"/>
        <v>21</v>
      </c>
      <c r="C1282" s="1">
        <f t="array" ref="C1282">INDEX(Countries!$A$2:$A$43,A1282)</f>
        <v>0</v>
      </c>
      <c r="D1282" s="1">
        <f t="array" ref="D1282">INDEX(Countries!$A$2:$A$43,B1282)</f>
        <v>0</v>
      </c>
      <c r="E1282" s="5">
        <f t="array" ref="E1282">INDEX('ML_flows 2011'!$B$2:$AQ$43,A1282,B1282)+INDEX('ML_flows 2011'!$B$2:$AQ$43,B1282,A1282)</f>
        <v>0</v>
      </c>
      <c r="F1282" s="4">
        <f t="array" ref="F1282">INDEX(Countries!$B$2:$B$43,A1282)</f>
        <v>0</v>
      </c>
      <c r="G1282" s="4">
        <f t="array" ref="G1282">INDEX(Countries!$B$2:$B$43,B1282)</f>
        <v>0</v>
      </c>
      <c r="H1282" s="6">
        <f t="shared" si="20"/>
        <v>0</v>
      </c>
      <c r="I1282" s="1">
        <f t="array" ref="I1282">INDEX(Countries!$D$2:$D$43,A1282)</f>
        <v>0</v>
      </c>
      <c r="J1282" s="1">
        <f t="array" ref="J1282">INDEX(Countries!$D$2:$D$43,B1282)</f>
        <v>0</v>
      </c>
      <c r="K1282" s="1">
        <f t="array" ref="K1282">INDEX(Countries!$E$2:$E$43,A1282)</f>
        <v>0</v>
      </c>
      <c r="L1282" s="1">
        <f t="array" ref="L1282">INDEX(Countries!$E$2:$E$43,B1282)</f>
        <v>0</v>
      </c>
      <c r="M1282" s="1">
        <f t="shared" si="21"/>
        <v>0</v>
      </c>
      <c r="N1282" s="1"/>
    </row>
    <row r="1283" spans="1:14" ht="15.75" customHeight="1" x14ac:dyDescent="0.2">
      <c r="A1283" s="1">
        <f t="shared" si="22"/>
        <v>31</v>
      </c>
      <c r="B1283" s="1">
        <f t="shared" si="23"/>
        <v>22</v>
      </c>
      <c r="C1283" s="1">
        <f t="array" ref="C1283">INDEX(Countries!$A$2:$A$43,A1283)</f>
        <v>0</v>
      </c>
      <c r="D1283" s="1">
        <f t="array" ref="D1283">INDEX(Countries!$A$2:$A$43,B1283)</f>
        <v>0</v>
      </c>
      <c r="E1283" s="5">
        <f t="array" ref="E1283">INDEX('ML_flows 2011'!$B$2:$AQ$43,A1283,B1283)+INDEX('ML_flows 2011'!$B$2:$AQ$43,B1283,A1283)</f>
        <v>0</v>
      </c>
      <c r="F1283" s="4">
        <f t="array" ref="F1283">INDEX(Countries!$B$2:$B$43,A1283)</f>
        <v>0</v>
      </c>
      <c r="G1283" s="4">
        <f t="array" ref="G1283">INDEX(Countries!$B$2:$B$43,B1283)</f>
        <v>0</v>
      </c>
      <c r="H1283" s="6">
        <f t="shared" si="20"/>
        <v>0</v>
      </c>
      <c r="I1283" s="1">
        <f t="array" ref="I1283">INDEX(Countries!$D$2:$D$43,A1283)</f>
        <v>0</v>
      </c>
      <c r="J1283" s="1">
        <f t="array" ref="J1283">INDEX(Countries!$D$2:$D$43,B1283)</f>
        <v>0</v>
      </c>
      <c r="K1283" s="1">
        <f t="array" ref="K1283">INDEX(Countries!$E$2:$E$43,A1283)</f>
        <v>0</v>
      </c>
      <c r="L1283" s="1">
        <f t="array" ref="L1283">INDEX(Countries!$E$2:$E$43,B1283)</f>
        <v>0</v>
      </c>
      <c r="M1283" s="1">
        <f t="shared" si="21"/>
        <v>0</v>
      </c>
      <c r="N1283" s="1"/>
    </row>
    <row r="1284" spans="1:14" ht="15.75" customHeight="1" x14ac:dyDescent="0.2">
      <c r="A1284" s="1">
        <f t="shared" si="22"/>
        <v>31</v>
      </c>
      <c r="B1284" s="1">
        <f t="shared" si="23"/>
        <v>23</v>
      </c>
      <c r="C1284" s="1">
        <f t="array" ref="C1284">INDEX(Countries!$A$2:$A$43,A1284)</f>
        <v>0</v>
      </c>
      <c r="D1284" s="1">
        <f t="array" ref="D1284">INDEX(Countries!$A$2:$A$43,B1284)</f>
        <v>0</v>
      </c>
      <c r="E1284" s="5">
        <f t="array" ref="E1284">INDEX('ML_flows 2011'!$B$2:$AQ$43,A1284,B1284)+INDEX('ML_flows 2011'!$B$2:$AQ$43,B1284,A1284)</f>
        <v>0</v>
      </c>
      <c r="F1284" s="4">
        <f t="array" ref="F1284">INDEX(Countries!$B$2:$B$43,A1284)</f>
        <v>0</v>
      </c>
      <c r="G1284" s="4">
        <f t="array" ref="G1284">INDEX(Countries!$B$2:$B$43,B1284)</f>
        <v>0</v>
      </c>
      <c r="H1284" s="6">
        <f t="shared" si="20"/>
        <v>0</v>
      </c>
      <c r="I1284" s="1">
        <f t="array" ref="I1284">INDEX(Countries!$D$2:$D$43,A1284)</f>
        <v>0</v>
      </c>
      <c r="J1284" s="1">
        <f t="array" ref="J1284">INDEX(Countries!$D$2:$D$43,B1284)</f>
        <v>0</v>
      </c>
      <c r="K1284" s="1">
        <f t="array" ref="K1284">INDEX(Countries!$E$2:$E$43,A1284)</f>
        <v>0</v>
      </c>
      <c r="L1284" s="1">
        <f t="array" ref="L1284">INDEX(Countries!$E$2:$E$43,B1284)</f>
        <v>0</v>
      </c>
      <c r="M1284" s="1">
        <f t="shared" si="21"/>
        <v>0</v>
      </c>
      <c r="N1284" s="1"/>
    </row>
    <row r="1285" spans="1:14" ht="15.75" customHeight="1" x14ac:dyDescent="0.2">
      <c r="A1285" s="1">
        <f t="shared" si="22"/>
        <v>31</v>
      </c>
      <c r="B1285" s="1">
        <f t="shared" si="23"/>
        <v>24</v>
      </c>
      <c r="C1285" s="1">
        <f t="array" ref="C1285">INDEX(Countries!$A$2:$A$43,A1285)</f>
        <v>0</v>
      </c>
      <c r="D1285" s="1">
        <f t="array" ref="D1285">INDEX(Countries!$A$2:$A$43,B1285)</f>
        <v>0</v>
      </c>
      <c r="E1285" s="5">
        <f t="array" ref="E1285">INDEX('ML_flows 2011'!$B$2:$AQ$43,A1285,B1285)+INDEX('ML_flows 2011'!$B$2:$AQ$43,B1285,A1285)</f>
        <v>0</v>
      </c>
      <c r="F1285" s="4">
        <f t="array" ref="F1285">INDEX(Countries!$B$2:$B$43,A1285)</f>
        <v>0</v>
      </c>
      <c r="G1285" s="4">
        <f t="array" ref="G1285">INDEX(Countries!$B$2:$B$43,B1285)</f>
        <v>0</v>
      </c>
      <c r="H1285" s="6">
        <f t="shared" si="20"/>
        <v>0</v>
      </c>
      <c r="I1285" s="1">
        <f t="array" ref="I1285">INDEX(Countries!$D$2:$D$43,A1285)</f>
        <v>0</v>
      </c>
      <c r="J1285" s="1">
        <f t="array" ref="J1285">INDEX(Countries!$D$2:$D$43,B1285)</f>
        <v>0</v>
      </c>
      <c r="K1285" s="1">
        <f t="array" ref="K1285">INDEX(Countries!$E$2:$E$43,A1285)</f>
        <v>0</v>
      </c>
      <c r="L1285" s="1">
        <f t="array" ref="L1285">INDEX(Countries!$E$2:$E$43,B1285)</f>
        <v>0</v>
      </c>
      <c r="M1285" s="1">
        <f t="shared" si="21"/>
        <v>0</v>
      </c>
      <c r="N1285" s="1"/>
    </row>
    <row r="1286" spans="1:14" ht="15.75" customHeight="1" x14ac:dyDescent="0.2">
      <c r="A1286" s="1">
        <f t="shared" si="22"/>
        <v>31</v>
      </c>
      <c r="B1286" s="1">
        <f t="shared" si="23"/>
        <v>25</v>
      </c>
      <c r="C1286" s="1">
        <f t="array" ref="C1286">INDEX(Countries!$A$2:$A$43,A1286)</f>
        <v>0</v>
      </c>
      <c r="D1286" s="1">
        <f t="array" ref="D1286">INDEX(Countries!$A$2:$A$43,B1286)</f>
        <v>0</v>
      </c>
      <c r="E1286" s="5">
        <f t="array" ref="E1286">INDEX('ML_flows 2011'!$B$2:$AQ$43,A1286,B1286)+INDEX('ML_flows 2011'!$B$2:$AQ$43,B1286,A1286)</f>
        <v>0</v>
      </c>
      <c r="F1286" s="4">
        <f t="array" ref="F1286">INDEX(Countries!$B$2:$B$43,A1286)</f>
        <v>0</v>
      </c>
      <c r="G1286" s="4">
        <f t="array" ref="G1286">INDEX(Countries!$B$2:$B$43,B1286)</f>
        <v>0</v>
      </c>
      <c r="H1286" s="6">
        <f t="shared" si="20"/>
        <v>0</v>
      </c>
      <c r="I1286" s="1">
        <f t="array" ref="I1286">INDEX(Countries!$D$2:$D$43,A1286)</f>
        <v>0</v>
      </c>
      <c r="J1286" s="1">
        <f t="array" ref="J1286">INDEX(Countries!$D$2:$D$43,B1286)</f>
        <v>0</v>
      </c>
      <c r="K1286" s="1">
        <f t="array" ref="K1286">INDEX(Countries!$E$2:$E$43,A1286)</f>
        <v>0</v>
      </c>
      <c r="L1286" s="1">
        <f t="array" ref="L1286">INDEX(Countries!$E$2:$E$43,B1286)</f>
        <v>0</v>
      </c>
      <c r="M1286" s="1">
        <f t="shared" si="21"/>
        <v>0</v>
      </c>
      <c r="N1286" s="1"/>
    </row>
    <row r="1287" spans="1:14" ht="15.75" customHeight="1" x14ac:dyDescent="0.2">
      <c r="A1287" s="1">
        <f t="shared" si="22"/>
        <v>31</v>
      </c>
      <c r="B1287" s="1">
        <f t="shared" si="23"/>
        <v>26</v>
      </c>
      <c r="C1287" s="1">
        <f t="array" ref="C1287">INDEX(Countries!$A$2:$A$43,A1287)</f>
        <v>0</v>
      </c>
      <c r="D1287" s="1">
        <f t="array" ref="D1287">INDEX(Countries!$A$2:$A$43,B1287)</f>
        <v>0</v>
      </c>
      <c r="E1287" s="5">
        <f t="array" ref="E1287">INDEX('ML_flows 2011'!$B$2:$AQ$43,A1287,B1287)+INDEX('ML_flows 2011'!$B$2:$AQ$43,B1287,A1287)</f>
        <v>0</v>
      </c>
      <c r="F1287" s="4">
        <f t="array" ref="F1287">INDEX(Countries!$B$2:$B$43,A1287)</f>
        <v>0</v>
      </c>
      <c r="G1287" s="4">
        <f t="array" ref="G1287">INDEX(Countries!$B$2:$B$43,B1287)</f>
        <v>0</v>
      </c>
      <c r="H1287" s="6">
        <f t="shared" si="20"/>
        <v>0</v>
      </c>
      <c r="I1287" s="1">
        <f t="array" ref="I1287">INDEX(Countries!$D$2:$D$43,A1287)</f>
        <v>0</v>
      </c>
      <c r="J1287" s="1">
        <f t="array" ref="J1287">INDEX(Countries!$D$2:$D$43,B1287)</f>
        <v>0</v>
      </c>
      <c r="K1287" s="1">
        <f t="array" ref="K1287">INDEX(Countries!$E$2:$E$43,A1287)</f>
        <v>0</v>
      </c>
      <c r="L1287" s="1">
        <f t="array" ref="L1287">INDEX(Countries!$E$2:$E$43,B1287)</f>
        <v>0</v>
      </c>
      <c r="M1287" s="1">
        <f t="shared" si="21"/>
        <v>0</v>
      </c>
      <c r="N1287" s="1"/>
    </row>
    <row r="1288" spans="1:14" ht="15.75" customHeight="1" x14ac:dyDescent="0.2">
      <c r="A1288" s="1">
        <f t="shared" si="22"/>
        <v>31</v>
      </c>
      <c r="B1288" s="1">
        <f t="shared" si="23"/>
        <v>27</v>
      </c>
      <c r="C1288" s="1">
        <f t="array" ref="C1288">INDEX(Countries!$A$2:$A$43,A1288)</f>
        <v>0</v>
      </c>
      <c r="D1288" s="1">
        <f t="array" ref="D1288">INDEX(Countries!$A$2:$A$43,B1288)</f>
        <v>0</v>
      </c>
      <c r="E1288" s="5">
        <f t="array" ref="E1288">INDEX('ML_flows 2011'!$B$2:$AQ$43,A1288,B1288)+INDEX('ML_flows 2011'!$B$2:$AQ$43,B1288,A1288)</f>
        <v>0</v>
      </c>
      <c r="F1288" s="4">
        <f t="array" ref="F1288">INDEX(Countries!$B$2:$B$43,A1288)</f>
        <v>0</v>
      </c>
      <c r="G1288" s="4">
        <f t="array" ref="G1288">INDEX(Countries!$B$2:$B$43,B1288)</f>
        <v>0</v>
      </c>
      <c r="H1288" s="6">
        <f t="shared" si="20"/>
        <v>0</v>
      </c>
      <c r="I1288" s="1">
        <f t="array" ref="I1288">INDEX(Countries!$D$2:$D$43,A1288)</f>
        <v>0</v>
      </c>
      <c r="J1288" s="1">
        <f t="array" ref="J1288">INDEX(Countries!$D$2:$D$43,B1288)</f>
        <v>0</v>
      </c>
      <c r="K1288" s="1">
        <f t="array" ref="K1288">INDEX(Countries!$E$2:$E$43,A1288)</f>
        <v>0</v>
      </c>
      <c r="L1288" s="1">
        <f t="array" ref="L1288">INDEX(Countries!$E$2:$E$43,B1288)</f>
        <v>0</v>
      </c>
      <c r="M1288" s="1">
        <f t="shared" si="21"/>
        <v>0</v>
      </c>
      <c r="N1288" s="1"/>
    </row>
    <row r="1289" spans="1:14" ht="15.75" customHeight="1" x14ac:dyDescent="0.2">
      <c r="A1289" s="1">
        <f t="shared" si="22"/>
        <v>31</v>
      </c>
      <c r="B1289" s="1">
        <f t="shared" si="23"/>
        <v>28</v>
      </c>
      <c r="C1289" s="1">
        <f t="array" ref="C1289">INDEX(Countries!$A$2:$A$43,A1289)</f>
        <v>0</v>
      </c>
      <c r="D1289" s="1">
        <f t="array" ref="D1289">INDEX(Countries!$A$2:$A$43,B1289)</f>
        <v>0</v>
      </c>
      <c r="E1289" s="5">
        <f t="array" ref="E1289">INDEX('ML_flows 2011'!$B$2:$AQ$43,A1289,B1289)+INDEX('ML_flows 2011'!$B$2:$AQ$43,B1289,A1289)</f>
        <v>0</v>
      </c>
      <c r="F1289" s="4">
        <f t="array" ref="F1289">INDEX(Countries!$B$2:$B$43,A1289)</f>
        <v>0</v>
      </c>
      <c r="G1289" s="4">
        <f t="array" ref="G1289">INDEX(Countries!$B$2:$B$43,B1289)</f>
        <v>0</v>
      </c>
      <c r="H1289" s="6">
        <f t="shared" si="20"/>
        <v>0</v>
      </c>
      <c r="I1289" s="1">
        <f t="array" ref="I1289">INDEX(Countries!$D$2:$D$43,A1289)</f>
        <v>0</v>
      </c>
      <c r="J1289" s="1">
        <f t="array" ref="J1289">INDEX(Countries!$D$2:$D$43,B1289)</f>
        <v>0</v>
      </c>
      <c r="K1289" s="1">
        <f t="array" ref="K1289">INDEX(Countries!$E$2:$E$43,A1289)</f>
        <v>0</v>
      </c>
      <c r="L1289" s="1">
        <f t="array" ref="L1289">INDEX(Countries!$E$2:$E$43,B1289)</f>
        <v>0</v>
      </c>
      <c r="M1289" s="1">
        <f t="shared" si="21"/>
        <v>0</v>
      </c>
      <c r="N1289" s="1"/>
    </row>
    <row r="1290" spans="1:14" ht="15.75" customHeight="1" x14ac:dyDescent="0.2">
      <c r="A1290" s="1">
        <f t="shared" si="22"/>
        <v>31</v>
      </c>
      <c r="B1290" s="1">
        <f t="shared" si="23"/>
        <v>29</v>
      </c>
      <c r="C1290" s="1">
        <f t="array" ref="C1290">INDEX(Countries!$A$2:$A$43,A1290)</f>
        <v>0</v>
      </c>
      <c r="D1290" s="1">
        <f t="array" ref="D1290">INDEX(Countries!$A$2:$A$43,B1290)</f>
        <v>0</v>
      </c>
      <c r="E1290" s="5">
        <f t="array" ref="E1290">INDEX('ML_flows 2011'!$B$2:$AQ$43,A1290,B1290)+INDEX('ML_flows 2011'!$B$2:$AQ$43,B1290,A1290)</f>
        <v>0</v>
      </c>
      <c r="F1290" s="4">
        <f t="array" ref="F1290">INDEX(Countries!$B$2:$B$43,A1290)</f>
        <v>0</v>
      </c>
      <c r="G1290" s="4">
        <f t="array" ref="G1290">INDEX(Countries!$B$2:$B$43,B1290)</f>
        <v>0</v>
      </c>
      <c r="H1290" s="6">
        <f t="shared" si="20"/>
        <v>0</v>
      </c>
      <c r="I1290" s="1">
        <f t="array" ref="I1290">INDEX(Countries!$D$2:$D$43,A1290)</f>
        <v>0</v>
      </c>
      <c r="J1290" s="1">
        <f t="array" ref="J1290">INDEX(Countries!$D$2:$D$43,B1290)</f>
        <v>0</v>
      </c>
      <c r="K1290" s="1">
        <f t="array" ref="K1290">INDEX(Countries!$E$2:$E$43,A1290)</f>
        <v>0</v>
      </c>
      <c r="L1290" s="1">
        <f t="array" ref="L1290">INDEX(Countries!$E$2:$E$43,B1290)</f>
        <v>0</v>
      </c>
      <c r="M1290" s="1">
        <f t="shared" si="21"/>
        <v>0</v>
      </c>
      <c r="N1290" s="1"/>
    </row>
    <row r="1291" spans="1:14" ht="15.75" customHeight="1" x14ac:dyDescent="0.2">
      <c r="A1291" s="1">
        <f t="shared" si="22"/>
        <v>31</v>
      </c>
      <c r="B1291" s="1">
        <f t="shared" si="23"/>
        <v>30</v>
      </c>
      <c r="C1291" s="1">
        <f t="array" ref="C1291">INDEX(Countries!$A$2:$A$43,A1291)</f>
        <v>0</v>
      </c>
      <c r="D1291" s="1">
        <f t="array" ref="D1291">INDEX(Countries!$A$2:$A$43,B1291)</f>
        <v>0</v>
      </c>
      <c r="E1291" s="5">
        <f t="array" ref="E1291">INDEX('ML_flows 2011'!$B$2:$AQ$43,A1291,B1291)+INDEX('ML_flows 2011'!$B$2:$AQ$43,B1291,A1291)</f>
        <v>0</v>
      </c>
      <c r="F1291" s="4">
        <f t="array" ref="F1291">INDEX(Countries!$B$2:$B$43,A1291)</f>
        <v>0</v>
      </c>
      <c r="G1291" s="4">
        <f t="array" ref="G1291">INDEX(Countries!$B$2:$B$43,B1291)</f>
        <v>0</v>
      </c>
      <c r="H1291" s="6">
        <f t="shared" si="20"/>
        <v>0</v>
      </c>
      <c r="I1291" s="1">
        <f t="array" ref="I1291">INDEX(Countries!$D$2:$D$43,A1291)</f>
        <v>0</v>
      </c>
      <c r="J1291" s="1">
        <f t="array" ref="J1291">INDEX(Countries!$D$2:$D$43,B1291)</f>
        <v>0</v>
      </c>
      <c r="K1291" s="1">
        <f t="array" ref="K1291">INDEX(Countries!$E$2:$E$43,A1291)</f>
        <v>0</v>
      </c>
      <c r="L1291" s="1">
        <f t="array" ref="L1291">INDEX(Countries!$E$2:$E$43,B1291)</f>
        <v>0</v>
      </c>
      <c r="M1291" s="1">
        <f t="shared" si="21"/>
        <v>0</v>
      </c>
      <c r="N1291" s="1"/>
    </row>
    <row r="1292" spans="1:14" ht="15.75" customHeight="1" x14ac:dyDescent="0.2">
      <c r="A1292" s="1">
        <f t="shared" si="22"/>
        <v>31</v>
      </c>
      <c r="B1292" s="1">
        <f t="shared" si="23"/>
        <v>31</v>
      </c>
      <c r="C1292" s="1">
        <f t="array" ref="C1292">INDEX(Countries!$A$2:$A$43,A1292)</f>
        <v>0</v>
      </c>
      <c r="D1292" s="1">
        <f t="array" ref="D1292">INDEX(Countries!$A$2:$A$43,B1292)</f>
        <v>0</v>
      </c>
      <c r="E1292" s="5">
        <f t="array" ref="E1292">INDEX('ML_flows 2011'!$B$2:$AQ$43,A1292,B1292)+INDEX('ML_flows 2011'!$B$2:$AQ$43,B1292,A1292)</f>
        <v>0</v>
      </c>
      <c r="F1292" s="4">
        <f t="array" ref="F1292">INDEX(Countries!$B$2:$B$43,A1292)</f>
        <v>0</v>
      </c>
      <c r="G1292" s="4">
        <f t="array" ref="G1292">INDEX(Countries!$B$2:$B$43,B1292)</f>
        <v>0</v>
      </c>
      <c r="H1292" s="6">
        <f t="shared" si="20"/>
        <v>0</v>
      </c>
      <c r="I1292" s="1">
        <f t="array" ref="I1292">INDEX(Countries!$D$2:$D$43,A1292)</f>
        <v>0</v>
      </c>
      <c r="J1292" s="1">
        <f t="array" ref="J1292">INDEX(Countries!$D$2:$D$43,B1292)</f>
        <v>0</v>
      </c>
      <c r="K1292" s="1">
        <f t="array" ref="K1292">INDEX(Countries!$E$2:$E$43,A1292)</f>
        <v>0</v>
      </c>
      <c r="L1292" s="1">
        <f t="array" ref="L1292">INDEX(Countries!$E$2:$E$43,B1292)</f>
        <v>0</v>
      </c>
      <c r="M1292" s="1">
        <f t="shared" si="21"/>
        <v>0</v>
      </c>
      <c r="N1292" s="1"/>
    </row>
    <row r="1293" spans="1:14" ht="15.75" customHeight="1" x14ac:dyDescent="0.2">
      <c r="A1293" s="1">
        <f t="shared" si="22"/>
        <v>31</v>
      </c>
      <c r="B1293" s="1">
        <f t="shared" si="23"/>
        <v>32</v>
      </c>
      <c r="C1293" s="1">
        <f t="array" ref="C1293">INDEX(Countries!$A$2:$A$43,A1293)</f>
        <v>0</v>
      </c>
      <c r="D1293" s="1">
        <f t="array" ref="D1293">INDEX(Countries!$A$2:$A$43,B1293)</f>
        <v>0</v>
      </c>
      <c r="E1293" s="5">
        <f t="array" ref="E1293">INDEX('ML_flows 2011'!$B$2:$AQ$43,A1293,B1293)+INDEX('ML_flows 2011'!$B$2:$AQ$43,B1293,A1293)</f>
        <v>0</v>
      </c>
      <c r="F1293" s="4">
        <f t="array" ref="F1293">INDEX(Countries!$B$2:$B$43,A1293)</f>
        <v>0</v>
      </c>
      <c r="G1293" s="4">
        <f t="array" ref="G1293">INDEX(Countries!$B$2:$B$43,B1293)</f>
        <v>0</v>
      </c>
      <c r="H1293" s="6">
        <f t="shared" si="20"/>
        <v>0</v>
      </c>
      <c r="I1293" s="1">
        <f t="array" ref="I1293">INDEX(Countries!$D$2:$D$43,A1293)</f>
        <v>0</v>
      </c>
      <c r="J1293" s="1">
        <f t="array" ref="J1293">INDEX(Countries!$D$2:$D$43,B1293)</f>
        <v>0</v>
      </c>
      <c r="K1293" s="1">
        <f t="array" ref="K1293">INDEX(Countries!$E$2:$E$43,A1293)</f>
        <v>0</v>
      </c>
      <c r="L1293" s="1">
        <f t="array" ref="L1293">INDEX(Countries!$E$2:$E$43,B1293)</f>
        <v>0</v>
      </c>
      <c r="M1293" s="1">
        <f t="shared" si="21"/>
        <v>0</v>
      </c>
      <c r="N1293" s="1"/>
    </row>
    <row r="1294" spans="1:14" ht="15.75" customHeight="1" x14ac:dyDescent="0.2">
      <c r="A1294" s="1">
        <f t="shared" si="22"/>
        <v>31</v>
      </c>
      <c r="B1294" s="1">
        <f t="shared" si="23"/>
        <v>33</v>
      </c>
      <c r="C1294" s="1">
        <f t="array" ref="C1294">INDEX(Countries!$A$2:$A$43,A1294)</f>
        <v>0</v>
      </c>
      <c r="D1294" s="1">
        <f t="array" ref="D1294">INDEX(Countries!$A$2:$A$43,B1294)</f>
        <v>0</v>
      </c>
      <c r="E1294" s="5">
        <f t="array" ref="E1294">INDEX('ML_flows 2011'!$B$2:$AQ$43,A1294,B1294)+INDEX('ML_flows 2011'!$B$2:$AQ$43,B1294,A1294)</f>
        <v>0</v>
      </c>
      <c r="F1294" s="4">
        <f t="array" ref="F1294">INDEX(Countries!$B$2:$B$43,A1294)</f>
        <v>0</v>
      </c>
      <c r="G1294" s="4">
        <f t="array" ref="G1294">INDEX(Countries!$B$2:$B$43,B1294)</f>
        <v>0</v>
      </c>
      <c r="H1294" s="6">
        <f t="shared" si="20"/>
        <v>0</v>
      </c>
      <c r="I1294" s="1">
        <f t="array" ref="I1294">INDEX(Countries!$D$2:$D$43,A1294)</f>
        <v>0</v>
      </c>
      <c r="J1294" s="1">
        <f t="array" ref="J1294">INDEX(Countries!$D$2:$D$43,B1294)</f>
        <v>0</v>
      </c>
      <c r="K1294" s="1">
        <f t="array" ref="K1294">INDEX(Countries!$E$2:$E$43,A1294)</f>
        <v>0</v>
      </c>
      <c r="L1294" s="1">
        <f t="array" ref="L1294">INDEX(Countries!$E$2:$E$43,B1294)</f>
        <v>0</v>
      </c>
      <c r="M1294" s="1">
        <f t="shared" si="21"/>
        <v>0</v>
      </c>
      <c r="N1294" s="1"/>
    </row>
    <row r="1295" spans="1:14" ht="15.75" customHeight="1" x14ac:dyDescent="0.2">
      <c r="A1295" s="1">
        <f t="shared" si="22"/>
        <v>31</v>
      </c>
      <c r="B1295" s="1">
        <f t="shared" si="23"/>
        <v>34</v>
      </c>
      <c r="C1295" s="1">
        <f t="array" ref="C1295">INDEX(Countries!$A$2:$A$43,A1295)</f>
        <v>0</v>
      </c>
      <c r="D1295" s="1">
        <f t="array" ref="D1295">INDEX(Countries!$A$2:$A$43,B1295)</f>
        <v>0</v>
      </c>
      <c r="E1295" s="5">
        <f t="array" ref="E1295">INDEX('ML_flows 2011'!$B$2:$AQ$43,A1295,B1295)+INDEX('ML_flows 2011'!$B$2:$AQ$43,B1295,A1295)</f>
        <v>0</v>
      </c>
      <c r="F1295" s="4">
        <f t="array" ref="F1295">INDEX(Countries!$B$2:$B$43,A1295)</f>
        <v>0</v>
      </c>
      <c r="G1295" s="4">
        <f t="array" ref="G1295">INDEX(Countries!$B$2:$B$43,B1295)</f>
        <v>0</v>
      </c>
      <c r="H1295" s="6">
        <f t="shared" si="20"/>
        <v>0</v>
      </c>
      <c r="I1295" s="1">
        <f t="array" ref="I1295">INDEX(Countries!$D$2:$D$43,A1295)</f>
        <v>0</v>
      </c>
      <c r="J1295" s="1">
        <f t="array" ref="J1295">INDEX(Countries!$D$2:$D$43,B1295)</f>
        <v>0</v>
      </c>
      <c r="K1295" s="1">
        <f t="array" ref="K1295">INDEX(Countries!$E$2:$E$43,A1295)</f>
        <v>0</v>
      </c>
      <c r="L1295" s="1">
        <f t="array" ref="L1295">INDEX(Countries!$E$2:$E$43,B1295)</f>
        <v>0</v>
      </c>
      <c r="M1295" s="1">
        <f t="shared" si="21"/>
        <v>0</v>
      </c>
      <c r="N1295" s="1"/>
    </row>
    <row r="1296" spans="1:14" ht="15.75" customHeight="1" x14ac:dyDescent="0.2">
      <c r="A1296" s="1">
        <f t="shared" si="22"/>
        <v>31</v>
      </c>
      <c r="B1296" s="1">
        <f t="shared" si="23"/>
        <v>35</v>
      </c>
      <c r="C1296" s="1">
        <f t="array" ref="C1296">INDEX(Countries!$A$2:$A$43,A1296)</f>
        <v>0</v>
      </c>
      <c r="D1296" s="1">
        <f t="array" ref="D1296">INDEX(Countries!$A$2:$A$43,B1296)</f>
        <v>0</v>
      </c>
      <c r="E1296" s="5">
        <f t="array" ref="E1296">INDEX('ML_flows 2011'!$B$2:$AQ$43,A1296,B1296)+INDEX('ML_flows 2011'!$B$2:$AQ$43,B1296,A1296)</f>
        <v>0</v>
      </c>
      <c r="F1296" s="4">
        <f t="array" ref="F1296">INDEX(Countries!$B$2:$B$43,A1296)</f>
        <v>0</v>
      </c>
      <c r="G1296" s="4">
        <f t="array" ref="G1296">INDEX(Countries!$B$2:$B$43,B1296)</f>
        <v>0</v>
      </c>
      <c r="H1296" s="6">
        <f t="shared" si="20"/>
        <v>0</v>
      </c>
      <c r="I1296" s="1">
        <f t="array" ref="I1296">INDEX(Countries!$D$2:$D$43,A1296)</f>
        <v>0</v>
      </c>
      <c r="J1296" s="1">
        <f t="array" ref="J1296">INDEX(Countries!$D$2:$D$43,B1296)</f>
        <v>0</v>
      </c>
      <c r="K1296" s="1">
        <f t="array" ref="K1296">INDEX(Countries!$E$2:$E$43,A1296)</f>
        <v>0</v>
      </c>
      <c r="L1296" s="1">
        <f t="array" ref="L1296">INDEX(Countries!$E$2:$E$43,B1296)</f>
        <v>0</v>
      </c>
      <c r="M1296" s="1">
        <f t="shared" si="21"/>
        <v>0</v>
      </c>
      <c r="N1296" s="1"/>
    </row>
    <row r="1297" spans="1:14" ht="15.75" customHeight="1" x14ac:dyDescent="0.2">
      <c r="A1297" s="1">
        <f t="shared" si="22"/>
        <v>31</v>
      </c>
      <c r="B1297" s="1">
        <f t="shared" si="23"/>
        <v>36</v>
      </c>
      <c r="C1297" s="1">
        <f t="array" ref="C1297">INDEX(Countries!$A$2:$A$43,A1297)</f>
        <v>0</v>
      </c>
      <c r="D1297" s="1">
        <f t="array" ref="D1297">INDEX(Countries!$A$2:$A$43,B1297)</f>
        <v>0</v>
      </c>
      <c r="E1297" s="5">
        <f t="array" ref="E1297">INDEX('ML_flows 2011'!$B$2:$AQ$43,A1297,B1297)+INDEX('ML_flows 2011'!$B$2:$AQ$43,B1297,A1297)</f>
        <v>0</v>
      </c>
      <c r="F1297" s="4">
        <f t="array" ref="F1297">INDEX(Countries!$B$2:$B$43,A1297)</f>
        <v>0</v>
      </c>
      <c r="G1297" s="4">
        <f t="array" ref="G1297">INDEX(Countries!$B$2:$B$43,B1297)</f>
        <v>0</v>
      </c>
      <c r="H1297" s="6">
        <f t="shared" si="20"/>
        <v>0</v>
      </c>
      <c r="I1297" s="1">
        <f t="array" ref="I1297">INDEX(Countries!$D$2:$D$43,A1297)</f>
        <v>0</v>
      </c>
      <c r="J1297" s="1">
        <f t="array" ref="J1297">INDEX(Countries!$D$2:$D$43,B1297)</f>
        <v>0</v>
      </c>
      <c r="K1297" s="1">
        <f t="array" ref="K1297">INDEX(Countries!$E$2:$E$43,A1297)</f>
        <v>0</v>
      </c>
      <c r="L1297" s="1">
        <f t="array" ref="L1297">INDEX(Countries!$E$2:$E$43,B1297)</f>
        <v>0</v>
      </c>
      <c r="M1297" s="1">
        <f t="shared" si="21"/>
        <v>0</v>
      </c>
      <c r="N1297" s="1"/>
    </row>
    <row r="1298" spans="1:14" ht="15.75" customHeight="1" x14ac:dyDescent="0.2">
      <c r="A1298" s="1">
        <f t="shared" si="22"/>
        <v>31</v>
      </c>
      <c r="B1298" s="1">
        <f t="shared" si="23"/>
        <v>37</v>
      </c>
      <c r="C1298" s="1">
        <f t="array" ref="C1298">INDEX(Countries!$A$2:$A$43,A1298)</f>
        <v>0</v>
      </c>
      <c r="D1298" s="1">
        <f t="array" ref="D1298">INDEX(Countries!$A$2:$A$43,B1298)</f>
        <v>0</v>
      </c>
      <c r="E1298" s="5">
        <f t="array" ref="E1298">INDEX('ML_flows 2011'!$B$2:$AQ$43,A1298,B1298)+INDEX('ML_flows 2011'!$B$2:$AQ$43,B1298,A1298)</f>
        <v>0</v>
      </c>
      <c r="F1298" s="4">
        <f t="array" ref="F1298">INDEX(Countries!$B$2:$B$43,A1298)</f>
        <v>0</v>
      </c>
      <c r="G1298" s="4">
        <f t="array" ref="G1298">INDEX(Countries!$B$2:$B$43,B1298)</f>
        <v>0</v>
      </c>
      <c r="H1298" s="6">
        <f t="shared" si="20"/>
        <v>0</v>
      </c>
      <c r="I1298" s="1">
        <f t="array" ref="I1298">INDEX(Countries!$D$2:$D$43,A1298)</f>
        <v>0</v>
      </c>
      <c r="J1298" s="1">
        <f t="array" ref="J1298">INDEX(Countries!$D$2:$D$43,B1298)</f>
        <v>0</v>
      </c>
      <c r="K1298" s="1">
        <f t="array" ref="K1298">INDEX(Countries!$E$2:$E$43,A1298)</f>
        <v>0</v>
      </c>
      <c r="L1298" s="1">
        <f t="array" ref="L1298">INDEX(Countries!$E$2:$E$43,B1298)</f>
        <v>0</v>
      </c>
      <c r="M1298" s="1">
        <f t="shared" si="21"/>
        <v>0</v>
      </c>
      <c r="N1298" s="1"/>
    </row>
    <row r="1299" spans="1:14" ht="15.75" customHeight="1" x14ac:dyDescent="0.2">
      <c r="A1299" s="1">
        <f t="shared" si="22"/>
        <v>31</v>
      </c>
      <c r="B1299" s="1">
        <f t="shared" si="23"/>
        <v>38</v>
      </c>
      <c r="C1299" s="1">
        <f t="array" ref="C1299">INDEX(Countries!$A$2:$A$43,A1299)</f>
        <v>0</v>
      </c>
      <c r="D1299" s="1">
        <f t="array" ref="D1299">INDEX(Countries!$A$2:$A$43,B1299)</f>
        <v>0</v>
      </c>
      <c r="E1299" s="5">
        <f t="array" ref="E1299">INDEX('ML_flows 2011'!$B$2:$AQ$43,A1299,B1299)+INDEX('ML_flows 2011'!$B$2:$AQ$43,B1299,A1299)</f>
        <v>0</v>
      </c>
      <c r="F1299" s="4">
        <f t="array" ref="F1299">INDEX(Countries!$B$2:$B$43,A1299)</f>
        <v>0</v>
      </c>
      <c r="G1299" s="4">
        <f t="array" ref="G1299">INDEX(Countries!$B$2:$B$43,B1299)</f>
        <v>0</v>
      </c>
      <c r="H1299" s="6">
        <f t="shared" si="20"/>
        <v>0</v>
      </c>
      <c r="I1299" s="1">
        <f t="array" ref="I1299">INDEX(Countries!$D$2:$D$43,A1299)</f>
        <v>0</v>
      </c>
      <c r="J1299" s="1">
        <f t="array" ref="J1299">INDEX(Countries!$D$2:$D$43,B1299)</f>
        <v>0</v>
      </c>
      <c r="K1299" s="1">
        <f t="array" ref="K1299">INDEX(Countries!$E$2:$E$43,A1299)</f>
        <v>0</v>
      </c>
      <c r="L1299" s="1">
        <f t="array" ref="L1299">INDEX(Countries!$E$2:$E$43,B1299)</f>
        <v>0</v>
      </c>
      <c r="M1299" s="1">
        <f t="shared" si="21"/>
        <v>0</v>
      </c>
      <c r="N1299" s="1"/>
    </row>
    <row r="1300" spans="1:14" ht="15.75" customHeight="1" x14ac:dyDescent="0.2">
      <c r="A1300" s="1">
        <f t="shared" si="22"/>
        <v>31</v>
      </c>
      <c r="B1300" s="1">
        <f t="shared" si="23"/>
        <v>39</v>
      </c>
      <c r="C1300" s="1">
        <f t="array" ref="C1300">INDEX(Countries!$A$2:$A$43,A1300)</f>
        <v>0</v>
      </c>
      <c r="D1300" s="1">
        <f t="array" ref="D1300">INDEX(Countries!$A$2:$A$43,B1300)</f>
        <v>0</v>
      </c>
      <c r="E1300" s="5">
        <f t="array" ref="E1300">INDEX('ML_flows 2011'!$B$2:$AQ$43,A1300,B1300)+INDEX('ML_flows 2011'!$B$2:$AQ$43,B1300,A1300)</f>
        <v>0</v>
      </c>
      <c r="F1300" s="4">
        <f t="array" ref="F1300">INDEX(Countries!$B$2:$B$43,A1300)</f>
        <v>0</v>
      </c>
      <c r="G1300" s="4">
        <f t="array" ref="G1300">INDEX(Countries!$B$2:$B$43,B1300)</f>
        <v>0</v>
      </c>
      <c r="H1300" s="6">
        <f t="shared" si="20"/>
        <v>0</v>
      </c>
      <c r="I1300" s="1">
        <f t="array" ref="I1300">INDEX(Countries!$D$2:$D$43,A1300)</f>
        <v>0</v>
      </c>
      <c r="J1300" s="1">
        <f t="array" ref="J1300">INDEX(Countries!$D$2:$D$43,B1300)</f>
        <v>0</v>
      </c>
      <c r="K1300" s="1">
        <f t="array" ref="K1300">INDEX(Countries!$E$2:$E$43,A1300)</f>
        <v>0</v>
      </c>
      <c r="L1300" s="1">
        <f t="array" ref="L1300">INDEX(Countries!$E$2:$E$43,B1300)</f>
        <v>0</v>
      </c>
      <c r="M1300" s="1">
        <f t="shared" si="21"/>
        <v>0</v>
      </c>
      <c r="N1300" s="1"/>
    </row>
    <row r="1301" spans="1:14" ht="15.75" customHeight="1" x14ac:dyDescent="0.2">
      <c r="A1301" s="1">
        <f t="shared" si="22"/>
        <v>31</v>
      </c>
      <c r="B1301" s="1">
        <f t="shared" si="23"/>
        <v>40</v>
      </c>
      <c r="C1301" s="1">
        <f t="array" ref="C1301">INDEX(Countries!$A$2:$A$43,A1301)</f>
        <v>0</v>
      </c>
      <c r="D1301" s="1">
        <f t="array" ref="D1301">INDEX(Countries!$A$2:$A$43,B1301)</f>
        <v>0</v>
      </c>
      <c r="E1301" s="5">
        <f t="array" ref="E1301">INDEX('ML_flows 2011'!$B$2:$AQ$43,A1301,B1301)+INDEX('ML_flows 2011'!$B$2:$AQ$43,B1301,A1301)</f>
        <v>0</v>
      </c>
      <c r="F1301" s="4">
        <f t="array" ref="F1301">INDEX(Countries!$B$2:$B$43,A1301)</f>
        <v>0</v>
      </c>
      <c r="G1301" s="4">
        <f t="array" ref="G1301">INDEX(Countries!$B$2:$B$43,B1301)</f>
        <v>0</v>
      </c>
      <c r="H1301" s="6">
        <f t="shared" si="20"/>
        <v>0</v>
      </c>
      <c r="I1301" s="1">
        <f t="array" ref="I1301">INDEX(Countries!$D$2:$D$43,A1301)</f>
        <v>0</v>
      </c>
      <c r="J1301" s="1">
        <f t="array" ref="J1301">INDEX(Countries!$D$2:$D$43,B1301)</f>
        <v>0</v>
      </c>
      <c r="K1301" s="1">
        <f t="array" ref="K1301">INDEX(Countries!$E$2:$E$43,A1301)</f>
        <v>0</v>
      </c>
      <c r="L1301" s="1">
        <f t="array" ref="L1301">INDEX(Countries!$E$2:$E$43,B1301)</f>
        <v>0</v>
      </c>
      <c r="M1301" s="1">
        <f t="shared" si="21"/>
        <v>0</v>
      </c>
      <c r="N1301" s="1"/>
    </row>
    <row r="1302" spans="1:14" ht="15.75" customHeight="1" x14ac:dyDescent="0.2">
      <c r="A1302" s="1">
        <f t="shared" si="22"/>
        <v>31</v>
      </c>
      <c r="B1302" s="1">
        <f t="shared" si="23"/>
        <v>41</v>
      </c>
      <c r="C1302" s="1">
        <f t="array" ref="C1302">INDEX(Countries!$A$2:$A$43,A1302)</f>
        <v>0</v>
      </c>
      <c r="D1302" s="1">
        <f t="array" ref="D1302">INDEX(Countries!$A$2:$A$43,B1302)</f>
        <v>0</v>
      </c>
      <c r="E1302" s="5">
        <f t="array" ref="E1302">INDEX('ML_flows 2011'!$B$2:$AQ$43,A1302,B1302)+INDEX('ML_flows 2011'!$B$2:$AQ$43,B1302,A1302)</f>
        <v>0</v>
      </c>
      <c r="F1302" s="4">
        <f t="array" ref="F1302">INDEX(Countries!$B$2:$B$43,A1302)</f>
        <v>0</v>
      </c>
      <c r="G1302" s="4">
        <f t="array" ref="G1302">INDEX(Countries!$B$2:$B$43,B1302)</f>
        <v>0</v>
      </c>
      <c r="H1302" s="6">
        <f t="shared" si="20"/>
        <v>0</v>
      </c>
      <c r="I1302" s="1">
        <f t="array" ref="I1302">INDEX(Countries!$D$2:$D$43,A1302)</f>
        <v>0</v>
      </c>
      <c r="J1302" s="1">
        <f t="array" ref="J1302">INDEX(Countries!$D$2:$D$43,B1302)</f>
        <v>0</v>
      </c>
      <c r="K1302" s="1">
        <f t="array" ref="K1302">INDEX(Countries!$E$2:$E$43,A1302)</f>
        <v>0</v>
      </c>
      <c r="L1302" s="1">
        <f t="array" ref="L1302">INDEX(Countries!$E$2:$E$43,B1302)</f>
        <v>0</v>
      </c>
      <c r="M1302" s="1">
        <f t="shared" si="21"/>
        <v>0</v>
      </c>
      <c r="N1302" s="1"/>
    </row>
    <row r="1303" spans="1:14" ht="15.75" customHeight="1" x14ac:dyDescent="0.2">
      <c r="A1303" s="1">
        <f t="shared" si="22"/>
        <v>31</v>
      </c>
      <c r="B1303" s="1">
        <f t="shared" si="23"/>
        <v>42</v>
      </c>
      <c r="C1303" s="1">
        <f t="array" ref="C1303">INDEX(Countries!$A$2:$A$43,A1303)</f>
        <v>0</v>
      </c>
      <c r="D1303" s="1">
        <f t="array" ref="D1303">INDEX(Countries!$A$2:$A$43,B1303)</f>
        <v>0</v>
      </c>
      <c r="E1303" s="5">
        <f t="array" ref="E1303">INDEX('ML_flows 2011'!$B$2:$AQ$43,A1303,B1303)+INDEX('ML_flows 2011'!$B$2:$AQ$43,B1303,A1303)</f>
        <v>0</v>
      </c>
      <c r="F1303" s="4">
        <f t="array" ref="F1303">INDEX(Countries!$B$2:$B$43,A1303)</f>
        <v>0</v>
      </c>
      <c r="G1303" s="4">
        <f t="array" ref="G1303">INDEX(Countries!$B$2:$B$43,B1303)</f>
        <v>0</v>
      </c>
      <c r="H1303" s="6">
        <f t="shared" si="20"/>
        <v>0</v>
      </c>
      <c r="I1303" s="1">
        <f t="array" ref="I1303">INDEX(Countries!$D$2:$D$43,A1303)</f>
        <v>0</v>
      </c>
      <c r="J1303" s="1">
        <f t="array" ref="J1303">INDEX(Countries!$D$2:$D$43,B1303)</f>
        <v>0</v>
      </c>
      <c r="K1303" s="1">
        <f t="array" ref="K1303">INDEX(Countries!$E$2:$E$43,A1303)</f>
        <v>0</v>
      </c>
      <c r="L1303" s="1">
        <f t="array" ref="L1303">INDEX(Countries!$E$2:$E$43,B1303)</f>
        <v>0</v>
      </c>
      <c r="M1303" s="1">
        <f t="shared" si="21"/>
        <v>0</v>
      </c>
      <c r="N1303" s="1"/>
    </row>
    <row r="1304" spans="1:14" ht="15.75" customHeight="1" x14ac:dyDescent="0.2">
      <c r="A1304" s="1">
        <f t="shared" si="22"/>
        <v>32</v>
      </c>
      <c r="B1304" s="1">
        <f t="shared" si="23"/>
        <v>1</v>
      </c>
      <c r="C1304" s="1">
        <f t="array" ref="C1304">INDEX(Countries!$A$2:$A$43,A1304)</f>
        <v>0</v>
      </c>
      <c r="D1304" s="1" t="str">
        <f t="array" ref="D1304">INDEX(Countries!$A$2:$A$43,B1304)</f>
        <v>BC</v>
      </c>
      <c r="E1304" s="5">
        <f t="array" ref="E1304">INDEX('ML_flows 2011'!$B$2:$AQ$43,A1304,B1304)+INDEX('ML_flows 2011'!$B$2:$AQ$43,B1304,A1304)</f>
        <v>0</v>
      </c>
      <c r="F1304" s="4">
        <f t="array" ref="F1304">INDEX(Countries!$B$2:$B$43,A1304)</f>
        <v>0</v>
      </c>
      <c r="G1304" s="4">
        <f t="array" ref="G1304">INDEX(Countries!$B$2:$B$43,B1304)</f>
        <v>2.3763350483997558</v>
      </c>
      <c r="H1304" s="6">
        <f t="shared" si="20"/>
        <v>0</v>
      </c>
      <c r="I1304" s="1">
        <f t="array" ref="I1304">INDEX(Countries!$D$2:$D$43,A1304)</f>
        <v>0</v>
      </c>
      <c r="J1304" s="4">
        <f t="array" ref="J1304">INDEX(Countries!$D$2:$D$43,B1304)</f>
        <v>0</v>
      </c>
      <c r="K1304" s="1">
        <f t="array" ref="K1304">INDEX(Countries!$E$2:$E$43,A1304)</f>
        <v>0</v>
      </c>
      <c r="L1304" s="4">
        <f t="array" ref="L1304">INDEX(Countries!$E$2:$E$43,B1304)</f>
        <v>0</v>
      </c>
      <c r="M1304" s="1">
        <f t="shared" si="21"/>
        <v>0</v>
      </c>
      <c r="N1304" s="1"/>
    </row>
    <row r="1305" spans="1:14" ht="15.75" customHeight="1" x14ac:dyDescent="0.2">
      <c r="A1305" s="1">
        <f t="shared" si="22"/>
        <v>32</v>
      </c>
      <c r="B1305" s="1">
        <f t="shared" si="23"/>
        <v>2</v>
      </c>
      <c r="C1305" s="1">
        <f t="array" ref="C1305">INDEX(Countries!$A$2:$A$43,A1305)</f>
        <v>0</v>
      </c>
      <c r="D1305" s="1" t="str">
        <f t="array" ref="D1305">INDEX(Countries!$A$2:$A$43,B1305)</f>
        <v>Canada</v>
      </c>
      <c r="E1305" s="5">
        <f t="array" ref="E1305">INDEX('ML_flows 2011'!$B$2:$AQ$43,A1305,B1305)+INDEX('ML_flows 2011'!$B$2:$AQ$43,B1305,A1305)</f>
        <v>0</v>
      </c>
      <c r="F1305" s="4">
        <f t="array" ref="F1305">INDEX(Countries!$B$2:$B$43,A1305)</f>
        <v>0</v>
      </c>
      <c r="G1305" s="4">
        <f t="array" ref="G1305">INDEX(Countries!$B$2:$B$43,B1305)</f>
        <v>0</v>
      </c>
      <c r="H1305" s="6">
        <f t="shared" si="20"/>
        <v>0</v>
      </c>
      <c r="I1305" s="1">
        <f t="array" ref="I1305">INDEX(Countries!$D$2:$D$43,A1305)</f>
        <v>0</v>
      </c>
      <c r="J1305" s="4">
        <f t="array" ref="J1305">INDEX(Countries!$D$2:$D$43,B1305)</f>
        <v>0</v>
      </c>
      <c r="K1305" s="1">
        <f t="array" ref="K1305">INDEX(Countries!$E$2:$E$43,A1305)</f>
        <v>0</v>
      </c>
      <c r="L1305" s="4">
        <f t="array" ref="L1305">INDEX(Countries!$E$2:$E$43,B1305)</f>
        <v>0</v>
      </c>
      <c r="M1305" s="1">
        <f t="shared" si="21"/>
        <v>0</v>
      </c>
      <c r="N1305" s="1"/>
    </row>
    <row r="1306" spans="1:14" ht="15.75" customHeight="1" x14ac:dyDescent="0.2">
      <c r="A1306" s="1">
        <f t="shared" si="22"/>
        <v>32</v>
      </c>
      <c r="B1306" s="1">
        <f t="shared" si="23"/>
        <v>3</v>
      </c>
      <c r="C1306" s="1">
        <f t="array" ref="C1306">INDEX(Countries!$A$2:$A$43,A1306)</f>
        <v>0</v>
      </c>
      <c r="D1306" s="1" t="str">
        <f t="array" ref="D1306">INDEX(Countries!$A$2:$A$43,B1306)</f>
        <v>Hong Kong SAR</v>
      </c>
      <c r="E1306" s="5">
        <f t="array" ref="E1306">INDEX('ML_flows 2011'!$B$2:$AQ$43,A1306,B1306)+INDEX('ML_flows 2011'!$B$2:$AQ$43,B1306,A1306)</f>
        <v>0</v>
      </c>
      <c r="F1306" s="4">
        <f t="array" ref="F1306">INDEX(Countries!$B$2:$B$43,A1306)</f>
        <v>0</v>
      </c>
      <c r="G1306" s="4">
        <f t="array" ref="G1306">INDEX(Countries!$B$2:$B$43,B1306)</f>
        <v>0</v>
      </c>
      <c r="H1306" s="6">
        <f t="shared" si="20"/>
        <v>0</v>
      </c>
      <c r="I1306" s="1">
        <f t="array" ref="I1306">INDEX(Countries!$D$2:$D$43,A1306)</f>
        <v>0</v>
      </c>
      <c r="J1306" s="4">
        <f t="array" ref="J1306">INDEX(Countries!$D$2:$D$43,B1306)</f>
        <v>0</v>
      </c>
      <c r="K1306" s="1">
        <f t="array" ref="K1306">INDEX(Countries!$E$2:$E$43,A1306)</f>
        <v>0</v>
      </c>
      <c r="L1306" s="4">
        <f t="array" ref="L1306">INDEX(Countries!$E$2:$E$43,B1306)</f>
        <v>0</v>
      </c>
      <c r="M1306" s="1">
        <f t="shared" si="21"/>
        <v>0</v>
      </c>
      <c r="N1306" s="1"/>
    </row>
    <row r="1307" spans="1:14" ht="15.75" customHeight="1" x14ac:dyDescent="0.2">
      <c r="A1307" s="1">
        <f t="shared" si="22"/>
        <v>32</v>
      </c>
      <c r="B1307" s="1">
        <f t="shared" si="23"/>
        <v>4</v>
      </c>
      <c r="C1307" s="1">
        <f t="array" ref="C1307">INDEX(Countries!$A$2:$A$43,A1307)</f>
        <v>0</v>
      </c>
      <c r="D1307" s="1" t="str">
        <f t="array" ref="D1307">INDEX(Countries!$A$2:$A$43,B1307)</f>
        <v>Macau SAR</v>
      </c>
      <c r="E1307" s="5">
        <f t="array" ref="E1307">INDEX('ML_flows 2011'!$B$2:$AQ$43,A1307,B1307)+INDEX('ML_flows 2011'!$B$2:$AQ$43,B1307,A1307)</f>
        <v>0</v>
      </c>
      <c r="F1307" s="4">
        <f t="array" ref="F1307">INDEX(Countries!$B$2:$B$43,A1307)</f>
        <v>0</v>
      </c>
      <c r="G1307" s="4">
        <f t="array" ref="G1307">INDEX(Countries!$B$2:$B$43,B1307)</f>
        <v>0</v>
      </c>
      <c r="H1307" s="6">
        <f t="shared" si="20"/>
        <v>0</v>
      </c>
      <c r="I1307" s="1">
        <f t="array" ref="I1307">INDEX(Countries!$D$2:$D$43,A1307)</f>
        <v>0</v>
      </c>
      <c r="J1307" s="4">
        <f t="array" ref="J1307">INDEX(Countries!$D$2:$D$43,B1307)</f>
        <v>0</v>
      </c>
      <c r="K1307" s="1">
        <f t="array" ref="K1307">INDEX(Countries!$E$2:$E$43,A1307)</f>
        <v>0</v>
      </c>
      <c r="L1307" s="4">
        <f t="array" ref="L1307">INDEX(Countries!$E$2:$E$43,B1307)</f>
        <v>0</v>
      </c>
      <c r="M1307" s="1">
        <f t="shared" si="21"/>
        <v>0</v>
      </c>
      <c r="N1307" s="1"/>
    </row>
    <row r="1308" spans="1:14" ht="15.75" customHeight="1" x14ac:dyDescent="0.2">
      <c r="A1308" s="1">
        <f t="shared" si="22"/>
        <v>32</v>
      </c>
      <c r="B1308" s="1">
        <f t="shared" si="23"/>
        <v>5</v>
      </c>
      <c r="C1308" s="1">
        <f t="array" ref="C1308">INDEX(Countries!$A$2:$A$43,A1308)</f>
        <v>0</v>
      </c>
      <c r="D1308" s="1" t="str">
        <f t="array" ref="D1308">INDEX(Countries!$A$2:$A$43,B1308)</f>
        <v>China</v>
      </c>
      <c r="E1308" s="5">
        <f t="array" ref="E1308">INDEX('ML_flows 2011'!$B$2:$AQ$43,A1308,B1308)+INDEX('ML_flows 2011'!$B$2:$AQ$43,B1308,A1308)</f>
        <v>0</v>
      </c>
      <c r="F1308" s="4">
        <f t="array" ref="F1308">INDEX(Countries!$B$2:$B$43,A1308)</f>
        <v>0</v>
      </c>
      <c r="G1308" s="4">
        <f t="array" ref="G1308">INDEX(Countries!$B$2:$B$43,B1308)</f>
        <v>0</v>
      </c>
      <c r="H1308" s="6">
        <f t="shared" si="20"/>
        <v>0</v>
      </c>
      <c r="I1308" s="1">
        <f t="array" ref="I1308">INDEX(Countries!$D$2:$D$43,A1308)</f>
        <v>0</v>
      </c>
      <c r="J1308" s="4">
        <f t="array" ref="J1308">INDEX(Countries!$D$2:$D$43,B1308)</f>
        <v>0</v>
      </c>
      <c r="K1308" s="1">
        <f t="array" ref="K1308">INDEX(Countries!$E$2:$E$43,A1308)</f>
        <v>0</v>
      </c>
      <c r="L1308" s="4">
        <f t="array" ref="L1308">INDEX(Countries!$E$2:$E$43,B1308)</f>
        <v>0</v>
      </c>
      <c r="M1308" s="1">
        <f t="shared" si="21"/>
        <v>0</v>
      </c>
      <c r="N1308" s="1"/>
    </row>
    <row r="1309" spans="1:14" ht="15.75" customHeight="1" x14ac:dyDescent="0.2">
      <c r="A1309" s="1">
        <f t="shared" si="22"/>
        <v>32</v>
      </c>
      <c r="B1309" s="1">
        <f t="shared" si="23"/>
        <v>6</v>
      </c>
      <c r="C1309" s="1">
        <f t="array" ref="C1309">INDEX(Countries!$A$2:$A$43,A1309)</f>
        <v>0</v>
      </c>
      <c r="D1309" s="1">
        <f t="array" ref="D1309">INDEX(Countries!$A$2:$A$43,B1309)</f>
        <v>0</v>
      </c>
      <c r="E1309" s="5">
        <f t="array" ref="E1309">INDEX('ML_flows 2011'!$B$2:$AQ$43,A1309,B1309)+INDEX('ML_flows 2011'!$B$2:$AQ$43,B1309,A1309)</f>
        <v>0</v>
      </c>
      <c r="F1309" s="4">
        <f t="array" ref="F1309">INDEX(Countries!$B$2:$B$43,A1309)</f>
        <v>0</v>
      </c>
      <c r="G1309" s="4">
        <f t="array" ref="G1309">INDEX(Countries!$B$2:$B$43,B1309)</f>
        <v>0</v>
      </c>
      <c r="H1309" s="6">
        <f t="shared" si="20"/>
        <v>0</v>
      </c>
      <c r="I1309" s="1">
        <f t="array" ref="I1309">INDEX(Countries!$D$2:$D$43,A1309)</f>
        <v>0</v>
      </c>
      <c r="J1309" s="4">
        <f t="array" ref="J1309">INDEX(Countries!$D$2:$D$43,B1309)</f>
        <v>0</v>
      </c>
      <c r="K1309" s="1">
        <f t="array" ref="K1309">INDEX(Countries!$E$2:$E$43,A1309)</f>
        <v>0</v>
      </c>
      <c r="L1309" s="4">
        <f t="array" ref="L1309">INDEX(Countries!$E$2:$E$43,B1309)</f>
        <v>0</v>
      </c>
      <c r="M1309" s="1">
        <f t="shared" si="21"/>
        <v>0</v>
      </c>
      <c r="N1309" s="1"/>
    </row>
    <row r="1310" spans="1:14" ht="15.75" customHeight="1" x14ac:dyDescent="0.2">
      <c r="A1310" s="1">
        <f t="shared" si="22"/>
        <v>32</v>
      </c>
      <c r="B1310" s="1">
        <f t="shared" si="23"/>
        <v>7</v>
      </c>
      <c r="C1310" s="1">
        <f t="array" ref="C1310">INDEX(Countries!$A$2:$A$43,A1310)</f>
        <v>0</v>
      </c>
      <c r="D1310" s="1">
        <f t="array" ref="D1310">INDEX(Countries!$A$2:$A$43,B1310)</f>
        <v>0</v>
      </c>
      <c r="E1310" s="5">
        <f t="array" ref="E1310">INDEX('ML_flows 2011'!$B$2:$AQ$43,A1310,B1310)+INDEX('ML_flows 2011'!$B$2:$AQ$43,B1310,A1310)</f>
        <v>0</v>
      </c>
      <c r="F1310" s="4">
        <f t="array" ref="F1310">INDEX(Countries!$B$2:$B$43,A1310)</f>
        <v>0</v>
      </c>
      <c r="G1310" s="4">
        <f t="array" ref="G1310">INDEX(Countries!$B$2:$B$43,B1310)</f>
        <v>0</v>
      </c>
      <c r="H1310" s="6">
        <f t="shared" si="20"/>
        <v>0</v>
      </c>
      <c r="I1310" s="1">
        <f t="array" ref="I1310">INDEX(Countries!$D$2:$D$43,A1310)</f>
        <v>0</v>
      </c>
      <c r="J1310" s="4">
        <f t="array" ref="J1310">INDEX(Countries!$D$2:$D$43,B1310)</f>
        <v>0</v>
      </c>
      <c r="K1310" s="1">
        <f t="array" ref="K1310">INDEX(Countries!$E$2:$E$43,A1310)</f>
        <v>0</v>
      </c>
      <c r="L1310" s="4">
        <f t="array" ref="L1310">INDEX(Countries!$E$2:$E$43,B1310)</f>
        <v>0</v>
      </c>
      <c r="M1310" s="1">
        <f t="shared" si="21"/>
        <v>0</v>
      </c>
      <c r="N1310" s="1"/>
    </row>
    <row r="1311" spans="1:14" ht="15.75" customHeight="1" x14ac:dyDescent="0.2">
      <c r="A1311" s="1">
        <f t="shared" si="22"/>
        <v>32</v>
      </c>
      <c r="B1311" s="1">
        <f t="shared" si="23"/>
        <v>8</v>
      </c>
      <c r="C1311" s="1">
        <f t="array" ref="C1311">INDEX(Countries!$A$2:$A$43,A1311)</f>
        <v>0</v>
      </c>
      <c r="D1311" s="1">
        <f t="array" ref="D1311">INDEX(Countries!$A$2:$A$43,B1311)</f>
        <v>0</v>
      </c>
      <c r="E1311" s="5">
        <f t="array" ref="E1311">INDEX('ML_flows 2011'!$B$2:$AQ$43,A1311,B1311)+INDEX('ML_flows 2011'!$B$2:$AQ$43,B1311,A1311)</f>
        <v>0</v>
      </c>
      <c r="F1311" s="4">
        <f t="array" ref="F1311">INDEX(Countries!$B$2:$B$43,A1311)</f>
        <v>0</v>
      </c>
      <c r="G1311" s="4">
        <f t="array" ref="G1311">INDEX(Countries!$B$2:$B$43,B1311)</f>
        <v>0</v>
      </c>
      <c r="H1311" s="6">
        <f t="shared" si="20"/>
        <v>0</v>
      </c>
      <c r="I1311" s="1">
        <f t="array" ref="I1311">INDEX(Countries!$D$2:$D$43,A1311)</f>
        <v>0</v>
      </c>
      <c r="J1311" s="4">
        <f t="array" ref="J1311">INDEX(Countries!$D$2:$D$43,B1311)</f>
        <v>0</v>
      </c>
      <c r="K1311" s="1">
        <f t="array" ref="K1311">INDEX(Countries!$E$2:$E$43,A1311)</f>
        <v>0</v>
      </c>
      <c r="L1311" s="4">
        <f t="array" ref="L1311">INDEX(Countries!$E$2:$E$43,B1311)</f>
        <v>0</v>
      </c>
      <c r="M1311" s="1">
        <f t="shared" si="21"/>
        <v>0</v>
      </c>
      <c r="N1311" s="1"/>
    </row>
    <row r="1312" spans="1:14" ht="15.75" customHeight="1" x14ac:dyDescent="0.2">
      <c r="A1312" s="1">
        <f t="shared" si="22"/>
        <v>32</v>
      </c>
      <c r="B1312" s="1">
        <f t="shared" si="23"/>
        <v>9</v>
      </c>
      <c r="C1312" s="1">
        <f t="array" ref="C1312">INDEX(Countries!$A$2:$A$43,A1312)</f>
        <v>0</v>
      </c>
      <c r="D1312" s="1">
        <f t="array" ref="D1312">INDEX(Countries!$A$2:$A$43,B1312)</f>
        <v>0</v>
      </c>
      <c r="E1312" s="5">
        <f t="array" ref="E1312">INDEX('ML_flows 2011'!$B$2:$AQ$43,A1312,B1312)+INDEX('ML_flows 2011'!$B$2:$AQ$43,B1312,A1312)</f>
        <v>0</v>
      </c>
      <c r="F1312" s="4">
        <f t="array" ref="F1312">INDEX(Countries!$B$2:$B$43,A1312)</f>
        <v>0</v>
      </c>
      <c r="G1312" s="4">
        <f t="array" ref="G1312">INDEX(Countries!$B$2:$B$43,B1312)</f>
        <v>0</v>
      </c>
      <c r="H1312" s="6">
        <f t="shared" si="20"/>
        <v>0</v>
      </c>
      <c r="I1312" s="1">
        <f t="array" ref="I1312">INDEX(Countries!$D$2:$D$43,A1312)</f>
        <v>0</v>
      </c>
      <c r="J1312" s="1">
        <f t="array" ref="J1312">INDEX(Countries!$D$2:$D$43,B1312)</f>
        <v>0</v>
      </c>
      <c r="K1312" s="1">
        <f t="array" ref="K1312">INDEX(Countries!$E$2:$E$43,A1312)</f>
        <v>0</v>
      </c>
      <c r="L1312" s="1">
        <f t="array" ref="L1312">INDEX(Countries!$E$2:$E$43,B1312)</f>
        <v>0</v>
      </c>
      <c r="M1312" s="1">
        <f t="shared" si="21"/>
        <v>0</v>
      </c>
      <c r="N1312" s="1"/>
    </row>
    <row r="1313" spans="1:14" ht="15.75" customHeight="1" x14ac:dyDescent="0.2">
      <c r="A1313" s="1">
        <f t="shared" si="22"/>
        <v>32</v>
      </c>
      <c r="B1313" s="1">
        <f t="shared" si="23"/>
        <v>10</v>
      </c>
      <c r="C1313" s="1">
        <f t="array" ref="C1313">INDEX(Countries!$A$2:$A$43,A1313)</f>
        <v>0</v>
      </c>
      <c r="D1313" s="1">
        <f t="array" ref="D1313">INDEX(Countries!$A$2:$A$43,B1313)</f>
        <v>0</v>
      </c>
      <c r="E1313" s="5">
        <f t="array" ref="E1313">INDEX('ML_flows 2011'!$B$2:$AQ$43,A1313,B1313)+INDEX('ML_flows 2011'!$B$2:$AQ$43,B1313,A1313)</f>
        <v>0</v>
      </c>
      <c r="F1313" s="4">
        <f t="array" ref="F1313">INDEX(Countries!$B$2:$B$43,A1313)</f>
        <v>0</v>
      </c>
      <c r="G1313" s="4">
        <f t="array" ref="G1313">INDEX(Countries!$B$2:$B$43,B1313)</f>
        <v>0</v>
      </c>
      <c r="H1313" s="6">
        <f t="shared" si="20"/>
        <v>0</v>
      </c>
      <c r="I1313" s="1">
        <f t="array" ref="I1313">INDEX(Countries!$D$2:$D$43,A1313)</f>
        <v>0</v>
      </c>
      <c r="J1313" s="1">
        <f t="array" ref="J1313">INDEX(Countries!$D$2:$D$43,B1313)</f>
        <v>0</v>
      </c>
      <c r="K1313" s="1">
        <f t="array" ref="K1313">INDEX(Countries!$E$2:$E$43,A1313)</f>
        <v>0</v>
      </c>
      <c r="L1313" s="1">
        <f t="array" ref="L1313">INDEX(Countries!$E$2:$E$43,B1313)</f>
        <v>0</v>
      </c>
      <c r="M1313" s="1">
        <f t="shared" si="21"/>
        <v>0</v>
      </c>
      <c r="N1313" s="1"/>
    </row>
    <row r="1314" spans="1:14" ht="15.75" customHeight="1" x14ac:dyDescent="0.2">
      <c r="A1314" s="1">
        <f t="shared" si="22"/>
        <v>32</v>
      </c>
      <c r="B1314" s="1">
        <f t="shared" si="23"/>
        <v>11</v>
      </c>
      <c r="C1314" s="1">
        <f t="array" ref="C1314">INDEX(Countries!$A$2:$A$43,A1314)</f>
        <v>0</v>
      </c>
      <c r="D1314" s="1">
        <f t="array" ref="D1314">INDEX(Countries!$A$2:$A$43,B1314)</f>
        <v>0</v>
      </c>
      <c r="E1314" s="5">
        <f t="array" ref="E1314">INDEX('ML_flows 2011'!$B$2:$AQ$43,A1314,B1314)+INDEX('ML_flows 2011'!$B$2:$AQ$43,B1314,A1314)</f>
        <v>0</v>
      </c>
      <c r="F1314" s="4">
        <f t="array" ref="F1314">INDEX(Countries!$B$2:$B$43,A1314)</f>
        <v>0</v>
      </c>
      <c r="G1314" s="4">
        <f t="array" ref="G1314">INDEX(Countries!$B$2:$B$43,B1314)</f>
        <v>0</v>
      </c>
      <c r="H1314" s="6">
        <f t="shared" si="20"/>
        <v>0</v>
      </c>
      <c r="I1314" s="1">
        <f t="array" ref="I1314">INDEX(Countries!$D$2:$D$43,A1314)</f>
        <v>0</v>
      </c>
      <c r="J1314" s="1">
        <f t="array" ref="J1314">INDEX(Countries!$D$2:$D$43,B1314)</f>
        <v>0</v>
      </c>
      <c r="K1314" s="1">
        <f t="array" ref="K1314">INDEX(Countries!$E$2:$E$43,A1314)</f>
        <v>0</v>
      </c>
      <c r="L1314" s="1">
        <f t="array" ref="L1314">INDEX(Countries!$E$2:$E$43,B1314)</f>
        <v>0</v>
      </c>
      <c r="M1314" s="1">
        <f t="shared" si="21"/>
        <v>0</v>
      </c>
      <c r="N1314" s="1"/>
    </row>
    <row r="1315" spans="1:14" ht="15.75" customHeight="1" x14ac:dyDescent="0.2">
      <c r="A1315" s="1">
        <f t="shared" si="22"/>
        <v>32</v>
      </c>
      <c r="B1315" s="1">
        <f t="shared" si="23"/>
        <v>12</v>
      </c>
      <c r="C1315" s="1">
        <f t="array" ref="C1315">INDEX(Countries!$A$2:$A$43,A1315)</f>
        <v>0</v>
      </c>
      <c r="D1315" s="1">
        <f t="array" ref="D1315">INDEX(Countries!$A$2:$A$43,B1315)</f>
        <v>0</v>
      </c>
      <c r="E1315" s="5">
        <f t="array" ref="E1315">INDEX('ML_flows 2011'!$B$2:$AQ$43,A1315,B1315)+INDEX('ML_flows 2011'!$B$2:$AQ$43,B1315,A1315)</f>
        <v>0</v>
      </c>
      <c r="F1315" s="4">
        <f t="array" ref="F1315">INDEX(Countries!$B$2:$B$43,A1315)</f>
        <v>0</v>
      </c>
      <c r="G1315" s="4">
        <f t="array" ref="G1315">INDEX(Countries!$B$2:$B$43,B1315)</f>
        <v>0</v>
      </c>
      <c r="H1315" s="6">
        <f t="shared" si="20"/>
        <v>0</v>
      </c>
      <c r="I1315" s="1">
        <f t="array" ref="I1315">INDEX(Countries!$D$2:$D$43,A1315)</f>
        <v>0</v>
      </c>
      <c r="J1315" s="1">
        <f t="array" ref="J1315">INDEX(Countries!$D$2:$D$43,B1315)</f>
        <v>0</v>
      </c>
      <c r="K1315" s="1">
        <f t="array" ref="K1315">INDEX(Countries!$E$2:$E$43,A1315)</f>
        <v>0</v>
      </c>
      <c r="L1315" s="1">
        <f t="array" ref="L1315">INDEX(Countries!$E$2:$E$43,B1315)</f>
        <v>0</v>
      </c>
      <c r="M1315" s="1">
        <f t="shared" si="21"/>
        <v>0</v>
      </c>
      <c r="N1315" s="1"/>
    </row>
    <row r="1316" spans="1:14" ht="15.75" customHeight="1" x14ac:dyDescent="0.2">
      <c r="A1316" s="1">
        <f t="shared" si="22"/>
        <v>32</v>
      </c>
      <c r="B1316" s="1">
        <f t="shared" si="23"/>
        <v>13</v>
      </c>
      <c r="C1316" s="1">
        <f t="array" ref="C1316">INDEX(Countries!$A$2:$A$43,A1316)</f>
        <v>0</v>
      </c>
      <c r="D1316" s="1">
        <f t="array" ref="D1316">INDEX(Countries!$A$2:$A$43,B1316)</f>
        <v>0</v>
      </c>
      <c r="E1316" s="5">
        <f t="array" ref="E1316">INDEX('ML_flows 2011'!$B$2:$AQ$43,A1316,B1316)+INDEX('ML_flows 2011'!$B$2:$AQ$43,B1316,A1316)</f>
        <v>0</v>
      </c>
      <c r="F1316" s="4">
        <f t="array" ref="F1316">INDEX(Countries!$B$2:$B$43,A1316)</f>
        <v>0</v>
      </c>
      <c r="G1316" s="4">
        <f t="array" ref="G1316">INDEX(Countries!$B$2:$B$43,B1316)</f>
        <v>0</v>
      </c>
      <c r="H1316" s="6">
        <f t="shared" si="20"/>
        <v>0</v>
      </c>
      <c r="I1316" s="1">
        <f t="array" ref="I1316">INDEX(Countries!$D$2:$D$43,A1316)</f>
        <v>0</v>
      </c>
      <c r="J1316" s="1">
        <f t="array" ref="J1316">INDEX(Countries!$D$2:$D$43,B1316)</f>
        <v>0</v>
      </c>
      <c r="K1316" s="1">
        <f t="array" ref="K1316">INDEX(Countries!$E$2:$E$43,A1316)</f>
        <v>0</v>
      </c>
      <c r="L1316" s="1">
        <f t="array" ref="L1316">INDEX(Countries!$E$2:$E$43,B1316)</f>
        <v>0</v>
      </c>
      <c r="M1316" s="1">
        <f t="shared" si="21"/>
        <v>0</v>
      </c>
      <c r="N1316" s="1"/>
    </row>
    <row r="1317" spans="1:14" ht="15.75" customHeight="1" x14ac:dyDescent="0.2">
      <c r="A1317" s="1">
        <f t="shared" si="22"/>
        <v>32</v>
      </c>
      <c r="B1317" s="1">
        <f t="shared" si="23"/>
        <v>14</v>
      </c>
      <c r="C1317" s="1">
        <f t="array" ref="C1317">INDEX(Countries!$A$2:$A$43,A1317)</f>
        <v>0</v>
      </c>
      <c r="D1317" s="1">
        <f t="array" ref="D1317">INDEX(Countries!$A$2:$A$43,B1317)</f>
        <v>0</v>
      </c>
      <c r="E1317" s="5">
        <f t="array" ref="E1317">INDEX('ML_flows 2011'!$B$2:$AQ$43,A1317,B1317)+INDEX('ML_flows 2011'!$B$2:$AQ$43,B1317,A1317)</f>
        <v>0</v>
      </c>
      <c r="F1317" s="4">
        <f t="array" ref="F1317">INDEX(Countries!$B$2:$B$43,A1317)</f>
        <v>0</v>
      </c>
      <c r="G1317" s="4">
        <f t="array" ref="G1317">INDEX(Countries!$B$2:$B$43,B1317)</f>
        <v>0</v>
      </c>
      <c r="H1317" s="6">
        <f t="shared" si="20"/>
        <v>0</v>
      </c>
      <c r="I1317" s="1">
        <f t="array" ref="I1317">INDEX(Countries!$D$2:$D$43,A1317)</f>
        <v>0</v>
      </c>
      <c r="J1317" s="1">
        <f t="array" ref="J1317">INDEX(Countries!$D$2:$D$43,B1317)</f>
        <v>0</v>
      </c>
      <c r="K1317" s="1">
        <f t="array" ref="K1317">INDEX(Countries!$E$2:$E$43,A1317)</f>
        <v>0</v>
      </c>
      <c r="L1317" s="1">
        <f t="array" ref="L1317">INDEX(Countries!$E$2:$E$43,B1317)</f>
        <v>0</v>
      </c>
      <c r="M1317" s="1">
        <f t="shared" si="21"/>
        <v>0</v>
      </c>
      <c r="N1317" s="1"/>
    </row>
    <row r="1318" spans="1:14" ht="15.75" customHeight="1" x14ac:dyDescent="0.2">
      <c r="A1318" s="1">
        <f t="shared" si="22"/>
        <v>32</v>
      </c>
      <c r="B1318" s="1">
        <f t="shared" si="23"/>
        <v>15</v>
      </c>
      <c r="C1318" s="1">
        <f t="array" ref="C1318">INDEX(Countries!$A$2:$A$43,A1318)</f>
        <v>0</v>
      </c>
      <c r="D1318" s="1">
        <f t="array" ref="D1318">INDEX(Countries!$A$2:$A$43,B1318)</f>
        <v>0</v>
      </c>
      <c r="E1318" s="5">
        <f t="array" ref="E1318">INDEX('ML_flows 2011'!$B$2:$AQ$43,A1318,B1318)+INDEX('ML_flows 2011'!$B$2:$AQ$43,B1318,A1318)</f>
        <v>0</v>
      </c>
      <c r="F1318" s="4">
        <f t="array" ref="F1318">INDEX(Countries!$B$2:$B$43,A1318)</f>
        <v>0</v>
      </c>
      <c r="G1318" s="4">
        <f t="array" ref="G1318">INDEX(Countries!$B$2:$B$43,B1318)</f>
        <v>0</v>
      </c>
      <c r="H1318" s="6">
        <f t="shared" si="20"/>
        <v>0</v>
      </c>
      <c r="I1318" s="1">
        <f t="array" ref="I1318">INDEX(Countries!$D$2:$D$43,A1318)</f>
        <v>0</v>
      </c>
      <c r="J1318" s="1">
        <f t="array" ref="J1318">INDEX(Countries!$D$2:$D$43,B1318)</f>
        <v>0</v>
      </c>
      <c r="K1318" s="1">
        <f t="array" ref="K1318">INDEX(Countries!$E$2:$E$43,A1318)</f>
        <v>0</v>
      </c>
      <c r="L1318" s="1">
        <f t="array" ref="L1318">INDEX(Countries!$E$2:$E$43,B1318)</f>
        <v>0</v>
      </c>
      <c r="M1318" s="1">
        <f t="shared" si="21"/>
        <v>0</v>
      </c>
      <c r="N1318" s="1"/>
    </row>
    <row r="1319" spans="1:14" ht="15.75" customHeight="1" x14ac:dyDescent="0.2">
      <c r="A1319" s="1">
        <f t="shared" si="22"/>
        <v>32</v>
      </c>
      <c r="B1319" s="1">
        <f t="shared" si="23"/>
        <v>16</v>
      </c>
      <c r="C1319" s="1">
        <f t="array" ref="C1319">INDEX(Countries!$A$2:$A$43,A1319)</f>
        <v>0</v>
      </c>
      <c r="D1319" s="1">
        <f t="array" ref="D1319">INDEX(Countries!$A$2:$A$43,B1319)</f>
        <v>0</v>
      </c>
      <c r="E1319" s="5">
        <f t="array" ref="E1319">INDEX('ML_flows 2011'!$B$2:$AQ$43,A1319,B1319)+INDEX('ML_flows 2011'!$B$2:$AQ$43,B1319,A1319)</f>
        <v>0</v>
      </c>
      <c r="F1319" s="4">
        <f t="array" ref="F1319">INDEX(Countries!$B$2:$B$43,A1319)</f>
        <v>0</v>
      </c>
      <c r="G1319" s="4">
        <f t="array" ref="G1319">INDEX(Countries!$B$2:$B$43,B1319)</f>
        <v>0</v>
      </c>
      <c r="H1319" s="6">
        <f t="shared" si="20"/>
        <v>0</v>
      </c>
      <c r="I1319" s="1">
        <f t="array" ref="I1319">INDEX(Countries!$D$2:$D$43,A1319)</f>
        <v>0</v>
      </c>
      <c r="J1319" s="1">
        <f t="array" ref="J1319">INDEX(Countries!$D$2:$D$43,B1319)</f>
        <v>0</v>
      </c>
      <c r="K1319" s="1">
        <f t="array" ref="K1319">INDEX(Countries!$E$2:$E$43,A1319)</f>
        <v>0</v>
      </c>
      <c r="L1319" s="1">
        <f t="array" ref="L1319">INDEX(Countries!$E$2:$E$43,B1319)</f>
        <v>0</v>
      </c>
      <c r="M1319" s="1">
        <f t="shared" si="21"/>
        <v>0</v>
      </c>
      <c r="N1319" s="1"/>
    </row>
    <row r="1320" spans="1:14" ht="15.75" customHeight="1" x14ac:dyDescent="0.2">
      <c r="A1320" s="1">
        <f t="shared" si="22"/>
        <v>32</v>
      </c>
      <c r="B1320" s="1">
        <f t="shared" si="23"/>
        <v>17</v>
      </c>
      <c r="C1320" s="1">
        <f t="array" ref="C1320">INDEX(Countries!$A$2:$A$43,A1320)</f>
        <v>0</v>
      </c>
      <c r="D1320" s="1">
        <f t="array" ref="D1320">INDEX(Countries!$A$2:$A$43,B1320)</f>
        <v>0</v>
      </c>
      <c r="E1320" s="5">
        <f t="array" ref="E1320">INDEX('ML_flows 2011'!$B$2:$AQ$43,A1320,B1320)+INDEX('ML_flows 2011'!$B$2:$AQ$43,B1320,A1320)</f>
        <v>0</v>
      </c>
      <c r="F1320" s="4">
        <f t="array" ref="F1320">INDEX(Countries!$B$2:$B$43,A1320)</f>
        <v>0</v>
      </c>
      <c r="G1320" s="4">
        <f t="array" ref="G1320">INDEX(Countries!$B$2:$B$43,B1320)</f>
        <v>0</v>
      </c>
      <c r="H1320" s="6">
        <f t="shared" si="20"/>
        <v>0</v>
      </c>
      <c r="I1320" s="1">
        <f t="array" ref="I1320">INDEX(Countries!$D$2:$D$43,A1320)</f>
        <v>0</v>
      </c>
      <c r="J1320" s="1">
        <f t="array" ref="J1320">INDEX(Countries!$D$2:$D$43,B1320)</f>
        <v>0</v>
      </c>
      <c r="K1320" s="1">
        <f t="array" ref="K1320">INDEX(Countries!$E$2:$E$43,A1320)</f>
        <v>0</v>
      </c>
      <c r="L1320" s="1">
        <f t="array" ref="L1320">INDEX(Countries!$E$2:$E$43,B1320)</f>
        <v>0</v>
      </c>
      <c r="M1320" s="1">
        <f t="shared" si="21"/>
        <v>0</v>
      </c>
      <c r="N1320" s="1"/>
    </row>
    <row r="1321" spans="1:14" ht="15.75" customHeight="1" x14ac:dyDescent="0.2">
      <c r="A1321" s="1">
        <f t="shared" si="22"/>
        <v>32</v>
      </c>
      <c r="B1321" s="1">
        <f t="shared" si="23"/>
        <v>18</v>
      </c>
      <c r="C1321" s="1">
        <f t="array" ref="C1321">INDEX(Countries!$A$2:$A$43,A1321)</f>
        <v>0</v>
      </c>
      <c r="D1321" s="1">
        <f t="array" ref="D1321">INDEX(Countries!$A$2:$A$43,B1321)</f>
        <v>0</v>
      </c>
      <c r="E1321" s="5">
        <f t="array" ref="E1321">INDEX('ML_flows 2011'!$B$2:$AQ$43,A1321,B1321)+INDEX('ML_flows 2011'!$B$2:$AQ$43,B1321,A1321)</f>
        <v>0</v>
      </c>
      <c r="F1321" s="4">
        <f t="array" ref="F1321">INDEX(Countries!$B$2:$B$43,A1321)</f>
        <v>0</v>
      </c>
      <c r="G1321" s="4">
        <f t="array" ref="G1321">INDEX(Countries!$B$2:$B$43,B1321)</f>
        <v>0</v>
      </c>
      <c r="H1321" s="6">
        <f t="shared" si="20"/>
        <v>0</v>
      </c>
      <c r="I1321" s="1">
        <f t="array" ref="I1321">INDEX(Countries!$D$2:$D$43,A1321)</f>
        <v>0</v>
      </c>
      <c r="J1321" s="1">
        <f t="array" ref="J1321">INDEX(Countries!$D$2:$D$43,B1321)</f>
        <v>0</v>
      </c>
      <c r="K1321" s="1">
        <f t="array" ref="K1321">INDEX(Countries!$E$2:$E$43,A1321)</f>
        <v>0</v>
      </c>
      <c r="L1321" s="1">
        <f t="array" ref="L1321">INDEX(Countries!$E$2:$E$43,B1321)</f>
        <v>0</v>
      </c>
      <c r="M1321" s="1">
        <f t="shared" si="21"/>
        <v>0</v>
      </c>
      <c r="N1321" s="1"/>
    </row>
    <row r="1322" spans="1:14" ht="15.75" customHeight="1" x14ac:dyDescent="0.2">
      <c r="A1322" s="1">
        <f t="shared" si="22"/>
        <v>32</v>
      </c>
      <c r="B1322" s="1">
        <f t="shared" si="23"/>
        <v>19</v>
      </c>
      <c r="C1322" s="1">
        <f t="array" ref="C1322">INDEX(Countries!$A$2:$A$43,A1322)</f>
        <v>0</v>
      </c>
      <c r="D1322" s="1">
        <f t="array" ref="D1322">INDEX(Countries!$A$2:$A$43,B1322)</f>
        <v>0</v>
      </c>
      <c r="E1322" s="5">
        <f t="array" ref="E1322">INDEX('ML_flows 2011'!$B$2:$AQ$43,A1322,B1322)+INDEX('ML_flows 2011'!$B$2:$AQ$43,B1322,A1322)</f>
        <v>0</v>
      </c>
      <c r="F1322" s="4">
        <f t="array" ref="F1322">INDEX(Countries!$B$2:$B$43,A1322)</f>
        <v>0</v>
      </c>
      <c r="G1322" s="4">
        <f t="array" ref="G1322">INDEX(Countries!$B$2:$B$43,B1322)</f>
        <v>0</v>
      </c>
      <c r="H1322" s="6">
        <f t="shared" si="20"/>
        <v>0</v>
      </c>
      <c r="I1322" s="1">
        <f t="array" ref="I1322">INDEX(Countries!$D$2:$D$43,A1322)</f>
        <v>0</v>
      </c>
      <c r="J1322" s="1">
        <f t="array" ref="J1322">INDEX(Countries!$D$2:$D$43,B1322)</f>
        <v>0</v>
      </c>
      <c r="K1322" s="1">
        <f t="array" ref="K1322">INDEX(Countries!$E$2:$E$43,A1322)</f>
        <v>0</v>
      </c>
      <c r="L1322" s="1">
        <f t="array" ref="L1322">INDEX(Countries!$E$2:$E$43,B1322)</f>
        <v>0</v>
      </c>
      <c r="M1322" s="1">
        <f t="shared" si="21"/>
        <v>0</v>
      </c>
      <c r="N1322" s="1"/>
    </row>
    <row r="1323" spans="1:14" ht="15.75" customHeight="1" x14ac:dyDescent="0.2">
      <c r="A1323" s="1">
        <f t="shared" si="22"/>
        <v>32</v>
      </c>
      <c r="B1323" s="1">
        <f t="shared" si="23"/>
        <v>20</v>
      </c>
      <c r="C1323" s="1">
        <f t="array" ref="C1323">INDEX(Countries!$A$2:$A$43,A1323)</f>
        <v>0</v>
      </c>
      <c r="D1323" s="1">
        <f t="array" ref="D1323">INDEX(Countries!$A$2:$A$43,B1323)</f>
        <v>0</v>
      </c>
      <c r="E1323" s="5">
        <f t="array" ref="E1323">INDEX('ML_flows 2011'!$B$2:$AQ$43,A1323,B1323)+INDEX('ML_flows 2011'!$B$2:$AQ$43,B1323,A1323)</f>
        <v>0</v>
      </c>
      <c r="F1323" s="4">
        <f t="array" ref="F1323">INDEX(Countries!$B$2:$B$43,A1323)</f>
        <v>0</v>
      </c>
      <c r="G1323" s="4">
        <f t="array" ref="G1323">INDEX(Countries!$B$2:$B$43,B1323)</f>
        <v>0</v>
      </c>
      <c r="H1323" s="6">
        <f t="shared" si="20"/>
        <v>0</v>
      </c>
      <c r="I1323" s="1">
        <f t="array" ref="I1323">INDEX(Countries!$D$2:$D$43,A1323)</f>
        <v>0</v>
      </c>
      <c r="J1323" s="1">
        <f t="array" ref="J1323">INDEX(Countries!$D$2:$D$43,B1323)</f>
        <v>0</v>
      </c>
      <c r="K1323" s="1">
        <f t="array" ref="K1323">INDEX(Countries!$E$2:$E$43,A1323)</f>
        <v>0</v>
      </c>
      <c r="L1323" s="1">
        <f t="array" ref="L1323">INDEX(Countries!$E$2:$E$43,B1323)</f>
        <v>0</v>
      </c>
      <c r="M1323" s="1">
        <f t="shared" si="21"/>
        <v>0</v>
      </c>
      <c r="N1323" s="1"/>
    </row>
    <row r="1324" spans="1:14" ht="15.75" customHeight="1" x14ac:dyDescent="0.2">
      <c r="A1324" s="1">
        <f t="shared" si="22"/>
        <v>32</v>
      </c>
      <c r="B1324" s="1">
        <f t="shared" si="23"/>
        <v>21</v>
      </c>
      <c r="C1324" s="1">
        <f t="array" ref="C1324">INDEX(Countries!$A$2:$A$43,A1324)</f>
        <v>0</v>
      </c>
      <c r="D1324" s="1">
        <f t="array" ref="D1324">INDEX(Countries!$A$2:$A$43,B1324)</f>
        <v>0</v>
      </c>
      <c r="E1324" s="5">
        <f t="array" ref="E1324">INDEX('ML_flows 2011'!$B$2:$AQ$43,A1324,B1324)+INDEX('ML_flows 2011'!$B$2:$AQ$43,B1324,A1324)</f>
        <v>0</v>
      </c>
      <c r="F1324" s="4">
        <f t="array" ref="F1324">INDEX(Countries!$B$2:$B$43,A1324)</f>
        <v>0</v>
      </c>
      <c r="G1324" s="4">
        <f t="array" ref="G1324">INDEX(Countries!$B$2:$B$43,B1324)</f>
        <v>0</v>
      </c>
      <c r="H1324" s="6">
        <f t="shared" si="20"/>
        <v>0</v>
      </c>
      <c r="I1324" s="1">
        <f t="array" ref="I1324">INDEX(Countries!$D$2:$D$43,A1324)</f>
        <v>0</v>
      </c>
      <c r="J1324" s="1">
        <f t="array" ref="J1324">INDEX(Countries!$D$2:$D$43,B1324)</f>
        <v>0</v>
      </c>
      <c r="K1324" s="1">
        <f t="array" ref="K1324">INDEX(Countries!$E$2:$E$43,A1324)</f>
        <v>0</v>
      </c>
      <c r="L1324" s="1">
        <f t="array" ref="L1324">INDEX(Countries!$E$2:$E$43,B1324)</f>
        <v>0</v>
      </c>
      <c r="M1324" s="1">
        <f t="shared" si="21"/>
        <v>0</v>
      </c>
      <c r="N1324" s="1"/>
    </row>
    <row r="1325" spans="1:14" ht="15.75" customHeight="1" x14ac:dyDescent="0.2">
      <c r="A1325" s="1">
        <f t="shared" si="22"/>
        <v>32</v>
      </c>
      <c r="B1325" s="1">
        <f t="shared" si="23"/>
        <v>22</v>
      </c>
      <c r="C1325" s="1">
        <f t="array" ref="C1325">INDEX(Countries!$A$2:$A$43,A1325)</f>
        <v>0</v>
      </c>
      <c r="D1325" s="1">
        <f t="array" ref="D1325">INDEX(Countries!$A$2:$A$43,B1325)</f>
        <v>0</v>
      </c>
      <c r="E1325" s="5">
        <f t="array" ref="E1325">INDEX('ML_flows 2011'!$B$2:$AQ$43,A1325,B1325)+INDEX('ML_flows 2011'!$B$2:$AQ$43,B1325,A1325)</f>
        <v>0</v>
      </c>
      <c r="F1325" s="4">
        <f t="array" ref="F1325">INDEX(Countries!$B$2:$B$43,A1325)</f>
        <v>0</v>
      </c>
      <c r="G1325" s="4">
        <f t="array" ref="G1325">INDEX(Countries!$B$2:$B$43,B1325)</f>
        <v>0</v>
      </c>
      <c r="H1325" s="6">
        <f t="shared" si="20"/>
        <v>0</v>
      </c>
      <c r="I1325" s="1">
        <f t="array" ref="I1325">INDEX(Countries!$D$2:$D$43,A1325)</f>
        <v>0</v>
      </c>
      <c r="J1325" s="1">
        <f t="array" ref="J1325">INDEX(Countries!$D$2:$D$43,B1325)</f>
        <v>0</v>
      </c>
      <c r="K1325" s="1">
        <f t="array" ref="K1325">INDEX(Countries!$E$2:$E$43,A1325)</f>
        <v>0</v>
      </c>
      <c r="L1325" s="1">
        <f t="array" ref="L1325">INDEX(Countries!$E$2:$E$43,B1325)</f>
        <v>0</v>
      </c>
      <c r="M1325" s="1">
        <f t="shared" si="21"/>
        <v>0</v>
      </c>
      <c r="N1325" s="1"/>
    </row>
    <row r="1326" spans="1:14" ht="15.75" customHeight="1" x14ac:dyDescent="0.2">
      <c r="A1326" s="1">
        <f t="shared" si="22"/>
        <v>32</v>
      </c>
      <c r="B1326" s="1">
        <f t="shared" si="23"/>
        <v>23</v>
      </c>
      <c r="C1326" s="1">
        <f t="array" ref="C1326">INDEX(Countries!$A$2:$A$43,A1326)</f>
        <v>0</v>
      </c>
      <c r="D1326" s="1">
        <f t="array" ref="D1326">INDEX(Countries!$A$2:$A$43,B1326)</f>
        <v>0</v>
      </c>
      <c r="E1326" s="5">
        <f t="array" ref="E1326">INDEX('ML_flows 2011'!$B$2:$AQ$43,A1326,B1326)+INDEX('ML_flows 2011'!$B$2:$AQ$43,B1326,A1326)</f>
        <v>0</v>
      </c>
      <c r="F1326" s="4">
        <f t="array" ref="F1326">INDEX(Countries!$B$2:$B$43,A1326)</f>
        <v>0</v>
      </c>
      <c r="G1326" s="4">
        <f t="array" ref="G1326">INDEX(Countries!$B$2:$B$43,B1326)</f>
        <v>0</v>
      </c>
      <c r="H1326" s="6">
        <f t="shared" si="20"/>
        <v>0</v>
      </c>
      <c r="I1326" s="1">
        <f t="array" ref="I1326">INDEX(Countries!$D$2:$D$43,A1326)</f>
        <v>0</v>
      </c>
      <c r="J1326" s="1">
        <f t="array" ref="J1326">INDEX(Countries!$D$2:$D$43,B1326)</f>
        <v>0</v>
      </c>
      <c r="K1326" s="1">
        <f t="array" ref="K1326">INDEX(Countries!$E$2:$E$43,A1326)</f>
        <v>0</v>
      </c>
      <c r="L1326" s="1">
        <f t="array" ref="L1326">INDEX(Countries!$E$2:$E$43,B1326)</f>
        <v>0</v>
      </c>
      <c r="M1326" s="1">
        <f t="shared" si="21"/>
        <v>0</v>
      </c>
      <c r="N1326" s="1"/>
    </row>
    <row r="1327" spans="1:14" ht="15.75" customHeight="1" x14ac:dyDescent="0.2">
      <c r="A1327" s="1">
        <f t="shared" si="22"/>
        <v>32</v>
      </c>
      <c r="B1327" s="1">
        <f t="shared" si="23"/>
        <v>24</v>
      </c>
      <c r="C1327" s="1">
        <f t="array" ref="C1327">INDEX(Countries!$A$2:$A$43,A1327)</f>
        <v>0</v>
      </c>
      <c r="D1327" s="1">
        <f t="array" ref="D1327">INDEX(Countries!$A$2:$A$43,B1327)</f>
        <v>0</v>
      </c>
      <c r="E1327" s="5">
        <f t="array" ref="E1327">INDEX('ML_flows 2011'!$B$2:$AQ$43,A1327,B1327)+INDEX('ML_flows 2011'!$B$2:$AQ$43,B1327,A1327)</f>
        <v>0</v>
      </c>
      <c r="F1327" s="4">
        <f t="array" ref="F1327">INDEX(Countries!$B$2:$B$43,A1327)</f>
        <v>0</v>
      </c>
      <c r="G1327" s="4">
        <f t="array" ref="G1327">INDEX(Countries!$B$2:$B$43,B1327)</f>
        <v>0</v>
      </c>
      <c r="H1327" s="6">
        <f t="shared" si="20"/>
        <v>0</v>
      </c>
      <c r="I1327" s="1">
        <f t="array" ref="I1327">INDEX(Countries!$D$2:$D$43,A1327)</f>
        <v>0</v>
      </c>
      <c r="J1327" s="1">
        <f t="array" ref="J1327">INDEX(Countries!$D$2:$D$43,B1327)</f>
        <v>0</v>
      </c>
      <c r="K1327" s="1">
        <f t="array" ref="K1327">INDEX(Countries!$E$2:$E$43,A1327)</f>
        <v>0</v>
      </c>
      <c r="L1327" s="1">
        <f t="array" ref="L1327">INDEX(Countries!$E$2:$E$43,B1327)</f>
        <v>0</v>
      </c>
      <c r="M1327" s="1">
        <f t="shared" si="21"/>
        <v>0</v>
      </c>
      <c r="N1327" s="1"/>
    </row>
    <row r="1328" spans="1:14" ht="15.75" customHeight="1" x14ac:dyDescent="0.2">
      <c r="A1328" s="1">
        <f t="shared" si="22"/>
        <v>32</v>
      </c>
      <c r="B1328" s="1">
        <f t="shared" si="23"/>
        <v>25</v>
      </c>
      <c r="C1328" s="1">
        <f t="array" ref="C1328">INDEX(Countries!$A$2:$A$43,A1328)</f>
        <v>0</v>
      </c>
      <c r="D1328" s="1">
        <f t="array" ref="D1328">INDEX(Countries!$A$2:$A$43,B1328)</f>
        <v>0</v>
      </c>
      <c r="E1328" s="5">
        <f t="array" ref="E1328">INDEX('ML_flows 2011'!$B$2:$AQ$43,A1328,B1328)+INDEX('ML_flows 2011'!$B$2:$AQ$43,B1328,A1328)</f>
        <v>0</v>
      </c>
      <c r="F1328" s="4">
        <f t="array" ref="F1328">INDEX(Countries!$B$2:$B$43,A1328)</f>
        <v>0</v>
      </c>
      <c r="G1328" s="4">
        <f t="array" ref="G1328">INDEX(Countries!$B$2:$B$43,B1328)</f>
        <v>0</v>
      </c>
      <c r="H1328" s="6">
        <f t="shared" si="20"/>
        <v>0</v>
      </c>
      <c r="I1328" s="1">
        <f t="array" ref="I1328">INDEX(Countries!$D$2:$D$43,A1328)</f>
        <v>0</v>
      </c>
      <c r="J1328" s="1">
        <f t="array" ref="J1328">INDEX(Countries!$D$2:$D$43,B1328)</f>
        <v>0</v>
      </c>
      <c r="K1328" s="1">
        <f t="array" ref="K1328">INDEX(Countries!$E$2:$E$43,A1328)</f>
        <v>0</v>
      </c>
      <c r="L1328" s="1">
        <f t="array" ref="L1328">INDEX(Countries!$E$2:$E$43,B1328)</f>
        <v>0</v>
      </c>
      <c r="M1328" s="1">
        <f t="shared" si="21"/>
        <v>0</v>
      </c>
      <c r="N1328" s="1"/>
    </row>
    <row r="1329" spans="1:14" ht="15.75" customHeight="1" x14ac:dyDescent="0.2">
      <c r="A1329" s="1">
        <f t="shared" si="22"/>
        <v>32</v>
      </c>
      <c r="B1329" s="1">
        <f t="shared" si="23"/>
        <v>26</v>
      </c>
      <c r="C1329" s="1">
        <f t="array" ref="C1329">INDEX(Countries!$A$2:$A$43,A1329)</f>
        <v>0</v>
      </c>
      <c r="D1329" s="1">
        <f t="array" ref="D1329">INDEX(Countries!$A$2:$A$43,B1329)</f>
        <v>0</v>
      </c>
      <c r="E1329" s="5">
        <f t="array" ref="E1329">INDEX('ML_flows 2011'!$B$2:$AQ$43,A1329,B1329)+INDEX('ML_flows 2011'!$B$2:$AQ$43,B1329,A1329)</f>
        <v>0</v>
      </c>
      <c r="F1329" s="4">
        <f t="array" ref="F1329">INDEX(Countries!$B$2:$B$43,A1329)</f>
        <v>0</v>
      </c>
      <c r="G1329" s="4">
        <f t="array" ref="G1329">INDEX(Countries!$B$2:$B$43,B1329)</f>
        <v>0</v>
      </c>
      <c r="H1329" s="6">
        <f t="shared" si="20"/>
        <v>0</v>
      </c>
      <c r="I1329" s="1">
        <f t="array" ref="I1329">INDEX(Countries!$D$2:$D$43,A1329)</f>
        <v>0</v>
      </c>
      <c r="J1329" s="1">
        <f t="array" ref="J1329">INDEX(Countries!$D$2:$D$43,B1329)</f>
        <v>0</v>
      </c>
      <c r="K1329" s="1">
        <f t="array" ref="K1329">INDEX(Countries!$E$2:$E$43,A1329)</f>
        <v>0</v>
      </c>
      <c r="L1329" s="1">
        <f t="array" ref="L1329">INDEX(Countries!$E$2:$E$43,B1329)</f>
        <v>0</v>
      </c>
      <c r="M1329" s="1">
        <f t="shared" si="21"/>
        <v>0</v>
      </c>
      <c r="N1329" s="1"/>
    </row>
    <row r="1330" spans="1:14" ht="15.75" customHeight="1" x14ac:dyDescent="0.2">
      <c r="A1330" s="1">
        <f t="shared" si="22"/>
        <v>32</v>
      </c>
      <c r="B1330" s="1">
        <f t="shared" si="23"/>
        <v>27</v>
      </c>
      <c r="C1330" s="1">
        <f t="array" ref="C1330">INDEX(Countries!$A$2:$A$43,A1330)</f>
        <v>0</v>
      </c>
      <c r="D1330" s="1">
        <f t="array" ref="D1330">INDEX(Countries!$A$2:$A$43,B1330)</f>
        <v>0</v>
      </c>
      <c r="E1330" s="5">
        <f t="array" ref="E1330">INDEX('ML_flows 2011'!$B$2:$AQ$43,A1330,B1330)+INDEX('ML_flows 2011'!$B$2:$AQ$43,B1330,A1330)</f>
        <v>0</v>
      </c>
      <c r="F1330" s="4">
        <f t="array" ref="F1330">INDEX(Countries!$B$2:$B$43,A1330)</f>
        <v>0</v>
      </c>
      <c r="G1330" s="4">
        <f t="array" ref="G1330">INDEX(Countries!$B$2:$B$43,B1330)</f>
        <v>0</v>
      </c>
      <c r="H1330" s="6">
        <f t="shared" si="20"/>
        <v>0</v>
      </c>
      <c r="I1330" s="1">
        <f t="array" ref="I1330">INDEX(Countries!$D$2:$D$43,A1330)</f>
        <v>0</v>
      </c>
      <c r="J1330" s="1">
        <f t="array" ref="J1330">INDEX(Countries!$D$2:$D$43,B1330)</f>
        <v>0</v>
      </c>
      <c r="K1330" s="1">
        <f t="array" ref="K1330">INDEX(Countries!$E$2:$E$43,A1330)</f>
        <v>0</v>
      </c>
      <c r="L1330" s="1">
        <f t="array" ref="L1330">INDEX(Countries!$E$2:$E$43,B1330)</f>
        <v>0</v>
      </c>
      <c r="M1330" s="1">
        <f t="shared" si="21"/>
        <v>0</v>
      </c>
      <c r="N1330" s="1"/>
    </row>
    <row r="1331" spans="1:14" ht="15.75" customHeight="1" x14ac:dyDescent="0.2">
      <c r="A1331" s="1">
        <f t="shared" si="22"/>
        <v>32</v>
      </c>
      <c r="B1331" s="1">
        <f t="shared" si="23"/>
        <v>28</v>
      </c>
      <c r="C1331" s="1">
        <f t="array" ref="C1331">INDEX(Countries!$A$2:$A$43,A1331)</f>
        <v>0</v>
      </c>
      <c r="D1331" s="1">
        <f t="array" ref="D1331">INDEX(Countries!$A$2:$A$43,B1331)</f>
        <v>0</v>
      </c>
      <c r="E1331" s="5">
        <f t="array" ref="E1331">INDEX('ML_flows 2011'!$B$2:$AQ$43,A1331,B1331)+INDEX('ML_flows 2011'!$B$2:$AQ$43,B1331,A1331)</f>
        <v>0</v>
      </c>
      <c r="F1331" s="4">
        <f t="array" ref="F1331">INDEX(Countries!$B$2:$B$43,A1331)</f>
        <v>0</v>
      </c>
      <c r="G1331" s="4">
        <f t="array" ref="G1331">INDEX(Countries!$B$2:$B$43,B1331)</f>
        <v>0</v>
      </c>
      <c r="H1331" s="6">
        <f t="shared" si="20"/>
        <v>0</v>
      </c>
      <c r="I1331" s="1">
        <f t="array" ref="I1331">INDEX(Countries!$D$2:$D$43,A1331)</f>
        <v>0</v>
      </c>
      <c r="J1331" s="1">
        <f t="array" ref="J1331">INDEX(Countries!$D$2:$D$43,B1331)</f>
        <v>0</v>
      </c>
      <c r="K1331" s="1">
        <f t="array" ref="K1331">INDEX(Countries!$E$2:$E$43,A1331)</f>
        <v>0</v>
      </c>
      <c r="L1331" s="1">
        <f t="array" ref="L1331">INDEX(Countries!$E$2:$E$43,B1331)</f>
        <v>0</v>
      </c>
      <c r="M1331" s="1">
        <f t="shared" si="21"/>
        <v>0</v>
      </c>
      <c r="N1331" s="1"/>
    </row>
    <row r="1332" spans="1:14" ht="15.75" customHeight="1" x14ac:dyDescent="0.2">
      <c r="A1332" s="1">
        <f t="shared" si="22"/>
        <v>32</v>
      </c>
      <c r="B1332" s="1">
        <f t="shared" si="23"/>
        <v>29</v>
      </c>
      <c r="C1332" s="1">
        <f t="array" ref="C1332">INDEX(Countries!$A$2:$A$43,A1332)</f>
        <v>0</v>
      </c>
      <c r="D1332" s="1">
        <f t="array" ref="D1332">INDEX(Countries!$A$2:$A$43,B1332)</f>
        <v>0</v>
      </c>
      <c r="E1332" s="5">
        <f t="array" ref="E1332">INDEX('ML_flows 2011'!$B$2:$AQ$43,A1332,B1332)+INDEX('ML_flows 2011'!$B$2:$AQ$43,B1332,A1332)</f>
        <v>0</v>
      </c>
      <c r="F1332" s="4">
        <f t="array" ref="F1332">INDEX(Countries!$B$2:$B$43,A1332)</f>
        <v>0</v>
      </c>
      <c r="G1332" s="4">
        <f t="array" ref="G1332">INDEX(Countries!$B$2:$B$43,B1332)</f>
        <v>0</v>
      </c>
      <c r="H1332" s="6">
        <f t="shared" si="20"/>
        <v>0</v>
      </c>
      <c r="I1332" s="1">
        <f t="array" ref="I1332">INDEX(Countries!$D$2:$D$43,A1332)</f>
        <v>0</v>
      </c>
      <c r="J1332" s="1">
        <f t="array" ref="J1332">INDEX(Countries!$D$2:$D$43,B1332)</f>
        <v>0</v>
      </c>
      <c r="K1332" s="1">
        <f t="array" ref="K1332">INDEX(Countries!$E$2:$E$43,A1332)</f>
        <v>0</v>
      </c>
      <c r="L1332" s="1">
        <f t="array" ref="L1332">INDEX(Countries!$E$2:$E$43,B1332)</f>
        <v>0</v>
      </c>
      <c r="M1332" s="1">
        <f t="shared" si="21"/>
        <v>0</v>
      </c>
      <c r="N1332" s="1"/>
    </row>
    <row r="1333" spans="1:14" ht="15.75" customHeight="1" x14ac:dyDescent="0.2">
      <c r="A1333" s="1">
        <f t="shared" si="22"/>
        <v>32</v>
      </c>
      <c r="B1333" s="1">
        <f t="shared" si="23"/>
        <v>30</v>
      </c>
      <c r="C1333" s="1">
        <f t="array" ref="C1333">INDEX(Countries!$A$2:$A$43,A1333)</f>
        <v>0</v>
      </c>
      <c r="D1333" s="1">
        <f t="array" ref="D1333">INDEX(Countries!$A$2:$A$43,B1333)</f>
        <v>0</v>
      </c>
      <c r="E1333" s="5">
        <f t="array" ref="E1333">INDEX('ML_flows 2011'!$B$2:$AQ$43,A1333,B1333)+INDEX('ML_flows 2011'!$B$2:$AQ$43,B1333,A1333)</f>
        <v>0</v>
      </c>
      <c r="F1333" s="4">
        <f t="array" ref="F1333">INDEX(Countries!$B$2:$B$43,A1333)</f>
        <v>0</v>
      </c>
      <c r="G1333" s="4">
        <f t="array" ref="G1333">INDEX(Countries!$B$2:$B$43,B1333)</f>
        <v>0</v>
      </c>
      <c r="H1333" s="6">
        <f t="shared" si="20"/>
        <v>0</v>
      </c>
      <c r="I1333" s="1">
        <f t="array" ref="I1333">INDEX(Countries!$D$2:$D$43,A1333)</f>
        <v>0</v>
      </c>
      <c r="J1333" s="1">
        <f t="array" ref="J1333">INDEX(Countries!$D$2:$D$43,B1333)</f>
        <v>0</v>
      </c>
      <c r="K1333" s="1">
        <f t="array" ref="K1333">INDEX(Countries!$E$2:$E$43,A1333)</f>
        <v>0</v>
      </c>
      <c r="L1333" s="1">
        <f t="array" ref="L1333">INDEX(Countries!$E$2:$E$43,B1333)</f>
        <v>0</v>
      </c>
      <c r="M1333" s="1">
        <f t="shared" si="21"/>
        <v>0</v>
      </c>
      <c r="N1333" s="1"/>
    </row>
    <row r="1334" spans="1:14" ht="15.75" customHeight="1" x14ac:dyDescent="0.2">
      <c r="A1334" s="1">
        <f t="shared" si="22"/>
        <v>32</v>
      </c>
      <c r="B1334" s="1">
        <f t="shared" si="23"/>
        <v>31</v>
      </c>
      <c r="C1334" s="1">
        <f t="array" ref="C1334">INDEX(Countries!$A$2:$A$43,A1334)</f>
        <v>0</v>
      </c>
      <c r="D1334" s="1">
        <f t="array" ref="D1334">INDEX(Countries!$A$2:$A$43,B1334)</f>
        <v>0</v>
      </c>
      <c r="E1334" s="5">
        <f t="array" ref="E1334">INDEX('ML_flows 2011'!$B$2:$AQ$43,A1334,B1334)+INDEX('ML_flows 2011'!$B$2:$AQ$43,B1334,A1334)</f>
        <v>0</v>
      </c>
      <c r="F1334" s="4">
        <f t="array" ref="F1334">INDEX(Countries!$B$2:$B$43,A1334)</f>
        <v>0</v>
      </c>
      <c r="G1334" s="4">
        <f t="array" ref="G1334">INDEX(Countries!$B$2:$B$43,B1334)</f>
        <v>0</v>
      </c>
      <c r="H1334" s="6">
        <f t="shared" si="20"/>
        <v>0</v>
      </c>
      <c r="I1334" s="1">
        <f t="array" ref="I1334">INDEX(Countries!$D$2:$D$43,A1334)</f>
        <v>0</v>
      </c>
      <c r="J1334" s="1">
        <f t="array" ref="J1334">INDEX(Countries!$D$2:$D$43,B1334)</f>
        <v>0</v>
      </c>
      <c r="K1334" s="1">
        <f t="array" ref="K1334">INDEX(Countries!$E$2:$E$43,A1334)</f>
        <v>0</v>
      </c>
      <c r="L1334" s="1">
        <f t="array" ref="L1334">INDEX(Countries!$E$2:$E$43,B1334)</f>
        <v>0</v>
      </c>
      <c r="M1334" s="1">
        <f t="shared" si="21"/>
        <v>0</v>
      </c>
      <c r="N1334" s="1"/>
    </row>
    <row r="1335" spans="1:14" ht="15.75" customHeight="1" x14ac:dyDescent="0.2">
      <c r="A1335" s="1">
        <f t="shared" si="22"/>
        <v>32</v>
      </c>
      <c r="B1335" s="1">
        <f t="shared" si="23"/>
        <v>32</v>
      </c>
      <c r="C1335" s="1">
        <f t="array" ref="C1335">INDEX(Countries!$A$2:$A$43,A1335)</f>
        <v>0</v>
      </c>
      <c r="D1335" s="1">
        <f t="array" ref="D1335">INDEX(Countries!$A$2:$A$43,B1335)</f>
        <v>0</v>
      </c>
      <c r="E1335" s="5">
        <f t="array" ref="E1335">INDEX('ML_flows 2011'!$B$2:$AQ$43,A1335,B1335)+INDEX('ML_flows 2011'!$B$2:$AQ$43,B1335,A1335)</f>
        <v>0</v>
      </c>
      <c r="F1335" s="4">
        <f t="array" ref="F1335">INDEX(Countries!$B$2:$B$43,A1335)</f>
        <v>0</v>
      </c>
      <c r="G1335" s="4">
        <f t="array" ref="G1335">INDEX(Countries!$B$2:$B$43,B1335)</f>
        <v>0</v>
      </c>
      <c r="H1335" s="6">
        <f t="shared" si="20"/>
        <v>0</v>
      </c>
      <c r="I1335" s="1">
        <f t="array" ref="I1335">INDEX(Countries!$D$2:$D$43,A1335)</f>
        <v>0</v>
      </c>
      <c r="J1335" s="1">
        <f t="array" ref="J1335">INDEX(Countries!$D$2:$D$43,B1335)</f>
        <v>0</v>
      </c>
      <c r="K1335" s="1">
        <f t="array" ref="K1335">INDEX(Countries!$E$2:$E$43,A1335)</f>
        <v>0</v>
      </c>
      <c r="L1335" s="1">
        <f t="array" ref="L1335">INDEX(Countries!$E$2:$E$43,B1335)</f>
        <v>0</v>
      </c>
      <c r="M1335" s="1">
        <f t="shared" si="21"/>
        <v>0</v>
      </c>
      <c r="N1335" s="1"/>
    </row>
    <row r="1336" spans="1:14" ht="15.75" customHeight="1" x14ac:dyDescent="0.2">
      <c r="A1336" s="1">
        <f t="shared" si="22"/>
        <v>32</v>
      </c>
      <c r="B1336" s="1">
        <f t="shared" si="23"/>
        <v>33</v>
      </c>
      <c r="C1336" s="1">
        <f t="array" ref="C1336">INDEX(Countries!$A$2:$A$43,A1336)</f>
        <v>0</v>
      </c>
      <c r="D1336" s="1">
        <f t="array" ref="D1336">INDEX(Countries!$A$2:$A$43,B1336)</f>
        <v>0</v>
      </c>
      <c r="E1336" s="5">
        <f t="array" ref="E1336">INDEX('ML_flows 2011'!$B$2:$AQ$43,A1336,B1336)+INDEX('ML_flows 2011'!$B$2:$AQ$43,B1336,A1336)</f>
        <v>0</v>
      </c>
      <c r="F1336" s="4">
        <f t="array" ref="F1336">INDEX(Countries!$B$2:$B$43,A1336)</f>
        <v>0</v>
      </c>
      <c r="G1336" s="4">
        <f t="array" ref="G1336">INDEX(Countries!$B$2:$B$43,B1336)</f>
        <v>0</v>
      </c>
      <c r="H1336" s="6">
        <f t="shared" si="20"/>
        <v>0</v>
      </c>
      <c r="I1336" s="1">
        <f t="array" ref="I1336">INDEX(Countries!$D$2:$D$43,A1336)</f>
        <v>0</v>
      </c>
      <c r="J1336" s="1">
        <f t="array" ref="J1336">INDEX(Countries!$D$2:$D$43,B1336)</f>
        <v>0</v>
      </c>
      <c r="K1336" s="1">
        <f t="array" ref="K1336">INDEX(Countries!$E$2:$E$43,A1336)</f>
        <v>0</v>
      </c>
      <c r="L1336" s="1">
        <f t="array" ref="L1336">INDEX(Countries!$E$2:$E$43,B1336)</f>
        <v>0</v>
      </c>
      <c r="M1336" s="1">
        <f t="shared" si="21"/>
        <v>0</v>
      </c>
      <c r="N1336" s="1"/>
    </row>
    <row r="1337" spans="1:14" ht="15.75" customHeight="1" x14ac:dyDescent="0.2">
      <c r="A1337" s="1">
        <f t="shared" si="22"/>
        <v>32</v>
      </c>
      <c r="B1337" s="1">
        <f t="shared" si="23"/>
        <v>34</v>
      </c>
      <c r="C1337" s="1">
        <f t="array" ref="C1337">INDEX(Countries!$A$2:$A$43,A1337)</f>
        <v>0</v>
      </c>
      <c r="D1337" s="1">
        <f t="array" ref="D1337">INDEX(Countries!$A$2:$A$43,B1337)</f>
        <v>0</v>
      </c>
      <c r="E1337" s="5">
        <f t="array" ref="E1337">INDEX('ML_flows 2011'!$B$2:$AQ$43,A1337,B1337)+INDEX('ML_flows 2011'!$B$2:$AQ$43,B1337,A1337)</f>
        <v>0</v>
      </c>
      <c r="F1337" s="4">
        <f t="array" ref="F1337">INDEX(Countries!$B$2:$B$43,A1337)</f>
        <v>0</v>
      </c>
      <c r="G1337" s="4">
        <f t="array" ref="G1337">INDEX(Countries!$B$2:$B$43,B1337)</f>
        <v>0</v>
      </c>
      <c r="H1337" s="6">
        <f t="shared" si="20"/>
        <v>0</v>
      </c>
      <c r="I1337" s="1">
        <f t="array" ref="I1337">INDEX(Countries!$D$2:$D$43,A1337)</f>
        <v>0</v>
      </c>
      <c r="J1337" s="1">
        <f t="array" ref="J1337">INDEX(Countries!$D$2:$D$43,B1337)</f>
        <v>0</v>
      </c>
      <c r="K1337" s="1">
        <f t="array" ref="K1337">INDEX(Countries!$E$2:$E$43,A1337)</f>
        <v>0</v>
      </c>
      <c r="L1337" s="1">
        <f t="array" ref="L1337">INDEX(Countries!$E$2:$E$43,B1337)</f>
        <v>0</v>
      </c>
      <c r="M1337" s="1">
        <f t="shared" si="21"/>
        <v>0</v>
      </c>
      <c r="N1337" s="1"/>
    </row>
    <row r="1338" spans="1:14" ht="15.75" customHeight="1" x14ac:dyDescent="0.2">
      <c r="A1338" s="1">
        <f t="shared" si="22"/>
        <v>32</v>
      </c>
      <c r="B1338" s="1">
        <f t="shared" si="23"/>
        <v>35</v>
      </c>
      <c r="C1338" s="1">
        <f t="array" ref="C1338">INDEX(Countries!$A$2:$A$43,A1338)</f>
        <v>0</v>
      </c>
      <c r="D1338" s="1">
        <f t="array" ref="D1338">INDEX(Countries!$A$2:$A$43,B1338)</f>
        <v>0</v>
      </c>
      <c r="E1338" s="5">
        <f t="array" ref="E1338">INDEX('ML_flows 2011'!$B$2:$AQ$43,A1338,B1338)+INDEX('ML_flows 2011'!$B$2:$AQ$43,B1338,A1338)</f>
        <v>0</v>
      </c>
      <c r="F1338" s="4">
        <f t="array" ref="F1338">INDEX(Countries!$B$2:$B$43,A1338)</f>
        <v>0</v>
      </c>
      <c r="G1338" s="4">
        <f t="array" ref="G1338">INDEX(Countries!$B$2:$B$43,B1338)</f>
        <v>0</v>
      </c>
      <c r="H1338" s="6">
        <f t="shared" si="20"/>
        <v>0</v>
      </c>
      <c r="I1338" s="1">
        <f t="array" ref="I1338">INDEX(Countries!$D$2:$D$43,A1338)</f>
        <v>0</v>
      </c>
      <c r="J1338" s="1">
        <f t="array" ref="J1338">INDEX(Countries!$D$2:$D$43,B1338)</f>
        <v>0</v>
      </c>
      <c r="K1338" s="1">
        <f t="array" ref="K1338">INDEX(Countries!$E$2:$E$43,A1338)</f>
        <v>0</v>
      </c>
      <c r="L1338" s="1">
        <f t="array" ref="L1338">INDEX(Countries!$E$2:$E$43,B1338)</f>
        <v>0</v>
      </c>
      <c r="M1338" s="1">
        <f t="shared" si="21"/>
        <v>0</v>
      </c>
      <c r="N1338" s="1"/>
    </row>
    <row r="1339" spans="1:14" ht="15.75" customHeight="1" x14ac:dyDescent="0.2">
      <c r="A1339" s="1">
        <f t="shared" si="22"/>
        <v>32</v>
      </c>
      <c r="B1339" s="1">
        <f t="shared" si="23"/>
        <v>36</v>
      </c>
      <c r="C1339" s="1">
        <f t="array" ref="C1339">INDEX(Countries!$A$2:$A$43,A1339)</f>
        <v>0</v>
      </c>
      <c r="D1339" s="1">
        <f t="array" ref="D1339">INDEX(Countries!$A$2:$A$43,B1339)</f>
        <v>0</v>
      </c>
      <c r="E1339" s="5">
        <f t="array" ref="E1339">INDEX('ML_flows 2011'!$B$2:$AQ$43,A1339,B1339)+INDEX('ML_flows 2011'!$B$2:$AQ$43,B1339,A1339)</f>
        <v>0</v>
      </c>
      <c r="F1339" s="4">
        <f t="array" ref="F1339">INDEX(Countries!$B$2:$B$43,A1339)</f>
        <v>0</v>
      </c>
      <c r="G1339" s="4">
        <f t="array" ref="G1339">INDEX(Countries!$B$2:$B$43,B1339)</f>
        <v>0</v>
      </c>
      <c r="H1339" s="6">
        <f t="shared" si="20"/>
        <v>0</v>
      </c>
      <c r="I1339" s="1">
        <f t="array" ref="I1339">INDEX(Countries!$D$2:$D$43,A1339)</f>
        <v>0</v>
      </c>
      <c r="J1339" s="1">
        <f t="array" ref="J1339">INDEX(Countries!$D$2:$D$43,B1339)</f>
        <v>0</v>
      </c>
      <c r="K1339" s="1">
        <f t="array" ref="K1339">INDEX(Countries!$E$2:$E$43,A1339)</f>
        <v>0</v>
      </c>
      <c r="L1339" s="1">
        <f t="array" ref="L1339">INDEX(Countries!$E$2:$E$43,B1339)</f>
        <v>0</v>
      </c>
      <c r="M1339" s="1">
        <f t="shared" si="21"/>
        <v>0</v>
      </c>
      <c r="N1339" s="1"/>
    </row>
    <row r="1340" spans="1:14" ht="15.75" customHeight="1" x14ac:dyDescent="0.2">
      <c r="A1340" s="1">
        <f t="shared" si="22"/>
        <v>32</v>
      </c>
      <c r="B1340" s="1">
        <f t="shared" si="23"/>
        <v>37</v>
      </c>
      <c r="C1340" s="1">
        <f t="array" ref="C1340">INDEX(Countries!$A$2:$A$43,A1340)</f>
        <v>0</v>
      </c>
      <c r="D1340" s="1">
        <f t="array" ref="D1340">INDEX(Countries!$A$2:$A$43,B1340)</f>
        <v>0</v>
      </c>
      <c r="E1340" s="5">
        <f t="array" ref="E1340">INDEX('ML_flows 2011'!$B$2:$AQ$43,A1340,B1340)+INDEX('ML_flows 2011'!$B$2:$AQ$43,B1340,A1340)</f>
        <v>0</v>
      </c>
      <c r="F1340" s="4">
        <f t="array" ref="F1340">INDEX(Countries!$B$2:$B$43,A1340)</f>
        <v>0</v>
      </c>
      <c r="G1340" s="4">
        <f t="array" ref="G1340">INDEX(Countries!$B$2:$B$43,B1340)</f>
        <v>0</v>
      </c>
      <c r="H1340" s="6">
        <f t="shared" si="20"/>
        <v>0</v>
      </c>
      <c r="I1340" s="1">
        <f t="array" ref="I1340">INDEX(Countries!$D$2:$D$43,A1340)</f>
        <v>0</v>
      </c>
      <c r="J1340" s="1">
        <f t="array" ref="J1340">INDEX(Countries!$D$2:$D$43,B1340)</f>
        <v>0</v>
      </c>
      <c r="K1340" s="1">
        <f t="array" ref="K1340">INDEX(Countries!$E$2:$E$43,A1340)</f>
        <v>0</v>
      </c>
      <c r="L1340" s="1">
        <f t="array" ref="L1340">INDEX(Countries!$E$2:$E$43,B1340)</f>
        <v>0</v>
      </c>
      <c r="M1340" s="1">
        <f t="shared" si="21"/>
        <v>0</v>
      </c>
      <c r="N1340" s="1"/>
    </row>
    <row r="1341" spans="1:14" ht="15.75" customHeight="1" x14ac:dyDescent="0.2">
      <c r="A1341" s="1">
        <f t="shared" si="22"/>
        <v>32</v>
      </c>
      <c r="B1341" s="1">
        <f t="shared" si="23"/>
        <v>38</v>
      </c>
      <c r="C1341" s="1">
        <f t="array" ref="C1341">INDEX(Countries!$A$2:$A$43,A1341)</f>
        <v>0</v>
      </c>
      <c r="D1341" s="1">
        <f t="array" ref="D1341">INDEX(Countries!$A$2:$A$43,B1341)</f>
        <v>0</v>
      </c>
      <c r="E1341" s="5">
        <f t="array" ref="E1341">INDEX('ML_flows 2011'!$B$2:$AQ$43,A1341,B1341)+INDEX('ML_flows 2011'!$B$2:$AQ$43,B1341,A1341)</f>
        <v>0</v>
      </c>
      <c r="F1341" s="4">
        <f t="array" ref="F1341">INDEX(Countries!$B$2:$B$43,A1341)</f>
        <v>0</v>
      </c>
      <c r="G1341" s="4">
        <f t="array" ref="G1341">INDEX(Countries!$B$2:$B$43,B1341)</f>
        <v>0</v>
      </c>
      <c r="H1341" s="6">
        <f t="shared" si="20"/>
        <v>0</v>
      </c>
      <c r="I1341" s="1">
        <f t="array" ref="I1341">INDEX(Countries!$D$2:$D$43,A1341)</f>
        <v>0</v>
      </c>
      <c r="J1341" s="1">
        <f t="array" ref="J1341">INDEX(Countries!$D$2:$D$43,B1341)</f>
        <v>0</v>
      </c>
      <c r="K1341" s="1">
        <f t="array" ref="K1341">INDEX(Countries!$E$2:$E$43,A1341)</f>
        <v>0</v>
      </c>
      <c r="L1341" s="1">
        <f t="array" ref="L1341">INDEX(Countries!$E$2:$E$43,B1341)</f>
        <v>0</v>
      </c>
      <c r="M1341" s="1">
        <f t="shared" si="21"/>
        <v>0</v>
      </c>
      <c r="N1341" s="1"/>
    </row>
    <row r="1342" spans="1:14" ht="15.75" customHeight="1" x14ac:dyDescent="0.2">
      <c r="A1342" s="1">
        <f t="shared" si="22"/>
        <v>32</v>
      </c>
      <c r="B1342" s="1">
        <f t="shared" si="23"/>
        <v>39</v>
      </c>
      <c r="C1342" s="1">
        <f t="array" ref="C1342">INDEX(Countries!$A$2:$A$43,A1342)</f>
        <v>0</v>
      </c>
      <c r="D1342" s="1">
        <f t="array" ref="D1342">INDEX(Countries!$A$2:$A$43,B1342)</f>
        <v>0</v>
      </c>
      <c r="E1342" s="5">
        <f t="array" ref="E1342">INDEX('ML_flows 2011'!$B$2:$AQ$43,A1342,B1342)+INDEX('ML_flows 2011'!$B$2:$AQ$43,B1342,A1342)</f>
        <v>0</v>
      </c>
      <c r="F1342" s="4">
        <f t="array" ref="F1342">INDEX(Countries!$B$2:$B$43,A1342)</f>
        <v>0</v>
      </c>
      <c r="G1342" s="4">
        <f t="array" ref="G1342">INDEX(Countries!$B$2:$B$43,B1342)</f>
        <v>0</v>
      </c>
      <c r="H1342" s="6">
        <f t="shared" si="20"/>
        <v>0</v>
      </c>
      <c r="I1342" s="1">
        <f t="array" ref="I1342">INDEX(Countries!$D$2:$D$43,A1342)</f>
        <v>0</v>
      </c>
      <c r="J1342" s="1">
        <f t="array" ref="J1342">INDEX(Countries!$D$2:$D$43,B1342)</f>
        <v>0</v>
      </c>
      <c r="K1342" s="1">
        <f t="array" ref="K1342">INDEX(Countries!$E$2:$E$43,A1342)</f>
        <v>0</v>
      </c>
      <c r="L1342" s="1">
        <f t="array" ref="L1342">INDEX(Countries!$E$2:$E$43,B1342)</f>
        <v>0</v>
      </c>
      <c r="M1342" s="1">
        <f t="shared" si="21"/>
        <v>0</v>
      </c>
      <c r="N1342" s="1"/>
    </row>
    <row r="1343" spans="1:14" ht="15.75" customHeight="1" x14ac:dyDescent="0.2">
      <c r="A1343" s="1">
        <f t="shared" si="22"/>
        <v>32</v>
      </c>
      <c r="B1343" s="1">
        <f t="shared" si="23"/>
        <v>40</v>
      </c>
      <c r="C1343" s="1">
        <f t="array" ref="C1343">INDEX(Countries!$A$2:$A$43,A1343)</f>
        <v>0</v>
      </c>
      <c r="D1343" s="1">
        <f t="array" ref="D1343">INDEX(Countries!$A$2:$A$43,B1343)</f>
        <v>0</v>
      </c>
      <c r="E1343" s="5">
        <f t="array" ref="E1343">INDEX('ML_flows 2011'!$B$2:$AQ$43,A1343,B1343)+INDEX('ML_flows 2011'!$B$2:$AQ$43,B1343,A1343)</f>
        <v>0</v>
      </c>
      <c r="F1343" s="4">
        <f t="array" ref="F1343">INDEX(Countries!$B$2:$B$43,A1343)</f>
        <v>0</v>
      </c>
      <c r="G1343" s="4">
        <f t="array" ref="G1343">INDEX(Countries!$B$2:$B$43,B1343)</f>
        <v>0</v>
      </c>
      <c r="H1343" s="6">
        <f t="shared" si="20"/>
        <v>0</v>
      </c>
      <c r="I1343" s="1">
        <f t="array" ref="I1343">INDEX(Countries!$D$2:$D$43,A1343)</f>
        <v>0</v>
      </c>
      <c r="J1343" s="1">
        <f t="array" ref="J1343">INDEX(Countries!$D$2:$D$43,B1343)</f>
        <v>0</v>
      </c>
      <c r="K1343" s="1">
        <f t="array" ref="K1343">INDEX(Countries!$E$2:$E$43,A1343)</f>
        <v>0</v>
      </c>
      <c r="L1343" s="1">
        <f t="array" ref="L1343">INDEX(Countries!$E$2:$E$43,B1343)</f>
        <v>0</v>
      </c>
      <c r="M1343" s="1">
        <f t="shared" si="21"/>
        <v>0</v>
      </c>
      <c r="N1343" s="1"/>
    </row>
    <row r="1344" spans="1:14" ht="15.75" customHeight="1" x14ac:dyDescent="0.2">
      <c r="A1344" s="1">
        <f t="shared" si="22"/>
        <v>32</v>
      </c>
      <c r="B1344" s="1">
        <f t="shared" si="23"/>
        <v>41</v>
      </c>
      <c r="C1344" s="1">
        <f t="array" ref="C1344">INDEX(Countries!$A$2:$A$43,A1344)</f>
        <v>0</v>
      </c>
      <c r="D1344" s="1">
        <f t="array" ref="D1344">INDEX(Countries!$A$2:$A$43,B1344)</f>
        <v>0</v>
      </c>
      <c r="E1344" s="5">
        <f t="array" ref="E1344">INDEX('ML_flows 2011'!$B$2:$AQ$43,A1344,B1344)+INDEX('ML_flows 2011'!$B$2:$AQ$43,B1344,A1344)</f>
        <v>0</v>
      </c>
      <c r="F1344" s="4">
        <f t="array" ref="F1344">INDEX(Countries!$B$2:$B$43,A1344)</f>
        <v>0</v>
      </c>
      <c r="G1344" s="4">
        <f t="array" ref="G1344">INDEX(Countries!$B$2:$B$43,B1344)</f>
        <v>0</v>
      </c>
      <c r="H1344" s="6">
        <f t="shared" si="20"/>
        <v>0</v>
      </c>
      <c r="I1344" s="1">
        <f t="array" ref="I1344">INDEX(Countries!$D$2:$D$43,A1344)</f>
        <v>0</v>
      </c>
      <c r="J1344" s="1">
        <f t="array" ref="J1344">INDEX(Countries!$D$2:$D$43,B1344)</f>
        <v>0</v>
      </c>
      <c r="K1344" s="1">
        <f t="array" ref="K1344">INDEX(Countries!$E$2:$E$43,A1344)</f>
        <v>0</v>
      </c>
      <c r="L1344" s="1">
        <f t="array" ref="L1344">INDEX(Countries!$E$2:$E$43,B1344)</f>
        <v>0</v>
      </c>
      <c r="M1344" s="1">
        <f t="shared" si="21"/>
        <v>0</v>
      </c>
      <c r="N1344" s="1"/>
    </row>
    <row r="1345" spans="1:14" ht="15.75" customHeight="1" x14ac:dyDescent="0.2">
      <c r="A1345" s="1">
        <f t="shared" si="22"/>
        <v>32</v>
      </c>
      <c r="B1345" s="1">
        <f t="shared" si="23"/>
        <v>42</v>
      </c>
      <c r="C1345" s="1">
        <f t="array" ref="C1345">INDEX(Countries!$A$2:$A$43,A1345)</f>
        <v>0</v>
      </c>
      <c r="D1345" s="1">
        <f t="array" ref="D1345">INDEX(Countries!$A$2:$A$43,B1345)</f>
        <v>0</v>
      </c>
      <c r="E1345" s="5">
        <f t="array" ref="E1345">INDEX('ML_flows 2011'!$B$2:$AQ$43,A1345,B1345)+INDEX('ML_flows 2011'!$B$2:$AQ$43,B1345,A1345)</f>
        <v>0</v>
      </c>
      <c r="F1345" s="4">
        <f t="array" ref="F1345">INDEX(Countries!$B$2:$B$43,A1345)</f>
        <v>0</v>
      </c>
      <c r="G1345" s="4">
        <f t="array" ref="G1345">INDEX(Countries!$B$2:$B$43,B1345)</f>
        <v>0</v>
      </c>
      <c r="H1345" s="6">
        <f t="shared" si="20"/>
        <v>0</v>
      </c>
      <c r="I1345" s="1">
        <f t="array" ref="I1345">INDEX(Countries!$D$2:$D$43,A1345)</f>
        <v>0</v>
      </c>
      <c r="J1345" s="1">
        <f t="array" ref="J1345">INDEX(Countries!$D$2:$D$43,B1345)</f>
        <v>0</v>
      </c>
      <c r="K1345" s="1">
        <f t="array" ref="K1345">INDEX(Countries!$E$2:$E$43,A1345)</f>
        <v>0</v>
      </c>
      <c r="L1345" s="1">
        <f t="array" ref="L1345">INDEX(Countries!$E$2:$E$43,B1345)</f>
        <v>0</v>
      </c>
      <c r="M1345" s="1">
        <f t="shared" si="21"/>
        <v>0</v>
      </c>
      <c r="N1345" s="1"/>
    </row>
    <row r="1346" spans="1:14" ht="15.75" customHeight="1" x14ac:dyDescent="0.2">
      <c r="A1346" s="1">
        <f t="shared" si="22"/>
        <v>33</v>
      </c>
      <c r="B1346" s="1">
        <f t="shared" si="23"/>
        <v>1</v>
      </c>
      <c r="C1346" s="1">
        <f t="array" ref="C1346">INDEX(Countries!$A$2:$A$43,A1346)</f>
        <v>0</v>
      </c>
      <c r="D1346" s="1" t="str">
        <f t="array" ref="D1346">INDEX(Countries!$A$2:$A$43,B1346)</f>
        <v>BC</v>
      </c>
      <c r="E1346" s="5">
        <f t="array" ref="E1346">INDEX('ML_flows 2011'!$B$2:$AQ$43,A1346,B1346)+INDEX('ML_flows 2011'!$B$2:$AQ$43,B1346,A1346)</f>
        <v>0</v>
      </c>
      <c r="F1346" s="4">
        <f t="array" ref="F1346">INDEX(Countries!$B$2:$B$43,A1346)</f>
        <v>0</v>
      </c>
      <c r="G1346" s="4">
        <f t="array" ref="G1346">INDEX(Countries!$B$2:$B$43,B1346)</f>
        <v>2.3763350483997558</v>
      </c>
      <c r="H1346" s="6">
        <f t="shared" si="20"/>
        <v>0</v>
      </c>
      <c r="I1346" s="1">
        <f t="array" ref="I1346">INDEX(Countries!$D$2:$D$43,A1346)</f>
        <v>0</v>
      </c>
      <c r="J1346" s="4">
        <f t="array" ref="J1346">INDEX(Countries!$D$2:$D$43,B1346)</f>
        <v>0</v>
      </c>
      <c r="K1346" s="1">
        <f t="array" ref="K1346">INDEX(Countries!$E$2:$E$43,A1346)</f>
        <v>0</v>
      </c>
      <c r="L1346" s="4">
        <f t="array" ref="L1346">INDEX(Countries!$E$2:$E$43,B1346)</f>
        <v>0</v>
      </c>
      <c r="M1346" s="1">
        <f t="shared" si="21"/>
        <v>0</v>
      </c>
      <c r="N1346" s="1"/>
    </row>
    <row r="1347" spans="1:14" ht="15.75" customHeight="1" x14ac:dyDescent="0.2">
      <c r="A1347" s="1">
        <f t="shared" si="22"/>
        <v>33</v>
      </c>
      <c r="B1347" s="1">
        <f t="shared" si="23"/>
        <v>2</v>
      </c>
      <c r="C1347" s="1">
        <f t="array" ref="C1347">INDEX(Countries!$A$2:$A$43,A1347)</f>
        <v>0</v>
      </c>
      <c r="D1347" s="1" t="str">
        <f t="array" ref="D1347">INDEX(Countries!$A$2:$A$43,B1347)</f>
        <v>Canada</v>
      </c>
      <c r="E1347" s="5">
        <f t="array" ref="E1347">INDEX('ML_flows 2011'!$B$2:$AQ$43,A1347,B1347)+INDEX('ML_flows 2011'!$B$2:$AQ$43,B1347,A1347)</f>
        <v>0</v>
      </c>
      <c r="F1347" s="4">
        <f t="array" ref="F1347">INDEX(Countries!$B$2:$B$43,A1347)</f>
        <v>0</v>
      </c>
      <c r="G1347" s="4">
        <f t="array" ref="G1347">INDEX(Countries!$B$2:$B$43,B1347)</f>
        <v>0</v>
      </c>
      <c r="H1347" s="6">
        <f t="shared" si="20"/>
        <v>0</v>
      </c>
      <c r="I1347" s="1">
        <f t="array" ref="I1347">INDEX(Countries!$D$2:$D$43,A1347)</f>
        <v>0</v>
      </c>
      <c r="J1347" s="4">
        <f t="array" ref="J1347">INDEX(Countries!$D$2:$D$43,B1347)</f>
        <v>0</v>
      </c>
      <c r="K1347" s="1">
        <f t="array" ref="K1347">INDEX(Countries!$E$2:$E$43,A1347)</f>
        <v>0</v>
      </c>
      <c r="L1347" s="4">
        <f t="array" ref="L1347">INDEX(Countries!$E$2:$E$43,B1347)</f>
        <v>0</v>
      </c>
      <c r="M1347" s="1">
        <f t="shared" si="21"/>
        <v>0</v>
      </c>
      <c r="N1347" s="1"/>
    </row>
    <row r="1348" spans="1:14" ht="15.75" customHeight="1" x14ac:dyDescent="0.2">
      <c r="A1348" s="1">
        <f t="shared" si="22"/>
        <v>33</v>
      </c>
      <c r="B1348" s="1">
        <f t="shared" si="23"/>
        <v>3</v>
      </c>
      <c r="C1348" s="1">
        <f t="array" ref="C1348">INDEX(Countries!$A$2:$A$43,A1348)</f>
        <v>0</v>
      </c>
      <c r="D1348" s="1" t="str">
        <f t="array" ref="D1348">INDEX(Countries!$A$2:$A$43,B1348)</f>
        <v>Hong Kong SAR</v>
      </c>
      <c r="E1348" s="5">
        <f t="array" ref="E1348">INDEX('ML_flows 2011'!$B$2:$AQ$43,A1348,B1348)+INDEX('ML_flows 2011'!$B$2:$AQ$43,B1348,A1348)</f>
        <v>0</v>
      </c>
      <c r="F1348" s="4">
        <f t="array" ref="F1348">INDEX(Countries!$B$2:$B$43,A1348)</f>
        <v>0</v>
      </c>
      <c r="G1348" s="4">
        <f t="array" ref="G1348">INDEX(Countries!$B$2:$B$43,B1348)</f>
        <v>0</v>
      </c>
      <c r="H1348" s="6">
        <f t="shared" si="20"/>
        <v>0</v>
      </c>
      <c r="I1348" s="1">
        <f t="array" ref="I1348">INDEX(Countries!$D$2:$D$43,A1348)</f>
        <v>0</v>
      </c>
      <c r="J1348" s="4">
        <f t="array" ref="J1348">INDEX(Countries!$D$2:$D$43,B1348)</f>
        <v>0</v>
      </c>
      <c r="K1348" s="1">
        <f t="array" ref="K1348">INDEX(Countries!$E$2:$E$43,A1348)</f>
        <v>0</v>
      </c>
      <c r="L1348" s="4">
        <f t="array" ref="L1348">INDEX(Countries!$E$2:$E$43,B1348)</f>
        <v>0</v>
      </c>
      <c r="M1348" s="1">
        <f t="shared" si="21"/>
        <v>0</v>
      </c>
      <c r="N1348" s="1"/>
    </row>
    <row r="1349" spans="1:14" ht="15.75" customHeight="1" x14ac:dyDescent="0.2">
      <c r="A1349" s="1">
        <f t="shared" si="22"/>
        <v>33</v>
      </c>
      <c r="B1349" s="1">
        <f t="shared" si="23"/>
        <v>4</v>
      </c>
      <c r="C1349" s="1">
        <f t="array" ref="C1349">INDEX(Countries!$A$2:$A$43,A1349)</f>
        <v>0</v>
      </c>
      <c r="D1349" s="1" t="str">
        <f t="array" ref="D1349">INDEX(Countries!$A$2:$A$43,B1349)</f>
        <v>Macau SAR</v>
      </c>
      <c r="E1349" s="5">
        <f t="array" ref="E1349">INDEX('ML_flows 2011'!$B$2:$AQ$43,A1349,B1349)+INDEX('ML_flows 2011'!$B$2:$AQ$43,B1349,A1349)</f>
        <v>0</v>
      </c>
      <c r="F1349" s="4">
        <f t="array" ref="F1349">INDEX(Countries!$B$2:$B$43,A1349)</f>
        <v>0</v>
      </c>
      <c r="G1349" s="4">
        <f t="array" ref="G1349">INDEX(Countries!$B$2:$B$43,B1349)</f>
        <v>0</v>
      </c>
      <c r="H1349" s="6">
        <f t="shared" si="20"/>
        <v>0</v>
      </c>
      <c r="I1349" s="1">
        <f t="array" ref="I1349">INDEX(Countries!$D$2:$D$43,A1349)</f>
        <v>0</v>
      </c>
      <c r="J1349" s="4">
        <f t="array" ref="J1349">INDEX(Countries!$D$2:$D$43,B1349)</f>
        <v>0</v>
      </c>
      <c r="K1349" s="1">
        <f t="array" ref="K1349">INDEX(Countries!$E$2:$E$43,A1349)</f>
        <v>0</v>
      </c>
      <c r="L1349" s="4">
        <f t="array" ref="L1349">INDEX(Countries!$E$2:$E$43,B1349)</f>
        <v>0</v>
      </c>
      <c r="M1349" s="1">
        <f t="shared" si="21"/>
        <v>0</v>
      </c>
      <c r="N1349" s="1"/>
    </row>
    <row r="1350" spans="1:14" ht="15.75" customHeight="1" x14ac:dyDescent="0.2">
      <c r="A1350" s="1">
        <f t="shared" si="22"/>
        <v>33</v>
      </c>
      <c r="B1350" s="1">
        <f t="shared" si="23"/>
        <v>5</v>
      </c>
      <c r="C1350" s="1">
        <f t="array" ref="C1350">INDEX(Countries!$A$2:$A$43,A1350)</f>
        <v>0</v>
      </c>
      <c r="D1350" s="1" t="str">
        <f t="array" ref="D1350">INDEX(Countries!$A$2:$A$43,B1350)</f>
        <v>China</v>
      </c>
      <c r="E1350" s="5">
        <f t="array" ref="E1350">INDEX('ML_flows 2011'!$B$2:$AQ$43,A1350,B1350)+INDEX('ML_flows 2011'!$B$2:$AQ$43,B1350,A1350)</f>
        <v>0</v>
      </c>
      <c r="F1350" s="4">
        <f t="array" ref="F1350">INDEX(Countries!$B$2:$B$43,A1350)</f>
        <v>0</v>
      </c>
      <c r="G1350" s="4">
        <f t="array" ref="G1350">INDEX(Countries!$B$2:$B$43,B1350)</f>
        <v>0</v>
      </c>
      <c r="H1350" s="6">
        <f t="shared" si="20"/>
        <v>0</v>
      </c>
      <c r="I1350" s="1">
        <f t="array" ref="I1350">INDEX(Countries!$D$2:$D$43,A1350)</f>
        <v>0</v>
      </c>
      <c r="J1350" s="4">
        <f t="array" ref="J1350">INDEX(Countries!$D$2:$D$43,B1350)</f>
        <v>0</v>
      </c>
      <c r="K1350" s="1">
        <f t="array" ref="K1350">INDEX(Countries!$E$2:$E$43,A1350)</f>
        <v>0</v>
      </c>
      <c r="L1350" s="4">
        <f t="array" ref="L1350">INDEX(Countries!$E$2:$E$43,B1350)</f>
        <v>0</v>
      </c>
      <c r="M1350" s="1">
        <f t="shared" si="21"/>
        <v>0</v>
      </c>
      <c r="N1350" s="1"/>
    </row>
    <row r="1351" spans="1:14" ht="15.75" customHeight="1" x14ac:dyDescent="0.2">
      <c r="A1351" s="1">
        <f t="shared" si="22"/>
        <v>33</v>
      </c>
      <c r="B1351" s="1">
        <f t="shared" si="23"/>
        <v>6</v>
      </c>
      <c r="C1351" s="1">
        <f t="array" ref="C1351">INDEX(Countries!$A$2:$A$43,A1351)</f>
        <v>0</v>
      </c>
      <c r="D1351" s="1">
        <f t="array" ref="D1351">INDEX(Countries!$A$2:$A$43,B1351)</f>
        <v>0</v>
      </c>
      <c r="E1351" s="5">
        <f t="array" ref="E1351">INDEX('ML_flows 2011'!$B$2:$AQ$43,A1351,B1351)+INDEX('ML_flows 2011'!$B$2:$AQ$43,B1351,A1351)</f>
        <v>0</v>
      </c>
      <c r="F1351" s="4">
        <f t="array" ref="F1351">INDEX(Countries!$B$2:$B$43,A1351)</f>
        <v>0</v>
      </c>
      <c r="G1351" s="4">
        <f t="array" ref="G1351">INDEX(Countries!$B$2:$B$43,B1351)</f>
        <v>0</v>
      </c>
      <c r="H1351" s="6">
        <f t="shared" si="20"/>
        <v>0</v>
      </c>
      <c r="I1351" s="1">
        <f t="array" ref="I1351">INDEX(Countries!$D$2:$D$43,A1351)</f>
        <v>0</v>
      </c>
      <c r="J1351" s="4">
        <f t="array" ref="J1351">INDEX(Countries!$D$2:$D$43,B1351)</f>
        <v>0</v>
      </c>
      <c r="K1351" s="1">
        <f t="array" ref="K1351">INDEX(Countries!$E$2:$E$43,A1351)</f>
        <v>0</v>
      </c>
      <c r="L1351" s="4">
        <f t="array" ref="L1351">INDEX(Countries!$E$2:$E$43,B1351)</f>
        <v>0</v>
      </c>
      <c r="M1351" s="1">
        <f t="shared" si="21"/>
        <v>0</v>
      </c>
      <c r="N1351" s="1"/>
    </row>
    <row r="1352" spans="1:14" ht="15.75" customHeight="1" x14ac:dyDescent="0.2">
      <c r="A1352" s="1">
        <f t="shared" si="22"/>
        <v>33</v>
      </c>
      <c r="B1352" s="1">
        <f t="shared" si="23"/>
        <v>7</v>
      </c>
      <c r="C1352" s="1">
        <f t="array" ref="C1352">INDEX(Countries!$A$2:$A$43,A1352)</f>
        <v>0</v>
      </c>
      <c r="D1352" s="1">
        <f t="array" ref="D1352">INDEX(Countries!$A$2:$A$43,B1352)</f>
        <v>0</v>
      </c>
      <c r="E1352" s="5">
        <f t="array" ref="E1352">INDEX('ML_flows 2011'!$B$2:$AQ$43,A1352,B1352)+INDEX('ML_flows 2011'!$B$2:$AQ$43,B1352,A1352)</f>
        <v>0</v>
      </c>
      <c r="F1352" s="4">
        <f t="array" ref="F1352">INDEX(Countries!$B$2:$B$43,A1352)</f>
        <v>0</v>
      </c>
      <c r="G1352" s="4">
        <f t="array" ref="G1352">INDEX(Countries!$B$2:$B$43,B1352)</f>
        <v>0</v>
      </c>
      <c r="H1352" s="6">
        <f t="shared" si="20"/>
        <v>0</v>
      </c>
      <c r="I1352" s="1">
        <f t="array" ref="I1352">INDEX(Countries!$D$2:$D$43,A1352)</f>
        <v>0</v>
      </c>
      <c r="J1352" s="4">
        <f t="array" ref="J1352">INDEX(Countries!$D$2:$D$43,B1352)</f>
        <v>0</v>
      </c>
      <c r="K1352" s="1">
        <f t="array" ref="K1352">INDEX(Countries!$E$2:$E$43,A1352)</f>
        <v>0</v>
      </c>
      <c r="L1352" s="4">
        <f t="array" ref="L1352">INDEX(Countries!$E$2:$E$43,B1352)</f>
        <v>0</v>
      </c>
      <c r="M1352" s="1">
        <f t="shared" si="21"/>
        <v>0</v>
      </c>
      <c r="N1352" s="1"/>
    </row>
    <row r="1353" spans="1:14" ht="15.75" customHeight="1" x14ac:dyDescent="0.2">
      <c r="A1353" s="1">
        <f t="shared" si="22"/>
        <v>33</v>
      </c>
      <c r="B1353" s="1">
        <f t="shared" si="23"/>
        <v>8</v>
      </c>
      <c r="C1353" s="1">
        <f t="array" ref="C1353">INDEX(Countries!$A$2:$A$43,A1353)</f>
        <v>0</v>
      </c>
      <c r="D1353" s="1">
        <f t="array" ref="D1353">INDEX(Countries!$A$2:$A$43,B1353)</f>
        <v>0</v>
      </c>
      <c r="E1353" s="5">
        <f t="array" ref="E1353">INDEX('ML_flows 2011'!$B$2:$AQ$43,A1353,B1353)+INDEX('ML_flows 2011'!$B$2:$AQ$43,B1353,A1353)</f>
        <v>0</v>
      </c>
      <c r="F1353" s="4">
        <f t="array" ref="F1353">INDEX(Countries!$B$2:$B$43,A1353)</f>
        <v>0</v>
      </c>
      <c r="G1353" s="4">
        <f t="array" ref="G1353">INDEX(Countries!$B$2:$B$43,B1353)</f>
        <v>0</v>
      </c>
      <c r="H1353" s="6">
        <f t="shared" si="20"/>
        <v>0</v>
      </c>
      <c r="I1353" s="1">
        <f t="array" ref="I1353">INDEX(Countries!$D$2:$D$43,A1353)</f>
        <v>0</v>
      </c>
      <c r="J1353" s="4">
        <f t="array" ref="J1353">INDEX(Countries!$D$2:$D$43,B1353)</f>
        <v>0</v>
      </c>
      <c r="K1353" s="1">
        <f t="array" ref="K1353">INDEX(Countries!$E$2:$E$43,A1353)</f>
        <v>0</v>
      </c>
      <c r="L1353" s="4">
        <f t="array" ref="L1353">INDEX(Countries!$E$2:$E$43,B1353)</f>
        <v>0</v>
      </c>
      <c r="M1353" s="1">
        <f t="shared" si="21"/>
        <v>0</v>
      </c>
      <c r="N1353" s="1"/>
    </row>
    <row r="1354" spans="1:14" ht="15.75" customHeight="1" x14ac:dyDescent="0.2">
      <c r="A1354" s="1">
        <f t="shared" si="22"/>
        <v>33</v>
      </c>
      <c r="B1354" s="1">
        <f t="shared" si="23"/>
        <v>9</v>
      </c>
      <c r="C1354" s="1">
        <f t="array" ref="C1354">INDEX(Countries!$A$2:$A$43,A1354)</f>
        <v>0</v>
      </c>
      <c r="D1354" s="1">
        <f t="array" ref="D1354">INDEX(Countries!$A$2:$A$43,B1354)</f>
        <v>0</v>
      </c>
      <c r="E1354" s="5">
        <f t="array" ref="E1354">INDEX('ML_flows 2011'!$B$2:$AQ$43,A1354,B1354)+INDEX('ML_flows 2011'!$B$2:$AQ$43,B1354,A1354)</f>
        <v>0</v>
      </c>
      <c r="F1354" s="4">
        <f t="array" ref="F1354">INDEX(Countries!$B$2:$B$43,A1354)</f>
        <v>0</v>
      </c>
      <c r="G1354" s="4">
        <f t="array" ref="G1354">INDEX(Countries!$B$2:$B$43,B1354)</f>
        <v>0</v>
      </c>
      <c r="H1354" s="6">
        <f t="shared" si="20"/>
        <v>0</v>
      </c>
      <c r="I1354" s="1">
        <f t="array" ref="I1354">INDEX(Countries!$D$2:$D$43,A1354)</f>
        <v>0</v>
      </c>
      <c r="J1354" s="1">
        <f t="array" ref="J1354">INDEX(Countries!$D$2:$D$43,B1354)</f>
        <v>0</v>
      </c>
      <c r="K1354" s="1">
        <f t="array" ref="K1354">INDEX(Countries!$E$2:$E$43,A1354)</f>
        <v>0</v>
      </c>
      <c r="L1354" s="1">
        <f t="array" ref="L1354">INDEX(Countries!$E$2:$E$43,B1354)</f>
        <v>0</v>
      </c>
      <c r="M1354" s="1">
        <f t="shared" si="21"/>
        <v>0</v>
      </c>
      <c r="N1354" s="1"/>
    </row>
    <row r="1355" spans="1:14" ht="15.75" customHeight="1" x14ac:dyDescent="0.2">
      <c r="A1355" s="1">
        <f t="shared" si="22"/>
        <v>33</v>
      </c>
      <c r="B1355" s="1">
        <f t="shared" si="23"/>
        <v>10</v>
      </c>
      <c r="C1355" s="1">
        <f t="array" ref="C1355">INDEX(Countries!$A$2:$A$43,A1355)</f>
        <v>0</v>
      </c>
      <c r="D1355" s="1">
        <f t="array" ref="D1355">INDEX(Countries!$A$2:$A$43,B1355)</f>
        <v>0</v>
      </c>
      <c r="E1355" s="5">
        <f t="array" ref="E1355">INDEX('ML_flows 2011'!$B$2:$AQ$43,A1355,B1355)+INDEX('ML_flows 2011'!$B$2:$AQ$43,B1355,A1355)</f>
        <v>0</v>
      </c>
      <c r="F1355" s="4">
        <f t="array" ref="F1355">INDEX(Countries!$B$2:$B$43,A1355)</f>
        <v>0</v>
      </c>
      <c r="G1355" s="4">
        <f t="array" ref="G1355">INDEX(Countries!$B$2:$B$43,B1355)</f>
        <v>0</v>
      </c>
      <c r="H1355" s="6">
        <f t="shared" si="20"/>
        <v>0</v>
      </c>
      <c r="I1355" s="1">
        <f t="array" ref="I1355">INDEX(Countries!$D$2:$D$43,A1355)</f>
        <v>0</v>
      </c>
      <c r="J1355" s="1">
        <f t="array" ref="J1355">INDEX(Countries!$D$2:$D$43,B1355)</f>
        <v>0</v>
      </c>
      <c r="K1355" s="1">
        <f t="array" ref="K1355">INDEX(Countries!$E$2:$E$43,A1355)</f>
        <v>0</v>
      </c>
      <c r="L1355" s="1">
        <f t="array" ref="L1355">INDEX(Countries!$E$2:$E$43,B1355)</f>
        <v>0</v>
      </c>
      <c r="M1355" s="1">
        <f t="shared" si="21"/>
        <v>0</v>
      </c>
      <c r="N1355" s="1"/>
    </row>
    <row r="1356" spans="1:14" ht="15.75" customHeight="1" x14ac:dyDescent="0.2">
      <c r="A1356" s="1">
        <f t="shared" si="22"/>
        <v>33</v>
      </c>
      <c r="B1356" s="1">
        <f t="shared" si="23"/>
        <v>11</v>
      </c>
      <c r="C1356" s="1">
        <f t="array" ref="C1356">INDEX(Countries!$A$2:$A$43,A1356)</f>
        <v>0</v>
      </c>
      <c r="D1356" s="1">
        <f t="array" ref="D1356">INDEX(Countries!$A$2:$A$43,B1356)</f>
        <v>0</v>
      </c>
      <c r="E1356" s="5">
        <f t="array" ref="E1356">INDEX('ML_flows 2011'!$B$2:$AQ$43,A1356,B1356)+INDEX('ML_flows 2011'!$B$2:$AQ$43,B1356,A1356)</f>
        <v>0</v>
      </c>
      <c r="F1356" s="4">
        <f t="array" ref="F1356">INDEX(Countries!$B$2:$B$43,A1356)</f>
        <v>0</v>
      </c>
      <c r="G1356" s="4">
        <f t="array" ref="G1356">INDEX(Countries!$B$2:$B$43,B1356)</f>
        <v>0</v>
      </c>
      <c r="H1356" s="6">
        <f t="shared" si="20"/>
        <v>0</v>
      </c>
      <c r="I1356" s="1">
        <f t="array" ref="I1356">INDEX(Countries!$D$2:$D$43,A1356)</f>
        <v>0</v>
      </c>
      <c r="J1356" s="1">
        <f t="array" ref="J1356">INDEX(Countries!$D$2:$D$43,B1356)</f>
        <v>0</v>
      </c>
      <c r="K1356" s="1">
        <f t="array" ref="K1356">INDEX(Countries!$E$2:$E$43,A1356)</f>
        <v>0</v>
      </c>
      <c r="L1356" s="1">
        <f t="array" ref="L1356">INDEX(Countries!$E$2:$E$43,B1356)</f>
        <v>0</v>
      </c>
      <c r="M1356" s="1">
        <f t="shared" si="21"/>
        <v>0</v>
      </c>
      <c r="N1356" s="1"/>
    </row>
    <row r="1357" spans="1:14" ht="15.75" customHeight="1" x14ac:dyDescent="0.2">
      <c r="A1357" s="1">
        <f t="shared" si="22"/>
        <v>33</v>
      </c>
      <c r="B1357" s="1">
        <f t="shared" si="23"/>
        <v>12</v>
      </c>
      <c r="C1357" s="1">
        <f t="array" ref="C1357">INDEX(Countries!$A$2:$A$43,A1357)</f>
        <v>0</v>
      </c>
      <c r="D1357" s="1">
        <f t="array" ref="D1357">INDEX(Countries!$A$2:$A$43,B1357)</f>
        <v>0</v>
      </c>
      <c r="E1357" s="5">
        <f t="array" ref="E1357">INDEX('ML_flows 2011'!$B$2:$AQ$43,A1357,B1357)+INDEX('ML_flows 2011'!$B$2:$AQ$43,B1357,A1357)</f>
        <v>0</v>
      </c>
      <c r="F1357" s="4">
        <f t="array" ref="F1357">INDEX(Countries!$B$2:$B$43,A1357)</f>
        <v>0</v>
      </c>
      <c r="G1357" s="4">
        <f t="array" ref="G1357">INDEX(Countries!$B$2:$B$43,B1357)</f>
        <v>0</v>
      </c>
      <c r="H1357" s="6">
        <f t="shared" si="20"/>
        <v>0</v>
      </c>
      <c r="I1357" s="1">
        <f t="array" ref="I1357">INDEX(Countries!$D$2:$D$43,A1357)</f>
        <v>0</v>
      </c>
      <c r="J1357" s="1">
        <f t="array" ref="J1357">INDEX(Countries!$D$2:$D$43,B1357)</f>
        <v>0</v>
      </c>
      <c r="K1357" s="1">
        <f t="array" ref="K1357">INDEX(Countries!$E$2:$E$43,A1357)</f>
        <v>0</v>
      </c>
      <c r="L1357" s="1">
        <f t="array" ref="L1357">INDEX(Countries!$E$2:$E$43,B1357)</f>
        <v>0</v>
      </c>
      <c r="M1357" s="1">
        <f t="shared" si="21"/>
        <v>0</v>
      </c>
      <c r="N1357" s="1"/>
    </row>
    <row r="1358" spans="1:14" ht="15.75" customHeight="1" x14ac:dyDescent="0.2">
      <c r="A1358" s="1">
        <f t="shared" si="22"/>
        <v>33</v>
      </c>
      <c r="B1358" s="1">
        <f t="shared" si="23"/>
        <v>13</v>
      </c>
      <c r="C1358" s="1">
        <f t="array" ref="C1358">INDEX(Countries!$A$2:$A$43,A1358)</f>
        <v>0</v>
      </c>
      <c r="D1358" s="1">
        <f t="array" ref="D1358">INDEX(Countries!$A$2:$A$43,B1358)</f>
        <v>0</v>
      </c>
      <c r="E1358" s="5">
        <f t="array" ref="E1358">INDEX('ML_flows 2011'!$B$2:$AQ$43,A1358,B1358)+INDEX('ML_flows 2011'!$B$2:$AQ$43,B1358,A1358)</f>
        <v>0</v>
      </c>
      <c r="F1358" s="4">
        <f t="array" ref="F1358">INDEX(Countries!$B$2:$B$43,A1358)</f>
        <v>0</v>
      </c>
      <c r="G1358" s="4">
        <f t="array" ref="G1358">INDEX(Countries!$B$2:$B$43,B1358)</f>
        <v>0</v>
      </c>
      <c r="H1358" s="6">
        <f t="shared" si="20"/>
        <v>0</v>
      </c>
      <c r="I1358" s="1">
        <f t="array" ref="I1358">INDEX(Countries!$D$2:$D$43,A1358)</f>
        <v>0</v>
      </c>
      <c r="J1358" s="1">
        <f t="array" ref="J1358">INDEX(Countries!$D$2:$D$43,B1358)</f>
        <v>0</v>
      </c>
      <c r="K1358" s="1">
        <f t="array" ref="K1358">INDEX(Countries!$E$2:$E$43,A1358)</f>
        <v>0</v>
      </c>
      <c r="L1358" s="1">
        <f t="array" ref="L1358">INDEX(Countries!$E$2:$E$43,B1358)</f>
        <v>0</v>
      </c>
      <c r="M1358" s="1">
        <f t="shared" si="21"/>
        <v>0</v>
      </c>
      <c r="N1358" s="1"/>
    </row>
    <row r="1359" spans="1:14" ht="15.75" customHeight="1" x14ac:dyDescent="0.2">
      <c r="A1359" s="1">
        <f t="shared" si="22"/>
        <v>33</v>
      </c>
      <c r="B1359" s="1">
        <f t="shared" si="23"/>
        <v>14</v>
      </c>
      <c r="C1359" s="1">
        <f t="array" ref="C1359">INDEX(Countries!$A$2:$A$43,A1359)</f>
        <v>0</v>
      </c>
      <c r="D1359" s="1">
        <f t="array" ref="D1359">INDEX(Countries!$A$2:$A$43,B1359)</f>
        <v>0</v>
      </c>
      <c r="E1359" s="5">
        <f t="array" ref="E1359">INDEX('ML_flows 2011'!$B$2:$AQ$43,A1359,B1359)+INDEX('ML_flows 2011'!$B$2:$AQ$43,B1359,A1359)</f>
        <v>0</v>
      </c>
      <c r="F1359" s="4">
        <f t="array" ref="F1359">INDEX(Countries!$B$2:$B$43,A1359)</f>
        <v>0</v>
      </c>
      <c r="G1359" s="4">
        <f t="array" ref="G1359">INDEX(Countries!$B$2:$B$43,B1359)</f>
        <v>0</v>
      </c>
      <c r="H1359" s="6">
        <f t="shared" si="20"/>
        <v>0</v>
      </c>
      <c r="I1359" s="1">
        <f t="array" ref="I1359">INDEX(Countries!$D$2:$D$43,A1359)</f>
        <v>0</v>
      </c>
      <c r="J1359" s="1">
        <f t="array" ref="J1359">INDEX(Countries!$D$2:$D$43,B1359)</f>
        <v>0</v>
      </c>
      <c r="K1359" s="1">
        <f t="array" ref="K1359">INDEX(Countries!$E$2:$E$43,A1359)</f>
        <v>0</v>
      </c>
      <c r="L1359" s="1">
        <f t="array" ref="L1359">INDEX(Countries!$E$2:$E$43,B1359)</f>
        <v>0</v>
      </c>
      <c r="M1359" s="1">
        <f t="shared" si="21"/>
        <v>0</v>
      </c>
      <c r="N1359" s="1"/>
    </row>
    <row r="1360" spans="1:14" ht="15.75" customHeight="1" x14ac:dyDescent="0.2">
      <c r="A1360" s="1">
        <f t="shared" si="22"/>
        <v>33</v>
      </c>
      <c r="B1360" s="1">
        <f t="shared" si="23"/>
        <v>15</v>
      </c>
      <c r="C1360" s="1">
        <f t="array" ref="C1360">INDEX(Countries!$A$2:$A$43,A1360)</f>
        <v>0</v>
      </c>
      <c r="D1360" s="1">
        <f t="array" ref="D1360">INDEX(Countries!$A$2:$A$43,B1360)</f>
        <v>0</v>
      </c>
      <c r="E1360" s="5">
        <f t="array" ref="E1360">INDEX('ML_flows 2011'!$B$2:$AQ$43,A1360,B1360)+INDEX('ML_flows 2011'!$B$2:$AQ$43,B1360,A1360)</f>
        <v>0</v>
      </c>
      <c r="F1360" s="4">
        <f t="array" ref="F1360">INDEX(Countries!$B$2:$B$43,A1360)</f>
        <v>0</v>
      </c>
      <c r="G1360" s="4">
        <f t="array" ref="G1360">INDEX(Countries!$B$2:$B$43,B1360)</f>
        <v>0</v>
      </c>
      <c r="H1360" s="6">
        <f t="shared" si="20"/>
        <v>0</v>
      </c>
      <c r="I1360" s="1">
        <f t="array" ref="I1360">INDEX(Countries!$D$2:$D$43,A1360)</f>
        <v>0</v>
      </c>
      <c r="J1360" s="1">
        <f t="array" ref="J1360">INDEX(Countries!$D$2:$D$43,B1360)</f>
        <v>0</v>
      </c>
      <c r="K1360" s="1">
        <f t="array" ref="K1360">INDEX(Countries!$E$2:$E$43,A1360)</f>
        <v>0</v>
      </c>
      <c r="L1360" s="1">
        <f t="array" ref="L1360">INDEX(Countries!$E$2:$E$43,B1360)</f>
        <v>0</v>
      </c>
      <c r="M1360" s="1">
        <f t="shared" si="21"/>
        <v>0</v>
      </c>
      <c r="N1360" s="1"/>
    </row>
    <row r="1361" spans="1:14" ht="15.75" customHeight="1" x14ac:dyDescent="0.2">
      <c r="A1361" s="1">
        <f t="shared" si="22"/>
        <v>33</v>
      </c>
      <c r="B1361" s="1">
        <f t="shared" si="23"/>
        <v>16</v>
      </c>
      <c r="C1361" s="1">
        <f t="array" ref="C1361">INDEX(Countries!$A$2:$A$43,A1361)</f>
        <v>0</v>
      </c>
      <c r="D1361" s="1">
        <f t="array" ref="D1361">INDEX(Countries!$A$2:$A$43,B1361)</f>
        <v>0</v>
      </c>
      <c r="E1361" s="5">
        <f t="array" ref="E1361">INDEX('ML_flows 2011'!$B$2:$AQ$43,A1361,B1361)+INDEX('ML_flows 2011'!$B$2:$AQ$43,B1361,A1361)</f>
        <v>0</v>
      </c>
      <c r="F1361" s="4">
        <f t="array" ref="F1361">INDEX(Countries!$B$2:$B$43,A1361)</f>
        <v>0</v>
      </c>
      <c r="G1361" s="4">
        <f t="array" ref="G1361">INDEX(Countries!$B$2:$B$43,B1361)</f>
        <v>0</v>
      </c>
      <c r="H1361" s="6">
        <f t="shared" si="20"/>
        <v>0</v>
      </c>
      <c r="I1361" s="1">
        <f t="array" ref="I1361">INDEX(Countries!$D$2:$D$43,A1361)</f>
        <v>0</v>
      </c>
      <c r="J1361" s="1">
        <f t="array" ref="J1361">INDEX(Countries!$D$2:$D$43,B1361)</f>
        <v>0</v>
      </c>
      <c r="K1361" s="1">
        <f t="array" ref="K1361">INDEX(Countries!$E$2:$E$43,A1361)</f>
        <v>0</v>
      </c>
      <c r="L1361" s="1">
        <f t="array" ref="L1361">INDEX(Countries!$E$2:$E$43,B1361)</f>
        <v>0</v>
      </c>
      <c r="M1361" s="1">
        <f t="shared" si="21"/>
        <v>0</v>
      </c>
      <c r="N1361" s="1"/>
    </row>
    <row r="1362" spans="1:14" ht="15.75" customHeight="1" x14ac:dyDescent="0.2">
      <c r="A1362" s="1">
        <f t="shared" si="22"/>
        <v>33</v>
      </c>
      <c r="B1362" s="1">
        <f t="shared" si="23"/>
        <v>17</v>
      </c>
      <c r="C1362" s="1">
        <f t="array" ref="C1362">INDEX(Countries!$A$2:$A$43,A1362)</f>
        <v>0</v>
      </c>
      <c r="D1362" s="1">
        <f t="array" ref="D1362">INDEX(Countries!$A$2:$A$43,B1362)</f>
        <v>0</v>
      </c>
      <c r="E1362" s="5">
        <f t="array" ref="E1362">INDEX('ML_flows 2011'!$B$2:$AQ$43,A1362,B1362)+INDEX('ML_flows 2011'!$B$2:$AQ$43,B1362,A1362)</f>
        <v>0</v>
      </c>
      <c r="F1362" s="4">
        <f t="array" ref="F1362">INDEX(Countries!$B$2:$B$43,A1362)</f>
        <v>0</v>
      </c>
      <c r="G1362" s="4">
        <f t="array" ref="G1362">INDEX(Countries!$B$2:$B$43,B1362)</f>
        <v>0</v>
      </c>
      <c r="H1362" s="6">
        <f t="shared" si="20"/>
        <v>0</v>
      </c>
      <c r="I1362" s="1">
        <f t="array" ref="I1362">INDEX(Countries!$D$2:$D$43,A1362)</f>
        <v>0</v>
      </c>
      <c r="J1362" s="1">
        <f t="array" ref="J1362">INDEX(Countries!$D$2:$D$43,B1362)</f>
        <v>0</v>
      </c>
      <c r="K1362" s="1">
        <f t="array" ref="K1362">INDEX(Countries!$E$2:$E$43,A1362)</f>
        <v>0</v>
      </c>
      <c r="L1362" s="1">
        <f t="array" ref="L1362">INDEX(Countries!$E$2:$E$43,B1362)</f>
        <v>0</v>
      </c>
      <c r="M1362" s="1">
        <f t="shared" si="21"/>
        <v>0</v>
      </c>
      <c r="N1362" s="1"/>
    </row>
    <row r="1363" spans="1:14" ht="15.75" customHeight="1" x14ac:dyDescent="0.2">
      <c r="A1363" s="1">
        <f t="shared" si="22"/>
        <v>33</v>
      </c>
      <c r="B1363" s="1">
        <f t="shared" si="23"/>
        <v>18</v>
      </c>
      <c r="C1363" s="1">
        <f t="array" ref="C1363">INDEX(Countries!$A$2:$A$43,A1363)</f>
        <v>0</v>
      </c>
      <c r="D1363" s="1">
        <f t="array" ref="D1363">INDEX(Countries!$A$2:$A$43,B1363)</f>
        <v>0</v>
      </c>
      <c r="E1363" s="5">
        <f t="array" ref="E1363">INDEX('ML_flows 2011'!$B$2:$AQ$43,A1363,B1363)+INDEX('ML_flows 2011'!$B$2:$AQ$43,B1363,A1363)</f>
        <v>0</v>
      </c>
      <c r="F1363" s="4">
        <f t="array" ref="F1363">INDEX(Countries!$B$2:$B$43,A1363)</f>
        <v>0</v>
      </c>
      <c r="G1363" s="4">
        <f t="array" ref="G1363">INDEX(Countries!$B$2:$B$43,B1363)</f>
        <v>0</v>
      </c>
      <c r="H1363" s="6">
        <f t="shared" si="20"/>
        <v>0</v>
      </c>
      <c r="I1363" s="1">
        <f t="array" ref="I1363">INDEX(Countries!$D$2:$D$43,A1363)</f>
        <v>0</v>
      </c>
      <c r="J1363" s="1">
        <f t="array" ref="J1363">INDEX(Countries!$D$2:$D$43,B1363)</f>
        <v>0</v>
      </c>
      <c r="K1363" s="1">
        <f t="array" ref="K1363">INDEX(Countries!$E$2:$E$43,A1363)</f>
        <v>0</v>
      </c>
      <c r="L1363" s="1">
        <f t="array" ref="L1363">INDEX(Countries!$E$2:$E$43,B1363)</f>
        <v>0</v>
      </c>
      <c r="M1363" s="1">
        <f t="shared" si="21"/>
        <v>0</v>
      </c>
      <c r="N1363" s="1"/>
    </row>
    <row r="1364" spans="1:14" ht="15.75" customHeight="1" x14ac:dyDescent="0.2">
      <c r="A1364" s="1">
        <f t="shared" si="22"/>
        <v>33</v>
      </c>
      <c r="B1364" s="1">
        <f t="shared" si="23"/>
        <v>19</v>
      </c>
      <c r="C1364" s="1">
        <f t="array" ref="C1364">INDEX(Countries!$A$2:$A$43,A1364)</f>
        <v>0</v>
      </c>
      <c r="D1364" s="1">
        <f t="array" ref="D1364">INDEX(Countries!$A$2:$A$43,B1364)</f>
        <v>0</v>
      </c>
      <c r="E1364" s="5">
        <f t="array" ref="E1364">INDEX('ML_flows 2011'!$B$2:$AQ$43,A1364,B1364)+INDEX('ML_flows 2011'!$B$2:$AQ$43,B1364,A1364)</f>
        <v>0</v>
      </c>
      <c r="F1364" s="4">
        <f t="array" ref="F1364">INDEX(Countries!$B$2:$B$43,A1364)</f>
        <v>0</v>
      </c>
      <c r="G1364" s="4">
        <f t="array" ref="G1364">INDEX(Countries!$B$2:$B$43,B1364)</f>
        <v>0</v>
      </c>
      <c r="H1364" s="6">
        <f t="shared" si="20"/>
        <v>0</v>
      </c>
      <c r="I1364" s="1">
        <f t="array" ref="I1364">INDEX(Countries!$D$2:$D$43,A1364)</f>
        <v>0</v>
      </c>
      <c r="J1364" s="1">
        <f t="array" ref="J1364">INDEX(Countries!$D$2:$D$43,B1364)</f>
        <v>0</v>
      </c>
      <c r="K1364" s="1">
        <f t="array" ref="K1364">INDEX(Countries!$E$2:$E$43,A1364)</f>
        <v>0</v>
      </c>
      <c r="L1364" s="1">
        <f t="array" ref="L1364">INDEX(Countries!$E$2:$E$43,B1364)</f>
        <v>0</v>
      </c>
      <c r="M1364" s="1">
        <f t="shared" si="21"/>
        <v>0</v>
      </c>
      <c r="N1364" s="1"/>
    </row>
    <row r="1365" spans="1:14" ht="15.75" customHeight="1" x14ac:dyDescent="0.2">
      <c r="A1365" s="1">
        <f t="shared" si="22"/>
        <v>33</v>
      </c>
      <c r="B1365" s="1">
        <f t="shared" si="23"/>
        <v>20</v>
      </c>
      <c r="C1365" s="1">
        <f t="array" ref="C1365">INDEX(Countries!$A$2:$A$43,A1365)</f>
        <v>0</v>
      </c>
      <c r="D1365" s="1">
        <f t="array" ref="D1365">INDEX(Countries!$A$2:$A$43,B1365)</f>
        <v>0</v>
      </c>
      <c r="E1365" s="5">
        <f t="array" ref="E1365">INDEX('ML_flows 2011'!$B$2:$AQ$43,A1365,B1365)+INDEX('ML_flows 2011'!$B$2:$AQ$43,B1365,A1365)</f>
        <v>0</v>
      </c>
      <c r="F1365" s="4">
        <f t="array" ref="F1365">INDEX(Countries!$B$2:$B$43,A1365)</f>
        <v>0</v>
      </c>
      <c r="G1365" s="4">
        <f t="array" ref="G1365">INDEX(Countries!$B$2:$B$43,B1365)</f>
        <v>0</v>
      </c>
      <c r="H1365" s="6">
        <f t="shared" si="20"/>
        <v>0</v>
      </c>
      <c r="I1365" s="1">
        <f t="array" ref="I1365">INDEX(Countries!$D$2:$D$43,A1365)</f>
        <v>0</v>
      </c>
      <c r="J1365" s="1">
        <f t="array" ref="J1365">INDEX(Countries!$D$2:$D$43,B1365)</f>
        <v>0</v>
      </c>
      <c r="K1365" s="1">
        <f t="array" ref="K1365">INDEX(Countries!$E$2:$E$43,A1365)</f>
        <v>0</v>
      </c>
      <c r="L1365" s="1">
        <f t="array" ref="L1365">INDEX(Countries!$E$2:$E$43,B1365)</f>
        <v>0</v>
      </c>
      <c r="M1365" s="1">
        <f t="shared" si="21"/>
        <v>0</v>
      </c>
      <c r="N1365" s="1"/>
    </row>
    <row r="1366" spans="1:14" ht="15.75" customHeight="1" x14ac:dyDescent="0.2">
      <c r="A1366" s="1">
        <f t="shared" si="22"/>
        <v>33</v>
      </c>
      <c r="B1366" s="1">
        <f t="shared" si="23"/>
        <v>21</v>
      </c>
      <c r="C1366" s="1">
        <f t="array" ref="C1366">INDEX(Countries!$A$2:$A$43,A1366)</f>
        <v>0</v>
      </c>
      <c r="D1366" s="1">
        <f t="array" ref="D1366">INDEX(Countries!$A$2:$A$43,B1366)</f>
        <v>0</v>
      </c>
      <c r="E1366" s="5">
        <f t="array" ref="E1366">INDEX('ML_flows 2011'!$B$2:$AQ$43,A1366,B1366)+INDEX('ML_flows 2011'!$B$2:$AQ$43,B1366,A1366)</f>
        <v>0</v>
      </c>
      <c r="F1366" s="4">
        <f t="array" ref="F1366">INDEX(Countries!$B$2:$B$43,A1366)</f>
        <v>0</v>
      </c>
      <c r="G1366" s="4">
        <f t="array" ref="G1366">INDEX(Countries!$B$2:$B$43,B1366)</f>
        <v>0</v>
      </c>
      <c r="H1366" s="6">
        <f t="shared" si="20"/>
        <v>0</v>
      </c>
      <c r="I1366" s="1">
        <f t="array" ref="I1366">INDEX(Countries!$D$2:$D$43,A1366)</f>
        <v>0</v>
      </c>
      <c r="J1366" s="1">
        <f t="array" ref="J1366">INDEX(Countries!$D$2:$D$43,B1366)</f>
        <v>0</v>
      </c>
      <c r="K1366" s="1">
        <f t="array" ref="K1366">INDEX(Countries!$E$2:$E$43,A1366)</f>
        <v>0</v>
      </c>
      <c r="L1366" s="1">
        <f t="array" ref="L1366">INDEX(Countries!$E$2:$E$43,B1366)</f>
        <v>0</v>
      </c>
      <c r="M1366" s="1">
        <f t="shared" si="21"/>
        <v>0</v>
      </c>
      <c r="N1366" s="1"/>
    </row>
    <row r="1367" spans="1:14" ht="15.75" customHeight="1" x14ac:dyDescent="0.2">
      <c r="A1367" s="1">
        <f t="shared" si="22"/>
        <v>33</v>
      </c>
      <c r="B1367" s="1">
        <f t="shared" si="23"/>
        <v>22</v>
      </c>
      <c r="C1367" s="1">
        <f t="array" ref="C1367">INDEX(Countries!$A$2:$A$43,A1367)</f>
        <v>0</v>
      </c>
      <c r="D1367" s="1">
        <f t="array" ref="D1367">INDEX(Countries!$A$2:$A$43,B1367)</f>
        <v>0</v>
      </c>
      <c r="E1367" s="5">
        <f t="array" ref="E1367">INDEX('ML_flows 2011'!$B$2:$AQ$43,A1367,B1367)+INDEX('ML_flows 2011'!$B$2:$AQ$43,B1367,A1367)</f>
        <v>0</v>
      </c>
      <c r="F1367" s="4">
        <f t="array" ref="F1367">INDEX(Countries!$B$2:$B$43,A1367)</f>
        <v>0</v>
      </c>
      <c r="G1367" s="4">
        <f t="array" ref="G1367">INDEX(Countries!$B$2:$B$43,B1367)</f>
        <v>0</v>
      </c>
      <c r="H1367" s="6">
        <f t="shared" si="20"/>
        <v>0</v>
      </c>
      <c r="I1367" s="1">
        <f t="array" ref="I1367">INDEX(Countries!$D$2:$D$43,A1367)</f>
        <v>0</v>
      </c>
      <c r="J1367" s="1">
        <f t="array" ref="J1367">INDEX(Countries!$D$2:$D$43,B1367)</f>
        <v>0</v>
      </c>
      <c r="K1367" s="1">
        <f t="array" ref="K1367">INDEX(Countries!$E$2:$E$43,A1367)</f>
        <v>0</v>
      </c>
      <c r="L1367" s="1">
        <f t="array" ref="L1367">INDEX(Countries!$E$2:$E$43,B1367)</f>
        <v>0</v>
      </c>
      <c r="M1367" s="1">
        <f t="shared" si="21"/>
        <v>0</v>
      </c>
      <c r="N1367" s="1"/>
    </row>
    <row r="1368" spans="1:14" ht="15.75" customHeight="1" x14ac:dyDescent="0.2">
      <c r="A1368" s="1">
        <f t="shared" si="22"/>
        <v>33</v>
      </c>
      <c r="B1368" s="1">
        <f t="shared" si="23"/>
        <v>23</v>
      </c>
      <c r="C1368" s="1">
        <f t="array" ref="C1368">INDEX(Countries!$A$2:$A$43,A1368)</f>
        <v>0</v>
      </c>
      <c r="D1368" s="1">
        <f t="array" ref="D1368">INDEX(Countries!$A$2:$A$43,B1368)</f>
        <v>0</v>
      </c>
      <c r="E1368" s="5">
        <f t="array" ref="E1368">INDEX('ML_flows 2011'!$B$2:$AQ$43,A1368,B1368)+INDEX('ML_flows 2011'!$B$2:$AQ$43,B1368,A1368)</f>
        <v>0</v>
      </c>
      <c r="F1368" s="4">
        <f t="array" ref="F1368">INDEX(Countries!$B$2:$B$43,A1368)</f>
        <v>0</v>
      </c>
      <c r="G1368" s="4">
        <f t="array" ref="G1368">INDEX(Countries!$B$2:$B$43,B1368)</f>
        <v>0</v>
      </c>
      <c r="H1368" s="6">
        <f t="shared" si="20"/>
        <v>0</v>
      </c>
      <c r="I1368" s="1">
        <f t="array" ref="I1368">INDEX(Countries!$D$2:$D$43,A1368)</f>
        <v>0</v>
      </c>
      <c r="J1368" s="1">
        <f t="array" ref="J1368">INDEX(Countries!$D$2:$D$43,B1368)</f>
        <v>0</v>
      </c>
      <c r="K1368" s="1">
        <f t="array" ref="K1368">INDEX(Countries!$E$2:$E$43,A1368)</f>
        <v>0</v>
      </c>
      <c r="L1368" s="1">
        <f t="array" ref="L1368">INDEX(Countries!$E$2:$E$43,B1368)</f>
        <v>0</v>
      </c>
      <c r="M1368" s="1">
        <f t="shared" si="21"/>
        <v>0</v>
      </c>
      <c r="N1368" s="1"/>
    </row>
    <row r="1369" spans="1:14" ht="15.75" customHeight="1" x14ac:dyDescent="0.2">
      <c r="A1369" s="1">
        <f t="shared" si="22"/>
        <v>33</v>
      </c>
      <c r="B1369" s="1">
        <f t="shared" si="23"/>
        <v>24</v>
      </c>
      <c r="C1369" s="1">
        <f t="array" ref="C1369">INDEX(Countries!$A$2:$A$43,A1369)</f>
        <v>0</v>
      </c>
      <c r="D1369" s="1">
        <f t="array" ref="D1369">INDEX(Countries!$A$2:$A$43,B1369)</f>
        <v>0</v>
      </c>
      <c r="E1369" s="5">
        <f t="array" ref="E1369">INDEX('ML_flows 2011'!$B$2:$AQ$43,A1369,B1369)+INDEX('ML_flows 2011'!$B$2:$AQ$43,B1369,A1369)</f>
        <v>0</v>
      </c>
      <c r="F1369" s="4">
        <f t="array" ref="F1369">INDEX(Countries!$B$2:$B$43,A1369)</f>
        <v>0</v>
      </c>
      <c r="G1369" s="4">
        <f t="array" ref="G1369">INDEX(Countries!$B$2:$B$43,B1369)</f>
        <v>0</v>
      </c>
      <c r="H1369" s="6">
        <f t="shared" si="20"/>
        <v>0</v>
      </c>
      <c r="I1369" s="1">
        <f t="array" ref="I1369">INDEX(Countries!$D$2:$D$43,A1369)</f>
        <v>0</v>
      </c>
      <c r="J1369" s="1">
        <f t="array" ref="J1369">INDEX(Countries!$D$2:$D$43,B1369)</f>
        <v>0</v>
      </c>
      <c r="K1369" s="1">
        <f t="array" ref="K1369">INDEX(Countries!$E$2:$E$43,A1369)</f>
        <v>0</v>
      </c>
      <c r="L1369" s="1">
        <f t="array" ref="L1369">INDEX(Countries!$E$2:$E$43,B1369)</f>
        <v>0</v>
      </c>
      <c r="M1369" s="1">
        <f t="shared" si="21"/>
        <v>0</v>
      </c>
      <c r="N1369" s="1"/>
    </row>
    <row r="1370" spans="1:14" ht="15.75" customHeight="1" x14ac:dyDescent="0.2">
      <c r="A1370" s="1">
        <f t="shared" si="22"/>
        <v>33</v>
      </c>
      <c r="B1370" s="1">
        <f t="shared" si="23"/>
        <v>25</v>
      </c>
      <c r="C1370" s="1">
        <f t="array" ref="C1370">INDEX(Countries!$A$2:$A$43,A1370)</f>
        <v>0</v>
      </c>
      <c r="D1370" s="1">
        <f t="array" ref="D1370">INDEX(Countries!$A$2:$A$43,B1370)</f>
        <v>0</v>
      </c>
      <c r="E1370" s="5">
        <f t="array" ref="E1370">INDEX('ML_flows 2011'!$B$2:$AQ$43,A1370,B1370)+INDEX('ML_flows 2011'!$B$2:$AQ$43,B1370,A1370)</f>
        <v>0</v>
      </c>
      <c r="F1370" s="4">
        <f t="array" ref="F1370">INDEX(Countries!$B$2:$B$43,A1370)</f>
        <v>0</v>
      </c>
      <c r="G1370" s="4">
        <f t="array" ref="G1370">INDEX(Countries!$B$2:$B$43,B1370)</f>
        <v>0</v>
      </c>
      <c r="H1370" s="6">
        <f t="shared" si="20"/>
        <v>0</v>
      </c>
      <c r="I1370" s="1">
        <f t="array" ref="I1370">INDEX(Countries!$D$2:$D$43,A1370)</f>
        <v>0</v>
      </c>
      <c r="J1370" s="1">
        <f t="array" ref="J1370">INDEX(Countries!$D$2:$D$43,B1370)</f>
        <v>0</v>
      </c>
      <c r="K1370" s="1">
        <f t="array" ref="K1370">INDEX(Countries!$E$2:$E$43,A1370)</f>
        <v>0</v>
      </c>
      <c r="L1370" s="1">
        <f t="array" ref="L1370">INDEX(Countries!$E$2:$E$43,B1370)</f>
        <v>0</v>
      </c>
      <c r="M1370" s="1">
        <f t="shared" si="21"/>
        <v>0</v>
      </c>
      <c r="N1370" s="1"/>
    </row>
    <row r="1371" spans="1:14" ht="15.75" customHeight="1" x14ac:dyDescent="0.2">
      <c r="A1371" s="1">
        <f t="shared" si="22"/>
        <v>33</v>
      </c>
      <c r="B1371" s="1">
        <f t="shared" si="23"/>
        <v>26</v>
      </c>
      <c r="C1371" s="1">
        <f t="array" ref="C1371">INDEX(Countries!$A$2:$A$43,A1371)</f>
        <v>0</v>
      </c>
      <c r="D1371" s="1">
        <f t="array" ref="D1371">INDEX(Countries!$A$2:$A$43,B1371)</f>
        <v>0</v>
      </c>
      <c r="E1371" s="5">
        <f t="array" ref="E1371">INDEX('ML_flows 2011'!$B$2:$AQ$43,A1371,B1371)+INDEX('ML_flows 2011'!$B$2:$AQ$43,B1371,A1371)</f>
        <v>0</v>
      </c>
      <c r="F1371" s="4">
        <f t="array" ref="F1371">INDEX(Countries!$B$2:$B$43,A1371)</f>
        <v>0</v>
      </c>
      <c r="G1371" s="4">
        <f t="array" ref="G1371">INDEX(Countries!$B$2:$B$43,B1371)</f>
        <v>0</v>
      </c>
      <c r="H1371" s="6">
        <f t="shared" si="20"/>
        <v>0</v>
      </c>
      <c r="I1371" s="1">
        <f t="array" ref="I1371">INDEX(Countries!$D$2:$D$43,A1371)</f>
        <v>0</v>
      </c>
      <c r="J1371" s="1">
        <f t="array" ref="J1371">INDEX(Countries!$D$2:$D$43,B1371)</f>
        <v>0</v>
      </c>
      <c r="K1371" s="1">
        <f t="array" ref="K1371">INDEX(Countries!$E$2:$E$43,A1371)</f>
        <v>0</v>
      </c>
      <c r="L1371" s="1">
        <f t="array" ref="L1371">INDEX(Countries!$E$2:$E$43,B1371)</f>
        <v>0</v>
      </c>
      <c r="M1371" s="1">
        <f t="shared" si="21"/>
        <v>0</v>
      </c>
      <c r="N1371" s="1"/>
    </row>
    <row r="1372" spans="1:14" ht="15.75" customHeight="1" x14ac:dyDescent="0.2">
      <c r="A1372" s="1">
        <f t="shared" si="22"/>
        <v>33</v>
      </c>
      <c r="B1372" s="1">
        <f t="shared" si="23"/>
        <v>27</v>
      </c>
      <c r="C1372" s="1">
        <f t="array" ref="C1372">INDEX(Countries!$A$2:$A$43,A1372)</f>
        <v>0</v>
      </c>
      <c r="D1372" s="1">
        <f t="array" ref="D1372">INDEX(Countries!$A$2:$A$43,B1372)</f>
        <v>0</v>
      </c>
      <c r="E1372" s="5">
        <f t="array" ref="E1372">INDEX('ML_flows 2011'!$B$2:$AQ$43,A1372,B1372)+INDEX('ML_flows 2011'!$B$2:$AQ$43,B1372,A1372)</f>
        <v>0</v>
      </c>
      <c r="F1372" s="4">
        <f t="array" ref="F1372">INDEX(Countries!$B$2:$B$43,A1372)</f>
        <v>0</v>
      </c>
      <c r="G1372" s="4">
        <f t="array" ref="G1372">INDEX(Countries!$B$2:$B$43,B1372)</f>
        <v>0</v>
      </c>
      <c r="H1372" s="6">
        <f t="shared" si="20"/>
        <v>0</v>
      </c>
      <c r="I1372" s="1">
        <f t="array" ref="I1372">INDEX(Countries!$D$2:$D$43,A1372)</f>
        <v>0</v>
      </c>
      <c r="J1372" s="1">
        <f t="array" ref="J1372">INDEX(Countries!$D$2:$D$43,B1372)</f>
        <v>0</v>
      </c>
      <c r="K1372" s="1">
        <f t="array" ref="K1372">INDEX(Countries!$E$2:$E$43,A1372)</f>
        <v>0</v>
      </c>
      <c r="L1372" s="1">
        <f t="array" ref="L1372">INDEX(Countries!$E$2:$E$43,B1372)</f>
        <v>0</v>
      </c>
      <c r="M1372" s="1">
        <f t="shared" si="21"/>
        <v>0</v>
      </c>
      <c r="N1372" s="1"/>
    </row>
    <row r="1373" spans="1:14" ht="15.75" customHeight="1" x14ac:dyDescent="0.2">
      <c r="A1373" s="1">
        <f t="shared" si="22"/>
        <v>33</v>
      </c>
      <c r="B1373" s="1">
        <f t="shared" si="23"/>
        <v>28</v>
      </c>
      <c r="C1373" s="1">
        <f t="array" ref="C1373">INDEX(Countries!$A$2:$A$43,A1373)</f>
        <v>0</v>
      </c>
      <c r="D1373" s="1">
        <f t="array" ref="D1373">INDEX(Countries!$A$2:$A$43,B1373)</f>
        <v>0</v>
      </c>
      <c r="E1373" s="5">
        <f t="array" ref="E1373">INDEX('ML_flows 2011'!$B$2:$AQ$43,A1373,B1373)+INDEX('ML_flows 2011'!$B$2:$AQ$43,B1373,A1373)</f>
        <v>0</v>
      </c>
      <c r="F1373" s="4">
        <f t="array" ref="F1373">INDEX(Countries!$B$2:$B$43,A1373)</f>
        <v>0</v>
      </c>
      <c r="G1373" s="4">
        <f t="array" ref="G1373">INDEX(Countries!$B$2:$B$43,B1373)</f>
        <v>0</v>
      </c>
      <c r="H1373" s="6">
        <f t="shared" si="20"/>
        <v>0</v>
      </c>
      <c r="I1373" s="1">
        <f t="array" ref="I1373">INDEX(Countries!$D$2:$D$43,A1373)</f>
        <v>0</v>
      </c>
      <c r="J1373" s="1">
        <f t="array" ref="J1373">INDEX(Countries!$D$2:$D$43,B1373)</f>
        <v>0</v>
      </c>
      <c r="K1373" s="1">
        <f t="array" ref="K1373">INDEX(Countries!$E$2:$E$43,A1373)</f>
        <v>0</v>
      </c>
      <c r="L1373" s="1">
        <f t="array" ref="L1373">INDEX(Countries!$E$2:$E$43,B1373)</f>
        <v>0</v>
      </c>
      <c r="M1373" s="1">
        <f t="shared" si="21"/>
        <v>0</v>
      </c>
      <c r="N1373" s="1"/>
    </row>
    <row r="1374" spans="1:14" ht="15.75" customHeight="1" x14ac:dyDescent="0.2">
      <c r="A1374" s="1">
        <f t="shared" si="22"/>
        <v>33</v>
      </c>
      <c r="B1374" s="1">
        <f t="shared" si="23"/>
        <v>29</v>
      </c>
      <c r="C1374" s="1">
        <f t="array" ref="C1374">INDEX(Countries!$A$2:$A$43,A1374)</f>
        <v>0</v>
      </c>
      <c r="D1374" s="1">
        <f t="array" ref="D1374">INDEX(Countries!$A$2:$A$43,B1374)</f>
        <v>0</v>
      </c>
      <c r="E1374" s="5">
        <f t="array" ref="E1374">INDEX('ML_flows 2011'!$B$2:$AQ$43,A1374,B1374)+INDEX('ML_flows 2011'!$B$2:$AQ$43,B1374,A1374)</f>
        <v>0</v>
      </c>
      <c r="F1374" s="4">
        <f t="array" ref="F1374">INDEX(Countries!$B$2:$B$43,A1374)</f>
        <v>0</v>
      </c>
      <c r="G1374" s="4">
        <f t="array" ref="G1374">INDEX(Countries!$B$2:$B$43,B1374)</f>
        <v>0</v>
      </c>
      <c r="H1374" s="6">
        <f t="shared" si="20"/>
        <v>0</v>
      </c>
      <c r="I1374" s="1">
        <f t="array" ref="I1374">INDEX(Countries!$D$2:$D$43,A1374)</f>
        <v>0</v>
      </c>
      <c r="J1374" s="1">
        <f t="array" ref="J1374">INDEX(Countries!$D$2:$D$43,B1374)</f>
        <v>0</v>
      </c>
      <c r="K1374" s="1">
        <f t="array" ref="K1374">INDEX(Countries!$E$2:$E$43,A1374)</f>
        <v>0</v>
      </c>
      <c r="L1374" s="1">
        <f t="array" ref="L1374">INDEX(Countries!$E$2:$E$43,B1374)</f>
        <v>0</v>
      </c>
      <c r="M1374" s="1">
        <f t="shared" si="21"/>
        <v>0</v>
      </c>
      <c r="N1374" s="1"/>
    </row>
    <row r="1375" spans="1:14" ht="15.75" customHeight="1" x14ac:dyDescent="0.2">
      <c r="A1375" s="1">
        <f t="shared" si="22"/>
        <v>33</v>
      </c>
      <c r="B1375" s="1">
        <f t="shared" si="23"/>
        <v>30</v>
      </c>
      <c r="C1375" s="1">
        <f t="array" ref="C1375">INDEX(Countries!$A$2:$A$43,A1375)</f>
        <v>0</v>
      </c>
      <c r="D1375" s="1">
        <f t="array" ref="D1375">INDEX(Countries!$A$2:$A$43,B1375)</f>
        <v>0</v>
      </c>
      <c r="E1375" s="5">
        <f t="array" ref="E1375">INDEX('ML_flows 2011'!$B$2:$AQ$43,A1375,B1375)+INDEX('ML_flows 2011'!$B$2:$AQ$43,B1375,A1375)</f>
        <v>0</v>
      </c>
      <c r="F1375" s="4">
        <f t="array" ref="F1375">INDEX(Countries!$B$2:$B$43,A1375)</f>
        <v>0</v>
      </c>
      <c r="G1375" s="4">
        <f t="array" ref="G1375">INDEX(Countries!$B$2:$B$43,B1375)</f>
        <v>0</v>
      </c>
      <c r="H1375" s="6">
        <f t="shared" si="20"/>
        <v>0</v>
      </c>
      <c r="I1375" s="1">
        <f t="array" ref="I1375">INDEX(Countries!$D$2:$D$43,A1375)</f>
        <v>0</v>
      </c>
      <c r="J1375" s="1">
        <f t="array" ref="J1375">INDEX(Countries!$D$2:$D$43,B1375)</f>
        <v>0</v>
      </c>
      <c r="K1375" s="1">
        <f t="array" ref="K1375">INDEX(Countries!$E$2:$E$43,A1375)</f>
        <v>0</v>
      </c>
      <c r="L1375" s="1">
        <f t="array" ref="L1375">INDEX(Countries!$E$2:$E$43,B1375)</f>
        <v>0</v>
      </c>
      <c r="M1375" s="1">
        <f t="shared" si="21"/>
        <v>0</v>
      </c>
      <c r="N1375" s="1"/>
    </row>
    <row r="1376" spans="1:14" ht="15.75" customHeight="1" x14ac:dyDescent="0.2">
      <c r="A1376" s="1">
        <f t="shared" si="22"/>
        <v>33</v>
      </c>
      <c r="B1376" s="1">
        <f t="shared" si="23"/>
        <v>31</v>
      </c>
      <c r="C1376" s="1">
        <f t="array" ref="C1376">INDEX(Countries!$A$2:$A$43,A1376)</f>
        <v>0</v>
      </c>
      <c r="D1376" s="1">
        <f t="array" ref="D1376">INDEX(Countries!$A$2:$A$43,B1376)</f>
        <v>0</v>
      </c>
      <c r="E1376" s="5">
        <f t="array" ref="E1376">INDEX('ML_flows 2011'!$B$2:$AQ$43,A1376,B1376)+INDEX('ML_flows 2011'!$B$2:$AQ$43,B1376,A1376)</f>
        <v>0</v>
      </c>
      <c r="F1376" s="4">
        <f t="array" ref="F1376">INDEX(Countries!$B$2:$B$43,A1376)</f>
        <v>0</v>
      </c>
      <c r="G1376" s="4">
        <f t="array" ref="G1376">INDEX(Countries!$B$2:$B$43,B1376)</f>
        <v>0</v>
      </c>
      <c r="H1376" s="6">
        <f t="shared" si="20"/>
        <v>0</v>
      </c>
      <c r="I1376" s="1">
        <f t="array" ref="I1376">INDEX(Countries!$D$2:$D$43,A1376)</f>
        <v>0</v>
      </c>
      <c r="J1376" s="1">
        <f t="array" ref="J1376">INDEX(Countries!$D$2:$D$43,B1376)</f>
        <v>0</v>
      </c>
      <c r="K1376" s="1">
        <f t="array" ref="K1376">INDEX(Countries!$E$2:$E$43,A1376)</f>
        <v>0</v>
      </c>
      <c r="L1376" s="1">
        <f t="array" ref="L1376">INDEX(Countries!$E$2:$E$43,B1376)</f>
        <v>0</v>
      </c>
      <c r="M1376" s="1">
        <f t="shared" si="21"/>
        <v>0</v>
      </c>
      <c r="N1376" s="1"/>
    </row>
    <row r="1377" spans="1:14" ht="15.75" customHeight="1" x14ac:dyDescent="0.2">
      <c r="A1377" s="1">
        <f t="shared" si="22"/>
        <v>33</v>
      </c>
      <c r="B1377" s="1">
        <f t="shared" si="23"/>
        <v>32</v>
      </c>
      <c r="C1377" s="1">
        <f t="array" ref="C1377">INDEX(Countries!$A$2:$A$43,A1377)</f>
        <v>0</v>
      </c>
      <c r="D1377" s="1">
        <f t="array" ref="D1377">INDEX(Countries!$A$2:$A$43,B1377)</f>
        <v>0</v>
      </c>
      <c r="E1377" s="5">
        <f t="array" ref="E1377">INDEX('ML_flows 2011'!$B$2:$AQ$43,A1377,B1377)+INDEX('ML_flows 2011'!$B$2:$AQ$43,B1377,A1377)</f>
        <v>0</v>
      </c>
      <c r="F1377" s="4">
        <f t="array" ref="F1377">INDEX(Countries!$B$2:$B$43,A1377)</f>
        <v>0</v>
      </c>
      <c r="G1377" s="4">
        <f t="array" ref="G1377">INDEX(Countries!$B$2:$B$43,B1377)</f>
        <v>0</v>
      </c>
      <c r="H1377" s="6">
        <f t="shared" si="20"/>
        <v>0</v>
      </c>
      <c r="I1377" s="1">
        <f t="array" ref="I1377">INDEX(Countries!$D$2:$D$43,A1377)</f>
        <v>0</v>
      </c>
      <c r="J1377" s="1">
        <f t="array" ref="J1377">INDEX(Countries!$D$2:$D$43,B1377)</f>
        <v>0</v>
      </c>
      <c r="K1377" s="1">
        <f t="array" ref="K1377">INDEX(Countries!$E$2:$E$43,A1377)</f>
        <v>0</v>
      </c>
      <c r="L1377" s="1">
        <f t="array" ref="L1377">INDEX(Countries!$E$2:$E$43,B1377)</f>
        <v>0</v>
      </c>
      <c r="M1377" s="1">
        <f t="shared" si="21"/>
        <v>0</v>
      </c>
      <c r="N1377" s="1"/>
    </row>
    <row r="1378" spans="1:14" ht="15.75" customHeight="1" x14ac:dyDescent="0.2">
      <c r="A1378" s="1">
        <f t="shared" si="22"/>
        <v>33</v>
      </c>
      <c r="B1378" s="1">
        <f t="shared" si="23"/>
        <v>33</v>
      </c>
      <c r="C1378" s="1">
        <f t="array" ref="C1378">INDEX(Countries!$A$2:$A$43,A1378)</f>
        <v>0</v>
      </c>
      <c r="D1378" s="1">
        <f t="array" ref="D1378">INDEX(Countries!$A$2:$A$43,B1378)</f>
        <v>0</v>
      </c>
      <c r="E1378" s="5">
        <f t="array" ref="E1378">INDEX('ML_flows 2011'!$B$2:$AQ$43,A1378,B1378)+INDEX('ML_flows 2011'!$B$2:$AQ$43,B1378,A1378)</f>
        <v>0</v>
      </c>
      <c r="F1378" s="4">
        <f t="array" ref="F1378">INDEX(Countries!$B$2:$B$43,A1378)</f>
        <v>0</v>
      </c>
      <c r="G1378" s="4">
        <f t="array" ref="G1378">INDEX(Countries!$B$2:$B$43,B1378)</f>
        <v>0</v>
      </c>
      <c r="H1378" s="6">
        <f t="shared" si="20"/>
        <v>0</v>
      </c>
      <c r="I1378" s="1">
        <f t="array" ref="I1378">INDEX(Countries!$D$2:$D$43,A1378)</f>
        <v>0</v>
      </c>
      <c r="J1378" s="1">
        <f t="array" ref="J1378">INDEX(Countries!$D$2:$D$43,B1378)</f>
        <v>0</v>
      </c>
      <c r="K1378" s="1">
        <f t="array" ref="K1378">INDEX(Countries!$E$2:$E$43,A1378)</f>
        <v>0</v>
      </c>
      <c r="L1378" s="1">
        <f t="array" ref="L1378">INDEX(Countries!$E$2:$E$43,B1378)</f>
        <v>0</v>
      </c>
      <c r="M1378" s="1">
        <f t="shared" si="21"/>
        <v>0</v>
      </c>
      <c r="N1378" s="1"/>
    </row>
    <row r="1379" spans="1:14" ht="15.75" customHeight="1" x14ac:dyDescent="0.2">
      <c r="A1379" s="1">
        <f t="shared" si="22"/>
        <v>33</v>
      </c>
      <c r="B1379" s="1">
        <f t="shared" si="23"/>
        <v>34</v>
      </c>
      <c r="C1379" s="1">
        <f t="array" ref="C1379">INDEX(Countries!$A$2:$A$43,A1379)</f>
        <v>0</v>
      </c>
      <c r="D1379" s="1">
        <f t="array" ref="D1379">INDEX(Countries!$A$2:$A$43,B1379)</f>
        <v>0</v>
      </c>
      <c r="E1379" s="5">
        <f t="array" ref="E1379">INDEX('ML_flows 2011'!$B$2:$AQ$43,A1379,B1379)+INDEX('ML_flows 2011'!$B$2:$AQ$43,B1379,A1379)</f>
        <v>0</v>
      </c>
      <c r="F1379" s="4">
        <f t="array" ref="F1379">INDEX(Countries!$B$2:$B$43,A1379)</f>
        <v>0</v>
      </c>
      <c r="G1379" s="4">
        <f t="array" ref="G1379">INDEX(Countries!$B$2:$B$43,B1379)</f>
        <v>0</v>
      </c>
      <c r="H1379" s="6">
        <f t="shared" si="20"/>
        <v>0</v>
      </c>
      <c r="I1379" s="1">
        <f t="array" ref="I1379">INDEX(Countries!$D$2:$D$43,A1379)</f>
        <v>0</v>
      </c>
      <c r="J1379" s="1">
        <f t="array" ref="J1379">INDEX(Countries!$D$2:$D$43,B1379)</f>
        <v>0</v>
      </c>
      <c r="K1379" s="1">
        <f t="array" ref="K1379">INDEX(Countries!$E$2:$E$43,A1379)</f>
        <v>0</v>
      </c>
      <c r="L1379" s="1">
        <f t="array" ref="L1379">INDEX(Countries!$E$2:$E$43,B1379)</f>
        <v>0</v>
      </c>
      <c r="M1379" s="1">
        <f t="shared" si="21"/>
        <v>0</v>
      </c>
      <c r="N1379" s="1"/>
    </row>
    <row r="1380" spans="1:14" ht="15.75" customHeight="1" x14ac:dyDescent="0.2">
      <c r="A1380" s="1">
        <f t="shared" si="22"/>
        <v>33</v>
      </c>
      <c r="B1380" s="1">
        <f t="shared" si="23"/>
        <v>35</v>
      </c>
      <c r="C1380" s="1">
        <f t="array" ref="C1380">INDEX(Countries!$A$2:$A$43,A1380)</f>
        <v>0</v>
      </c>
      <c r="D1380" s="1">
        <f t="array" ref="D1380">INDEX(Countries!$A$2:$A$43,B1380)</f>
        <v>0</v>
      </c>
      <c r="E1380" s="5">
        <f t="array" ref="E1380">INDEX('ML_flows 2011'!$B$2:$AQ$43,A1380,B1380)+INDEX('ML_flows 2011'!$B$2:$AQ$43,B1380,A1380)</f>
        <v>0</v>
      </c>
      <c r="F1380" s="4">
        <f t="array" ref="F1380">INDEX(Countries!$B$2:$B$43,A1380)</f>
        <v>0</v>
      </c>
      <c r="G1380" s="4">
        <f t="array" ref="G1380">INDEX(Countries!$B$2:$B$43,B1380)</f>
        <v>0</v>
      </c>
      <c r="H1380" s="6">
        <f t="shared" si="20"/>
        <v>0</v>
      </c>
      <c r="I1380" s="1">
        <f t="array" ref="I1380">INDEX(Countries!$D$2:$D$43,A1380)</f>
        <v>0</v>
      </c>
      <c r="J1380" s="1">
        <f t="array" ref="J1380">INDEX(Countries!$D$2:$D$43,B1380)</f>
        <v>0</v>
      </c>
      <c r="K1380" s="1">
        <f t="array" ref="K1380">INDEX(Countries!$E$2:$E$43,A1380)</f>
        <v>0</v>
      </c>
      <c r="L1380" s="1">
        <f t="array" ref="L1380">INDEX(Countries!$E$2:$E$43,B1380)</f>
        <v>0</v>
      </c>
      <c r="M1380" s="1">
        <f t="shared" si="21"/>
        <v>0</v>
      </c>
      <c r="N1380" s="1"/>
    </row>
    <row r="1381" spans="1:14" ht="15.75" customHeight="1" x14ac:dyDescent="0.2">
      <c r="A1381" s="1">
        <f t="shared" si="22"/>
        <v>33</v>
      </c>
      <c r="B1381" s="1">
        <f t="shared" si="23"/>
        <v>36</v>
      </c>
      <c r="C1381" s="1">
        <f t="array" ref="C1381">INDEX(Countries!$A$2:$A$43,A1381)</f>
        <v>0</v>
      </c>
      <c r="D1381" s="1">
        <f t="array" ref="D1381">INDEX(Countries!$A$2:$A$43,B1381)</f>
        <v>0</v>
      </c>
      <c r="E1381" s="5">
        <f t="array" ref="E1381">INDEX('ML_flows 2011'!$B$2:$AQ$43,A1381,B1381)+INDEX('ML_flows 2011'!$B$2:$AQ$43,B1381,A1381)</f>
        <v>0</v>
      </c>
      <c r="F1381" s="4">
        <f t="array" ref="F1381">INDEX(Countries!$B$2:$B$43,A1381)</f>
        <v>0</v>
      </c>
      <c r="G1381" s="4">
        <f t="array" ref="G1381">INDEX(Countries!$B$2:$B$43,B1381)</f>
        <v>0</v>
      </c>
      <c r="H1381" s="6">
        <f t="shared" si="20"/>
        <v>0</v>
      </c>
      <c r="I1381" s="1">
        <f t="array" ref="I1381">INDEX(Countries!$D$2:$D$43,A1381)</f>
        <v>0</v>
      </c>
      <c r="J1381" s="1">
        <f t="array" ref="J1381">INDEX(Countries!$D$2:$D$43,B1381)</f>
        <v>0</v>
      </c>
      <c r="K1381" s="1">
        <f t="array" ref="K1381">INDEX(Countries!$E$2:$E$43,A1381)</f>
        <v>0</v>
      </c>
      <c r="L1381" s="1">
        <f t="array" ref="L1381">INDEX(Countries!$E$2:$E$43,B1381)</f>
        <v>0</v>
      </c>
      <c r="M1381" s="1">
        <f t="shared" si="21"/>
        <v>0</v>
      </c>
      <c r="N1381" s="1"/>
    </row>
    <row r="1382" spans="1:14" ht="15.75" customHeight="1" x14ac:dyDescent="0.2">
      <c r="A1382" s="1">
        <f t="shared" si="22"/>
        <v>33</v>
      </c>
      <c r="B1382" s="1">
        <f t="shared" si="23"/>
        <v>37</v>
      </c>
      <c r="C1382" s="1">
        <f t="array" ref="C1382">INDEX(Countries!$A$2:$A$43,A1382)</f>
        <v>0</v>
      </c>
      <c r="D1382" s="1">
        <f t="array" ref="D1382">INDEX(Countries!$A$2:$A$43,B1382)</f>
        <v>0</v>
      </c>
      <c r="E1382" s="5">
        <f t="array" ref="E1382">INDEX('ML_flows 2011'!$B$2:$AQ$43,A1382,B1382)+INDEX('ML_flows 2011'!$B$2:$AQ$43,B1382,A1382)</f>
        <v>0</v>
      </c>
      <c r="F1382" s="4">
        <f t="array" ref="F1382">INDEX(Countries!$B$2:$B$43,A1382)</f>
        <v>0</v>
      </c>
      <c r="G1382" s="4">
        <f t="array" ref="G1382">INDEX(Countries!$B$2:$B$43,B1382)</f>
        <v>0</v>
      </c>
      <c r="H1382" s="6">
        <f t="shared" si="20"/>
        <v>0</v>
      </c>
      <c r="I1382" s="1">
        <f t="array" ref="I1382">INDEX(Countries!$D$2:$D$43,A1382)</f>
        <v>0</v>
      </c>
      <c r="J1382" s="1">
        <f t="array" ref="J1382">INDEX(Countries!$D$2:$D$43,B1382)</f>
        <v>0</v>
      </c>
      <c r="K1382" s="1">
        <f t="array" ref="K1382">INDEX(Countries!$E$2:$E$43,A1382)</f>
        <v>0</v>
      </c>
      <c r="L1382" s="1">
        <f t="array" ref="L1382">INDEX(Countries!$E$2:$E$43,B1382)</f>
        <v>0</v>
      </c>
      <c r="M1382" s="1">
        <f t="shared" si="21"/>
        <v>0</v>
      </c>
      <c r="N1382" s="1"/>
    </row>
    <row r="1383" spans="1:14" ht="15.75" customHeight="1" x14ac:dyDescent="0.2">
      <c r="A1383" s="1">
        <f t="shared" si="22"/>
        <v>33</v>
      </c>
      <c r="B1383" s="1">
        <f t="shared" si="23"/>
        <v>38</v>
      </c>
      <c r="C1383" s="1">
        <f t="array" ref="C1383">INDEX(Countries!$A$2:$A$43,A1383)</f>
        <v>0</v>
      </c>
      <c r="D1383" s="1">
        <f t="array" ref="D1383">INDEX(Countries!$A$2:$A$43,B1383)</f>
        <v>0</v>
      </c>
      <c r="E1383" s="5">
        <f t="array" ref="E1383">INDEX('ML_flows 2011'!$B$2:$AQ$43,A1383,B1383)+INDEX('ML_flows 2011'!$B$2:$AQ$43,B1383,A1383)</f>
        <v>0</v>
      </c>
      <c r="F1383" s="4">
        <f t="array" ref="F1383">INDEX(Countries!$B$2:$B$43,A1383)</f>
        <v>0</v>
      </c>
      <c r="G1383" s="4">
        <f t="array" ref="G1383">INDEX(Countries!$B$2:$B$43,B1383)</f>
        <v>0</v>
      </c>
      <c r="H1383" s="6">
        <f t="shared" si="20"/>
        <v>0</v>
      </c>
      <c r="I1383" s="1">
        <f t="array" ref="I1383">INDEX(Countries!$D$2:$D$43,A1383)</f>
        <v>0</v>
      </c>
      <c r="J1383" s="1">
        <f t="array" ref="J1383">INDEX(Countries!$D$2:$D$43,B1383)</f>
        <v>0</v>
      </c>
      <c r="K1383" s="1">
        <f t="array" ref="K1383">INDEX(Countries!$E$2:$E$43,A1383)</f>
        <v>0</v>
      </c>
      <c r="L1383" s="1">
        <f t="array" ref="L1383">INDEX(Countries!$E$2:$E$43,B1383)</f>
        <v>0</v>
      </c>
      <c r="M1383" s="1">
        <f t="shared" si="21"/>
        <v>0</v>
      </c>
      <c r="N1383" s="1"/>
    </row>
    <row r="1384" spans="1:14" ht="15.75" customHeight="1" x14ac:dyDescent="0.2">
      <c r="A1384" s="1">
        <f t="shared" si="22"/>
        <v>33</v>
      </c>
      <c r="B1384" s="1">
        <f t="shared" si="23"/>
        <v>39</v>
      </c>
      <c r="C1384" s="1">
        <f t="array" ref="C1384">INDEX(Countries!$A$2:$A$43,A1384)</f>
        <v>0</v>
      </c>
      <c r="D1384" s="1">
        <f t="array" ref="D1384">INDEX(Countries!$A$2:$A$43,B1384)</f>
        <v>0</v>
      </c>
      <c r="E1384" s="5">
        <f t="array" ref="E1384">INDEX('ML_flows 2011'!$B$2:$AQ$43,A1384,B1384)+INDEX('ML_flows 2011'!$B$2:$AQ$43,B1384,A1384)</f>
        <v>0</v>
      </c>
      <c r="F1384" s="4">
        <f t="array" ref="F1384">INDEX(Countries!$B$2:$B$43,A1384)</f>
        <v>0</v>
      </c>
      <c r="G1384" s="4">
        <f t="array" ref="G1384">INDEX(Countries!$B$2:$B$43,B1384)</f>
        <v>0</v>
      </c>
      <c r="H1384" s="6">
        <f t="shared" si="20"/>
        <v>0</v>
      </c>
      <c r="I1384" s="1">
        <f t="array" ref="I1384">INDEX(Countries!$D$2:$D$43,A1384)</f>
        <v>0</v>
      </c>
      <c r="J1384" s="1">
        <f t="array" ref="J1384">INDEX(Countries!$D$2:$D$43,B1384)</f>
        <v>0</v>
      </c>
      <c r="K1384" s="1">
        <f t="array" ref="K1384">INDEX(Countries!$E$2:$E$43,A1384)</f>
        <v>0</v>
      </c>
      <c r="L1384" s="1">
        <f t="array" ref="L1384">INDEX(Countries!$E$2:$E$43,B1384)</f>
        <v>0</v>
      </c>
      <c r="M1384" s="1">
        <f t="shared" si="21"/>
        <v>0</v>
      </c>
      <c r="N1384" s="1"/>
    </row>
    <row r="1385" spans="1:14" ht="15.75" customHeight="1" x14ac:dyDescent="0.2">
      <c r="A1385" s="1">
        <f t="shared" si="22"/>
        <v>33</v>
      </c>
      <c r="B1385" s="1">
        <f t="shared" si="23"/>
        <v>40</v>
      </c>
      <c r="C1385" s="1">
        <f t="array" ref="C1385">INDEX(Countries!$A$2:$A$43,A1385)</f>
        <v>0</v>
      </c>
      <c r="D1385" s="1">
        <f t="array" ref="D1385">INDEX(Countries!$A$2:$A$43,B1385)</f>
        <v>0</v>
      </c>
      <c r="E1385" s="5">
        <f t="array" ref="E1385">INDEX('ML_flows 2011'!$B$2:$AQ$43,A1385,B1385)+INDEX('ML_flows 2011'!$B$2:$AQ$43,B1385,A1385)</f>
        <v>0</v>
      </c>
      <c r="F1385" s="4">
        <f t="array" ref="F1385">INDEX(Countries!$B$2:$B$43,A1385)</f>
        <v>0</v>
      </c>
      <c r="G1385" s="4">
        <f t="array" ref="G1385">INDEX(Countries!$B$2:$B$43,B1385)</f>
        <v>0</v>
      </c>
      <c r="H1385" s="6">
        <f t="shared" si="20"/>
        <v>0</v>
      </c>
      <c r="I1385" s="1">
        <f t="array" ref="I1385">INDEX(Countries!$D$2:$D$43,A1385)</f>
        <v>0</v>
      </c>
      <c r="J1385" s="1">
        <f t="array" ref="J1385">INDEX(Countries!$D$2:$D$43,B1385)</f>
        <v>0</v>
      </c>
      <c r="K1385" s="1">
        <f t="array" ref="K1385">INDEX(Countries!$E$2:$E$43,A1385)</f>
        <v>0</v>
      </c>
      <c r="L1385" s="1">
        <f t="array" ref="L1385">INDEX(Countries!$E$2:$E$43,B1385)</f>
        <v>0</v>
      </c>
      <c r="M1385" s="1">
        <f t="shared" si="21"/>
        <v>0</v>
      </c>
      <c r="N1385" s="1"/>
    </row>
    <row r="1386" spans="1:14" ht="15.75" customHeight="1" x14ac:dyDescent="0.2">
      <c r="A1386" s="1">
        <f t="shared" si="22"/>
        <v>33</v>
      </c>
      <c r="B1386" s="1">
        <f t="shared" si="23"/>
        <v>41</v>
      </c>
      <c r="C1386" s="1">
        <f t="array" ref="C1386">INDEX(Countries!$A$2:$A$43,A1386)</f>
        <v>0</v>
      </c>
      <c r="D1386" s="1">
        <f t="array" ref="D1386">INDEX(Countries!$A$2:$A$43,B1386)</f>
        <v>0</v>
      </c>
      <c r="E1386" s="5">
        <f t="array" ref="E1386">INDEX('ML_flows 2011'!$B$2:$AQ$43,A1386,B1386)+INDEX('ML_flows 2011'!$B$2:$AQ$43,B1386,A1386)</f>
        <v>0</v>
      </c>
      <c r="F1386" s="4">
        <f t="array" ref="F1386">INDEX(Countries!$B$2:$B$43,A1386)</f>
        <v>0</v>
      </c>
      <c r="G1386" s="4">
        <f t="array" ref="G1386">INDEX(Countries!$B$2:$B$43,B1386)</f>
        <v>0</v>
      </c>
      <c r="H1386" s="6">
        <f t="shared" si="20"/>
        <v>0</v>
      </c>
      <c r="I1386" s="1">
        <f t="array" ref="I1386">INDEX(Countries!$D$2:$D$43,A1386)</f>
        <v>0</v>
      </c>
      <c r="J1386" s="1">
        <f t="array" ref="J1386">INDEX(Countries!$D$2:$D$43,B1386)</f>
        <v>0</v>
      </c>
      <c r="K1386" s="1">
        <f t="array" ref="K1386">INDEX(Countries!$E$2:$E$43,A1386)</f>
        <v>0</v>
      </c>
      <c r="L1386" s="1">
        <f t="array" ref="L1386">INDEX(Countries!$E$2:$E$43,B1386)</f>
        <v>0</v>
      </c>
      <c r="M1386" s="1">
        <f t="shared" si="21"/>
        <v>0</v>
      </c>
      <c r="N1386" s="1"/>
    </row>
    <row r="1387" spans="1:14" ht="15.75" customHeight="1" x14ac:dyDescent="0.2">
      <c r="A1387" s="1">
        <f t="shared" si="22"/>
        <v>33</v>
      </c>
      <c r="B1387" s="1">
        <f t="shared" si="23"/>
        <v>42</v>
      </c>
      <c r="C1387" s="1">
        <f t="array" ref="C1387">INDEX(Countries!$A$2:$A$43,A1387)</f>
        <v>0</v>
      </c>
      <c r="D1387" s="1">
        <f t="array" ref="D1387">INDEX(Countries!$A$2:$A$43,B1387)</f>
        <v>0</v>
      </c>
      <c r="E1387" s="5">
        <f t="array" ref="E1387">INDEX('ML_flows 2011'!$B$2:$AQ$43,A1387,B1387)+INDEX('ML_flows 2011'!$B$2:$AQ$43,B1387,A1387)</f>
        <v>0</v>
      </c>
      <c r="F1387" s="4">
        <f t="array" ref="F1387">INDEX(Countries!$B$2:$B$43,A1387)</f>
        <v>0</v>
      </c>
      <c r="G1387" s="4">
        <f t="array" ref="G1387">INDEX(Countries!$B$2:$B$43,B1387)</f>
        <v>0</v>
      </c>
      <c r="H1387" s="6">
        <f t="shared" si="20"/>
        <v>0</v>
      </c>
      <c r="I1387" s="1">
        <f t="array" ref="I1387">INDEX(Countries!$D$2:$D$43,A1387)</f>
        <v>0</v>
      </c>
      <c r="J1387" s="1">
        <f t="array" ref="J1387">INDEX(Countries!$D$2:$D$43,B1387)</f>
        <v>0</v>
      </c>
      <c r="K1387" s="1">
        <f t="array" ref="K1387">INDEX(Countries!$E$2:$E$43,A1387)</f>
        <v>0</v>
      </c>
      <c r="L1387" s="1">
        <f t="array" ref="L1387">INDEX(Countries!$E$2:$E$43,B1387)</f>
        <v>0</v>
      </c>
      <c r="M1387" s="1">
        <f t="shared" si="21"/>
        <v>0</v>
      </c>
      <c r="N1387" s="1"/>
    </row>
    <row r="1388" spans="1:14" ht="15.75" customHeight="1" x14ac:dyDescent="0.2">
      <c r="A1388" s="1">
        <f t="shared" si="22"/>
        <v>34</v>
      </c>
      <c r="B1388" s="1">
        <f t="shared" si="23"/>
        <v>1</v>
      </c>
      <c r="C1388" s="1">
        <f t="array" ref="C1388">INDEX(Countries!$A$2:$A$43,A1388)</f>
        <v>0</v>
      </c>
      <c r="D1388" s="1" t="str">
        <f t="array" ref="D1388">INDEX(Countries!$A$2:$A$43,B1388)</f>
        <v>BC</v>
      </c>
      <c r="E1388" s="5">
        <f t="array" ref="E1388">INDEX('ML_flows 2011'!$B$2:$AQ$43,A1388,B1388)+INDEX('ML_flows 2011'!$B$2:$AQ$43,B1388,A1388)</f>
        <v>0</v>
      </c>
      <c r="F1388" s="4">
        <f t="array" ref="F1388">INDEX(Countries!$B$2:$B$43,A1388)</f>
        <v>0</v>
      </c>
      <c r="G1388" s="4">
        <f t="array" ref="G1388">INDEX(Countries!$B$2:$B$43,B1388)</f>
        <v>2.3763350483997558</v>
      </c>
      <c r="H1388" s="6">
        <f t="shared" si="20"/>
        <v>0</v>
      </c>
      <c r="I1388" s="1">
        <f t="array" ref="I1388">INDEX(Countries!$D$2:$D$43,A1388)</f>
        <v>0</v>
      </c>
      <c r="J1388" s="4">
        <f t="array" ref="J1388">INDEX(Countries!$D$2:$D$43,B1388)</f>
        <v>0</v>
      </c>
      <c r="K1388" s="1">
        <f t="array" ref="K1388">INDEX(Countries!$E$2:$E$43,A1388)</f>
        <v>0</v>
      </c>
      <c r="L1388" s="4">
        <f t="array" ref="L1388">INDEX(Countries!$E$2:$E$43,B1388)</f>
        <v>0</v>
      </c>
      <c r="M1388" s="1">
        <f t="shared" si="21"/>
        <v>0</v>
      </c>
      <c r="N1388" s="1"/>
    </row>
    <row r="1389" spans="1:14" ht="15.75" customHeight="1" x14ac:dyDescent="0.2">
      <c r="A1389" s="1">
        <f t="shared" si="22"/>
        <v>34</v>
      </c>
      <c r="B1389" s="1">
        <f t="shared" si="23"/>
        <v>2</v>
      </c>
      <c r="C1389" s="1">
        <f t="array" ref="C1389">INDEX(Countries!$A$2:$A$43,A1389)</f>
        <v>0</v>
      </c>
      <c r="D1389" s="1" t="str">
        <f t="array" ref="D1389">INDEX(Countries!$A$2:$A$43,B1389)</f>
        <v>Canada</v>
      </c>
      <c r="E1389" s="5">
        <f t="array" ref="E1389">INDEX('ML_flows 2011'!$B$2:$AQ$43,A1389,B1389)+INDEX('ML_flows 2011'!$B$2:$AQ$43,B1389,A1389)</f>
        <v>0</v>
      </c>
      <c r="F1389" s="4">
        <f t="array" ref="F1389">INDEX(Countries!$B$2:$B$43,A1389)</f>
        <v>0</v>
      </c>
      <c r="G1389" s="4">
        <f t="array" ref="G1389">INDEX(Countries!$B$2:$B$43,B1389)</f>
        <v>0</v>
      </c>
      <c r="H1389" s="6">
        <f t="shared" si="20"/>
        <v>0</v>
      </c>
      <c r="I1389" s="1">
        <f t="array" ref="I1389">INDEX(Countries!$D$2:$D$43,A1389)</f>
        <v>0</v>
      </c>
      <c r="J1389" s="4">
        <f t="array" ref="J1389">INDEX(Countries!$D$2:$D$43,B1389)</f>
        <v>0</v>
      </c>
      <c r="K1389" s="1">
        <f t="array" ref="K1389">INDEX(Countries!$E$2:$E$43,A1389)</f>
        <v>0</v>
      </c>
      <c r="L1389" s="4">
        <f t="array" ref="L1389">INDEX(Countries!$E$2:$E$43,B1389)</f>
        <v>0</v>
      </c>
      <c r="M1389" s="1">
        <f t="shared" si="21"/>
        <v>0</v>
      </c>
      <c r="N1389" s="1"/>
    </row>
    <row r="1390" spans="1:14" ht="15.75" customHeight="1" x14ac:dyDescent="0.2">
      <c r="A1390" s="1">
        <f t="shared" si="22"/>
        <v>34</v>
      </c>
      <c r="B1390" s="1">
        <f t="shared" si="23"/>
        <v>3</v>
      </c>
      <c r="C1390" s="1">
        <f t="array" ref="C1390">INDEX(Countries!$A$2:$A$43,A1390)</f>
        <v>0</v>
      </c>
      <c r="D1390" s="1" t="str">
        <f t="array" ref="D1390">INDEX(Countries!$A$2:$A$43,B1390)</f>
        <v>Hong Kong SAR</v>
      </c>
      <c r="E1390" s="5">
        <f t="array" ref="E1390">INDEX('ML_flows 2011'!$B$2:$AQ$43,A1390,B1390)+INDEX('ML_flows 2011'!$B$2:$AQ$43,B1390,A1390)</f>
        <v>0</v>
      </c>
      <c r="F1390" s="4">
        <f t="array" ref="F1390">INDEX(Countries!$B$2:$B$43,A1390)</f>
        <v>0</v>
      </c>
      <c r="G1390" s="4">
        <f t="array" ref="G1390">INDEX(Countries!$B$2:$B$43,B1390)</f>
        <v>0</v>
      </c>
      <c r="H1390" s="6">
        <f t="shared" si="20"/>
        <v>0</v>
      </c>
      <c r="I1390" s="1">
        <f t="array" ref="I1390">INDEX(Countries!$D$2:$D$43,A1390)</f>
        <v>0</v>
      </c>
      <c r="J1390" s="4">
        <f t="array" ref="J1390">INDEX(Countries!$D$2:$D$43,B1390)</f>
        <v>0</v>
      </c>
      <c r="K1390" s="1">
        <f t="array" ref="K1390">INDEX(Countries!$E$2:$E$43,A1390)</f>
        <v>0</v>
      </c>
      <c r="L1390" s="4">
        <f t="array" ref="L1390">INDEX(Countries!$E$2:$E$43,B1390)</f>
        <v>0</v>
      </c>
      <c r="M1390" s="1">
        <f t="shared" si="21"/>
        <v>0</v>
      </c>
      <c r="N1390" s="1"/>
    </row>
    <row r="1391" spans="1:14" ht="15.75" customHeight="1" x14ac:dyDescent="0.2">
      <c r="A1391" s="1">
        <f t="shared" si="22"/>
        <v>34</v>
      </c>
      <c r="B1391" s="1">
        <f t="shared" si="23"/>
        <v>4</v>
      </c>
      <c r="C1391" s="1">
        <f t="array" ref="C1391">INDEX(Countries!$A$2:$A$43,A1391)</f>
        <v>0</v>
      </c>
      <c r="D1391" s="1" t="str">
        <f t="array" ref="D1391">INDEX(Countries!$A$2:$A$43,B1391)</f>
        <v>Macau SAR</v>
      </c>
      <c r="E1391" s="5">
        <f t="array" ref="E1391">INDEX('ML_flows 2011'!$B$2:$AQ$43,A1391,B1391)+INDEX('ML_flows 2011'!$B$2:$AQ$43,B1391,A1391)</f>
        <v>0</v>
      </c>
      <c r="F1391" s="4">
        <f t="array" ref="F1391">INDEX(Countries!$B$2:$B$43,A1391)</f>
        <v>0</v>
      </c>
      <c r="G1391" s="4">
        <f t="array" ref="G1391">INDEX(Countries!$B$2:$B$43,B1391)</f>
        <v>0</v>
      </c>
      <c r="H1391" s="6">
        <f t="shared" si="20"/>
        <v>0</v>
      </c>
      <c r="I1391" s="1">
        <f t="array" ref="I1391">INDEX(Countries!$D$2:$D$43,A1391)</f>
        <v>0</v>
      </c>
      <c r="J1391" s="4">
        <f t="array" ref="J1391">INDEX(Countries!$D$2:$D$43,B1391)</f>
        <v>0</v>
      </c>
      <c r="K1391" s="1">
        <f t="array" ref="K1391">INDEX(Countries!$E$2:$E$43,A1391)</f>
        <v>0</v>
      </c>
      <c r="L1391" s="4">
        <f t="array" ref="L1391">INDEX(Countries!$E$2:$E$43,B1391)</f>
        <v>0</v>
      </c>
      <c r="M1391" s="1">
        <f t="shared" si="21"/>
        <v>0</v>
      </c>
      <c r="N1391" s="1"/>
    </row>
    <row r="1392" spans="1:14" ht="15.75" customHeight="1" x14ac:dyDescent="0.2">
      <c r="A1392" s="1">
        <f t="shared" si="22"/>
        <v>34</v>
      </c>
      <c r="B1392" s="1">
        <f t="shared" si="23"/>
        <v>5</v>
      </c>
      <c r="C1392" s="1">
        <f t="array" ref="C1392">INDEX(Countries!$A$2:$A$43,A1392)</f>
        <v>0</v>
      </c>
      <c r="D1392" s="1" t="str">
        <f t="array" ref="D1392">INDEX(Countries!$A$2:$A$43,B1392)</f>
        <v>China</v>
      </c>
      <c r="E1392" s="5">
        <f t="array" ref="E1392">INDEX('ML_flows 2011'!$B$2:$AQ$43,A1392,B1392)+INDEX('ML_flows 2011'!$B$2:$AQ$43,B1392,A1392)</f>
        <v>0</v>
      </c>
      <c r="F1392" s="4">
        <f t="array" ref="F1392">INDEX(Countries!$B$2:$B$43,A1392)</f>
        <v>0</v>
      </c>
      <c r="G1392" s="4">
        <f t="array" ref="G1392">INDEX(Countries!$B$2:$B$43,B1392)</f>
        <v>0</v>
      </c>
      <c r="H1392" s="6">
        <f t="shared" si="20"/>
        <v>0</v>
      </c>
      <c r="I1392" s="1">
        <f t="array" ref="I1392">INDEX(Countries!$D$2:$D$43,A1392)</f>
        <v>0</v>
      </c>
      <c r="J1392" s="4">
        <f t="array" ref="J1392">INDEX(Countries!$D$2:$D$43,B1392)</f>
        <v>0</v>
      </c>
      <c r="K1392" s="1">
        <f t="array" ref="K1392">INDEX(Countries!$E$2:$E$43,A1392)</f>
        <v>0</v>
      </c>
      <c r="L1392" s="4">
        <f t="array" ref="L1392">INDEX(Countries!$E$2:$E$43,B1392)</f>
        <v>0</v>
      </c>
      <c r="M1392" s="1">
        <f t="shared" si="21"/>
        <v>0</v>
      </c>
      <c r="N1392" s="1"/>
    </row>
    <row r="1393" spans="1:14" ht="15.75" customHeight="1" x14ac:dyDescent="0.2">
      <c r="A1393" s="1">
        <f t="shared" si="22"/>
        <v>34</v>
      </c>
      <c r="B1393" s="1">
        <f t="shared" si="23"/>
        <v>6</v>
      </c>
      <c r="C1393" s="1">
        <f t="array" ref="C1393">INDEX(Countries!$A$2:$A$43,A1393)</f>
        <v>0</v>
      </c>
      <c r="D1393" s="1">
        <f t="array" ref="D1393">INDEX(Countries!$A$2:$A$43,B1393)</f>
        <v>0</v>
      </c>
      <c r="E1393" s="5">
        <f t="array" ref="E1393">INDEX('ML_flows 2011'!$B$2:$AQ$43,A1393,B1393)+INDEX('ML_flows 2011'!$B$2:$AQ$43,B1393,A1393)</f>
        <v>0</v>
      </c>
      <c r="F1393" s="4">
        <f t="array" ref="F1393">INDEX(Countries!$B$2:$B$43,A1393)</f>
        <v>0</v>
      </c>
      <c r="G1393" s="4">
        <f t="array" ref="G1393">INDEX(Countries!$B$2:$B$43,B1393)</f>
        <v>0</v>
      </c>
      <c r="H1393" s="6">
        <f t="shared" si="20"/>
        <v>0</v>
      </c>
      <c r="I1393" s="1">
        <f t="array" ref="I1393">INDEX(Countries!$D$2:$D$43,A1393)</f>
        <v>0</v>
      </c>
      <c r="J1393" s="4">
        <f t="array" ref="J1393">INDEX(Countries!$D$2:$D$43,B1393)</f>
        <v>0</v>
      </c>
      <c r="K1393" s="1">
        <f t="array" ref="K1393">INDEX(Countries!$E$2:$E$43,A1393)</f>
        <v>0</v>
      </c>
      <c r="L1393" s="4">
        <f t="array" ref="L1393">INDEX(Countries!$E$2:$E$43,B1393)</f>
        <v>0</v>
      </c>
      <c r="M1393" s="1">
        <f t="shared" si="21"/>
        <v>0</v>
      </c>
      <c r="N1393" s="1"/>
    </row>
    <row r="1394" spans="1:14" ht="15.75" customHeight="1" x14ac:dyDescent="0.2">
      <c r="A1394" s="1">
        <f t="shared" si="22"/>
        <v>34</v>
      </c>
      <c r="B1394" s="1">
        <f t="shared" si="23"/>
        <v>7</v>
      </c>
      <c r="C1394" s="1">
        <f t="array" ref="C1394">INDEX(Countries!$A$2:$A$43,A1394)</f>
        <v>0</v>
      </c>
      <c r="D1394" s="1">
        <f t="array" ref="D1394">INDEX(Countries!$A$2:$A$43,B1394)</f>
        <v>0</v>
      </c>
      <c r="E1394" s="5">
        <f t="array" ref="E1394">INDEX('ML_flows 2011'!$B$2:$AQ$43,A1394,B1394)+INDEX('ML_flows 2011'!$B$2:$AQ$43,B1394,A1394)</f>
        <v>0</v>
      </c>
      <c r="F1394" s="4">
        <f t="array" ref="F1394">INDEX(Countries!$B$2:$B$43,A1394)</f>
        <v>0</v>
      </c>
      <c r="G1394" s="4">
        <f t="array" ref="G1394">INDEX(Countries!$B$2:$B$43,B1394)</f>
        <v>0</v>
      </c>
      <c r="H1394" s="6">
        <f t="shared" si="20"/>
        <v>0</v>
      </c>
      <c r="I1394" s="1">
        <f t="array" ref="I1394">INDEX(Countries!$D$2:$D$43,A1394)</f>
        <v>0</v>
      </c>
      <c r="J1394" s="4">
        <f t="array" ref="J1394">INDEX(Countries!$D$2:$D$43,B1394)</f>
        <v>0</v>
      </c>
      <c r="K1394" s="1">
        <f t="array" ref="K1394">INDEX(Countries!$E$2:$E$43,A1394)</f>
        <v>0</v>
      </c>
      <c r="L1394" s="4">
        <f t="array" ref="L1394">INDEX(Countries!$E$2:$E$43,B1394)</f>
        <v>0</v>
      </c>
      <c r="M1394" s="1">
        <f t="shared" si="21"/>
        <v>0</v>
      </c>
      <c r="N1394" s="1"/>
    </row>
    <row r="1395" spans="1:14" ht="15.75" customHeight="1" x14ac:dyDescent="0.2">
      <c r="A1395" s="1">
        <f t="shared" si="22"/>
        <v>34</v>
      </c>
      <c r="B1395" s="1">
        <f t="shared" si="23"/>
        <v>8</v>
      </c>
      <c r="C1395" s="1">
        <f t="array" ref="C1395">INDEX(Countries!$A$2:$A$43,A1395)</f>
        <v>0</v>
      </c>
      <c r="D1395" s="1">
        <f t="array" ref="D1395">INDEX(Countries!$A$2:$A$43,B1395)</f>
        <v>0</v>
      </c>
      <c r="E1395" s="5">
        <f t="array" ref="E1395">INDEX('ML_flows 2011'!$B$2:$AQ$43,A1395,B1395)+INDEX('ML_flows 2011'!$B$2:$AQ$43,B1395,A1395)</f>
        <v>0</v>
      </c>
      <c r="F1395" s="4">
        <f t="array" ref="F1395">INDEX(Countries!$B$2:$B$43,A1395)</f>
        <v>0</v>
      </c>
      <c r="G1395" s="4">
        <f t="array" ref="G1395">INDEX(Countries!$B$2:$B$43,B1395)</f>
        <v>0</v>
      </c>
      <c r="H1395" s="6">
        <f t="shared" si="20"/>
        <v>0</v>
      </c>
      <c r="I1395" s="1">
        <f t="array" ref="I1395">INDEX(Countries!$D$2:$D$43,A1395)</f>
        <v>0</v>
      </c>
      <c r="J1395" s="4">
        <f t="array" ref="J1395">INDEX(Countries!$D$2:$D$43,B1395)</f>
        <v>0</v>
      </c>
      <c r="K1395" s="1">
        <f t="array" ref="K1395">INDEX(Countries!$E$2:$E$43,A1395)</f>
        <v>0</v>
      </c>
      <c r="L1395" s="4">
        <f t="array" ref="L1395">INDEX(Countries!$E$2:$E$43,B1395)</f>
        <v>0</v>
      </c>
      <c r="M1395" s="1">
        <f t="shared" si="21"/>
        <v>0</v>
      </c>
      <c r="N1395" s="1"/>
    </row>
    <row r="1396" spans="1:14" ht="15.75" customHeight="1" x14ac:dyDescent="0.2">
      <c r="A1396" s="1">
        <f t="shared" si="22"/>
        <v>34</v>
      </c>
      <c r="B1396" s="1">
        <f t="shared" si="23"/>
        <v>9</v>
      </c>
      <c r="C1396" s="1">
        <f t="array" ref="C1396">INDEX(Countries!$A$2:$A$43,A1396)</f>
        <v>0</v>
      </c>
      <c r="D1396" s="1">
        <f t="array" ref="D1396">INDEX(Countries!$A$2:$A$43,B1396)</f>
        <v>0</v>
      </c>
      <c r="E1396" s="5">
        <f t="array" ref="E1396">INDEX('ML_flows 2011'!$B$2:$AQ$43,A1396,B1396)+INDEX('ML_flows 2011'!$B$2:$AQ$43,B1396,A1396)</f>
        <v>0</v>
      </c>
      <c r="F1396" s="4">
        <f t="array" ref="F1396">INDEX(Countries!$B$2:$B$43,A1396)</f>
        <v>0</v>
      </c>
      <c r="G1396" s="4">
        <f t="array" ref="G1396">INDEX(Countries!$B$2:$B$43,B1396)</f>
        <v>0</v>
      </c>
      <c r="H1396" s="6">
        <f t="shared" si="20"/>
        <v>0</v>
      </c>
      <c r="I1396" s="1">
        <f t="array" ref="I1396">INDEX(Countries!$D$2:$D$43,A1396)</f>
        <v>0</v>
      </c>
      <c r="J1396" s="1">
        <f t="array" ref="J1396">INDEX(Countries!$D$2:$D$43,B1396)</f>
        <v>0</v>
      </c>
      <c r="K1396" s="1">
        <f t="array" ref="K1396">INDEX(Countries!$E$2:$E$43,A1396)</f>
        <v>0</v>
      </c>
      <c r="L1396" s="1">
        <f t="array" ref="L1396">INDEX(Countries!$E$2:$E$43,B1396)</f>
        <v>0</v>
      </c>
      <c r="M1396" s="1">
        <f t="shared" si="21"/>
        <v>0</v>
      </c>
      <c r="N1396" s="1"/>
    </row>
    <row r="1397" spans="1:14" ht="15.75" customHeight="1" x14ac:dyDescent="0.2">
      <c r="A1397" s="1">
        <f t="shared" si="22"/>
        <v>34</v>
      </c>
      <c r="B1397" s="1">
        <f t="shared" si="23"/>
        <v>10</v>
      </c>
      <c r="C1397" s="1">
        <f t="array" ref="C1397">INDEX(Countries!$A$2:$A$43,A1397)</f>
        <v>0</v>
      </c>
      <c r="D1397" s="1">
        <f t="array" ref="D1397">INDEX(Countries!$A$2:$A$43,B1397)</f>
        <v>0</v>
      </c>
      <c r="E1397" s="5">
        <f t="array" ref="E1397">INDEX('ML_flows 2011'!$B$2:$AQ$43,A1397,B1397)+INDEX('ML_flows 2011'!$B$2:$AQ$43,B1397,A1397)</f>
        <v>0</v>
      </c>
      <c r="F1397" s="4">
        <f t="array" ref="F1397">INDEX(Countries!$B$2:$B$43,A1397)</f>
        <v>0</v>
      </c>
      <c r="G1397" s="4">
        <f t="array" ref="G1397">INDEX(Countries!$B$2:$B$43,B1397)</f>
        <v>0</v>
      </c>
      <c r="H1397" s="6">
        <f t="shared" si="20"/>
        <v>0</v>
      </c>
      <c r="I1397" s="1">
        <f t="array" ref="I1397">INDEX(Countries!$D$2:$D$43,A1397)</f>
        <v>0</v>
      </c>
      <c r="J1397" s="1">
        <f t="array" ref="J1397">INDEX(Countries!$D$2:$D$43,B1397)</f>
        <v>0</v>
      </c>
      <c r="K1397" s="1">
        <f t="array" ref="K1397">INDEX(Countries!$E$2:$E$43,A1397)</f>
        <v>0</v>
      </c>
      <c r="L1397" s="1">
        <f t="array" ref="L1397">INDEX(Countries!$E$2:$E$43,B1397)</f>
        <v>0</v>
      </c>
      <c r="M1397" s="1">
        <f t="shared" si="21"/>
        <v>0</v>
      </c>
      <c r="N1397" s="1"/>
    </row>
    <row r="1398" spans="1:14" ht="15.75" customHeight="1" x14ac:dyDescent="0.2">
      <c r="A1398" s="1">
        <f t="shared" si="22"/>
        <v>34</v>
      </c>
      <c r="B1398" s="1">
        <f t="shared" si="23"/>
        <v>11</v>
      </c>
      <c r="C1398" s="1">
        <f t="array" ref="C1398">INDEX(Countries!$A$2:$A$43,A1398)</f>
        <v>0</v>
      </c>
      <c r="D1398" s="1">
        <f t="array" ref="D1398">INDEX(Countries!$A$2:$A$43,B1398)</f>
        <v>0</v>
      </c>
      <c r="E1398" s="5">
        <f t="array" ref="E1398">INDEX('ML_flows 2011'!$B$2:$AQ$43,A1398,B1398)+INDEX('ML_flows 2011'!$B$2:$AQ$43,B1398,A1398)</f>
        <v>0</v>
      </c>
      <c r="F1398" s="4">
        <f t="array" ref="F1398">INDEX(Countries!$B$2:$B$43,A1398)</f>
        <v>0</v>
      </c>
      <c r="G1398" s="4">
        <f t="array" ref="G1398">INDEX(Countries!$B$2:$B$43,B1398)</f>
        <v>0</v>
      </c>
      <c r="H1398" s="6">
        <f t="shared" si="20"/>
        <v>0</v>
      </c>
      <c r="I1398" s="1">
        <f t="array" ref="I1398">INDEX(Countries!$D$2:$D$43,A1398)</f>
        <v>0</v>
      </c>
      <c r="J1398" s="1">
        <f t="array" ref="J1398">INDEX(Countries!$D$2:$D$43,B1398)</f>
        <v>0</v>
      </c>
      <c r="K1398" s="1">
        <f t="array" ref="K1398">INDEX(Countries!$E$2:$E$43,A1398)</f>
        <v>0</v>
      </c>
      <c r="L1398" s="1">
        <f t="array" ref="L1398">INDEX(Countries!$E$2:$E$43,B1398)</f>
        <v>0</v>
      </c>
      <c r="M1398" s="1">
        <f t="shared" si="21"/>
        <v>0</v>
      </c>
      <c r="N1398" s="1"/>
    </row>
    <row r="1399" spans="1:14" ht="15.75" customHeight="1" x14ac:dyDescent="0.2">
      <c r="A1399" s="1">
        <f t="shared" si="22"/>
        <v>34</v>
      </c>
      <c r="B1399" s="1">
        <f t="shared" si="23"/>
        <v>12</v>
      </c>
      <c r="C1399" s="1">
        <f t="array" ref="C1399">INDEX(Countries!$A$2:$A$43,A1399)</f>
        <v>0</v>
      </c>
      <c r="D1399" s="1">
        <f t="array" ref="D1399">INDEX(Countries!$A$2:$A$43,B1399)</f>
        <v>0</v>
      </c>
      <c r="E1399" s="5">
        <f t="array" ref="E1399">INDEX('ML_flows 2011'!$B$2:$AQ$43,A1399,B1399)+INDEX('ML_flows 2011'!$B$2:$AQ$43,B1399,A1399)</f>
        <v>0</v>
      </c>
      <c r="F1399" s="4">
        <f t="array" ref="F1399">INDEX(Countries!$B$2:$B$43,A1399)</f>
        <v>0</v>
      </c>
      <c r="G1399" s="4">
        <f t="array" ref="G1399">INDEX(Countries!$B$2:$B$43,B1399)</f>
        <v>0</v>
      </c>
      <c r="H1399" s="6">
        <f t="shared" si="20"/>
        <v>0</v>
      </c>
      <c r="I1399" s="1">
        <f t="array" ref="I1399">INDEX(Countries!$D$2:$D$43,A1399)</f>
        <v>0</v>
      </c>
      <c r="J1399" s="1">
        <f t="array" ref="J1399">INDEX(Countries!$D$2:$D$43,B1399)</f>
        <v>0</v>
      </c>
      <c r="K1399" s="1">
        <f t="array" ref="K1399">INDEX(Countries!$E$2:$E$43,A1399)</f>
        <v>0</v>
      </c>
      <c r="L1399" s="1">
        <f t="array" ref="L1399">INDEX(Countries!$E$2:$E$43,B1399)</f>
        <v>0</v>
      </c>
      <c r="M1399" s="1">
        <f t="shared" si="21"/>
        <v>0</v>
      </c>
      <c r="N1399" s="1"/>
    </row>
    <row r="1400" spans="1:14" ht="15.75" customHeight="1" x14ac:dyDescent="0.2">
      <c r="A1400" s="1">
        <f t="shared" si="22"/>
        <v>34</v>
      </c>
      <c r="B1400" s="1">
        <f t="shared" si="23"/>
        <v>13</v>
      </c>
      <c r="C1400" s="1">
        <f t="array" ref="C1400">INDEX(Countries!$A$2:$A$43,A1400)</f>
        <v>0</v>
      </c>
      <c r="D1400" s="1">
        <f t="array" ref="D1400">INDEX(Countries!$A$2:$A$43,B1400)</f>
        <v>0</v>
      </c>
      <c r="E1400" s="5">
        <f t="array" ref="E1400">INDEX('ML_flows 2011'!$B$2:$AQ$43,A1400,B1400)+INDEX('ML_flows 2011'!$B$2:$AQ$43,B1400,A1400)</f>
        <v>0</v>
      </c>
      <c r="F1400" s="4">
        <f t="array" ref="F1400">INDEX(Countries!$B$2:$B$43,A1400)</f>
        <v>0</v>
      </c>
      <c r="G1400" s="4">
        <f t="array" ref="G1400">INDEX(Countries!$B$2:$B$43,B1400)</f>
        <v>0</v>
      </c>
      <c r="H1400" s="6">
        <f t="shared" si="20"/>
        <v>0</v>
      </c>
      <c r="I1400" s="1">
        <f t="array" ref="I1400">INDEX(Countries!$D$2:$D$43,A1400)</f>
        <v>0</v>
      </c>
      <c r="J1400" s="1">
        <f t="array" ref="J1400">INDEX(Countries!$D$2:$D$43,B1400)</f>
        <v>0</v>
      </c>
      <c r="K1400" s="1">
        <f t="array" ref="K1400">INDEX(Countries!$E$2:$E$43,A1400)</f>
        <v>0</v>
      </c>
      <c r="L1400" s="1">
        <f t="array" ref="L1400">INDEX(Countries!$E$2:$E$43,B1400)</f>
        <v>0</v>
      </c>
      <c r="M1400" s="1">
        <f t="shared" si="21"/>
        <v>0</v>
      </c>
      <c r="N1400" s="1"/>
    </row>
    <row r="1401" spans="1:14" ht="15.75" customHeight="1" x14ac:dyDescent="0.2">
      <c r="A1401" s="1">
        <f t="shared" si="22"/>
        <v>34</v>
      </c>
      <c r="B1401" s="1">
        <f t="shared" si="23"/>
        <v>14</v>
      </c>
      <c r="C1401" s="1">
        <f t="array" ref="C1401">INDEX(Countries!$A$2:$A$43,A1401)</f>
        <v>0</v>
      </c>
      <c r="D1401" s="1">
        <f t="array" ref="D1401">INDEX(Countries!$A$2:$A$43,B1401)</f>
        <v>0</v>
      </c>
      <c r="E1401" s="5">
        <f t="array" ref="E1401">INDEX('ML_flows 2011'!$B$2:$AQ$43,A1401,B1401)+INDEX('ML_flows 2011'!$B$2:$AQ$43,B1401,A1401)</f>
        <v>0</v>
      </c>
      <c r="F1401" s="4">
        <f t="array" ref="F1401">INDEX(Countries!$B$2:$B$43,A1401)</f>
        <v>0</v>
      </c>
      <c r="G1401" s="4">
        <f t="array" ref="G1401">INDEX(Countries!$B$2:$B$43,B1401)</f>
        <v>0</v>
      </c>
      <c r="H1401" s="6">
        <f t="shared" si="20"/>
        <v>0</v>
      </c>
      <c r="I1401" s="1">
        <f t="array" ref="I1401">INDEX(Countries!$D$2:$D$43,A1401)</f>
        <v>0</v>
      </c>
      <c r="J1401" s="1">
        <f t="array" ref="J1401">INDEX(Countries!$D$2:$D$43,B1401)</f>
        <v>0</v>
      </c>
      <c r="K1401" s="1">
        <f t="array" ref="K1401">INDEX(Countries!$E$2:$E$43,A1401)</f>
        <v>0</v>
      </c>
      <c r="L1401" s="1">
        <f t="array" ref="L1401">INDEX(Countries!$E$2:$E$43,B1401)</f>
        <v>0</v>
      </c>
      <c r="M1401" s="1">
        <f t="shared" si="21"/>
        <v>0</v>
      </c>
      <c r="N1401" s="1"/>
    </row>
    <row r="1402" spans="1:14" ht="15.75" customHeight="1" x14ac:dyDescent="0.2">
      <c r="A1402" s="1">
        <f t="shared" si="22"/>
        <v>34</v>
      </c>
      <c r="B1402" s="1">
        <f t="shared" si="23"/>
        <v>15</v>
      </c>
      <c r="C1402" s="1">
        <f t="array" ref="C1402">INDEX(Countries!$A$2:$A$43,A1402)</f>
        <v>0</v>
      </c>
      <c r="D1402" s="1">
        <f t="array" ref="D1402">INDEX(Countries!$A$2:$A$43,B1402)</f>
        <v>0</v>
      </c>
      <c r="E1402" s="5">
        <f t="array" ref="E1402">INDEX('ML_flows 2011'!$B$2:$AQ$43,A1402,B1402)+INDEX('ML_flows 2011'!$B$2:$AQ$43,B1402,A1402)</f>
        <v>0</v>
      </c>
      <c r="F1402" s="4">
        <f t="array" ref="F1402">INDEX(Countries!$B$2:$B$43,A1402)</f>
        <v>0</v>
      </c>
      <c r="G1402" s="4">
        <f t="array" ref="G1402">INDEX(Countries!$B$2:$B$43,B1402)</f>
        <v>0</v>
      </c>
      <c r="H1402" s="6">
        <f t="shared" si="20"/>
        <v>0</v>
      </c>
      <c r="I1402" s="1">
        <f t="array" ref="I1402">INDEX(Countries!$D$2:$D$43,A1402)</f>
        <v>0</v>
      </c>
      <c r="J1402" s="1">
        <f t="array" ref="J1402">INDEX(Countries!$D$2:$D$43,B1402)</f>
        <v>0</v>
      </c>
      <c r="K1402" s="1">
        <f t="array" ref="K1402">INDEX(Countries!$E$2:$E$43,A1402)</f>
        <v>0</v>
      </c>
      <c r="L1402" s="1">
        <f t="array" ref="L1402">INDEX(Countries!$E$2:$E$43,B1402)</f>
        <v>0</v>
      </c>
      <c r="M1402" s="1">
        <f t="shared" si="21"/>
        <v>0</v>
      </c>
      <c r="N1402" s="1"/>
    </row>
    <row r="1403" spans="1:14" ht="15.75" customHeight="1" x14ac:dyDescent="0.2">
      <c r="A1403" s="1">
        <f t="shared" si="22"/>
        <v>34</v>
      </c>
      <c r="B1403" s="1">
        <f t="shared" si="23"/>
        <v>16</v>
      </c>
      <c r="C1403" s="1">
        <f t="array" ref="C1403">INDEX(Countries!$A$2:$A$43,A1403)</f>
        <v>0</v>
      </c>
      <c r="D1403" s="1">
        <f t="array" ref="D1403">INDEX(Countries!$A$2:$A$43,B1403)</f>
        <v>0</v>
      </c>
      <c r="E1403" s="5">
        <f t="array" ref="E1403">INDEX('ML_flows 2011'!$B$2:$AQ$43,A1403,B1403)+INDEX('ML_flows 2011'!$B$2:$AQ$43,B1403,A1403)</f>
        <v>0</v>
      </c>
      <c r="F1403" s="4">
        <f t="array" ref="F1403">INDEX(Countries!$B$2:$B$43,A1403)</f>
        <v>0</v>
      </c>
      <c r="G1403" s="4">
        <f t="array" ref="G1403">INDEX(Countries!$B$2:$B$43,B1403)</f>
        <v>0</v>
      </c>
      <c r="H1403" s="6">
        <f t="shared" si="20"/>
        <v>0</v>
      </c>
      <c r="I1403" s="1">
        <f t="array" ref="I1403">INDEX(Countries!$D$2:$D$43,A1403)</f>
        <v>0</v>
      </c>
      <c r="J1403" s="1">
        <f t="array" ref="J1403">INDEX(Countries!$D$2:$D$43,B1403)</f>
        <v>0</v>
      </c>
      <c r="K1403" s="1">
        <f t="array" ref="K1403">INDEX(Countries!$E$2:$E$43,A1403)</f>
        <v>0</v>
      </c>
      <c r="L1403" s="1">
        <f t="array" ref="L1403">INDEX(Countries!$E$2:$E$43,B1403)</f>
        <v>0</v>
      </c>
      <c r="M1403" s="1">
        <f t="shared" si="21"/>
        <v>0</v>
      </c>
      <c r="N1403" s="1"/>
    </row>
    <row r="1404" spans="1:14" ht="15.75" customHeight="1" x14ac:dyDescent="0.2">
      <c r="A1404" s="1">
        <f t="shared" si="22"/>
        <v>34</v>
      </c>
      <c r="B1404" s="1">
        <f t="shared" si="23"/>
        <v>17</v>
      </c>
      <c r="C1404" s="1">
        <f t="array" ref="C1404">INDEX(Countries!$A$2:$A$43,A1404)</f>
        <v>0</v>
      </c>
      <c r="D1404" s="1">
        <f t="array" ref="D1404">INDEX(Countries!$A$2:$A$43,B1404)</f>
        <v>0</v>
      </c>
      <c r="E1404" s="5">
        <f t="array" ref="E1404">INDEX('ML_flows 2011'!$B$2:$AQ$43,A1404,B1404)+INDEX('ML_flows 2011'!$B$2:$AQ$43,B1404,A1404)</f>
        <v>0</v>
      </c>
      <c r="F1404" s="4">
        <f t="array" ref="F1404">INDEX(Countries!$B$2:$B$43,A1404)</f>
        <v>0</v>
      </c>
      <c r="G1404" s="4">
        <f t="array" ref="G1404">INDEX(Countries!$B$2:$B$43,B1404)</f>
        <v>0</v>
      </c>
      <c r="H1404" s="6">
        <f t="shared" si="20"/>
        <v>0</v>
      </c>
      <c r="I1404" s="1">
        <f t="array" ref="I1404">INDEX(Countries!$D$2:$D$43,A1404)</f>
        <v>0</v>
      </c>
      <c r="J1404" s="1">
        <f t="array" ref="J1404">INDEX(Countries!$D$2:$D$43,B1404)</f>
        <v>0</v>
      </c>
      <c r="K1404" s="1">
        <f t="array" ref="K1404">INDEX(Countries!$E$2:$E$43,A1404)</f>
        <v>0</v>
      </c>
      <c r="L1404" s="1">
        <f t="array" ref="L1404">INDEX(Countries!$E$2:$E$43,B1404)</f>
        <v>0</v>
      </c>
      <c r="M1404" s="1">
        <f t="shared" si="21"/>
        <v>0</v>
      </c>
      <c r="N1404" s="1"/>
    </row>
    <row r="1405" spans="1:14" ht="15.75" customHeight="1" x14ac:dyDescent="0.2">
      <c r="A1405" s="1">
        <f t="shared" si="22"/>
        <v>34</v>
      </c>
      <c r="B1405" s="1">
        <f t="shared" si="23"/>
        <v>18</v>
      </c>
      <c r="C1405" s="1">
        <f t="array" ref="C1405">INDEX(Countries!$A$2:$A$43,A1405)</f>
        <v>0</v>
      </c>
      <c r="D1405" s="1">
        <f t="array" ref="D1405">INDEX(Countries!$A$2:$A$43,B1405)</f>
        <v>0</v>
      </c>
      <c r="E1405" s="5">
        <f t="array" ref="E1405">INDEX('ML_flows 2011'!$B$2:$AQ$43,A1405,B1405)+INDEX('ML_flows 2011'!$B$2:$AQ$43,B1405,A1405)</f>
        <v>0</v>
      </c>
      <c r="F1405" s="4">
        <f t="array" ref="F1405">INDEX(Countries!$B$2:$B$43,A1405)</f>
        <v>0</v>
      </c>
      <c r="G1405" s="4">
        <f t="array" ref="G1405">INDEX(Countries!$B$2:$B$43,B1405)</f>
        <v>0</v>
      </c>
      <c r="H1405" s="6">
        <f t="shared" si="20"/>
        <v>0</v>
      </c>
      <c r="I1405" s="1">
        <f t="array" ref="I1405">INDEX(Countries!$D$2:$D$43,A1405)</f>
        <v>0</v>
      </c>
      <c r="J1405" s="1">
        <f t="array" ref="J1405">INDEX(Countries!$D$2:$D$43,B1405)</f>
        <v>0</v>
      </c>
      <c r="K1405" s="1">
        <f t="array" ref="K1405">INDEX(Countries!$E$2:$E$43,A1405)</f>
        <v>0</v>
      </c>
      <c r="L1405" s="1">
        <f t="array" ref="L1405">INDEX(Countries!$E$2:$E$43,B1405)</f>
        <v>0</v>
      </c>
      <c r="M1405" s="1">
        <f t="shared" si="21"/>
        <v>0</v>
      </c>
      <c r="N1405" s="1"/>
    </row>
    <row r="1406" spans="1:14" ht="15.75" customHeight="1" x14ac:dyDescent="0.2">
      <c r="A1406" s="1">
        <f t="shared" si="22"/>
        <v>34</v>
      </c>
      <c r="B1406" s="1">
        <f t="shared" si="23"/>
        <v>19</v>
      </c>
      <c r="C1406" s="1">
        <f t="array" ref="C1406">INDEX(Countries!$A$2:$A$43,A1406)</f>
        <v>0</v>
      </c>
      <c r="D1406" s="1">
        <f t="array" ref="D1406">INDEX(Countries!$A$2:$A$43,B1406)</f>
        <v>0</v>
      </c>
      <c r="E1406" s="5">
        <f t="array" ref="E1406">INDEX('ML_flows 2011'!$B$2:$AQ$43,A1406,B1406)+INDEX('ML_flows 2011'!$B$2:$AQ$43,B1406,A1406)</f>
        <v>0</v>
      </c>
      <c r="F1406" s="4">
        <f t="array" ref="F1406">INDEX(Countries!$B$2:$B$43,A1406)</f>
        <v>0</v>
      </c>
      <c r="G1406" s="4">
        <f t="array" ref="G1406">INDEX(Countries!$B$2:$B$43,B1406)</f>
        <v>0</v>
      </c>
      <c r="H1406" s="6">
        <f t="shared" si="20"/>
        <v>0</v>
      </c>
      <c r="I1406" s="1">
        <f t="array" ref="I1406">INDEX(Countries!$D$2:$D$43,A1406)</f>
        <v>0</v>
      </c>
      <c r="J1406" s="1">
        <f t="array" ref="J1406">INDEX(Countries!$D$2:$D$43,B1406)</f>
        <v>0</v>
      </c>
      <c r="K1406" s="1">
        <f t="array" ref="K1406">INDEX(Countries!$E$2:$E$43,A1406)</f>
        <v>0</v>
      </c>
      <c r="L1406" s="1">
        <f t="array" ref="L1406">INDEX(Countries!$E$2:$E$43,B1406)</f>
        <v>0</v>
      </c>
      <c r="M1406" s="1">
        <f t="shared" si="21"/>
        <v>0</v>
      </c>
      <c r="N1406" s="1"/>
    </row>
    <row r="1407" spans="1:14" ht="15.75" customHeight="1" x14ac:dyDescent="0.2">
      <c r="A1407" s="1">
        <f t="shared" si="22"/>
        <v>34</v>
      </c>
      <c r="B1407" s="1">
        <f t="shared" si="23"/>
        <v>20</v>
      </c>
      <c r="C1407" s="1">
        <f t="array" ref="C1407">INDEX(Countries!$A$2:$A$43,A1407)</f>
        <v>0</v>
      </c>
      <c r="D1407" s="1">
        <f t="array" ref="D1407">INDEX(Countries!$A$2:$A$43,B1407)</f>
        <v>0</v>
      </c>
      <c r="E1407" s="5">
        <f t="array" ref="E1407">INDEX('ML_flows 2011'!$B$2:$AQ$43,A1407,B1407)+INDEX('ML_flows 2011'!$B$2:$AQ$43,B1407,A1407)</f>
        <v>0</v>
      </c>
      <c r="F1407" s="4">
        <f t="array" ref="F1407">INDEX(Countries!$B$2:$B$43,A1407)</f>
        <v>0</v>
      </c>
      <c r="G1407" s="4">
        <f t="array" ref="G1407">INDEX(Countries!$B$2:$B$43,B1407)</f>
        <v>0</v>
      </c>
      <c r="H1407" s="6">
        <f t="shared" si="20"/>
        <v>0</v>
      </c>
      <c r="I1407" s="1">
        <f t="array" ref="I1407">INDEX(Countries!$D$2:$D$43,A1407)</f>
        <v>0</v>
      </c>
      <c r="J1407" s="1">
        <f t="array" ref="J1407">INDEX(Countries!$D$2:$D$43,B1407)</f>
        <v>0</v>
      </c>
      <c r="K1407" s="1">
        <f t="array" ref="K1407">INDEX(Countries!$E$2:$E$43,A1407)</f>
        <v>0</v>
      </c>
      <c r="L1407" s="1">
        <f t="array" ref="L1407">INDEX(Countries!$E$2:$E$43,B1407)</f>
        <v>0</v>
      </c>
      <c r="M1407" s="1">
        <f t="shared" si="21"/>
        <v>0</v>
      </c>
      <c r="N1407" s="1"/>
    </row>
    <row r="1408" spans="1:14" ht="15.75" customHeight="1" x14ac:dyDescent="0.2">
      <c r="A1408" s="1">
        <f t="shared" si="22"/>
        <v>34</v>
      </c>
      <c r="B1408" s="1">
        <f t="shared" si="23"/>
        <v>21</v>
      </c>
      <c r="C1408" s="1">
        <f t="array" ref="C1408">INDEX(Countries!$A$2:$A$43,A1408)</f>
        <v>0</v>
      </c>
      <c r="D1408" s="1">
        <f t="array" ref="D1408">INDEX(Countries!$A$2:$A$43,B1408)</f>
        <v>0</v>
      </c>
      <c r="E1408" s="5">
        <f t="array" ref="E1408">INDEX('ML_flows 2011'!$B$2:$AQ$43,A1408,B1408)+INDEX('ML_flows 2011'!$B$2:$AQ$43,B1408,A1408)</f>
        <v>0</v>
      </c>
      <c r="F1408" s="4">
        <f t="array" ref="F1408">INDEX(Countries!$B$2:$B$43,A1408)</f>
        <v>0</v>
      </c>
      <c r="G1408" s="4">
        <f t="array" ref="G1408">INDEX(Countries!$B$2:$B$43,B1408)</f>
        <v>0</v>
      </c>
      <c r="H1408" s="6">
        <f t="shared" si="20"/>
        <v>0</v>
      </c>
      <c r="I1408" s="1">
        <f t="array" ref="I1408">INDEX(Countries!$D$2:$D$43,A1408)</f>
        <v>0</v>
      </c>
      <c r="J1408" s="1">
        <f t="array" ref="J1408">INDEX(Countries!$D$2:$D$43,B1408)</f>
        <v>0</v>
      </c>
      <c r="K1408" s="1">
        <f t="array" ref="K1408">INDEX(Countries!$E$2:$E$43,A1408)</f>
        <v>0</v>
      </c>
      <c r="L1408" s="1">
        <f t="array" ref="L1408">INDEX(Countries!$E$2:$E$43,B1408)</f>
        <v>0</v>
      </c>
      <c r="M1408" s="1">
        <f t="shared" si="21"/>
        <v>0</v>
      </c>
      <c r="N1408" s="1"/>
    </row>
    <row r="1409" spans="1:14" ht="15.75" customHeight="1" x14ac:dyDescent="0.2">
      <c r="A1409" s="1">
        <f t="shared" si="22"/>
        <v>34</v>
      </c>
      <c r="B1409" s="1">
        <f t="shared" si="23"/>
        <v>22</v>
      </c>
      <c r="C1409" s="1">
        <f t="array" ref="C1409">INDEX(Countries!$A$2:$A$43,A1409)</f>
        <v>0</v>
      </c>
      <c r="D1409" s="1">
        <f t="array" ref="D1409">INDEX(Countries!$A$2:$A$43,B1409)</f>
        <v>0</v>
      </c>
      <c r="E1409" s="5">
        <f t="array" ref="E1409">INDEX('ML_flows 2011'!$B$2:$AQ$43,A1409,B1409)+INDEX('ML_flows 2011'!$B$2:$AQ$43,B1409,A1409)</f>
        <v>0</v>
      </c>
      <c r="F1409" s="4">
        <f t="array" ref="F1409">INDEX(Countries!$B$2:$B$43,A1409)</f>
        <v>0</v>
      </c>
      <c r="G1409" s="4">
        <f t="array" ref="G1409">INDEX(Countries!$B$2:$B$43,B1409)</f>
        <v>0</v>
      </c>
      <c r="H1409" s="6">
        <f t="shared" si="20"/>
        <v>0</v>
      </c>
      <c r="I1409" s="1">
        <f t="array" ref="I1409">INDEX(Countries!$D$2:$D$43,A1409)</f>
        <v>0</v>
      </c>
      <c r="J1409" s="1">
        <f t="array" ref="J1409">INDEX(Countries!$D$2:$D$43,B1409)</f>
        <v>0</v>
      </c>
      <c r="K1409" s="1">
        <f t="array" ref="K1409">INDEX(Countries!$E$2:$E$43,A1409)</f>
        <v>0</v>
      </c>
      <c r="L1409" s="1">
        <f t="array" ref="L1409">INDEX(Countries!$E$2:$E$43,B1409)</f>
        <v>0</v>
      </c>
      <c r="M1409" s="1">
        <f t="shared" si="21"/>
        <v>0</v>
      </c>
      <c r="N1409" s="1"/>
    </row>
    <row r="1410" spans="1:14" ht="15.75" customHeight="1" x14ac:dyDescent="0.2">
      <c r="A1410" s="1">
        <f t="shared" si="22"/>
        <v>34</v>
      </c>
      <c r="B1410" s="1">
        <f t="shared" si="23"/>
        <v>23</v>
      </c>
      <c r="C1410" s="1">
        <f t="array" ref="C1410">INDEX(Countries!$A$2:$A$43,A1410)</f>
        <v>0</v>
      </c>
      <c r="D1410" s="1">
        <f t="array" ref="D1410">INDEX(Countries!$A$2:$A$43,B1410)</f>
        <v>0</v>
      </c>
      <c r="E1410" s="5">
        <f t="array" ref="E1410">INDEX('ML_flows 2011'!$B$2:$AQ$43,A1410,B1410)+INDEX('ML_flows 2011'!$B$2:$AQ$43,B1410,A1410)</f>
        <v>0</v>
      </c>
      <c r="F1410" s="4">
        <f t="array" ref="F1410">INDEX(Countries!$B$2:$B$43,A1410)</f>
        <v>0</v>
      </c>
      <c r="G1410" s="4">
        <f t="array" ref="G1410">INDEX(Countries!$B$2:$B$43,B1410)</f>
        <v>0</v>
      </c>
      <c r="H1410" s="6">
        <f t="shared" si="20"/>
        <v>0</v>
      </c>
      <c r="I1410" s="1">
        <f t="array" ref="I1410">INDEX(Countries!$D$2:$D$43,A1410)</f>
        <v>0</v>
      </c>
      <c r="J1410" s="1">
        <f t="array" ref="J1410">INDEX(Countries!$D$2:$D$43,B1410)</f>
        <v>0</v>
      </c>
      <c r="K1410" s="1">
        <f t="array" ref="K1410">INDEX(Countries!$E$2:$E$43,A1410)</f>
        <v>0</v>
      </c>
      <c r="L1410" s="1">
        <f t="array" ref="L1410">INDEX(Countries!$E$2:$E$43,B1410)</f>
        <v>0</v>
      </c>
      <c r="M1410" s="1">
        <f t="shared" si="21"/>
        <v>0</v>
      </c>
      <c r="N1410" s="1"/>
    </row>
    <row r="1411" spans="1:14" ht="15.75" customHeight="1" x14ac:dyDescent="0.2">
      <c r="A1411" s="1">
        <f t="shared" si="22"/>
        <v>34</v>
      </c>
      <c r="B1411" s="1">
        <f t="shared" si="23"/>
        <v>24</v>
      </c>
      <c r="C1411" s="1">
        <f t="array" ref="C1411">INDEX(Countries!$A$2:$A$43,A1411)</f>
        <v>0</v>
      </c>
      <c r="D1411" s="1">
        <f t="array" ref="D1411">INDEX(Countries!$A$2:$A$43,B1411)</f>
        <v>0</v>
      </c>
      <c r="E1411" s="5">
        <f t="array" ref="E1411">INDEX('ML_flows 2011'!$B$2:$AQ$43,A1411,B1411)+INDEX('ML_flows 2011'!$B$2:$AQ$43,B1411,A1411)</f>
        <v>0</v>
      </c>
      <c r="F1411" s="4">
        <f t="array" ref="F1411">INDEX(Countries!$B$2:$B$43,A1411)</f>
        <v>0</v>
      </c>
      <c r="G1411" s="4">
        <f t="array" ref="G1411">INDEX(Countries!$B$2:$B$43,B1411)</f>
        <v>0</v>
      </c>
      <c r="H1411" s="6">
        <f t="shared" si="20"/>
        <v>0</v>
      </c>
      <c r="I1411" s="1">
        <f t="array" ref="I1411">INDEX(Countries!$D$2:$D$43,A1411)</f>
        <v>0</v>
      </c>
      <c r="J1411" s="1">
        <f t="array" ref="J1411">INDEX(Countries!$D$2:$D$43,B1411)</f>
        <v>0</v>
      </c>
      <c r="K1411" s="1">
        <f t="array" ref="K1411">INDEX(Countries!$E$2:$E$43,A1411)</f>
        <v>0</v>
      </c>
      <c r="L1411" s="1">
        <f t="array" ref="L1411">INDEX(Countries!$E$2:$E$43,B1411)</f>
        <v>0</v>
      </c>
      <c r="M1411" s="1">
        <f t="shared" si="21"/>
        <v>0</v>
      </c>
      <c r="N1411" s="1"/>
    </row>
    <row r="1412" spans="1:14" ht="15.75" customHeight="1" x14ac:dyDescent="0.2">
      <c r="A1412" s="1">
        <f t="shared" si="22"/>
        <v>34</v>
      </c>
      <c r="B1412" s="1">
        <f t="shared" si="23"/>
        <v>25</v>
      </c>
      <c r="C1412" s="1">
        <f t="array" ref="C1412">INDEX(Countries!$A$2:$A$43,A1412)</f>
        <v>0</v>
      </c>
      <c r="D1412" s="1">
        <f t="array" ref="D1412">INDEX(Countries!$A$2:$A$43,B1412)</f>
        <v>0</v>
      </c>
      <c r="E1412" s="5">
        <f t="array" ref="E1412">INDEX('ML_flows 2011'!$B$2:$AQ$43,A1412,B1412)+INDEX('ML_flows 2011'!$B$2:$AQ$43,B1412,A1412)</f>
        <v>0</v>
      </c>
      <c r="F1412" s="4">
        <f t="array" ref="F1412">INDEX(Countries!$B$2:$B$43,A1412)</f>
        <v>0</v>
      </c>
      <c r="G1412" s="4">
        <f t="array" ref="G1412">INDEX(Countries!$B$2:$B$43,B1412)</f>
        <v>0</v>
      </c>
      <c r="H1412" s="6">
        <f t="shared" si="20"/>
        <v>0</v>
      </c>
      <c r="I1412" s="1">
        <f t="array" ref="I1412">INDEX(Countries!$D$2:$D$43,A1412)</f>
        <v>0</v>
      </c>
      <c r="J1412" s="1">
        <f t="array" ref="J1412">INDEX(Countries!$D$2:$D$43,B1412)</f>
        <v>0</v>
      </c>
      <c r="K1412" s="1">
        <f t="array" ref="K1412">INDEX(Countries!$E$2:$E$43,A1412)</f>
        <v>0</v>
      </c>
      <c r="L1412" s="1">
        <f t="array" ref="L1412">INDEX(Countries!$E$2:$E$43,B1412)</f>
        <v>0</v>
      </c>
      <c r="M1412" s="1">
        <f t="shared" si="21"/>
        <v>0</v>
      </c>
      <c r="N1412" s="1"/>
    </row>
    <row r="1413" spans="1:14" ht="15.75" customHeight="1" x14ac:dyDescent="0.2">
      <c r="A1413" s="1">
        <f t="shared" si="22"/>
        <v>34</v>
      </c>
      <c r="B1413" s="1">
        <f t="shared" si="23"/>
        <v>26</v>
      </c>
      <c r="C1413" s="1">
        <f t="array" ref="C1413">INDEX(Countries!$A$2:$A$43,A1413)</f>
        <v>0</v>
      </c>
      <c r="D1413" s="1">
        <f t="array" ref="D1413">INDEX(Countries!$A$2:$A$43,B1413)</f>
        <v>0</v>
      </c>
      <c r="E1413" s="5">
        <f t="array" ref="E1413">INDEX('ML_flows 2011'!$B$2:$AQ$43,A1413,B1413)+INDEX('ML_flows 2011'!$B$2:$AQ$43,B1413,A1413)</f>
        <v>0</v>
      </c>
      <c r="F1413" s="4">
        <f t="array" ref="F1413">INDEX(Countries!$B$2:$B$43,A1413)</f>
        <v>0</v>
      </c>
      <c r="G1413" s="4">
        <f t="array" ref="G1413">INDEX(Countries!$B$2:$B$43,B1413)</f>
        <v>0</v>
      </c>
      <c r="H1413" s="6">
        <f t="shared" si="20"/>
        <v>0</v>
      </c>
      <c r="I1413" s="1">
        <f t="array" ref="I1413">INDEX(Countries!$D$2:$D$43,A1413)</f>
        <v>0</v>
      </c>
      <c r="J1413" s="1">
        <f t="array" ref="J1413">INDEX(Countries!$D$2:$D$43,B1413)</f>
        <v>0</v>
      </c>
      <c r="K1413" s="1">
        <f t="array" ref="K1413">INDEX(Countries!$E$2:$E$43,A1413)</f>
        <v>0</v>
      </c>
      <c r="L1413" s="1">
        <f t="array" ref="L1413">INDEX(Countries!$E$2:$E$43,B1413)</f>
        <v>0</v>
      </c>
      <c r="M1413" s="1">
        <f t="shared" si="21"/>
        <v>0</v>
      </c>
      <c r="N1413" s="1"/>
    </row>
    <row r="1414" spans="1:14" ht="15.75" customHeight="1" x14ac:dyDescent="0.2">
      <c r="A1414" s="1">
        <f t="shared" si="22"/>
        <v>34</v>
      </c>
      <c r="B1414" s="1">
        <f t="shared" si="23"/>
        <v>27</v>
      </c>
      <c r="C1414" s="1">
        <f t="array" ref="C1414">INDEX(Countries!$A$2:$A$43,A1414)</f>
        <v>0</v>
      </c>
      <c r="D1414" s="1">
        <f t="array" ref="D1414">INDEX(Countries!$A$2:$A$43,B1414)</f>
        <v>0</v>
      </c>
      <c r="E1414" s="5">
        <f t="array" ref="E1414">INDEX('ML_flows 2011'!$B$2:$AQ$43,A1414,B1414)+INDEX('ML_flows 2011'!$B$2:$AQ$43,B1414,A1414)</f>
        <v>0</v>
      </c>
      <c r="F1414" s="4">
        <f t="array" ref="F1414">INDEX(Countries!$B$2:$B$43,A1414)</f>
        <v>0</v>
      </c>
      <c r="G1414" s="4">
        <f t="array" ref="G1414">INDEX(Countries!$B$2:$B$43,B1414)</f>
        <v>0</v>
      </c>
      <c r="H1414" s="6">
        <f t="shared" si="20"/>
        <v>0</v>
      </c>
      <c r="I1414" s="1">
        <f t="array" ref="I1414">INDEX(Countries!$D$2:$D$43,A1414)</f>
        <v>0</v>
      </c>
      <c r="J1414" s="1">
        <f t="array" ref="J1414">INDEX(Countries!$D$2:$D$43,B1414)</f>
        <v>0</v>
      </c>
      <c r="K1414" s="1">
        <f t="array" ref="K1414">INDEX(Countries!$E$2:$E$43,A1414)</f>
        <v>0</v>
      </c>
      <c r="L1414" s="1">
        <f t="array" ref="L1414">INDEX(Countries!$E$2:$E$43,B1414)</f>
        <v>0</v>
      </c>
      <c r="M1414" s="1">
        <f t="shared" si="21"/>
        <v>0</v>
      </c>
      <c r="N1414" s="1"/>
    </row>
    <row r="1415" spans="1:14" ht="15.75" customHeight="1" x14ac:dyDescent="0.2">
      <c r="A1415" s="1">
        <f t="shared" si="22"/>
        <v>34</v>
      </c>
      <c r="B1415" s="1">
        <f t="shared" si="23"/>
        <v>28</v>
      </c>
      <c r="C1415" s="1">
        <f t="array" ref="C1415">INDEX(Countries!$A$2:$A$43,A1415)</f>
        <v>0</v>
      </c>
      <c r="D1415" s="1">
        <f t="array" ref="D1415">INDEX(Countries!$A$2:$A$43,B1415)</f>
        <v>0</v>
      </c>
      <c r="E1415" s="5">
        <f t="array" ref="E1415">INDEX('ML_flows 2011'!$B$2:$AQ$43,A1415,B1415)+INDEX('ML_flows 2011'!$B$2:$AQ$43,B1415,A1415)</f>
        <v>0</v>
      </c>
      <c r="F1415" s="4">
        <f t="array" ref="F1415">INDEX(Countries!$B$2:$B$43,A1415)</f>
        <v>0</v>
      </c>
      <c r="G1415" s="4">
        <f t="array" ref="G1415">INDEX(Countries!$B$2:$B$43,B1415)</f>
        <v>0</v>
      </c>
      <c r="H1415" s="6">
        <f t="shared" si="20"/>
        <v>0</v>
      </c>
      <c r="I1415" s="1">
        <f t="array" ref="I1415">INDEX(Countries!$D$2:$D$43,A1415)</f>
        <v>0</v>
      </c>
      <c r="J1415" s="1">
        <f t="array" ref="J1415">INDEX(Countries!$D$2:$D$43,B1415)</f>
        <v>0</v>
      </c>
      <c r="K1415" s="1">
        <f t="array" ref="K1415">INDEX(Countries!$E$2:$E$43,A1415)</f>
        <v>0</v>
      </c>
      <c r="L1415" s="1">
        <f t="array" ref="L1415">INDEX(Countries!$E$2:$E$43,B1415)</f>
        <v>0</v>
      </c>
      <c r="M1415" s="1">
        <f t="shared" si="21"/>
        <v>0</v>
      </c>
      <c r="N1415" s="1"/>
    </row>
    <row r="1416" spans="1:14" ht="15.75" customHeight="1" x14ac:dyDescent="0.2">
      <c r="A1416" s="1">
        <f t="shared" si="22"/>
        <v>34</v>
      </c>
      <c r="B1416" s="1">
        <f t="shared" si="23"/>
        <v>29</v>
      </c>
      <c r="C1416" s="1">
        <f t="array" ref="C1416">INDEX(Countries!$A$2:$A$43,A1416)</f>
        <v>0</v>
      </c>
      <c r="D1416" s="1">
        <f t="array" ref="D1416">INDEX(Countries!$A$2:$A$43,B1416)</f>
        <v>0</v>
      </c>
      <c r="E1416" s="5">
        <f t="array" ref="E1416">INDEX('ML_flows 2011'!$B$2:$AQ$43,A1416,B1416)+INDEX('ML_flows 2011'!$B$2:$AQ$43,B1416,A1416)</f>
        <v>0</v>
      </c>
      <c r="F1416" s="4">
        <f t="array" ref="F1416">INDEX(Countries!$B$2:$B$43,A1416)</f>
        <v>0</v>
      </c>
      <c r="G1416" s="4">
        <f t="array" ref="G1416">INDEX(Countries!$B$2:$B$43,B1416)</f>
        <v>0</v>
      </c>
      <c r="H1416" s="6">
        <f t="shared" si="20"/>
        <v>0</v>
      </c>
      <c r="I1416" s="1">
        <f t="array" ref="I1416">INDEX(Countries!$D$2:$D$43,A1416)</f>
        <v>0</v>
      </c>
      <c r="J1416" s="1">
        <f t="array" ref="J1416">INDEX(Countries!$D$2:$D$43,B1416)</f>
        <v>0</v>
      </c>
      <c r="K1416" s="1">
        <f t="array" ref="K1416">INDEX(Countries!$E$2:$E$43,A1416)</f>
        <v>0</v>
      </c>
      <c r="L1416" s="1">
        <f t="array" ref="L1416">INDEX(Countries!$E$2:$E$43,B1416)</f>
        <v>0</v>
      </c>
      <c r="M1416" s="1">
        <f t="shared" si="21"/>
        <v>0</v>
      </c>
      <c r="N1416" s="1"/>
    </row>
    <row r="1417" spans="1:14" ht="15.75" customHeight="1" x14ac:dyDescent="0.2">
      <c r="A1417" s="1">
        <f t="shared" si="22"/>
        <v>34</v>
      </c>
      <c r="B1417" s="1">
        <f t="shared" si="23"/>
        <v>30</v>
      </c>
      <c r="C1417" s="1">
        <f t="array" ref="C1417">INDEX(Countries!$A$2:$A$43,A1417)</f>
        <v>0</v>
      </c>
      <c r="D1417" s="1">
        <f t="array" ref="D1417">INDEX(Countries!$A$2:$A$43,B1417)</f>
        <v>0</v>
      </c>
      <c r="E1417" s="5">
        <f t="array" ref="E1417">INDEX('ML_flows 2011'!$B$2:$AQ$43,A1417,B1417)+INDEX('ML_flows 2011'!$B$2:$AQ$43,B1417,A1417)</f>
        <v>0</v>
      </c>
      <c r="F1417" s="4">
        <f t="array" ref="F1417">INDEX(Countries!$B$2:$B$43,A1417)</f>
        <v>0</v>
      </c>
      <c r="G1417" s="4">
        <f t="array" ref="G1417">INDEX(Countries!$B$2:$B$43,B1417)</f>
        <v>0</v>
      </c>
      <c r="H1417" s="6">
        <f t="shared" si="20"/>
        <v>0</v>
      </c>
      <c r="I1417" s="1">
        <f t="array" ref="I1417">INDEX(Countries!$D$2:$D$43,A1417)</f>
        <v>0</v>
      </c>
      <c r="J1417" s="1">
        <f t="array" ref="J1417">INDEX(Countries!$D$2:$D$43,B1417)</f>
        <v>0</v>
      </c>
      <c r="K1417" s="1">
        <f t="array" ref="K1417">INDEX(Countries!$E$2:$E$43,A1417)</f>
        <v>0</v>
      </c>
      <c r="L1417" s="1">
        <f t="array" ref="L1417">INDEX(Countries!$E$2:$E$43,B1417)</f>
        <v>0</v>
      </c>
      <c r="M1417" s="1">
        <f t="shared" si="21"/>
        <v>0</v>
      </c>
      <c r="N1417" s="1"/>
    </row>
    <row r="1418" spans="1:14" ht="15.75" customHeight="1" x14ac:dyDescent="0.2">
      <c r="A1418" s="1">
        <f t="shared" si="22"/>
        <v>34</v>
      </c>
      <c r="B1418" s="1">
        <f t="shared" si="23"/>
        <v>31</v>
      </c>
      <c r="C1418" s="1">
        <f t="array" ref="C1418">INDEX(Countries!$A$2:$A$43,A1418)</f>
        <v>0</v>
      </c>
      <c r="D1418" s="1">
        <f t="array" ref="D1418">INDEX(Countries!$A$2:$A$43,B1418)</f>
        <v>0</v>
      </c>
      <c r="E1418" s="5">
        <f t="array" ref="E1418">INDEX('ML_flows 2011'!$B$2:$AQ$43,A1418,B1418)+INDEX('ML_flows 2011'!$B$2:$AQ$43,B1418,A1418)</f>
        <v>0</v>
      </c>
      <c r="F1418" s="4">
        <f t="array" ref="F1418">INDEX(Countries!$B$2:$B$43,A1418)</f>
        <v>0</v>
      </c>
      <c r="G1418" s="4">
        <f t="array" ref="G1418">INDEX(Countries!$B$2:$B$43,B1418)</f>
        <v>0</v>
      </c>
      <c r="H1418" s="6">
        <f t="shared" si="20"/>
        <v>0</v>
      </c>
      <c r="I1418" s="1">
        <f t="array" ref="I1418">INDEX(Countries!$D$2:$D$43,A1418)</f>
        <v>0</v>
      </c>
      <c r="J1418" s="1">
        <f t="array" ref="J1418">INDEX(Countries!$D$2:$D$43,B1418)</f>
        <v>0</v>
      </c>
      <c r="K1418" s="1">
        <f t="array" ref="K1418">INDEX(Countries!$E$2:$E$43,A1418)</f>
        <v>0</v>
      </c>
      <c r="L1418" s="1">
        <f t="array" ref="L1418">INDEX(Countries!$E$2:$E$43,B1418)</f>
        <v>0</v>
      </c>
      <c r="M1418" s="1">
        <f t="shared" si="21"/>
        <v>0</v>
      </c>
      <c r="N1418" s="1"/>
    </row>
    <row r="1419" spans="1:14" ht="15.75" customHeight="1" x14ac:dyDescent="0.2">
      <c r="A1419" s="1">
        <f t="shared" si="22"/>
        <v>34</v>
      </c>
      <c r="B1419" s="1">
        <f t="shared" si="23"/>
        <v>32</v>
      </c>
      <c r="C1419" s="1">
        <f t="array" ref="C1419">INDEX(Countries!$A$2:$A$43,A1419)</f>
        <v>0</v>
      </c>
      <c r="D1419" s="1">
        <f t="array" ref="D1419">INDEX(Countries!$A$2:$A$43,B1419)</f>
        <v>0</v>
      </c>
      <c r="E1419" s="5">
        <f t="array" ref="E1419">INDEX('ML_flows 2011'!$B$2:$AQ$43,A1419,B1419)+INDEX('ML_flows 2011'!$B$2:$AQ$43,B1419,A1419)</f>
        <v>0</v>
      </c>
      <c r="F1419" s="4">
        <f t="array" ref="F1419">INDEX(Countries!$B$2:$B$43,A1419)</f>
        <v>0</v>
      </c>
      <c r="G1419" s="4">
        <f t="array" ref="G1419">INDEX(Countries!$B$2:$B$43,B1419)</f>
        <v>0</v>
      </c>
      <c r="H1419" s="6">
        <f t="shared" si="20"/>
        <v>0</v>
      </c>
      <c r="I1419" s="1">
        <f t="array" ref="I1419">INDEX(Countries!$D$2:$D$43,A1419)</f>
        <v>0</v>
      </c>
      <c r="J1419" s="1">
        <f t="array" ref="J1419">INDEX(Countries!$D$2:$D$43,B1419)</f>
        <v>0</v>
      </c>
      <c r="K1419" s="1">
        <f t="array" ref="K1419">INDEX(Countries!$E$2:$E$43,A1419)</f>
        <v>0</v>
      </c>
      <c r="L1419" s="1">
        <f t="array" ref="L1419">INDEX(Countries!$E$2:$E$43,B1419)</f>
        <v>0</v>
      </c>
      <c r="M1419" s="1">
        <f t="shared" si="21"/>
        <v>0</v>
      </c>
      <c r="N1419" s="1"/>
    </row>
    <row r="1420" spans="1:14" ht="15.75" customHeight="1" x14ac:dyDescent="0.2">
      <c r="A1420" s="1">
        <f t="shared" si="22"/>
        <v>34</v>
      </c>
      <c r="B1420" s="1">
        <f t="shared" si="23"/>
        <v>33</v>
      </c>
      <c r="C1420" s="1">
        <f t="array" ref="C1420">INDEX(Countries!$A$2:$A$43,A1420)</f>
        <v>0</v>
      </c>
      <c r="D1420" s="1">
        <f t="array" ref="D1420">INDEX(Countries!$A$2:$A$43,B1420)</f>
        <v>0</v>
      </c>
      <c r="E1420" s="5">
        <f t="array" ref="E1420">INDEX('ML_flows 2011'!$B$2:$AQ$43,A1420,B1420)+INDEX('ML_flows 2011'!$B$2:$AQ$43,B1420,A1420)</f>
        <v>0</v>
      </c>
      <c r="F1420" s="4">
        <f t="array" ref="F1420">INDEX(Countries!$B$2:$B$43,A1420)</f>
        <v>0</v>
      </c>
      <c r="G1420" s="4">
        <f t="array" ref="G1420">INDEX(Countries!$B$2:$B$43,B1420)</f>
        <v>0</v>
      </c>
      <c r="H1420" s="6">
        <f t="shared" si="20"/>
        <v>0</v>
      </c>
      <c r="I1420" s="1">
        <f t="array" ref="I1420">INDEX(Countries!$D$2:$D$43,A1420)</f>
        <v>0</v>
      </c>
      <c r="J1420" s="1">
        <f t="array" ref="J1420">INDEX(Countries!$D$2:$D$43,B1420)</f>
        <v>0</v>
      </c>
      <c r="K1420" s="1">
        <f t="array" ref="K1420">INDEX(Countries!$E$2:$E$43,A1420)</f>
        <v>0</v>
      </c>
      <c r="L1420" s="1">
        <f t="array" ref="L1420">INDEX(Countries!$E$2:$E$43,B1420)</f>
        <v>0</v>
      </c>
      <c r="M1420" s="1">
        <f t="shared" si="21"/>
        <v>0</v>
      </c>
      <c r="N1420" s="1"/>
    </row>
    <row r="1421" spans="1:14" ht="15.75" customHeight="1" x14ac:dyDescent="0.2">
      <c r="A1421" s="1">
        <f t="shared" si="22"/>
        <v>34</v>
      </c>
      <c r="B1421" s="1">
        <f t="shared" si="23"/>
        <v>34</v>
      </c>
      <c r="C1421" s="1">
        <f t="array" ref="C1421">INDEX(Countries!$A$2:$A$43,A1421)</f>
        <v>0</v>
      </c>
      <c r="D1421" s="1">
        <f t="array" ref="D1421">INDEX(Countries!$A$2:$A$43,B1421)</f>
        <v>0</v>
      </c>
      <c r="E1421" s="5">
        <f t="array" ref="E1421">INDEX('ML_flows 2011'!$B$2:$AQ$43,A1421,B1421)+INDEX('ML_flows 2011'!$B$2:$AQ$43,B1421,A1421)</f>
        <v>0</v>
      </c>
      <c r="F1421" s="4">
        <f t="array" ref="F1421">INDEX(Countries!$B$2:$B$43,A1421)</f>
        <v>0</v>
      </c>
      <c r="G1421" s="4">
        <f t="array" ref="G1421">INDEX(Countries!$B$2:$B$43,B1421)</f>
        <v>0</v>
      </c>
      <c r="H1421" s="6">
        <f t="shared" si="20"/>
        <v>0</v>
      </c>
      <c r="I1421" s="1">
        <f t="array" ref="I1421">INDEX(Countries!$D$2:$D$43,A1421)</f>
        <v>0</v>
      </c>
      <c r="J1421" s="1">
        <f t="array" ref="J1421">INDEX(Countries!$D$2:$D$43,B1421)</f>
        <v>0</v>
      </c>
      <c r="K1421" s="1">
        <f t="array" ref="K1421">INDEX(Countries!$E$2:$E$43,A1421)</f>
        <v>0</v>
      </c>
      <c r="L1421" s="1">
        <f t="array" ref="L1421">INDEX(Countries!$E$2:$E$43,B1421)</f>
        <v>0</v>
      </c>
      <c r="M1421" s="1">
        <f t="shared" si="21"/>
        <v>0</v>
      </c>
      <c r="N1421" s="1"/>
    </row>
    <row r="1422" spans="1:14" ht="15.75" customHeight="1" x14ac:dyDescent="0.2">
      <c r="A1422" s="1">
        <f t="shared" si="22"/>
        <v>34</v>
      </c>
      <c r="B1422" s="1">
        <f t="shared" si="23"/>
        <v>35</v>
      </c>
      <c r="C1422" s="1">
        <f t="array" ref="C1422">INDEX(Countries!$A$2:$A$43,A1422)</f>
        <v>0</v>
      </c>
      <c r="D1422" s="1">
        <f t="array" ref="D1422">INDEX(Countries!$A$2:$A$43,B1422)</f>
        <v>0</v>
      </c>
      <c r="E1422" s="5">
        <f t="array" ref="E1422">INDEX('ML_flows 2011'!$B$2:$AQ$43,A1422,B1422)+INDEX('ML_flows 2011'!$B$2:$AQ$43,B1422,A1422)</f>
        <v>0</v>
      </c>
      <c r="F1422" s="4">
        <f t="array" ref="F1422">INDEX(Countries!$B$2:$B$43,A1422)</f>
        <v>0</v>
      </c>
      <c r="G1422" s="4">
        <f t="array" ref="G1422">INDEX(Countries!$B$2:$B$43,B1422)</f>
        <v>0</v>
      </c>
      <c r="H1422" s="6">
        <f t="shared" si="20"/>
        <v>0</v>
      </c>
      <c r="I1422" s="1">
        <f t="array" ref="I1422">INDEX(Countries!$D$2:$D$43,A1422)</f>
        <v>0</v>
      </c>
      <c r="J1422" s="1">
        <f t="array" ref="J1422">INDEX(Countries!$D$2:$D$43,B1422)</f>
        <v>0</v>
      </c>
      <c r="K1422" s="1">
        <f t="array" ref="K1422">INDEX(Countries!$E$2:$E$43,A1422)</f>
        <v>0</v>
      </c>
      <c r="L1422" s="1">
        <f t="array" ref="L1422">INDEX(Countries!$E$2:$E$43,B1422)</f>
        <v>0</v>
      </c>
      <c r="M1422" s="1">
        <f t="shared" si="21"/>
        <v>0</v>
      </c>
      <c r="N1422" s="1"/>
    </row>
    <row r="1423" spans="1:14" ht="15.75" customHeight="1" x14ac:dyDescent="0.2">
      <c r="A1423" s="1">
        <f t="shared" si="22"/>
        <v>34</v>
      </c>
      <c r="B1423" s="1">
        <f t="shared" si="23"/>
        <v>36</v>
      </c>
      <c r="C1423" s="1">
        <f t="array" ref="C1423">INDEX(Countries!$A$2:$A$43,A1423)</f>
        <v>0</v>
      </c>
      <c r="D1423" s="1">
        <f t="array" ref="D1423">INDEX(Countries!$A$2:$A$43,B1423)</f>
        <v>0</v>
      </c>
      <c r="E1423" s="5">
        <f t="array" ref="E1423">INDEX('ML_flows 2011'!$B$2:$AQ$43,A1423,B1423)+INDEX('ML_flows 2011'!$B$2:$AQ$43,B1423,A1423)</f>
        <v>0</v>
      </c>
      <c r="F1423" s="4">
        <f t="array" ref="F1423">INDEX(Countries!$B$2:$B$43,A1423)</f>
        <v>0</v>
      </c>
      <c r="G1423" s="4">
        <f t="array" ref="G1423">INDEX(Countries!$B$2:$B$43,B1423)</f>
        <v>0</v>
      </c>
      <c r="H1423" s="6">
        <f t="shared" si="20"/>
        <v>0</v>
      </c>
      <c r="I1423" s="1">
        <f t="array" ref="I1423">INDEX(Countries!$D$2:$D$43,A1423)</f>
        <v>0</v>
      </c>
      <c r="J1423" s="1">
        <f t="array" ref="J1423">INDEX(Countries!$D$2:$D$43,B1423)</f>
        <v>0</v>
      </c>
      <c r="K1423" s="1">
        <f t="array" ref="K1423">INDEX(Countries!$E$2:$E$43,A1423)</f>
        <v>0</v>
      </c>
      <c r="L1423" s="1">
        <f t="array" ref="L1423">INDEX(Countries!$E$2:$E$43,B1423)</f>
        <v>0</v>
      </c>
      <c r="M1423" s="1">
        <f t="shared" si="21"/>
        <v>0</v>
      </c>
      <c r="N1423" s="1"/>
    </row>
    <row r="1424" spans="1:14" ht="15.75" customHeight="1" x14ac:dyDescent="0.2">
      <c r="A1424" s="1">
        <f t="shared" si="22"/>
        <v>34</v>
      </c>
      <c r="B1424" s="1">
        <f t="shared" si="23"/>
        <v>37</v>
      </c>
      <c r="C1424" s="1">
        <f t="array" ref="C1424">INDEX(Countries!$A$2:$A$43,A1424)</f>
        <v>0</v>
      </c>
      <c r="D1424" s="1">
        <f t="array" ref="D1424">INDEX(Countries!$A$2:$A$43,B1424)</f>
        <v>0</v>
      </c>
      <c r="E1424" s="5">
        <f t="array" ref="E1424">INDEX('ML_flows 2011'!$B$2:$AQ$43,A1424,B1424)+INDEX('ML_flows 2011'!$B$2:$AQ$43,B1424,A1424)</f>
        <v>0</v>
      </c>
      <c r="F1424" s="4">
        <f t="array" ref="F1424">INDEX(Countries!$B$2:$B$43,A1424)</f>
        <v>0</v>
      </c>
      <c r="G1424" s="4">
        <f t="array" ref="G1424">INDEX(Countries!$B$2:$B$43,B1424)</f>
        <v>0</v>
      </c>
      <c r="H1424" s="6">
        <f t="shared" si="20"/>
        <v>0</v>
      </c>
      <c r="I1424" s="1">
        <f t="array" ref="I1424">INDEX(Countries!$D$2:$D$43,A1424)</f>
        <v>0</v>
      </c>
      <c r="J1424" s="1">
        <f t="array" ref="J1424">INDEX(Countries!$D$2:$D$43,B1424)</f>
        <v>0</v>
      </c>
      <c r="K1424" s="1">
        <f t="array" ref="K1424">INDEX(Countries!$E$2:$E$43,A1424)</f>
        <v>0</v>
      </c>
      <c r="L1424" s="1">
        <f t="array" ref="L1424">INDEX(Countries!$E$2:$E$43,B1424)</f>
        <v>0</v>
      </c>
      <c r="M1424" s="1">
        <f t="shared" si="21"/>
        <v>0</v>
      </c>
      <c r="N1424" s="1"/>
    </row>
    <row r="1425" spans="1:14" ht="15.75" customHeight="1" x14ac:dyDescent="0.2">
      <c r="A1425" s="1">
        <f t="shared" si="22"/>
        <v>34</v>
      </c>
      <c r="B1425" s="1">
        <f t="shared" si="23"/>
        <v>38</v>
      </c>
      <c r="C1425" s="1">
        <f t="array" ref="C1425">INDEX(Countries!$A$2:$A$43,A1425)</f>
        <v>0</v>
      </c>
      <c r="D1425" s="1">
        <f t="array" ref="D1425">INDEX(Countries!$A$2:$A$43,B1425)</f>
        <v>0</v>
      </c>
      <c r="E1425" s="5">
        <f t="array" ref="E1425">INDEX('ML_flows 2011'!$B$2:$AQ$43,A1425,B1425)+INDEX('ML_flows 2011'!$B$2:$AQ$43,B1425,A1425)</f>
        <v>0</v>
      </c>
      <c r="F1425" s="4">
        <f t="array" ref="F1425">INDEX(Countries!$B$2:$B$43,A1425)</f>
        <v>0</v>
      </c>
      <c r="G1425" s="4">
        <f t="array" ref="G1425">INDEX(Countries!$B$2:$B$43,B1425)</f>
        <v>0</v>
      </c>
      <c r="H1425" s="6">
        <f t="shared" si="20"/>
        <v>0</v>
      </c>
      <c r="I1425" s="1">
        <f t="array" ref="I1425">INDEX(Countries!$D$2:$D$43,A1425)</f>
        <v>0</v>
      </c>
      <c r="J1425" s="1">
        <f t="array" ref="J1425">INDEX(Countries!$D$2:$D$43,B1425)</f>
        <v>0</v>
      </c>
      <c r="K1425" s="1">
        <f t="array" ref="K1425">INDEX(Countries!$E$2:$E$43,A1425)</f>
        <v>0</v>
      </c>
      <c r="L1425" s="1">
        <f t="array" ref="L1425">INDEX(Countries!$E$2:$E$43,B1425)</f>
        <v>0</v>
      </c>
      <c r="M1425" s="1">
        <f t="shared" si="21"/>
        <v>0</v>
      </c>
      <c r="N1425" s="1"/>
    </row>
    <row r="1426" spans="1:14" ht="15.75" customHeight="1" x14ac:dyDescent="0.2">
      <c r="A1426" s="1">
        <f t="shared" si="22"/>
        <v>34</v>
      </c>
      <c r="B1426" s="1">
        <f t="shared" si="23"/>
        <v>39</v>
      </c>
      <c r="C1426" s="1">
        <f t="array" ref="C1426">INDEX(Countries!$A$2:$A$43,A1426)</f>
        <v>0</v>
      </c>
      <c r="D1426" s="1">
        <f t="array" ref="D1426">INDEX(Countries!$A$2:$A$43,B1426)</f>
        <v>0</v>
      </c>
      <c r="E1426" s="5">
        <f t="array" ref="E1426">INDEX('ML_flows 2011'!$B$2:$AQ$43,A1426,B1426)+INDEX('ML_flows 2011'!$B$2:$AQ$43,B1426,A1426)</f>
        <v>0</v>
      </c>
      <c r="F1426" s="4">
        <f t="array" ref="F1426">INDEX(Countries!$B$2:$B$43,A1426)</f>
        <v>0</v>
      </c>
      <c r="G1426" s="4">
        <f t="array" ref="G1426">INDEX(Countries!$B$2:$B$43,B1426)</f>
        <v>0</v>
      </c>
      <c r="H1426" s="6">
        <f t="shared" si="20"/>
        <v>0</v>
      </c>
      <c r="I1426" s="1">
        <f t="array" ref="I1426">INDEX(Countries!$D$2:$D$43,A1426)</f>
        <v>0</v>
      </c>
      <c r="J1426" s="1">
        <f t="array" ref="J1426">INDEX(Countries!$D$2:$D$43,B1426)</f>
        <v>0</v>
      </c>
      <c r="K1426" s="1">
        <f t="array" ref="K1426">INDEX(Countries!$E$2:$E$43,A1426)</f>
        <v>0</v>
      </c>
      <c r="L1426" s="1">
        <f t="array" ref="L1426">INDEX(Countries!$E$2:$E$43,B1426)</f>
        <v>0</v>
      </c>
      <c r="M1426" s="1">
        <f t="shared" si="21"/>
        <v>0</v>
      </c>
      <c r="N1426" s="1"/>
    </row>
    <row r="1427" spans="1:14" ht="15.75" customHeight="1" x14ac:dyDescent="0.2">
      <c r="A1427" s="1">
        <f t="shared" si="22"/>
        <v>34</v>
      </c>
      <c r="B1427" s="1">
        <f t="shared" si="23"/>
        <v>40</v>
      </c>
      <c r="C1427" s="1">
        <f t="array" ref="C1427">INDEX(Countries!$A$2:$A$43,A1427)</f>
        <v>0</v>
      </c>
      <c r="D1427" s="1">
        <f t="array" ref="D1427">INDEX(Countries!$A$2:$A$43,B1427)</f>
        <v>0</v>
      </c>
      <c r="E1427" s="5">
        <f t="array" ref="E1427">INDEX('ML_flows 2011'!$B$2:$AQ$43,A1427,B1427)+INDEX('ML_flows 2011'!$B$2:$AQ$43,B1427,A1427)</f>
        <v>0</v>
      </c>
      <c r="F1427" s="4">
        <f t="array" ref="F1427">INDEX(Countries!$B$2:$B$43,A1427)</f>
        <v>0</v>
      </c>
      <c r="G1427" s="4">
        <f t="array" ref="G1427">INDEX(Countries!$B$2:$B$43,B1427)</f>
        <v>0</v>
      </c>
      <c r="H1427" s="6">
        <f t="shared" si="20"/>
        <v>0</v>
      </c>
      <c r="I1427" s="1">
        <f t="array" ref="I1427">INDEX(Countries!$D$2:$D$43,A1427)</f>
        <v>0</v>
      </c>
      <c r="J1427" s="1">
        <f t="array" ref="J1427">INDEX(Countries!$D$2:$D$43,B1427)</f>
        <v>0</v>
      </c>
      <c r="K1427" s="1">
        <f t="array" ref="K1427">INDEX(Countries!$E$2:$E$43,A1427)</f>
        <v>0</v>
      </c>
      <c r="L1427" s="1">
        <f t="array" ref="L1427">INDEX(Countries!$E$2:$E$43,B1427)</f>
        <v>0</v>
      </c>
      <c r="M1427" s="1">
        <f t="shared" si="21"/>
        <v>0</v>
      </c>
      <c r="N1427" s="1"/>
    </row>
    <row r="1428" spans="1:14" ht="15.75" customHeight="1" x14ac:dyDescent="0.2">
      <c r="A1428" s="1">
        <f t="shared" si="22"/>
        <v>34</v>
      </c>
      <c r="B1428" s="1">
        <f t="shared" si="23"/>
        <v>41</v>
      </c>
      <c r="C1428" s="1">
        <f t="array" ref="C1428">INDEX(Countries!$A$2:$A$43,A1428)</f>
        <v>0</v>
      </c>
      <c r="D1428" s="1">
        <f t="array" ref="D1428">INDEX(Countries!$A$2:$A$43,B1428)</f>
        <v>0</v>
      </c>
      <c r="E1428" s="5">
        <f t="array" ref="E1428">INDEX('ML_flows 2011'!$B$2:$AQ$43,A1428,B1428)+INDEX('ML_flows 2011'!$B$2:$AQ$43,B1428,A1428)</f>
        <v>0</v>
      </c>
      <c r="F1428" s="4">
        <f t="array" ref="F1428">INDEX(Countries!$B$2:$B$43,A1428)</f>
        <v>0</v>
      </c>
      <c r="G1428" s="4">
        <f t="array" ref="G1428">INDEX(Countries!$B$2:$B$43,B1428)</f>
        <v>0</v>
      </c>
      <c r="H1428" s="6">
        <f t="shared" si="20"/>
        <v>0</v>
      </c>
      <c r="I1428" s="1">
        <f t="array" ref="I1428">INDEX(Countries!$D$2:$D$43,A1428)</f>
        <v>0</v>
      </c>
      <c r="J1428" s="1">
        <f t="array" ref="J1428">INDEX(Countries!$D$2:$D$43,B1428)</f>
        <v>0</v>
      </c>
      <c r="K1428" s="1">
        <f t="array" ref="K1428">INDEX(Countries!$E$2:$E$43,A1428)</f>
        <v>0</v>
      </c>
      <c r="L1428" s="1">
        <f t="array" ref="L1428">INDEX(Countries!$E$2:$E$43,B1428)</f>
        <v>0</v>
      </c>
      <c r="M1428" s="1">
        <f t="shared" si="21"/>
        <v>0</v>
      </c>
      <c r="N1428" s="1"/>
    </row>
    <row r="1429" spans="1:14" ht="15.75" customHeight="1" x14ac:dyDescent="0.2">
      <c r="A1429" s="1">
        <f t="shared" si="22"/>
        <v>34</v>
      </c>
      <c r="B1429" s="1">
        <f t="shared" si="23"/>
        <v>42</v>
      </c>
      <c r="C1429" s="1">
        <f t="array" ref="C1429">INDEX(Countries!$A$2:$A$43,A1429)</f>
        <v>0</v>
      </c>
      <c r="D1429" s="1">
        <f t="array" ref="D1429">INDEX(Countries!$A$2:$A$43,B1429)</f>
        <v>0</v>
      </c>
      <c r="E1429" s="5">
        <f t="array" ref="E1429">INDEX('ML_flows 2011'!$B$2:$AQ$43,A1429,B1429)+INDEX('ML_flows 2011'!$B$2:$AQ$43,B1429,A1429)</f>
        <v>0</v>
      </c>
      <c r="F1429" s="4">
        <f t="array" ref="F1429">INDEX(Countries!$B$2:$B$43,A1429)</f>
        <v>0</v>
      </c>
      <c r="G1429" s="4">
        <f t="array" ref="G1429">INDEX(Countries!$B$2:$B$43,B1429)</f>
        <v>0</v>
      </c>
      <c r="H1429" s="6">
        <f t="shared" si="20"/>
        <v>0</v>
      </c>
      <c r="I1429" s="1">
        <f t="array" ref="I1429">INDEX(Countries!$D$2:$D$43,A1429)</f>
        <v>0</v>
      </c>
      <c r="J1429" s="1">
        <f t="array" ref="J1429">INDEX(Countries!$D$2:$D$43,B1429)</f>
        <v>0</v>
      </c>
      <c r="K1429" s="1">
        <f t="array" ref="K1429">INDEX(Countries!$E$2:$E$43,A1429)</f>
        <v>0</v>
      </c>
      <c r="L1429" s="1">
        <f t="array" ref="L1429">INDEX(Countries!$E$2:$E$43,B1429)</f>
        <v>0</v>
      </c>
      <c r="M1429" s="1">
        <f t="shared" si="21"/>
        <v>0</v>
      </c>
      <c r="N1429" s="1"/>
    </row>
    <row r="1430" spans="1:14" ht="15.75" customHeight="1" x14ac:dyDescent="0.2">
      <c r="A1430" s="1">
        <f t="shared" si="22"/>
        <v>35</v>
      </c>
      <c r="B1430" s="1">
        <f t="shared" si="23"/>
        <v>1</v>
      </c>
      <c r="C1430" s="1">
        <f t="array" ref="C1430">INDEX(Countries!$A$2:$A$43,A1430)</f>
        <v>0</v>
      </c>
      <c r="D1430" s="1" t="str">
        <f t="array" ref="D1430">INDEX(Countries!$A$2:$A$43,B1430)</f>
        <v>BC</v>
      </c>
      <c r="E1430" s="5">
        <f t="array" ref="E1430">INDEX('ML_flows 2011'!$B$2:$AQ$43,A1430,B1430)+INDEX('ML_flows 2011'!$B$2:$AQ$43,B1430,A1430)</f>
        <v>0</v>
      </c>
      <c r="F1430" s="4">
        <f t="array" ref="F1430">INDEX(Countries!$B$2:$B$43,A1430)</f>
        <v>0</v>
      </c>
      <c r="G1430" s="4">
        <f t="array" ref="G1430">INDEX(Countries!$B$2:$B$43,B1430)</f>
        <v>2.3763350483997558</v>
      </c>
      <c r="H1430" s="6">
        <f t="shared" si="20"/>
        <v>0</v>
      </c>
      <c r="I1430" s="1">
        <f t="array" ref="I1430">INDEX(Countries!$D$2:$D$43,A1430)</f>
        <v>0</v>
      </c>
      <c r="J1430" s="4">
        <f t="array" ref="J1430">INDEX(Countries!$D$2:$D$43,B1430)</f>
        <v>0</v>
      </c>
      <c r="K1430" s="1">
        <f t="array" ref="K1430">INDEX(Countries!$E$2:$E$43,A1430)</f>
        <v>0</v>
      </c>
      <c r="L1430" s="4">
        <f t="array" ref="L1430">INDEX(Countries!$E$2:$E$43,B1430)</f>
        <v>0</v>
      </c>
      <c r="M1430" s="1">
        <f t="shared" si="21"/>
        <v>0</v>
      </c>
      <c r="N1430" s="1"/>
    </row>
    <row r="1431" spans="1:14" ht="15.75" customHeight="1" x14ac:dyDescent="0.2">
      <c r="A1431" s="1">
        <f t="shared" si="22"/>
        <v>35</v>
      </c>
      <c r="B1431" s="1">
        <f t="shared" si="23"/>
        <v>2</v>
      </c>
      <c r="C1431" s="1">
        <f t="array" ref="C1431">INDEX(Countries!$A$2:$A$43,A1431)</f>
        <v>0</v>
      </c>
      <c r="D1431" s="1" t="str">
        <f t="array" ref="D1431">INDEX(Countries!$A$2:$A$43,B1431)</f>
        <v>Canada</v>
      </c>
      <c r="E1431" s="5">
        <f t="array" ref="E1431">INDEX('ML_flows 2011'!$B$2:$AQ$43,A1431,B1431)+INDEX('ML_flows 2011'!$B$2:$AQ$43,B1431,A1431)</f>
        <v>0</v>
      </c>
      <c r="F1431" s="4">
        <f t="array" ref="F1431">INDEX(Countries!$B$2:$B$43,A1431)</f>
        <v>0</v>
      </c>
      <c r="G1431" s="4">
        <f t="array" ref="G1431">INDEX(Countries!$B$2:$B$43,B1431)</f>
        <v>0</v>
      </c>
      <c r="H1431" s="6">
        <f t="shared" si="20"/>
        <v>0</v>
      </c>
      <c r="I1431" s="1">
        <f t="array" ref="I1431">INDEX(Countries!$D$2:$D$43,A1431)</f>
        <v>0</v>
      </c>
      <c r="J1431" s="4">
        <f t="array" ref="J1431">INDEX(Countries!$D$2:$D$43,B1431)</f>
        <v>0</v>
      </c>
      <c r="K1431" s="1">
        <f t="array" ref="K1431">INDEX(Countries!$E$2:$E$43,A1431)</f>
        <v>0</v>
      </c>
      <c r="L1431" s="4">
        <f t="array" ref="L1431">INDEX(Countries!$E$2:$E$43,B1431)</f>
        <v>0</v>
      </c>
      <c r="M1431" s="1">
        <f t="shared" si="21"/>
        <v>0</v>
      </c>
      <c r="N1431" s="1"/>
    </row>
    <row r="1432" spans="1:14" ht="15.75" customHeight="1" x14ac:dyDescent="0.2">
      <c r="A1432" s="1">
        <f t="shared" si="22"/>
        <v>35</v>
      </c>
      <c r="B1432" s="1">
        <f t="shared" si="23"/>
        <v>3</v>
      </c>
      <c r="C1432" s="1">
        <f t="array" ref="C1432">INDEX(Countries!$A$2:$A$43,A1432)</f>
        <v>0</v>
      </c>
      <c r="D1432" s="1" t="str">
        <f t="array" ref="D1432">INDEX(Countries!$A$2:$A$43,B1432)</f>
        <v>Hong Kong SAR</v>
      </c>
      <c r="E1432" s="5">
        <f t="array" ref="E1432">INDEX('ML_flows 2011'!$B$2:$AQ$43,A1432,B1432)+INDEX('ML_flows 2011'!$B$2:$AQ$43,B1432,A1432)</f>
        <v>0</v>
      </c>
      <c r="F1432" s="4">
        <f t="array" ref="F1432">INDEX(Countries!$B$2:$B$43,A1432)</f>
        <v>0</v>
      </c>
      <c r="G1432" s="4">
        <f t="array" ref="G1432">INDEX(Countries!$B$2:$B$43,B1432)</f>
        <v>0</v>
      </c>
      <c r="H1432" s="6">
        <f t="shared" si="20"/>
        <v>0</v>
      </c>
      <c r="I1432" s="1">
        <f t="array" ref="I1432">INDEX(Countries!$D$2:$D$43,A1432)</f>
        <v>0</v>
      </c>
      <c r="J1432" s="4">
        <f t="array" ref="J1432">INDEX(Countries!$D$2:$D$43,B1432)</f>
        <v>0</v>
      </c>
      <c r="K1432" s="1">
        <f t="array" ref="K1432">INDEX(Countries!$E$2:$E$43,A1432)</f>
        <v>0</v>
      </c>
      <c r="L1432" s="4">
        <f t="array" ref="L1432">INDEX(Countries!$E$2:$E$43,B1432)</f>
        <v>0</v>
      </c>
      <c r="M1432" s="1">
        <f t="shared" si="21"/>
        <v>0</v>
      </c>
      <c r="N1432" s="1"/>
    </row>
    <row r="1433" spans="1:14" ht="15.75" customHeight="1" x14ac:dyDescent="0.2">
      <c r="A1433" s="1">
        <f t="shared" si="22"/>
        <v>35</v>
      </c>
      <c r="B1433" s="1">
        <f t="shared" si="23"/>
        <v>4</v>
      </c>
      <c r="C1433" s="1">
        <f t="array" ref="C1433">INDEX(Countries!$A$2:$A$43,A1433)</f>
        <v>0</v>
      </c>
      <c r="D1433" s="1" t="str">
        <f t="array" ref="D1433">INDEX(Countries!$A$2:$A$43,B1433)</f>
        <v>Macau SAR</v>
      </c>
      <c r="E1433" s="5">
        <f t="array" ref="E1433">INDEX('ML_flows 2011'!$B$2:$AQ$43,A1433,B1433)+INDEX('ML_flows 2011'!$B$2:$AQ$43,B1433,A1433)</f>
        <v>0</v>
      </c>
      <c r="F1433" s="4">
        <f t="array" ref="F1433">INDEX(Countries!$B$2:$B$43,A1433)</f>
        <v>0</v>
      </c>
      <c r="G1433" s="4">
        <f t="array" ref="G1433">INDEX(Countries!$B$2:$B$43,B1433)</f>
        <v>0</v>
      </c>
      <c r="H1433" s="6">
        <f t="shared" si="20"/>
        <v>0</v>
      </c>
      <c r="I1433" s="1">
        <f t="array" ref="I1433">INDEX(Countries!$D$2:$D$43,A1433)</f>
        <v>0</v>
      </c>
      <c r="J1433" s="4">
        <f t="array" ref="J1433">INDEX(Countries!$D$2:$D$43,B1433)</f>
        <v>0</v>
      </c>
      <c r="K1433" s="1">
        <f t="array" ref="K1433">INDEX(Countries!$E$2:$E$43,A1433)</f>
        <v>0</v>
      </c>
      <c r="L1433" s="4">
        <f t="array" ref="L1433">INDEX(Countries!$E$2:$E$43,B1433)</f>
        <v>0</v>
      </c>
      <c r="M1433" s="1">
        <f t="shared" si="21"/>
        <v>0</v>
      </c>
      <c r="N1433" s="1"/>
    </row>
    <row r="1434" spans="1:14" ht="15.75" customHeight="1" x14ac:dyDescent="0.2">
      <c r="A1434" s="1">
        <f t="shared" si="22"/>
        <v>35</v>
      </c>
      <c r="B1434" s="1">
        <f t="shared" si="23"/>
        <v>5</v>
      </c>
      <c r="C1434" s="1">
        <f t="array" ref="C1434">INDEX(Countries!$A$2:$A$43,A1434)</f>
        <v>0</v>
      </c>
      <c r="D1434" s="1" t="str">
        <f t="array" ref="D1434">INDEX(Countries!$A$2:$A$43,B1434)</f>
        <v>China</v>
      </c>
      <c r="E1434" s="5">
        <f t="array" ref="E1434">INDEX('ML_flows 2011'!$B$2:$AQ$43,A1434,B1434)+INDEX('ML_flows 2011'!$B$2:$AQ$43,B1434,A1434)</f>
        <v>0</v>
      </c>
      <c r="F1434" s="4">
        <f t="array" ref="F1434">INDEX(Countries!$B$2:$B$43,A1434)</f>
        <v>0</v>
      </c>
      <c r="G1434" s="4">
        <f t="array" ref="G1434">INDEX(Countries!$B$2:$B$43,B1434)</f>
        <v>0</v>
      </c>
      <c r="H1434" s="6">
        <f t="shared" si="20"/>
        <v>0</v>
      </c>
      <c r="I1434" s="1">
        <f t="array" ref="I1434">INDEX(Countries!$D$2:$D$43,A1434)</f>
        <v>0</v>
      </c>
      <c r="J1434" s="4">
        <f t="array" ref="J1434">INDEX(Countries!$D$2:$D$43,B1434)</f>
        <v>0</v>
      </c>
      <c r="K1434" s="1">
        <f t="array" ref="K1434">INDEX(Countries!$E$2:$E$43,A1434)</f>
        <v>0</v>
      </c>
      <c r="L1434" s="4">
        <f t="array" ref="L1434">INDEX(Countries!$E$2:$E$43,B1434)</f>
        <v>0</v>
      </c>
      <c r="M1434" s="1">
        <f t="shared" si="21"/>
        <v>0</v>
      </c>
      <c r="N1434" s="1"/>
    </row>
    <row r="1435" spans="1:14" ht="15.75" customHeight="1" x14ac:dyDescent="0.2">
      <c r="A1435" s="1">
        <f t="shared" si="22"/>
        <v>35</v>
      </c>
      <c r="B1435" s="1">
        <f t="shared" si="23"/>
        <v>6</v>
      </c>
      <c r="C1435" s="1">
        <f t="array" ref="C1435">INDEX(Countries!$A$2:$A$43,A1435)</f>
        <v>0</v>
      </c>
      <c r="D1435" s="1">
        <f t="array" ref="D1435">INDEX(Countries!$A$2:$A$43,B1435)</f>
        <v>0</v>
      </c>
      <c r="E1435" s="5">
        <f t="array" ref="E1435">INDEX('ML_flows 2011'!$B$2:$AQ$43,A1435,B1435)+INDEX('ML_flows 2011'!$B$2:$AQ$43,B1435,A1435)</f>
        <v>0</v>
      </c>
      <c r="F1435" s="4">
        <f t="array" ref="F1435">INDEX(Countries!$B$2:$B$43,A1435)</f>
        <v>0</v>
      </c>
      <c r="G1435" s="4">
        <f t="array" ref="G1435">INDEX(Countries!$B$2:$B$43,B1435)</f>
        <v>0</v>
      </c>
      <c r="H1435" s="6">
        <f t="shared" si="20"/>
        <v>0</v>
      </c>
      <c r="I1435" s="1">
        <f t="array" ref="I1435">INDEX(Countries!$D$2:$D$43,A1435)</f>
        <v>0</v>
      </c>
      <c r="J1435" s="4">
        <f t="array" ref="J1435">INDEX(Countries!$D$2:$D$43,B1435)</f>
        <v>0</v>
      </c>
      <c r="K1435" s="1">
        <f t="array" ref="K1435">INDEX(Countries!$E$2:$E$43,A1435)</f>
        <v>0</v>
      </c>
      <c r="L1435" s="4">
        <f t="array" ref="L1435">INDEX(Countries!$E$2:$E$43,B1435)</f>
        <v>0</v>
      </c>
      <c r="M1435" s="1">
        <f t="shared" si="21"/>
        <v>0</v>
      </c>
      <c r="N1435" s="1"/>
    </row>
    <row r="1436" spans="1:14" ht="15.75" customHeight="1" x14ac:dyDescent="0.2">
      <c r="A1436" s="1">
        <f t="shared" si="22"/>
        <v>35</v>
      </c>
      <c r="B1436" s="1">
        <f t="shared" si="23"/>
        <v>7</v>
      </c>
      <c r="C1436" s="1">
        <f t="array" ref="C1436">INDEX(Countries!$A$2:$A$43,A1436)</f>
        <v>0</v>
      </c>
      <c r="D1436" s="1">
        <f t="array" ref="D1436">INDEX(Countries!$A$2:$A$43,B1436)</f>
        <v>0</v>
      </c>
      <c r="E1436" s="5">
        <f t="array" ref="E1436">INDEX('ML_flows 2011'!$B$2:$AQ$43,A1436,B1436)+INDEX('ML_flows 2011'!$B$2:$AQ$43,B1436,A1436)</f>
        <v>0</v>
      </c>
      <c r="F1436" s="4">
        <f t="array" ref="F1436">INDEX(Countries!$B$2:$B$43,A1436)</f>
        <v>0</v>
      </c>
      <c r="G1436" s="4">
        <f t="array" ref="G1436">INDEX(Countries!$B$2:$B$43,B1436)</f>
        <v>0</v>
      </c>
      <c r="H1436" s="6">
        <f t="shared" si="20"/>
        <v>0</v>
      </c>
      <c r="I1436" s="1">
        <f t="array" ref="I1436">INDEX(Countries!$D$2:$D$43,A1436)</f>
        <v>0</v>
      </c>
      <c r="J1436" s="4">
        <f t="array" ref="J1436">INDEX(Countries!$D$2:$D$43,B1436)</f>
        <v>0</v>
      </c>
      <c r="K1436" s="1">
        <f t="array" ref="K1436">INDEX(Countries!$E$2:$E$43,A1436)</f>
        <v>0</v>
      </c>
      <c r="L1436" s="4">
        <f t="array" ref="L1436">INDEX(Countries!$E$2:$E$43,B1436)</f>
        <v>0</v>
      </c>
      <c r="M1436" s="1">
        <f t="shared" si="21"/>
        <v>0</v>
      </c>
      <c r="N1436" s="1"/>
    </row>
    <row r="1437" spans="1:14" ht="15.75" customHeight="1" x14ac:dyDescent="0.2">
      <c r="A1437" s="1">
        <f t="shared" si="22"/>
        <v>35</v>
      </c>
      <c r="B1437" s="1">
        <f t="shared" si="23"/>
        <v>8</v>
      </c>
      <c r="C1437" s="1">
        <f t="array" ref="C1437">INDEX(Countries!$A$2:$A$43,A1437)</f>
        <v>0</v>
      </c>
      <c r="D1437" s="1">
        <f t="array" ref="D1437">INDEX(Countries!$A$2:$A$43,B1437)</f>
        <v>0</v>
      </c>
      <c r="E1437" s="5">
        <f t="array" ref="E1437">INDEX('ML_flows 2011'!$B$2:$AQ$43,A1437,B1437)+INDEX('ML_flows 2011'!$B$2:$AQ$43,B1437,A1437)</f>
        <v>0</v>
      </c>
      <c r="F1437" s="4">
        <f t="array" ref="F1437">INDEX(Countries!$B$2:$B$43,A1437)</f>
        <v>0</v>
      </c>
      <c r="G1437" s="4">
        <f t="array" ref="G1437">INDEX(Countries!$B$2:$B$43,B1437)</f>
        <v>0</v>
      </c>
      <c r="H1437" s="6">
        <f t="shared" si="20"/>
        <v>0</v>
      </c>
      <c r="I1437" s="1">
        <f t="array" ref="I1437">INDEX(Countries!$D$2:$D$43,A1437)</f>
        <v>0</v>
      </c>
      <c r="J1437" s="4">
        <f t="array" ref="J1437">INDEX(Countries!$D$2:$D$43,B1437)</f>
        <v>0</v>
      </c>
      <c r="K1437" s="1">
        <f t="array" ref="K1437">INDEX(Countries!$E$2:$E$43,A1437)</f>
        <v>0</v>
      </c>
      <c r="L1437" s="4">
        <f t="array" ref="L1437">INDEX(Countries!$E$2:$E$43,B1437)</f>
        <v>0</v>
      </c>
      <c r="M1437" s="1">
        <f t="shared" si="21"/>
        <v>0</v>
      </c>
      <c r="N1437" s="1"/>
    </row>
    <row r="1438" spans="1:14" ht="15.75" customHeight="1" x14ac:dyDescent="0.2">
      <c r="A1438" s="1">
        <f t="shared" si="22"/>
        <v>35</v>
      </c>
      <c r="B1438" s="1">
        <f t="shared" si="23"/>
        <v>9</v>
      </c>
      <c r="C1438" s="1">
        <f t="array" ref="C1438">INDEX(Countries!$A$2:$A$43,A1438)</f>
        <v>0</v>
      </c>
      <c r="D1438" s="1">
        <f t="array" ref="D1438">INDEX(Countries!$A$2:$A$43,B1438)</f>
        <v>0</v>
      </c>
      <c r="E1438" s="5">
        <f t="array" ref="E1438">INDEX('ML_flows 2011'!$B$2:$AQ$43,A1438,B1438)+INDEX('ML_flows 2011'!$B$2:$AQ$43,B1438,A1438)</f>
        <v>0</v>
      </c>
      <c r="F1438" s="4">
        <f t="array" ref="F1438">INDEX(Countries!$B$2:$B$43,A1438)</f>
        <v>0</v>
      </c>
      <c r="G1438" s="4">
        <f t="array" ref="G1438">INDEX(Countries!$B$2:$B$43,B1438)</f>
        <v>0</v>
      </c>
      <c r="H1438" s="6">
        <f t="shared" si="20"/>
        <v>0</v>
      </c>
      <c r="I1438" s="1">
        <f t="array" ref="I1438">INDEX(Countries!$D$2:$D$43,A1438)</f>
        <v>0</v>
      </c>
      <c r="J1438" s="1">
        <f t="array" ref="J1438">INDEX(Countries!$D$2:$D$43,B1438)</f>
        <v>0</v>
      </c>
      <c r="K1438" s="1">
        <f t="array" ref="K1438">INDEX(Countries!$E$2:$E$43,A1438)</f>
        <v>0</v>
      </c>
      <c r="L1438" s="1">
        <f t="array" ref="L1438">INDEX(Countries!$E$2:$E$43,B1438)</f>
        <v>0</v>
      </c>
      <c r="M1438" s="1">
        <f t="shared" si="21"/>
        <v>0</v>
      </c>
      <c r="N1438" s="1"/>
    </row>
    <row r="1439" spans="1:14" ht="15.75" customHeight="1" x14ac:dyDescent="0.2">
      <c r="A1439" s="1">
        <f t="shared" si="22"/>
        <v>35</v>
      </c>
      <c r="B1439" s="1">
        <f t="shared" si="23"/>
        <v>10</v>
      </c>
      <c r="C1439" s="1">
        <f t="array" ref="C1439">INDEX(Countries!$A$2:$A$43,A1439)</f>
        <v>0</v>
      </c>
      <c r="D1439" s="1">
        <f t="array" ref="D1439">INDEX(Countries!$A$2:$A$43,B1439)</f>
        <v>0</v>
      </c>
      <c r="E1439" s="5">
        <f t="array" ref="E1439">INDEX('ML_flows 2011'!$B$2:$AQ$43,A1439,B1439)+INDEX('ML_flows 2011'!$B$2:$AQ$43,B1439,A1439)</f>
        <v>0</v>
      </c>
      <c r="F1439" s="4">
        <f t="array" ref="F1439">INDEX(Countries!$B$2:$B$43,A1439)</f>
        <v>0</v>
      </c>
      <c r="G1439" s="4">
        <f t="array" ref="G1439">INDEX(Countries!$B$2:$B$43,B1439)</f>
        <v>0</v>
      </c>
      <c r="H1439" s="6">
        <f t="shared" si="20"/>
        <v>0</v>
      </c>
      <c r="I1439" s="1">
        <f t="array" ref="I1439">INDEX(Countries!$D$2:$D$43,A1439)</f>
        <v>0</v>
      </c>
      <c r="J1439" s="1">
        <f t="array" ref="J1439">INDEX(Countries!$D$2:$D$43,B1439)</f>
        <v>0</v>
      </c>
      <c r="K1439" s="1">
        <f t="array" ref="K1439">INDEX(Countries!$E$2:$E$43,A1439)</f>
        <v>0</v>
      </c>
      <c r="L1439" s="1">
        <f t="array" ref="L1439">INDEX(Countries!$E$2:$E$43,B1439)</f>
        <v>0</v>
      </c>
      <c r="M1439" s="1">
        <f t="shared" si="21"/>
        <v>0</v>
      </c>
      <c r="N1439" s="1"/>
    </row>
    <row r="1440" spans="1:14" ht="15.75" customHeight="1" x14ac:dyDescent="0.2">
      <c r="A1440" s="1">
        <f t="shared" si="22"/>
        <v>35</v>
      </c>
      <c r="B1440" s="1">
        <f t="shared" si="23"/>
        <v>11</v>
      </c>
      <c r="C1440" s="1">
        <f t="array" ref="C1440">INDEX(Countries!$A$2:$A$43,A1440)</f>
        <v>0</v>
      </c>
      <c r="D1440" s="1">
        <f t="array" ref="D1440">INDEX(Countries!$A$2:$A$43,B1440)</f>
        <v>0</v>
      </c>
      <c r="E1440" s="5">
        <f t="array" ref="E1440">INDEX('ML_flows 2011'!$B$2:$AQ$43,A1440,B1440)+INDEX('ML_flows 2011'!$B$2:$AQ$43,B1440,A1440)</f>
        <v>0</v>
      </c>
      <c r="F1440" s="4">
        <f t="array" ref="F1440">INDEX(Countries!$B$2:$B$43,A1440)</f>
        <v>0</v>
      </c>
      <c r="G1440" s="4">
        <f t="array" ref="G1440">INDEX(Countries!$B$2:$B$43,B1440)</f>
        <v>0</v>
      </c>
      <c r="H1440" s="6">
        <f t="shared" si="20"/>
        <v>0</v>
      </c>
      <c r="I1440" s="1">
        <f t="array" ref="I1440">INDEX(Countries!$D$2:$D$43,A1440)</f>
        <v>0</v>
      </c>
      <c r="J1440" s="1">
        <f t="array" ref="J1440">INDEX(Countries!$D$2:$D$43,B1440)</f>
        <v>0</v>
      </c>
      <c r="K1440" s="1">
        <f t="array" ref="K1440">INDEX(Countries!$E$2:$E$43,A1440)</f>
        <v>0</v>
      </c>
      <c r="L1440" s="1">
        <f t="array" ref="L1440">INDEX(Countries!$E$2:$E$43,B1440)</f>
        <v>0</v>
      </c>
      <c r="M1440" s="1">
        <f t="shared" si="21"/>
        <v>0</v>
      </c>
      <c r="N1440" s="1"/>
    </row>
    <row r="1441" spans="1:14" ht="15.75" customHeight="1" x14ac:dyDescent="0.2">
      <c r="A1441" s="1">
        <f t="shared" si="22"/>
        <v>35</v>
      </c>
      <c r="B1441" s="1">
        <f t="shared" si="23"/>
        <v>12</v>
      </c>
      <c r="C1441" s="1">
        <f t="array" ref="C1441">INDEX(Countries!$A$2:$A$43,A1441)</f>
        <v>0</v>
      </c>
      <c r="D1441" s="1">
        <f t="array" ref="D1441">INDEX(Countries!$A$2:$A$43,B1441)</f>
        <v>0</v>
      </c>
      <c r="E1441" s="5">
        <f t="array" ref="E1441">INDEX('ML_flows 2011'!$B$2:$AQ$43,A1441,B1441)+INDEX('ML_flows 2011'!$B$2:$AQ$43,B1441,A1441)</f>
        <v>0</v>
      </c>
      <c r="F1441" s="4">
        <f t="array" ref="F1441">INDEX(Countries!$B$2:$B$43,A1441)</f>
        <v>0</v>
      </c>
      <c r="G1441" s="4">
        <f t="array" ref="G1441">INDEX(Countries!$B$2:$B$43,B1441)</f>
        <v>0</v>
      </c>
      <c r="H1441" s="6">
        <f t="shared" si="20"/>
        <v>0</v>
      </c>
      <c r="I1441" s="1">
        <f t="array" ref="I1441">INDEX(Countries!$D$2:$D$43,A1441)</f>
        <v>0</v>
      </c>
      <c r="J1441" s="1">
        <f t="array" ref="J1441">INDEX(Countries!$D$2:$D$43,B1441)</f>
        <v>0</v>
      </c>
      <c r="K1441" s="1">
        <f t="array" ref="K1441">INDEX(Countries!$E$2:$E$43,A1441)</f>
        <v>0</v>
      </c>
      <c r="L1441" s="1">
        <f t="array" ref="L1441">INDEX(Countries!$E$2:$E$43,B1441)</f>
        <v>0</v>
      </c>
      <c r="M1441" s="1">
        <f t="shared" si="21"/>
        <v>0</v>
      </c>
      <c r="N1441" s="1"/>
    </row>
    <row r="1442" spans="1:14" ht="15.75" customHeight="1" x14ac:dyDescent="0.2">
      <c r="A1442" s="1">
        <f t="shared" si="22"/>
        <v>35</v>
      </c>
      <c r="B1442" s="1">
        <f t="shared" si="23"/>
        <v>13</v>
      </c>
      <c r="C1442" s="1">
        <f t="array" ref="C1442">INDEX(Countries!$A$2:$A$43,A1442)</f>
        <v>0</v>
      </c>
      <c r="D1442" s="1">
        <f t="array" ref="D1442">INDEX(Countries!$A$2:$A$43,B1442)</f>
        <v>0</v>
      </c>
      <c r="E1442" s="5">
        <f t="array" ref="E1442">INDEX('ML_flows 2011'!$B$2:$AQ$43,A1442,B1442)+INDEX('ML_flows 2011'!$B$2:$AQ$43,B1442,A1442)</f>
        <v>0</v>
      </c>
      <c r="F1442" s="4">
        <f t="array" ref="F1442">INDEX(Countries!$B$2:$B$43,A1442)</f>
        <v>0</v>
      </c>
      <c r="G1442" s="4">
        <f t="array" ref="G1442">INDEX(Countries!$B$2:$B$43,B1442)</f>
        <v>0</v>
      </c>
      <c r="H1442" s="6">
        <f t="shared" si="20"/>
        <v>0</v>
      </c>
      <c r="I1442" s="1">
        <f t="array" ref="I1442">INDEX(Countries!$D$2:$D$43,A1442)</f>
        <v>0</v>
      </c>
      <c r="J1442" s="1">
        <f t="array" ref="J1442">INDEX(Countries!$D$2:$D$43,B1442)</f>
        <v>0</v>
      </c>
      <c r="K1442" s="1">
        <f t="array" ref="K1442">INDEX(Countries!$E$2:$E$43,A1442)</f>
        <v>0</v>
      </c>
      <c r="L1442" s="1">
        <f t="array" ref="L1442">INDEX(Countries!$E$2:$E$43,B1442)</f>
        <v>0</v>
      </c>
      <c r="M1442" s="1">
        <f t="shared" si="21"/>
        <v>0</v>
      </c>
      <c r="N1442" s="1"/>
    </row>
    <row r="1443" spans="1:14" ht="15.75" customHeight="1" x14ac:dyDescent="0.2">
      <c r="A1443" s="1">
        <f t="shared" si="22"/>
        <v>35</v>
      </c>
      <c r="B1443" s="1">
        <f t="shared" si="23"/>
        <v>14</v>
      </c>
      <c r="C1443" s="1">
        <f t="array" ref="C1443">INDEX(Countries!$A$2:$A$43,A1443)</f>
        <v>0</v>
      </c>
      <c r="D1443" s="1">
        <f t="array" ref="D1443">INDEX(Countries!$A$2:$A$43,B1443)</f>
        <v>0</v>
      </c>
      <c r="E1443" s="5">
        <f t="array" ref="E1443">INDEX('ML_flows 2011'!$B$2:$AQ$43,A1443,B1443)+INDEX('ML_flows 2011'!$B$2:$AQ$43,B1443,A1443)</f>
        <v>0</v>
      </c>
      <c r="F1443" s="4">
        <f t="array" ref="F1443">INDEX(Countries!$B$2:$B$43,A1443)</f>
        <v>0</v>
      </c>
      <c r="G1443" s="4">
        <f t="array" ref="G1443">INDEX(Countries!$B$2:$B$43,B1443)</f>
        <v>0</v>
      </c>
      <c r="H1443" s="6">
        <f t="shared" si="20"/>
        <v>0</v>
      </c>
      <c r="I1443" s="1">
        <f t="array" ref="I1443">INDEX(Countries!$D$2:$D$43,A1443)</f>
        <v>0</v>
      </c>
      <c r="J1443" s="1">
        <f t="array" ref="J1443">INDEX(Countries!$D$2:$D$43,B1443)</f>
        <v>0</v>
      </c>
      <c r="K1443" s="1">
        <f t="array" ref="K1443">INDEX(Countries!$E$2:$E$43,A1443)</f>
        <v>0</v>
      </c>
      <c r="L1443" s="1">
        <f t="array" ref="L1443">INDEX(Countries!$E$2:$E$43,B1443)</f>
        <v>0</v>
      </c>
      <c r="M1443" s="1">
        <f t="shared" si="21"/>
        <v>0</v>
      </c>
      <c r="N1443" s="1"/>
    </row>
    <row r="1444" spans="1:14" ht="15.75" customHeight="1" x14ac:dyDescent="0.2">
      <c r="A1444" s="1">
        <f t="shared" si="22"/>
        <v>35</v>
      </c>
      <c r="B1444" s="1">
        <f t="shared" si="23"/>
        <v>15</v>
      </c>
      <c r="C1444" s="1">
        <f t="array" ref="C1444">INDEX(Countries!$A$2:$A$43,A1444)</f>
        <v>0</v>
      </c>
      <c r="D1444" s="1">
        <f t="array" ref="D1444">INDEX(Countries!$A$2:$A$43,B1444)</f>
        <v>0</v>
      </c>
      <c r="E1444" s="5">
        <f t="array" ref="E1444">INDEX('ML_flows 2011'!$B$2:$AQ$43,A1444,B1444)+INDEX('ML_flows 2011'!$B$2:$AQ$43,B1444,A1444)</f>
        <v>0</v>
      </c>
      <c r="F1444" s="4">
        <f t="array" ref="F1444">INDEX(Countries!$B$2:$B$43,A1444)</f>
        <v>0</v>
      </c>
      <c r="G1444" s="4">
        <f t="array" ref="G1444">INDEX(Countries!$B$2:$B$43,B1444)</f>
        <v>0</v>
      </c>
      <c r="H1444" s="6">
        <f t="shared" si="20"/>
        <v>0</v>
      </c>
      <c r="I1444" s="1">
        <f t="array" ref="I1444">INDEX(Countries!$D$2:$D$43,A1444)</f>
        <v>0</v>
      </c>
      <c r="J1444" s="1">
        <f t="array" ref="J1444">INDEX(Countries!$D$2:$D$43,B1444)</f>
        <v>0</v>
      </c>
      <c r="K1444" s="1">
        <f t="array" ref="K1444">INDEX(Countries!$E$2:$E$43,A1444)</f>
        <v>0</v>
      </c>
      <c r="L1444" s="1">
        <f t="array" ref="L1444">INDEX(Countries!$E$2:$E$43,B1444)</f>
        <v>0</v>
      </c>
      <c r="M1444" s="1">
        <f t="shared" si="21"/>
        <v>0</v>
      </c>
      <c r="N1444" s="1"/>
    </row>
    <row r="1445" spans="1:14" ht="15.75" customHeight="1" x14ac:dyDescent="0.2">
      <c r="A1445" s="1">
        <f t="shared" si="22"/>
        <v>35</v>
      </c>
      <c r="B1445" s="1">
        <f t="shared" si="23"/>
        <v>16</v>
      </c>
      <c r="C1445" s="1">
        <f t="array" ref="C1445">INDEX(Countries!$A$2:$A$43,A1445)</f>
        <v>0</v>
      </c>
      <c r="D1445" s="1">
        <f t="array" ref="D1445">INDEX(Countries!$A$2:$A$43,B1445)</f>
        <v>0</v>
      </c>
      <c r="E1445" s="5">
        <f t="array" ref="E1445">INDEX('ML_flows 2011'!$B$2:$AQ$43,A1445,B1445)+INDEX('ML_flows 2011'!$B$2:$AQ$43,B1445,A1445)</f>
        <v>0</v>
      </c>
      <c r="F1445" s="4">
        <f t="array" ref="F1445">INDEX(Countries!$B$2:$B$43,A1445)</f>
        <v>0</v>
      </c>
      <c r="G1445" s="4">
        <f t="array" ref="G1445">INDEX(Countries!$B$2:$B$43,B1445)</f>
        <v>0</v>
      </c>
      <c r="H1445" s="6">
        <f t="shared" si="20"/>
        <v>0</v>
      </c>
      <c r="I1445" s="1">
        <f t="array" ref="I1445">INDEX(Countries!$D$2:$D$43,A1445)</f>
        <v>0</v>
      </c>
      <c r="J1445" s="1">
        <f t="array" ref="J1445">INDEX(Countries!$D$2:$D$43,B1445)</f>
        <v>0</v>
      </c>
      <c r="K1445" s="1">
        <f t="array" ref="K1445">INDEX(Countries!$E$2:$E$43,A1445)</f>
        <v>0</v>
      </c>
      <c r="L1445" s="1">
        <f t="array" ref="L1445">INDEX(Countries!$E$2:$E$43,B1445)</f>
        <v>0</v>
      </c>
      <c r="M1445" s="1">
        <f t="shared" si="21"/>
        <v>0</v>
      </c>
      <c r="N1445" s="1"/>
    </row>
    <row r="1446" spans="1:14" ht="15.75" customHeight="1" x14ac:dyDescent="0.2">
      <c r="A1446" s="1">
        <f t="shared" si="22"/>
        <v>35</v>
      </c>
      <c r="B1446" s="1">
        <f t="shared" si="23"/>
        <v>17</v>
      </c>
      <c r="C1446" s="1">
        <f t="array" ref="C1446">INDEX(Countries!$A$2:$A$43,A1446)</f>
        <v>0</v>
      </c>
      <c r="D1446" s="1">
        <f t="array" ref="D1446">INDEX(Countries!$A$2:$A$43,B1446)</f>
        <v>0</v>
      </c>
      <c r="E1446" s="5">
        <f t="array" ref="E1446">INDEX('ML_flows 2011'!$B$2:$AQ$43,A1446,B1446)+INDEX('ML_flows 2011'!$B$2:$AQ$43,B1446,A1446)</f>
        <v>0</v>
      </c>
      <c r="F1446" s="4">
        <f t="array" ref="F1446">INDEX(Countries!$B$2:$B$43,A1446)</f>
        <v>0</v>
      </c>
      <c r="G1446" s="4">
        <f t="array" ref="G1446">INDEX(Countries!$B$2:$B$43,B1446)</f>
        <v>0</v>
      </c>
      <c r="H1446" s="6">
        <f t="shared" si="20"/>
        <v>0</v>
      </c>
      <c r="I1446" s="1">
        <f t="array" ref="I1446">INDEX(Countries!$D$2:$D$43,A1446)</f>
        <v>0</v>
      </c>
      <c r="J1446" s="1">
        <f t="array" ref="J1446">INDEX(Countries!$D$2:$D$43,B1446)</f>
        <v>0</v>
      </c>
      <c r="K1446" s="1">
        <f t="array" ref="K1446">INDEX(Countries!$E$2:$E$43,A1446)</f>
        <v>0</v>
      </c>
      <c r="L1446" s="1">
        <f t="array" ref="L1446">INDEX(Countries!$E$2:$E$43,B1446)</f>
        <v>0</v>
      </c>
      <c r="M1446" s="1">
        <f t="shared" si="21"/>
        <v>0</v>
      </c>
      <c r="N1446" s="1"/>
    </row>
    <row r="1447" spans="1:14" ht="15.75" customHeight="1" x14ac:dyDescent="0.2">
      <c r="A1447" s="1">
        <f t="shared" si="22"/>
        <v>35</v>
      </c>
      <c r="B1447" s="1">
        <f t="shared" si="23"/>
        <v>18</v>
      </c>
      <c r="C1447" s="1">
        <f t="array" ref="C1447">INDEX(Countries!$A$2:$A$43,A1447)</f>
        <v>0</v>
      </c>
      <c r="D1447" s="1">
        <f t="array" ref="D1447">INDEX(Countries!$A$2:$A$43,B1447)</f>
        <v>0</v>
      </c>
      <c r="E1447" s="5">
        <f t="array" ref="E1447">INDEX('ML_flows 2011'!$B$2:$AQ$43,A1447,B1447)+INDEX('ML_flows 2011'!$B$2:$AQ$43,B1447,A1447)</f>
        <v>0</v>
      </c>
      <c r="F1447" s="4">
        <f t="array" ref="F1447">INDEX(Countries!$B$2:$B$43,A1447)</f>
        <v>0</v>
      </c>
      <c r="G1447" s="4">
        <f t="array" ref="G1447">INDEX(Countries!$B$2:$B$43,B1447)</f>
        <v>0</v>
      </c>
      <c r="H1447" s="6">
        <f t="shared" si="20"/>
        <v>0</v>
      </c>
      <c r="I1447" s="1">
        <f t="array" ref="I1447">INDEX(Countries!$D$2:$D$43,A1447)</f>
        <v>0</v>
      </c>
      <c r="J1447" s="1">
        <f t="array" ref="J1447">INDEX(Countries!$D$2:$D$43,B1447)</f>
        <v>0</v>
      </c>
      <c r="K1447" s="1">
        <f t="array" ref="K1447">INDEX(Countries!$E$2:$E$43,A1447)</f>
        <v>0</v>
      </c>
      <c r="L1447" s="1">
        <f t="array" ref="L1447">INDEX(Countries!$E$2:$E$43,B1447)</f>
        <v>0</v>
      </c>
      <c r="M1447" s="1">
        <f t="shared" si="21"/>
        <v>0</v>
      </c>
      <c r="N1447" s="1"/>
    </row>
    <row r="1448" spans="1:14" ht="15.75" customHeight="1" x14ac:dyDescent="0.2">
      <c r="A1448" s="1">
        <f t="shared" si="22"/>
        <v>35</v>
      </c>
      <c r="B1448" s="1">
        <f t="shared" si="23"/>
        <v>19</v>
      </c>
      <c r="C1448" s="1">
        <f t="array" ref="C1448">INDEX(Countries!$A$2:$A$43,A1448)</f>
        <v>0</v>
      </c>
      <c r="D1448" s="1">
        <f t="array" ref="D1448">INDEX(Countries!$A$2:$A$43,B1448)</f>
        <v>0</v>
      </c>
      <c r="E1448" s="5">
        <f t="array" ref="E1448">INDEX('ML_flows 2011'!$B$2:$AQ$43,A1448,B1448)+INDEX('ML_flows 2011'!$B$2:$AQ$43,B1448,A1448)</f>
        <v>0</v>
      </c>
      <c r="F1448" s="4">
        <f t="array" ref="F1448">INDEX(Countries!$B$2:$B$43,A1448)</f>
        <v>0</v>
      </c>
      <c r="G1448" s="4">
        <f t="array" ref="G1448">INDEX(Countries!$B$2:$B$43,B1448)</f>
        <v>0</v>
      </c>
      <c r="H1448" s="6">
        <f t="shared" si="20"/>
        <v>0</v>
      </c>
      <c r="I1448" s="1">
        <f t="array" ref="I1448">INDEX(Countries!$D$2:$D$43,A1448)</f>
        <v>0</v>
      </c>
      <c r="J1448" s="1">
        <f t="array" ref="J1448">INDEX(Countries!$D$2:$D$43,B1448)</f>
        <v>0</v>
      </c>
      <c r="K1448" s="1">
        <f t="array" ref="K1448">INDEX(Countries!$E$2:$E$43,A1448)</f>
        <v>0</v>
      </c>
      <c r="L1448" s="1">
        <f t="array" ref="L1448">INDEX(Countries!$E$2:$E$43,B1448)</f>
        <v>0</v>
      </c>
      <c r="M1448" s="1">
        <f t="shared" si="21"/>
        <v>0</v>
      </c>
      <c r="N1448" s="1"/>
    </row>
    <row r="1449" spans="1:14" ht="15.75" customHeight="1" x14ac:dyDescent="0.2">
      <c r="A1449" s="1">
        <f t="shared" si="22"/>
        <v>35</v>
      </c>
      <c r="B1449" s="1">
        <f t="shared" si="23"/>
        <v>20</v>
      </c>
      <c r="C1449" s="1">
        <f t="array" ref="C1449">INDEX(Countries!$A$2:$A$43,A1449)</f>
        <v>0</v>
      </c>
      <c r="D1449" s="1">
        <f t="array" ref="D1449">INDEX(Countries!$A$2:$A$43,B1449)</f>
        <v>0</v>
      </c>
      <c r="E1449" s="5">
        <f t="array" ref="E1449">INDEX('ML_flows 2011'!$B$2:$AQ$43,A1449,B1449)+INDEX('ML_flows 2011'!$B$2:$AQ$43,B1449,A1449)</f>
        <v>0</v>
      </c>
      <c r="F1449" s="4">
        <f t="array" ref="F1449">INDEX(Countries!$B$2:$B$43,A1449)</f>
        <v>0</v>
      </c>
      <c r="G1449" s="4">
        <f t="array" ref="G1449">INDEX(Countries!$B$2:$B$43,B1449)</f>
        <v>0</v>
      </c>
      <c r="H1449" s="6">
        <f t="shared" si="20"/>
        <v>0</v>
      </c>
      <c r="I1449" s="1">
        <f t="array" ref="I1449">INDEX(Countries!$D$2:$D$43,A1449)</f>
        <v>0</v>
      </c>
      <c r="J1449" s="1">
        <f t="array" ref="J1449">INDEX(Countries!$D$2:$D$43,B1449)</f>
        <v>0</v>
      </c>
      <c r="K1449" s="1">
        <f t="array" ref="K1449">INDEX(Countries!$E$2:$E$43,A1449)</f>
        <v>0</v>
      </c>
      <c r="L1449" s="1">
        <f t="array" ref="L1449">INDEX(Countries!$E$2:$E$43,B1449)</f>
        <v>0</v>
      </c>
      <c r="M1449" s="1">
        <f t="shared" si="21"/>
        <v>0</v>
      </c>
      <c r="N1449" s="1"/>
    </row>
    <row r="1450" spans="1:14" ht="15.75" customHeight="1" x14ac:dyDescent="0.2">
      <c r="A1450" s="1">
        <f t="shared" si="22"/>
        <v>35</v>
      </c>
      <c r="B1450" s="1">
        <f t="shared" si="23"/>
        <v>21</v>
      </c>
      <c r="C1450" s="1">
        <f t="array" ref="C1450">INDEX(Countries!$A$2:$A$43,A1450)</f>
        <v>0</v>
      </c>
      <c r="D1450" s="1">
        <f t="array" ref="D1450">INDEX(Countries!$A$2:$A$43,B1450)</f>
        <v>0</v>
      </c>
      <c r="E1450" s="5">
        <f t="array" ref="E1450">INDEX('ML_flows 2011'!$B$2:$AQ$43,A1450,B1450)+INDEX('ML_flows 2011'!$B$2:$AQ$43,B1450,A1450)</f>
        <v>0</v>
      </c>
      <c r="F1450" s="4">
        <f t="array" ref="F1450">INDEX(Countries!$B$2:$B$43,A1450)</f>
        <v>0</v>
      </c>
      <c r="G1450" s="4">
        <f t="array" ref="G1450">INDEX(Countries!$B$2:$B$43,B1450)</f>
        <v>0</v>
      </c>
      <c r="H1450" s="6">
        <f t="shared" si="20"/>
        <v>0</v>
      </c>
      <c r="I1450" s="1">
        <f t="array" ref="I1450">INDEX(Countries!$D$2:$D$43,A1450)</f>
        <v>0</v>
      </c>
      <c r="J1450" s="1">
        <f t="array" ref="J1450">INDEX(Countries!$D$2:$D$43,B1450)</f>
        <v>0</v>
      </c>
      <c r="K1450" s="1">
        <f t="array" ref="K1450">INDEX(Countries!$E$2:$E$43,A1450)</f>
        <v>0</v>
      </c>
      <c r="L1450" s="1">
        <f t="array" ref="L1450">INDEX(Countries!$E$2:$E$43,B1450)</f>
        <v>0</v>
      </c>
      <c r="M1450" s="1">
        <f t="shared" si="21"/>
        <v>0</v>
      </c>
      <c r="N1450" s="1"/>
    </row>
    <row r="1451" spans="1:14" ht="15.75" customHeight="1" x14ac:dyDescent="0.2">
      <c r="A1451" s="1">
        <f t="shared" si="22"/>
        <v>35</v>
      </c>
      <c r="B1451" s="1">
        <f t="shared" si="23"/>
        <v>22</v>
      </c>
      <c r="C1451" s="1">
        <f t="array" ref="C1451">INDEX(Countries!$A$2:$A$43,A1451)</f>
        <v>0</v>
      </c>
      <c r="D1451" s="1">
        <f t="array" ref="D1451">INDEX(Countries!$A$2:$A$43,B1451)</f>
        <v>0</v>
      </c>
      <c r="E1451" s="5">
        <f t="array" ref="E1451">INDEX('ML_flows 2011'!$B$2:$AQ$43,A1451,B1451)+INDEX('ML_flows 2011'!$B$2:$AQ$43,B1451,A1451)</f>
        <v>0</v>
      </c>
      <c r="F1451" s="4">
        <f t="array" ref="F1451">INDEX(Countries!$B$2:$B$43,A1451)</f>
        <v>0</v>
      </c>
      <c r="G1451" s="4">
        <f t="array" ref="G1451">INDEX(Countries!$B$2:$B$43,B1451)</f>
        <v>0</v>
      </c>
      <c r="H1451" s="6">
        <f t="shared" si="20"/>
        <v>0</v>
      </c>
      <c r="I1451" s="1">
        <f t="array" ref="I1451">INDEX(Countries!$D$2:$D$43,A1451)</f>
        <v>0</v>
      </c>
      <c r="J1451" s="1">
        <f t="array" ref="J1451">INDEX(Countries!$D$2:$D$43,B1451)</f>
        <v>0</v>
      </c>
      <c r="K1451" s="1">
        <f t="array" ref="K1451">INDEX(Countries!$E$2:$E$43,A1451)</f>
        <v>0</v>
      </c>
      <c r="L1451" s="1">
        <f t="array" ref="L1451">INDEX(Countries!$E$2:$E$43,B1451)</f>
        <v>0</v>
      </c>
      <c r="M1451" s="1">
        <f t="shared" si="21"/>
        <v>0</v>
      </c>
      <c r="N1451" s="1"/>
    </row>
    <row r="1452" spans="1:14" ht="15.75" customHeight="1" x14ac:dyDescent="0.2">
      <c r="A1452" s="1">
        <f t="shared" si="22"/>
        <v>35</v>
      </c>
      <c r="B1452" s="1">
        <f t="shared" si="23"/>
        <v>23</v>
      </c>
      <c r="C1452" s="1">
        <f t="array" ref="C1452">INDEX(Countries!$A$2:$A$43,A1452)</f>
        <v>0</v>
      </c>
      <c r="D1452" s="1">
        <f t="array" ref="D1452">INDEX(Countries!$A$2:$A$43,B1452)</f>
        <v>0</v>
      </c>
      <c r="E1452" s="5">
        <f t="array" ref="E1452">INDEX('ML_flows 2011'!$B$2:$AQ$43,A1452,B1452)+INDEX('ML_flows 2011'!$B$2:$AQ$43,B1452,A1452)</f>
        <v>0</v>
      </c>
      <c r="F1452" s="4">
        <f t="array" ref="F1452">INDEX(Countries!$B$2:$B$43,A1452)</f>
        <v>0</v>
      </c>
      <c r="G1452" s="4">
        <f t="array" ref="G1452">INDEX(Countries!$B$2:$B$43,B1452)</f>
        <v>0</v>
      </c>
      <c r="H1452" s="6">
        <f t="shared" si="20"/>
        <v>0</v>
      </c>
      <c r="I1452" s="1">
        <f t="array" ref="I1452">INDEX(Countries!$D$2:$D$43,A1452)</f>
        <v>0</v>
      </c>
      <c r="J1452" s="1">
        <f t="array" ref="J1452">INDEX(Countries!$D$2:$D$43,B1452)</f>
        <v>0</v>
      </c>
      <c r="K1452" s="1">
        <f t="array" ref="K1452">INDEX(Countries!$E$2:$E$43,A1452)</f>
        <v>0</v>
      </c>
      <c r="L1452" s="1">
        <f t="array" ref="L1452">INDEX(Countries!$E$2:$E$43,B1452)</f>
        <v>0</v>
      </c>
      <c r="M1452" s="1">
        <f t="shared" si="21"/>
        <v>0</v>
      </c>
      <c r="N1452" s="1"/>
    </row>
    <row r="1453" spans="1:14" ht="15.75" customHeight="1" x14ac:dyDescent="0.2">
      <c r="A1453" s="1">
        <f t="shared" si="22"/>
        <v>35</v>
      </c>
      <c r="B1453" s="1">
        <f t="shared" si="23"/>
        <v>24</v>
      </c>
      <c r="C1453" s="1">
        <f t="array" ref="C1453">INDEX(Countries!$A$2:$A$43,A1453)</f>
        <v>0</v>
      </c>
      <c r="D1453" s="1">
        <f t="array" ref="D1453">INDEX(Countries!$A$2:$A$43,B1453)</f>
        <v>0</v>
      </c>
      <c r="E1453" s="5">
        <f t="array" ref="E1453">INDEX('ML_flows 2011'!$B$2:$AQ$43,A1453,B1453)+INDEX('ML_flows 2011'!$B$2:$AQ$43,B1453,A1453)</f>
        <v>0</v>
      </c>
      <c r="F1453" s="4">
        <f t="array" ref="F1453">INDEX(Countries!$B$2:$B$43,A1453)</f>
        <v>0</v>
      </c>
      <c r="G1453" s="4">
        <f t="array" ref="G1453">INDEX(Countries!$B$2:$B$43,B1453)</f>
        <v>0</v>
      </c>
      <c r="H1453" s="6">
        <f t="shared" si="20"/>
        <v>0</v>
      </c>
      <c r="I1453" s="1">
        <f t="array" ref="I1453">INDEX(Countries!$D$2:$D$43,A1453)</f>
        <v>0</v>
      </c>
      <c r="J1453" s="1">
        <f t="array" ref="J1453">INDEX(Countries!$D$2:$D$43,B1453)</f>
        <v>0</v>
      </c>
      <c r="K1453" s="1">
        <f t="array" ref="K1453">INDEX(Countries!$E$2:$E$43,A1453)</f>
        <v>0</v>
      </c>
      <c r="L1453" s="1">
        <f t="array" ref="L1453">INDEX(Countries!$E$2:$E$43,B1453)</f>
        <v>0</v>
      </c>
      <c r="M1453" s="1">
        <f t="shared" si="21"/>
        <v>0</v>
      </c>
      <c r="N1453" s="1"/>
    </row>
    <row r="1454" spans="1:14" ht="15.75" customHeight="1" x14ac:dyDescent="0.2">
      <c r="A1454" s="1">
        <f t="shared" si="22"/>
        <v>35</v>
      </c>
      <c r="B1454" s="1">
        <f t="shared" si="23"/>
        <v>25</v>
      </c>
      <c r="C1454" s="1">
        <f t="array" ref="C1454">INDEX(Countries!$A$2:$A$43,A1454)</f>
        <v>0</v>
      </c>
      <c r="D1454" s="1">
        <f t="array" ref="D1454">INDEX(Countries!$A$2:$A$43,B1454)</f>
        <v>0</v>
      </c>
      <c r="E1454" s="5">
        <f t="array" ref="E1454">INDEX('ML_flows 2011'!$B$2:$AQ$43,A1454,B1454)+INDEX('ML_flows 2011'!$B$2:$AQ$43,B1454,A1454)</f>
        <v>0</v>
      </c>
      <c r="F1454" s="4">
        <f t="array" ref="F1454">INDEX(Countries!$B$2:$B$43,A1454)</f>
        <v>0</v>
      </c>
      <c r="G1454" s="4">
        <f t="array" ref="G1454">INDEX(Countries!$B$2:$B$43,B1454)</f>
        <v>0</v>
      </c>
      <c r="H1454" s="6">
        <f t="shared" si="20"/>
        <v>0</v>
      </c>
      <c r="I1454" s="1">
        <f t="array" ref="I1454">INDEX(Countries!$D$2:$D$43,A1454)</f>
        <v>0</v>
      </c>
      <c r="J1454" s="1">
        <f t="array" ref="J1454">INDEX(Countries!$D$2:$D$43,B1454)</f>
        <v>0</v>
      </c>
      <c r="K1454" s="1">
        <f t="array" ref="K1454">INDEX(Countries!$E$2:$E$43,A1454)</f>
        <v>0</v>
      </c>
      <c r="L1454" s="1">
        <f t="array" ref="L1454">INDEX(Countries!$E$2:$E$43,B1454)</f>
        <v>0</v>
      </c>
      <c r="M1454" s="1">
        <f t="shared" si="21"/>
        <v>0</v>
      </c>
      <c r="N1454" s="1"/>
    </row>
    <row r="1455" spans="1:14" ht="15.75" customHeight="1" x14ac:dyDescent="0.2">
      <c r="A1455" s="1">
        <f t="shared" si="22"/>
        <v>35</v>
      </c>
      <c r="B1455" s="1">
        <f t="shared" si="23"/>
        <v>26</v>
      </c>
      <c r="C1455" s="1">
        <f t="array" ref="C1455">INDEX(Countries!$A$2:$A$43,A1455)</f>
        <v>0</v>
      </c>
      <c r="D1455" s="1">
        <f t="array" ref="D1455">INDEX(Countries!$A$2:$A$43,B1455)</f>
        <v>0</v>
      </c>
      <c r="E1455" s="5">
        <f t="array" ref="E1455">INDEX('ML_flows 2011'!$B$2:$AQ$43,A1455,B1455)+INDEX('ML_flows 2011'!$B$2:$AQ$43,B1455,A1455)</f>
        <v>0</v>
      </c>
      <c r="F1455" s="4">
        <f t="array" ref="F1455">INDEX(Countries!$B$2:$B$43,A1455)</f>
        <v>0</v>
      </c>
      <c r="G1455" s="4">
        <f t="array" ref="G1455">INDEX(Countries!$B$2:$B$43,B1455)</f>
        <v>0</v>
      </c>
      <c r="H1455" s="6">
        <f t="shared" si="20"/>
        <v>0</v>
      </c>
      <c r="I1455" s="1">
        <f t="array" ref="I1455">INDEX(Countries!$D$2:$D$43,A1455)</f>
        <v>0</v>
      </c>
      <c r="J1455" s="1">
        <f t="array" ref="J1455">INDEX(Countries!$D$2:$D$43,B1455)</f>
        <v>0</v>
      </c>
      <c r="K1455" s="1">
        <f t="array" ref="K1455">INDEX(Countries!$E$2:$E$43,A1455)</f>
        <v>0</v>
      </c>
      <c r="L1455" s="1">
        <f t="array" ref="L1455">INDEX(Countries!$E$2:$E$43,B1455)</f>
        <v>0</v>
      </c>
      <c r="M1455" s="1">
        <f t="shared" si="21"/>
        <v>0</v>
      </c>
      <c r="N1455" s="1"/>
    </row>
    <row r="1456" spans="1:14" ht="15.75" customHeight="1" x14ac:dyDescent="0.2">
      <c r="A1456" s="1">
        <f t="shared" si="22"/>
        <v>35</v>
      </c>
      <c r="B1456" s="1">
        <f t="shared" si="23"/>
        <v>27</v>
      </c>
      <c r="C1456" s="1">
        <f t="array" ref="C1456">INDEX(Countries!$A$2:$A$43,A1456)</f>
        <v>0</v>
      </c>
      <c r="D1456" s="1">
        <f t="array" ref="D1456">INDEX(Countries!$A$2:$A$43,B1456)</f>
        <v>0</v>
      </c>
      <c r="E1456" s="5">
        <f t="array" ref="E1456">INDEX('ML_flows 2011'!$B$2:$AQ$43,A1456,B1456)+INDEX('ML_flows 2011'!$B$2:$AQ$43,B1456,A1456)</f>
        <v>0</v>
      </c>
      <c r="F1456" s="4">
        <f t="array" ref="F1456">INDEX(Countries!$B$2:$B$43,A1456)</f>
        <v>0</v>
      </c>
      <c r="G1456" s="4">
        <f t="array" ref="G1456">INDEX(Countries!$B$2:$B$43,B1456)</f>
        <v>0</v>
      </c>
      <c r="H1456" s="6">
        <f t="shared" si="20"/>
        <v>0</v>
      </c>
      <c r="I1456" s="1">
        <f t="array" ref="I1456">INDEX(Countries!$D$2:$D$43,A1456)</f>
        <v>0</v>
      </c>
      <c r="J1456" s="1">
        <f t="array" ref="J1456">INDEX(Countries!$D$2:$D$43,B1456)</f>
        <v>0</v>
      </c>
      <c r="K1456" s="1">
        <f t="array" ref="K1456">INDEX(Countries!$E$2:$E$43,A1456)</f>
        <v>0</v>
      </c>
      <c r="L1456" s="1">
        <f t="array" ref="L1456">INDEX(Countries!$E$2:$E$43,B1456)</f>
        <v>0</v>
      </c>
      <c r="M1456" s="1">
        <f t="shared" si="21"/>
        <v>0</v>
      </c>
      <c r="N1456" s="1"/>
    </row>
    <row r="1457" spans="1:14" ht="15.75" customHeight="1" x14ac:dyDescent="0.2">
      <c r="A1457" s="1">
        <f t="shared" si="22"/>
        <v>35</v>
      </c>
      <c r="B1457" s="1">
        <f t="shared" si="23"/>
        <v>28</v>
      </c>
      <c r="C1457" s="1">
        <f t="array" ref="C1457">INDEX(Countries!$A$2:$A$43,A1457)</f>
        <v>0</v>
      </c>
      <c r="D1457" s="1">
        <f t="array" ref="D1457">INDEX(Countries!$A$2:$A$43,B1457)</f>
        <v>0</v>
      </c>
      <c r="E1457" s="5">
        <f t="array" ref="E1457">INDEX('ML_flows 2011'!$B$2:$AQ$43,A1457,B1457)+INDEX('ML_flows 2011'!$B$2:$AQ$43,B1457,A1457)</f>
        <v>0</v>
      </c>
      <c r="F1457" s="4">
        <f t="array" ref="F1457">INDEX(Countries!$B$2:$B$43,A1457)</f>
        <v>0</v>
      </c>
      <c r="G1457" s="4">
        <f t="array" ref="G1457">INDEX(Countries!$B$2:$B$43,B1457)</f>
        <v>0</v>
      </c>
      <c r="H1457" s="6">
        <f t="shared" si="20"/>
        <v>0</v>
      </c>
      <c r="I1457" s="1">
        <f t="array" ref="I1457">INDEX(Countries!$D$2:$D$43,A1457)</f>
        <v>0</v>
      </c>
      <c r="J1457" s="1">
        <f t="array" ref="J1457">INDEX(Countries!$D$2:$D$43,B1457)</f>
        <v>0</v>
      </c>
      <c r="K1457" s="1">
        <f t="array" ref="K1457">INDEX(Countries!$E$2:$E$43,A1457)</f>
        <v>0</v>
      </c>
      <c r="L1457" s="1">
        <f t="array" ref="L1457">INDEX(Countries!$E$2:$E$43,B1457)</f>
        <v>0</v>
      </c>
      <c r="M1457" s="1">
        <f t="shared" si="21"/>
        <v>0</v>
      </c>
      <c r="N1457" s="1"/>
    </row>
    <row r="1458" spans="1:14" ht="15.75" customHeight="1" x14ac:dyDescent="0.2">
      <c r="A1458" s="1">
        <f t="shared" si="22"/>
        <v>35</v>
      </c>
      <c r="B1458" s="1">
        <f t="shared" si="23"/>
        <v>29</v>
      </c>
      <c r="C1458" s="1">
        <f t="array" ref="C1458">INDEX(Countries!$A$2:$A$43,A1458)</f>
        <v>0</v>
      </c>
      <c r="D1458" s="1">
        <f t="array" ref="D1458">INDEX(Countries!$A$2:$A$43,B1458)</f>
        <v>0</v>
      </c>
      <c r="E1458" s="5">
        <f t="array" ref="E1458">INDEX('ML_flows 2011'!$B$2:$AQ$43,A1458,B1458)+INDEX('ML_flows 2011'!$B$2:$AQ$43,B1458,A1458)</f>
        <v>0</v>
      </c>
      <c r="F1458" s="4">
        <f t="array" ref="F1458">INDEX(Countries!$B$2:$B$43,A1458)</f>
        <v>0</v>
      </c>
      <c r="G1458" s="4">
        <f t="array" ref="G1458">INDEX(Countries!$B$2:$B$43,B1458)</f>
        <v>0</v>
      </c>
      <c r="H1458" s="6">
        <f t="shared" si="20"/>
        <v>0</v>
      </c>
      <c r="I1458" s="1">
        <f t="array" ref="I1458">INDEX(Countries!$D$2:$D$43,A1458)</f>
        <v>0</v>
      </c>
      <c r="J1458" s="1">
        <f t="array" ref="J1458">INDEX(Countries!$D$2:$D$43,B1458)</f>
        <v>0</v>
      </c>
      <c r="K1458" s="1">
        <f t="array" ref="K1458">INDEX(Countries!$E$2:$E$43,A1458)</f>
        <v>0</v>
      </c>
      <c r="L1458" s="1">
        <f t="array" ref="L1458">INDEX(Countries!$E$2:$E$43,B1458)</f>
        <v>0</v>
      </c>
      <c r="M1458" s="1">
        <f t="shared" si="21"/>
        <v>0</v>
      </c>
      <c r="N1458" s="1"/>
    </row>
    <row r="1459" spans="1:14" ht="15.75" customHeight="1" x14ac:dyDescent="0.2">
      <c r="A1459" s="1">
        <f t="shared" si="22"/>
        <v>35</v>
      </c>
      <c r="B1459" s="1">
        <f t="shared" si="23"/>
        <v>30</v>
      </c>
      <c r="C1459" s="1">
        <f t="array" ref="C1459">INDEX(Countries!$A$2:$A$43,A1459)</f>
        <v>0</v>
      </c>
      <c r="D1459" s="1">
        <f t="array" ref="D1459">INDEX(Countries!$A$2:$A$43,B1459)</f>
        <v>0</v>
      </c>
      <c r="E1459" s="5">
        <f t="array" ref="E1459">INDEX('ML_flows 2011'!$B$2:$AQ$43,A1459,B1459)+INDEX('ML_flows 2011'!$B$2:$AQ$43,B1459,A1459)</f>
        <v>0</v>
      </c>
      <c r="F1459" s="4">
        <f t="array" ref="F1459">INDEX(Countries!$B$2:$B$43,A1459)</f>
        <v>0</v>
      </c>
      <c r="G1459" s="4">
        <f t="array" ref="G1459">INDEX(Countries!$B$2:$B$43,B1459)</f>
        <v>0</v>
      </c>
      <c r="H1459" s="6">
        <f t="shared" si="20"/>
        <v>0</v>
      </c>
      <c r="I1459" s="1">
        <f t="array" ref="I1459">INDEX(Countries!$D$2:$D$43,A1459)</f>
        <v>0</v>
      </c>
      <c r="J1459" s="1">
        <f t="array" ref="J1459">INDEX(Countries!$D$2:$D$43,B1459)</f>
        <v>0</v>
      </c>
      <c r="K1459" s="1">
        <f t="array" ref="K1459">INDEX(Countries!$E$2:$E$43,A1459)</f>
        <v>0</v>
      </c>
      <c r="L1459" s="1">
        <f t="array" ref="L1459">INDEX(Countries!$E$2:$E$43,B1459)</f>
        <v>0</v>
      </c>
      <c r="M1459" s="1">
        <f t="shared" si="21"/>
        <v>0</v>
      </c>
      <c r="N1459" s="1"/>
    </row>
    <row r="1460" spans="1:14" ht="15.75" customHeight="1" x14ac:dyDescent="0.2">
      <c r="A1460" s="1">
        <f t="shared" si="22"/>
        <v>35</v>
      </c>
      <c r="B1460" s="1">
        <f t="shared" si="23"/>
        <v>31</v>
      </c>
      <c r="C1460" s="1">
        <f t="array" ref="C1460">INDEX(Countries!$A$2:$A$43,A1460)</f>
        <v>0</v>
      </c>
      <c r="D1460" s="1">
        <f t="array" ref="D1460">INDEX(Countries!$A$2:$A$43,B1460)</f>
        <v>0</v>
      </c>
      <c r="E1460" s="5">
        <f t="array" ref="E1460">INDEX('ML_flows 2011'!$B$2:$AQ$43,A1460,B1460)+INDEX('ML_flows 2011'!$B$2:$AQ$43,B1460,A1460)</f>
        <v>0</v>
      </c>
      <c r="F1460" s="4">
        <f t="array" ref="F1460">INDEX(Countries!$B$2:$B$43,A1460)</f>
        <v>0</v>
      </c>
      <c r="G1460" s="4">
        <f t="array" ref="G1460">INDEX(Countries!$B$2:$B$43,B1460)</f>
        <v>0</v>
      </c>
      <c r="H1460" s="6">
        <f t="shared" si="20"/>
        <v>0</v>
      </c>
      <c r="I1460" s="1">
        <f t="array" ref="I1460">INDEX(Countries!$D$2:$D$43,A1460)</f>
        <v>0</v>
      </c>
      <c r="J1460" s="1">
        <f t="array" ref="J1460">INDEX(Countries!$D$2:$D$43,B1460)</f>
        <v>0</v>
      </c>
      <c r="K1460" s="1">
        <f t="array" ref="K1460">INDEX(Countries!$E$2:$E$43,A1460)</f>
        <v>0</v>
      </c>
      <c r="L1460" s="1">
        <f t="array" ref="L1460">INDEX(Countries!$E$2:$E$43,B1460)</f>
        <v>0</v>
      </c>
      <c r="M1460" s="1">
        <f t="shared" si="21"/>
        <v>0</v>
      </c>
      <c r="N1460" s="1"/>
    </row>
    <row r="1461" spans="1:14" ht="15.75" customHeight="1" x14ac:dyDescent="0.2">
      <c r="A1461" s="1">
        <f t="shared" si="22"/>
        <v>35</v>
      </c>
      <c r="B1461" s="1">
        <f t="shared" si="23"/>
        <v>32</v>
      </c>
      <c r="C1461" s="1">
        <f t="array" ref="C1461">INDEX(Countries!$A$2:$A$43,A1461)</f>
        <v>0</v>
      </c>
      <c r="D1461" s="1">
        <f t="array" ref="D1461">INDEX(Countries!$A$2:$A$43,B1461)</f>
        <v>0</v>
      </c>
      <c r="E1461" s="5">
        <f t="array" ref="E1461">INDEX('ML_flows 2011'!$B$2:$AQ$43,A1461,B1461)+INDEX('ML_flows 2011'!$B$2:$AQ$43,B1461,A1461)</f>
        <v>0</v>
      </c>
      <c r="F1461" s="4">
        <f t="array" ref="F1461">INDEX(Countries!$B$2:$B$43,A1461)</f>
        <v>0</v>
      </c>
      <c r="G1461" s="4">
        <f t="array" ref="G1461">INDEX(Countries!$B$2:$B$43,B1461)</f>
        <v>0</v>
      </c>
      <c r="H1461" s="6">
        <f t="shared" si="20"/>
        <v>0</v>
      </c>
      <c r="I1461" s="1">
        <f t="array" ref="I1461">INDEX(Countries!$D$2:$D$43,A1461)</f>
        <v>0</v>
      </c>
      <c r="J1461" s="1">
        <f t="array" ref="J1461">INDEX(Countries!$D$2:$D$43,B1461)</f>
        <v>0</v>
      </c>
      <c r="K1461" s="1">
        <f t="array" ref="K1461">INDEX(Countries!$E$2:$E$43,A1461)</f>
        <v>0</v>
      </c>
      <c r="L1461" s="1">
        <f t="array" ref="L1461">INDEX(Countries!$E$2:$E$43,B1461)</f>
        <v>0</v>
      </c>
      <c r="M1461" s="1">
        <f t="shared" si="21"/>
        <v>0</v>
      </c>
      <c r="N1461" s="1"/>
    </row>
    <row r="1462" spans="1:14" ht="15.75" customHeight="1" x14ac:dyDescent="0.2">
      <c r="A1462" s="1">
        <f t="shared" si="22"/>
        <v>35</v>
      </c>
      <c r="B1462" s="1">
        <f t="shared" si="23"/>
        <v>33</v>
      </c>
      <c r="C1462" s="1">
        <f t="array" ref="C1462">INDEX(Countries!$A$2:$A$43,A1462)</f>
        <v>0</v>
      </c>
      <c r="D1462" s="1">
        <f t="array" ref="D1462">INDEX(Countries!$A$2:$A$43,B1462)</f>
        <v>0</v>
      </c>
      <c r="E1462" s="5">
        <f t="array" ref="E1462">INDEX('ML_flows 2011'!$B$2:$AQ$43,A1462,B1462)+INDEX('ML_flows 2011'!$B$2:$AQ$43,B1462,A1462)</f>
        <v>0</v>
      </c>
      <c r="F1462" s="4">
        <f t="array" ref="F1462">INDEX(Countries!$B$2:$B$43,A1462)</f>
        <v>0</v>
      </c>
      <c r="G1462" s="4">
        <f t="array" ref="G1462">INDEX(Countries!$B$2:$B$43,B1462)</f>
        <v>0</v>
      </c>
      <c r="H1462" s="6">
        <f t="shared" si="20"/>
        <v>0</v>
      </c>
      <c r="I1462" s="1">
        <f t="array" ref="I1462">INDEX(Countries!$D$2:$D$43,A1462)</f>
        <v>0</v>
      </c>
      <c r="J1462" s="1">
        <f t="array" ref="J1462">INDEX(Countries!$D$2:$D$43,B1462)</f>
        <v>0</v>
      </c>
      <c r="K1462" s="1">
        <f t="array" ref="K1462">INDEX(Countries!$E$2:$E$43,A1462)</f>
        <v>0</v>
      </c>
      <c r="L1462" s="1">
        <f t="array" ref="L1462">INDEX(Countries!$E$2:$E$43,B1462)</f>
        <v>0</v>
      </c>
      <c r="M1462" s="1">
        <f t="shared" si="21"/>
        <v>0</v>
      </c>
      <c r="N1462" s="1"/>
    </row>
    <row r="1463" spans="1:14" ht="15.75" customHeight="1" x14ac:dyDescent="0.2">
      <c r="A1463" s="1">
        <f t="shared" si="22"/>
        <v>35</v>
      </c>
      <c r="B1463" s="1">
        <f t="shared" si="23"/>
        <v>34</v>
      </c>
      <c r="C1463" s="1">
        <f t="array" ref="C1463">INDEX(Countries!$A$2:$A$43,A1463)</f>
        <v>0</v>
      </c>
      <c r="D1463" s="1">
        <f t="array" ref="D1463">INDEX(Countries!$A$2:$A$43,B1463)</f>
        <v>0</v>
      </c>
      <c r="E1463" s="5">
        <f t="array" ref="E1463">INDEX('ML_flows 2011'!$B$2:$AQ$43,A1463,B1463)+INDEX('ML_flows 2011'!$B$2:$AQ$43,B1463,A1463)</f>
        <v>0</v>
      </c>
      <c r="F1463" s="4">
        <f t="array" ref="F1463">INDEX(Countries!$B$2:$B$43,A1463)</f>
        <v>0</v>
      </c>
      <c r="G1463" s="4">
        <f t="array" ref="G1463">INDEX(Countries!$B$2:$B$43,B1463)</f>
        <v>0</v>
      </c>
      <c r="H1463" s="6">
        <f t="shared" si="20"/>
        <v>0</v>
      </c>
      <c r="I1463" s="1">
        <f t="array" ref="I1463">INDEX(Countries!$D$2:$D$43,A1463)</f>
        <v>0</v>
      </c>
      <c r="J1463" s="1">
        <f t="array" ref="J1463">INDEX(Countries!$D$2:$D$43,B1463)</f>
        <v>0</v>
      </c>
      <c r="K1463" s="1">
        <f t="array" ref="K1463">INDEX(Countries!$E$2:$E$43,A1463)</f>
        <v>0</v>
      </c>
      <c r="L1463" s="1">
        <f t="array" ref="L1463">INDEX(Countries!$E$2:$E$43,B1463)</f>
        <v>0</v>
      </c>
      <c r="M1463" s="1">
        <f t="shared" si="21"/>
        <v>0</v>
      </c>
      <c r="N1463" s="1"/>
    </row>
    <row r="1464" spans="1:14" ht="15.75" customHeight="1" x14ac:dyDescent="0.2">
      <c r="A1464" s="1">
        <f t="shared" si="22"/>
        <v>35</v>
      </c>
      <c r="B1464" s="1">
        <f t="shared" si="23"/>
        <v>35</v>
      </c>
      <c r="C1464" s="1">
        <f t="array" ref="C1464">INDEX(Countries!$A$2:$A$43,A1464)</f>
        <v>0</v>
      </c>
      <c r="D1464" s="1">
        <f t="array" ref="D1464">INDEX(Countries!$A$2:$A$43,B1464)</f>
        <v>0</v>
      </c>
      <c r="E1464" s="5">
        <f t="array" ref="E1464">INDEX('ML_flows 2011'!$B$2:$AQ$43,A1464,B1464)+INDEX('ML_flows 2011'!$B$2:$AQ$43,B1464,A1464)</f>
        <v>0</v>
      </c>
      <c r="F1464" s="4">
        <f t="array" ref="F1464">INDEX(Countries!$B$2:$B$43,A1464)</f>
        <v>0</v>
      </c>
      <c r="G1464" s="4">
        <f t="array" ref="G1464">INDEX(Countries!$B$2:$B$43,B1464)</f>
        <v>0</v>
      </c>
      <c r="H1464" s="6">
        <f t="shared" si="20"/>
        <v>0</v>
      </c>
      <c r="I1464" s="1">
        <f t="array" ref="I1464">INDEX(Countries!$D$2:$D$43,A1464)</f>
        <v>0</v>
      </c>
      <c r="J1464" s="1">
        <f t="array" ref="J1464">INDEX(Countries!$D$2:$D$43,B1464)</f>
        <v>0</v>
      </c>
      <c r="K1464" s="1">
        <f t="array" ref="K1464">INDEX(Countries!$E$2:$E$43,A1464)</f>
        <v>0</v>
      </c>
      <c r="L1464" s="1">
        <f t="array" ref="L1464">INDEX(Countries!$E$2:$E$43,B1464)</f>
        <v>0</v>
      </c>
      <c r="M1464" s="1">
        <f t="shared" si="21"/>
        <v>0</v>
      </c>
      <c r="N1464" s="1"/>
    </row>
    <row r="1465" spans="1:14" ht="15.75" customHeight="1" x14ac:dyDescent="0.2">
      <c r="A1465" s="1">
        <f t="shared" si="22"/>
        <v>35</v>
      </c>
      <c r="B1465" s="1">
        <f t="shared" si="23"/>
        <v>36</v>
      </c>
      <c r="C1465" s="1">
        <f t="array" ref="C1465">INDEX(Countries!$A$2:$A$43,A1465)</f>
        <v>0</v>
      </c>
      <c r="D1465" s="1">
        <f t="array" ref="D1465">INDEX(Countries!$A$2:$A$43,B1465)</f>
        <v>0</v>
      </c>
      <c r="E1465" s="5">
        <f t="array" ref="E1465">INDEX('ML_flows 2011'!$B$2:$AQ$43,A1465,B1465)+INDEX('ML_flows 2011'!$B$2:$AQ$43,B1465,A1465)</f>
        <v>0</v>
      </c>
      <c r="F1465" s="4">
        <f t="array" ref="F1465">INDEX(Countries!$B$2:$B$43,A1465)</f>
        <v>0</v>
      </c>
      <c r="G1465" s="4">
        <f t="array" ref="G1465">INDEX(Countries!$B$2:$B$43,B1465)</f>
        <v>0</v>
      </c>
      <c r="H1465" s="6">
        <f t="shared" si="20"/>
        <v>0</v>
      </c>
      <c r="I1465" s="1">
        <f t="array" ref="I1465">INDEX(Countries!$D$2:$D$43,A1465)</f>
        <v>0</v>
      </c>
      <c r="J1465" s="1">
        <f t="array" ref="J1465">INDEX(Countries!$D$2:$D$43,B1465)</f>
        <v>0</v>
      </c>
      <c r="K1465" s="1">
        <f t="array" ref="K1465">INDEX(Countries!$E$2:$E$43,A1465)</f>
        <v>0</v>
      </c>
      <c r="L1465" s="1">
        <f t="array" ref="L1465">INDEX(Countries!$E$2:$E$43,B1465)</f>
        <v>0</v>
      </c>
      <c r="M1465" s="1">
        <f t="shared" si="21"/>
        <v>0</v>
      </c>
      <c r="N1465" s="1"/>
    </row>
    <row r="1466" spans="1:14" ht="15.75" customHeight="1" x14ac:dyDescent="0.2">
      <c r="A1466" s="1">
        <f t="shared" si="22"/>
        <v>35</v>
      </c>
      <c r="B1466" s="1">
        <f t="shared" si="23"/>
        <v>37</v>
      </c>
      <c r="C1466" s="1">
        <f t="array" ref="C1466">INDEX(Countries!$A$2:$A$43,A1466)</f>
        <v>0</v>
      </c>
      <c r="D1466" s="1">
        <f t="array" ref="D1466">INDEX(Countries!$A$2:$A$43,B1466)</f>
        <v>0</v>
      </c>
      <c r="E1466" s="5">
        <f t="array" ref="E1466">INDEX('ML_flows 2011'!$B$2:$AQ$43,A1466,B1466)+INDEX('ML_flows 2011'!$B$2:$AQ$43,B1466,A1466)</f>
        <v>0</v>
      </c>
      <c r="F1466" s="4">
        <f t="array" ref="F1466">INDEX(Countries!$B$2:$B$43,A1466)</f>
        <v>0</v>
      </c>
      <c r="G1466" s="4">
        <f t="array" ref="G1466">INDEX(Countries!$B$2:$B$43,B1466)</f>
        <v>0</v>
      </c>
      <c r="H1466" s="6">
        <f t="shared" si="20"/>
        <v>0</v>
      </c>
      <c r="I1466" s="1">
        <f t="array" ref="I1466">INDEX(Countries!$D$2:$D$43,A1466)</f>
        <v>0</v>
      </c>
      <c r="J1466" s="1">
        <f t="array" ref="J1466">INDEX(Countries!$D$2:$D$43,B1466)</f>
        <v>0</v>
      </c>
      <c r="K1466" s="1">
        <f t="array" ref="K1466">INDEX(Countries!$E$2:$E$43,A1466)</f>
        <v>0</v>
      </c>
      <c r="L1466" s="1">
        <f t="array" ref="L1466">INDEX(Countries!$E$2:$E$43,B1466)</f>
        <v>0</v>
      </c>
      <c r="M1466" s="1">
        <f t="shared" si="21"/>
        <v>0</v>
      </c>
      <c r="N1466" s="1"/>
    </row>
    <row r="1467" spans="1:14" ht="15.75" customHeight="1" x14ac:dyDescent="0.2">
      <c r="A1467" s="1">
        <f t="shared" si="22"/>
        <v>35</v>
      </c>
      <c r="B1467" s="1">
        <f t="shared" si="23"/>
        <v>38</v>
      </c>
      <c r="C1467" s="1">
        <f t="array" ref="C1467">INDEX(Countries!$A$2:$A$43,A1467)</f>
        <v>0</v>
      </c>
      <c r="D1467" s="1">
        <f t="array" ref="D1467">INDEX(Countries!$A$2:$A$43,B1467)</f>
        <v>0</v>
      </c>
      <c r="E1467" s="5">
        <f t="array" ref="E1467">INDEX('ML_flows 2011'!$B$2:$AQ$43,A1467,B1467)+INDEX('ML_flows 2011'!$B$2:$AQ$43,B1467,A1467)</f>
        <v>0</v>
      </c>
      <c r="F1467" s="4">
        <f t="array" ref="F1467">INDEX(Countries!$B$2:$B$43,A1467)</f>
        <v>0</v>
      </c>
      <c r="G1467" s="4">
        <f t="array" ref="G1467">INDEX(Countries!$B$2:$B$43,B1467)</f>
        <v>0</v>
      </c>
      <c r="H1467" s="6">
        <f t="shared" si="20"/>
        <v>0</v>
      </c>
      <c r="I1467" s="1">
        <f t="array" ref="I1467">INDEX(Countries!$D$2:$D$43,A1467)</f>
        <v>0</v>
      </c>
      <c r="J1467" s="1">
        <f t="array" ref="J1467">INDEX(Countries!$D$2:$D$43,B1467)</f>
        <v>0</v>
      </c>
      <c r="K1467" s="1">
        <f t="array" ref="K1467">INDEX(Countries!$E$2:$E$43,A1467)</f>
        <v>0</v>
      </c>
      <c r="L1467" s="1">
        <f t="array" ref="L1467">INDEX(Countries!$E$2:$E$43,B1467)</f>
        <v>0</v>
      </c>
      <c r="M1467" s="1">
        <f t="shared" si="21"/>
        <v>0</v>
      </c>
      <c r="N1467" s="1"/>
    </row>
    <row r="1468" spans="1:14" ht="15.75" customHeight="1" x14ac:dyDescent="0.2">
      <c r="A1468" s="1">
        <f t="shared" si="22"/>
        <v>35</v>
      </c>
      <c r="B1468" s="1">
        <f t="shared" si="23"/>
        <v>39</v>
      </c>
      <c r="C1468" s="1">
        <f t="array" ref="C1468">INDEX(Countries!$A$2:$A$43,A1468)</f>
        <v>0</v>
      </c>
      <c r="D1468" s="1">
        <f t="array" ref="D1468">INDEX(Countries!$A$2:$A$43,B1468)</f>
        <v>0</v>
      </c>
      <c r="E1468" s="5">
        <f t="array" ref="E1468">INDEX('ML_flows 2011'!$B$2:$AQ$43,A1468,B1468)+INDEX('ML_flows 2011'!$B$2:$AQ$43,B1468,A1468)</f>
        <v>0</v>
      </c>
      <c r="F1468" s="4">
        <f t="array" ref="F1468">INDEX(Countries!$B$2:$B$43,A1468)</f>
        <v>0</v>
      </c>
      <c r="G1468" s="4">
        <f t="array" ref="G1468">INDEX(Countries!$B$2:$B$43,B1468)</f>
        <v>0</v>
      </c>
      <c r="H1468" s="6">
        <f t="shared" si="20"/>
        <v>0</v>
      </c>
      <c r="I1468" s="1">
        <f t="array" ref="I1468">INDEX(Countries!$D$2:$D$43,A1468)</f>
        <v>0</v>
      </c>
      <c r="J1468" s="1">
        <f t="array" ref="J1468">INDEX(Countries!$D$2:$D$43,B1468)</f>
        <v>0</v>
      </c>
      <c r="K1468" s="1">
        <f t="array" ref="K1468">INDEX(Countries!$E$2:$E$43,A1468)</f>
        <v>0</v>
      </c>
      <c r="L1468" s="1">
        <f t="array" ref="L1468">INDEX(Countries!$E$2:$E$43,B1468)</f>
        <v>0</v>
      </c>
      <c r="M1468" s="1">
        <f t="shared" si="21"/>
        <v>0</v>
      </c>
      <c r="N1468" s="1"/>
    </row>
    <row r="1469" spans="1:14" ht="15.75" customHeight="1" x14ac:dyDescent="0.2">
      <c r="A1469" s="1">
        <f t="shared" si="22"/>
        <v>35</v>
      </c>
      <c r="B1469" s="1">
        <f t="shared" si="23"/>
        <v>40</v>
      </c>
      <c r="C1469" s="1">
        <f t="array" ref="C1469">INDEX(Countries!$A$2:$A$43,A1469)</f>
        <v>0</v>
      </c>
      <c r="D1469" s="1">
        <f t="array" ref="D1469">INDEX(Countries!$A$2:$A$43,B1469)</f>
        <v>0</v>
      </c>
      <c r="E1469" s="5">
        <f t="array" ref="E1469">INDEX('ML_flows 2011'!$B$2:$AQ$43,A1469,B1469)+INDEX('ML_flows 2011'!$B$2:$AQ$43,B1469,A1469)</f>
        <v>0</v>
      </c>
      <c r="F1469" s="4">
        <f t="array" ref="F1469">INDEX(Countries!$B$2:$B$43,A1469)</f>
        <v>0</v>
      </c>
      <c r="G1469" s="4">
        <f t="array" ref="G1469">INDEX(Countries!$B$2:$B$43,B1469)</f>
        <v>0</v>
      </c>
      <c r="H1469" s="6">
        <f t="shared" si="20"/>
        <v>0</v>
      </c>
      <c r="I1469" s="1">
        <f t="array" ref="I1469">INDEX(Countries!$D$2:$D$43,A1469)</f>
        <v>0</v>
      </c>
      <c r="J1469" s="1">
        <f t="array" ref="J1469">INDEX(Countries!$D$2:$D$43,B1469)</f>
        <v>0</v>
      </c>
      <c r="K1469" s="1">
        <f t="array" ref="K1469">INDEX(Countries!$E$2:$E$43,A1469)</f>
        <v>0</v>
      </c>
      <c r="L1469" s="1">
        <f t="array" ref="L1469">INDEX(Countries!$E$2:$E$43,B1469)</f>
        <v>0</v>
      </c>
      <c r="M1469" s="1">
        <f t="shared" si="21"/>
        <v>0</v>
      </c>
      <c r="N1469" s="1"/>
    </row>
    <row r="1470" spans="1:14" ht="15.75" customHeight="1" x14ac:dyDescent="0.2">
      <c r="A1470" s="1">
        <f t="shared" si="22"/>
        <v>35</v>
      </c>
      <c r="B1470" s="1">
        <f t="shared" si="23"/>
        <v>41</v>
      </c>
      <c r="C1470" s="1">
        <f t="array" ref="C1470">INDEX(Countries!$A$2:$A$43,A1470)</f>
        <v>0</v>
      </c>
      <c r="D1470" s="1">
        <f t="array" ref="D1470">INDEX(Countries!$A$2:$A$43,B1470)</f>
        <v>0</v>
      </c>
      <c r="E1470" s="5">
        <f t="array" ref="E1470">INDEX('ML_flows 2011'!$B$2:$AQ$43,A1470,B1470)+INDEX('ML_flows 2011'!$B$2:$AQ$43,B1470,A1470)</f>
        <v>0</v>
      </c>
      <c r="F1470" s="4">
        <f t="array" ref="F1470">INDEX(Countries!$B$2:$B$43,A1470)</f>
        <v>0</v>
      </c>
      <c r="G1470" s="4">
        <f t="array" ref="G1470">INDEX(Countries!$B$2:$B$43,B1470)</f>
        <v>0</v>
      </c>
      <c r="H1470" s="6">
        <f t="shared" si="20"/>
        <v>0</v>
      </c>
      <c r="I1470" s="1">
        <f t="array" ref="I1470">INDEX(Countries!$D$2:$D$43,A1470)</f>
        <v>0</v>
      </c>
      <c r="J1470" s="1">
        <f t="array" ref="J1470">INDEX(Countries!$D$2:$D$43,B1470)</f>
        <v>0</v>
      </c>
      <c r="K1470" s="1">
        <f t="array" ref="K1470">INDEX(Countries!$E$2:$E$43,A1470)</f>
        <v>0</v>
      </c>
      <c r="L1470" s="1">
        <f t="array" ref="L1470">INDEX(Countries!$E$2:$E$43,B1470)</f>
        <v>0</v>
      </c>
      <c r="M1470" s="1">
        <f t="shared" si="21"/>
        <v>0</v>
      </c>
      <c r="N1470" s="1"/>
    </row>
    <row r="1471" spans="1:14" ht="15.75" customHeight="1" x14ac:dyDescent="0.2">
      <c r="A1471" s="1">
        <f t="shared" si="22"/>
        <v>35</v>
      </c>
      <c r="B1471" s="1">
        <f t="shared" si="23"/>
        <v>42</v>
      </c>
      <c r="C1471" s="1">
        <f t="array" ref="C1471">INDEX(Countries!$A$2:$A$43,A1471)</f>
        <v>0</v>
      </c>
      <c r="D1471" s="1">
        <f t="array" ref="D1471">INDEX(Countries!$A$2:$A$43,B1471)</f>
        <v>0</v>
      </c>
      <c r="E1471" s="5">
        <f t="array" ref="E1471">INDEX('ML_flows 2011'!$B$2:$AQ$43,A1471,B1471)+INDEX('ML_flows 2011'!$B$2:$AQ$43,B1471,A1471)</f>
        <v>0</v>
      </c>
      <c r="F1471" s="4">
        <f t="array" ref="F1471">INDEX(Countries!$B$2:$B$43,A1471)</f>
        <v>0</v>
      </c>
      <c r="G1471" s="4">
        <f t="array" ref="G1471">INDEX(Countries!$B$2:$B$43,B1471)</f>
        <v>0</v>
      </c>
      <c r="H1471" s="6">
        <f t="shared" si="20"/>
        <v>0</v>
      </c>
      <c r="I1471" s="1">
        <f t="array" ref="I1471">INDEX(Countries!$D$2:$D$43,A1471)</f>
        <v>0</v>
      </c>
      <c r="J1471" s="1">
        <f t="array" ref="J1471">INDEX(Countries!$D$2:$D$43,B1471)</f>
        <v>0</v>
      </c>
      <c r="K1471" s="1">
        <f t="array" ref="K1471">INDEX(Countries!$E$2:$E$43,A1471)</f>
        <v>0</v>
      </c>
      <c r="L1471" s="1">
        <f t="array" ref="L1471">INDEX(Countries!$E$2:$E$43,B1471)</f>
        <v>0</v>
      </c>
      <c r="M1471" s="1">
        <f t="shared" si="21"/>
        <v>0</v>
      </c>
      <c r="N1471" s="1"/>
    </row>
    <row r="1472" spans="1:14" ht="15.75" customHeight="1" x14ac:dyDescent="0.2">
      <c r="A1472" s="1">
        <f t="shared" si="22"/>
        <v>36</v>
      </c>
      <c r="B1472" s="1">
        <f t="shared" si="23"/>
        <v>1</v>
      </c>
      <c r="C1472" s="1">
        <f t="array" ref="C1472">INDEX(Countries!$A$2:$A$43,A1472)</f>
        <v>0</v>
      </c>
      <c r="D1472" s="1" t="str">
        <f t="array" ref="D1472">INDEX(Countries!$A$2:$A$43,B1472)</f>
        <v>BC</v>
      </c>
      <c r="E1472" s="5">
        <f t="array" ref="E1472">INDEX('ML_flows 2011'!$B$2:$AQ$43,A1472,B1472)+INDEX('ML_flows 2011'!$B$2:$AQ$43,B1472,A1472)</f>
        <v>0</v>
      </c>
      <c r="F1472" s="4">
        <f t="array" ref="F1472">INDEX(Countries!$B$2:$B$43,A1472)</f>
        <v>0</v>
      </c>
      <c r="G1472" s="4">
        <f t="array" ref="G1472">INDEX(Countries!$B$2:$B$43,B1472)</f>
        <v>2.3763350483997558</v>
      </c>
      <c r="H1472" s="6">
        <f t="shared" si="20"/>
        <v>0</v>
      </c>
      <c r="I1472" s="1">
        <f t="array" ref="I1472">INDEX(Countries!$D$2:$D$43,A1472)</f>
        <v>0</v>
      </c>
      <c r="J1472" s="4">
        <f t="array" ref="J1472">INDEX(Countries!$D$2:$D$43,B1472)</f>
        <v>0</v>
      </c>
      <c r="K1472" s="1">
        <f t="array" ref="K1472">INDEX(Countries!$E$2:$E$43,A1472)</f>
        <v>0</v>
      </c>
      <c r="L1472" s="4">
        <f t="array" ref="L1472">INDEX(Countries!$E$2:$E$43,B1472)</f>
        <v>0</v>
      </c>
      <c r="M1472" s="1">
        <f t="shared" si="21"/>
        <v>0</v>
      </c>
      <c r="N1472" s="1"/>
    </row>
    <row r="1473" spans="1:14" ht="15.75" customHeight="1" x14ac:dyDescent="0.2">
      <c r="A1473" s="1">
        <f t="shared" si="22"/>
        <v>36</v>
      </c>
      <c r="B1473" s="1">
        <f t="shared" si="23"/>
        <v>2</v>
      </c>
      <c r="C1473" s="1">
        <f t="array" ref="C1473">INDEX(Countries!$A$2:$A$43,A1473)</f>
        <v>0</v>
      </c>
      <c r="D1473" s="1" t="str">
        <f t="array" ref="D1473">INDEX(Countries!$A$2:$A$43,B1473)</f>
        <v>Canada</v>
      </c>
      <c r="E1473" s="5">
        <f t="array" ref="E1473">INDEX('ML_flows 2011'!$B$2:$AQ$43,A1473,B1473)+INDEX('ML_flows 2011'!$B$2:$AQ$43,B1473,A1473)</f>
        <v>0</v>
      </c>
      <c r="F1473" s="4">
        <f t="array" ref="F1473">INDEX(Countries!$B$2:$B$43,A1473)</f>
        <v>0</v>
      </c>
      <c r="G1473" s="4">
        <f t="array" ref="G1473">INDEX(Countries!$B$2:$B$43,B1473)</f>
        <v>0</v>
      </c>
      <c r="H1473" s="6">
        <f t="shared" si="20"/>
        <v>0</v>
      </c>
      <c r="I1473" s="1">
        <f t="array" ref="I1473">INDEX(Countries!$D$2:$D$43,A1473)</f>
        <v>0</v>
      </c>
      <c r="J1473" s="4">
        <f t="array" ref="J1473">INDEX(Countries!$D$2:$D$43,B1473)</f>
        <v>0</v>
      </c>
      <c r="K1473" s="1">
        <f t="array" ref="K1473">INDEX(Countries!$E$2:$E$43,A1473)</f>
        <v>0</v>
      </c>
      <c r="L1473" s="4">
        <f t="array" ref="L1473">INDEX(Countries!$E$2:$E$43,B1473)</f>
        <v>0</v>
      </c>
      <c r="M1473" s="1">
        <f t="shared" si="21"/>
        <v>0</v>
      </c>
      <c r="N1473" s="1"/>
    </row>
    <row r="1474" spans="1:14" ht="15.75" customHeight="1" x14ac:dyDescent="0.2">
      <c r="A1474" s="1">
        <f t="shared" si="22"/>
        <v>36</v>
      </c>
      <c r="B1474" s="1">
        <f t="shared" si="23"/>
        <v>3</v>
      </c>
      <c r="C1474" s="1">
        <f t="array" ref="C1474">INDEX(Countries!$A$2:$A$43,A1474)</f>
        <v>0</v>
      </c>
      <c r="D1474" s="1" t="str">
        <f t="array" ref="D1474">INDEX(Countries!$A$2:$A$43,B1474)</f>
        <v>Hong Kong SAR</v>
      </c>
      <c r="E1474" s="5">
        <f t="array" ref="E1474">INDEX('ML_flows 2011'!$B$2:$AQ$43,A1474,B1474)+INDEX('ML_flows 2011'!$B$2:$AQ$43,B1474,A1474)</f>
        <v>0</v>
      </c>
      <c r="F1474" s="4">
        <f t="array" ref="F1474">INDEX(Countries!$B$2:$B$43,A1474)</f>
        <v>0</v>
      </c>
      <c r="G1474" s="4">
        <f t="array" ref="G1474">INDEX(Countries!$B$2:$B$43,B1474)</f>
        <v>0</v>
      </c>
      <c r="H1474" s="6">
        <f t="shared" si="20"/>
        <v>0</v>
      </c>
      <c r="I1474" s="1">
        <f t="array" ref="I1474">INDEX(Countries!$D$2:$D$43,A1474)</f>
        <v>0</v>
      </c>
      <c r="J1474" s="4">
        <f t="array" ref="J1474">INDEX(Countries!$D$2:$D$43,B1474)</f>
        <v>0</v>
      </c>
      <c r="K1474" s="1">
        <f t="array" ref="K1474">INDEX(Countries!$E$2:$E$43,A1474)</f>
        <v>0</v>
      </c>
      <c r="L1474" s="4">
        <f t="array" ref="L1474">INDEX(Countries!$E$2:$E$43,B1474)</f>
        <v>0</v>
      </c>
      <c r="M1474" s="1">
        <f t="shared" si="21"/>
        <v>0</v>
      </c>
      <c r="N1474" s="1"/>
    </row>
    <row r="1475" spans="1:14" ht="15.75" customHeight="1" x14ac:dyDescent="0.2">
      <c r="A1475" s="1">
        <f t="shared" si="22"/>
        <v>36</v>
      </c>
      <c r="B1475" s="1">
        <f t="shared" si="23"/>
        <v>4</v>
      </c>
      <c r="C1475" s="1">
        <f t="array" ref="C1475">INDEX(Countries!$A$2:$A$43,A1475)</f>
        <v>0</v>
      </c>
      <c r="D1475" s="1" t="str">
        <f t="array" ref="D1475">INDEX(Countries!$A$2:$A$43,B1475)</f>
        <v>Macau SAR</v>
      </c>
      <c r="E1475" s="5">
        <f t="array" ref="E1475">INDEX('ML_flows 2011'!$B$2:$AQ$43,A1475,B1475)+INDEX('ML_flows 2011'!$B$2:$AQ$43,B1475,A1475)</f>
        <v>0</v>
      </c>
      <c r="F1475" s="4">
        <f t="array" ref="F1475">INDEX(Countries!$B$2:$B$43,A1475)</f>
        <v>0</v>
      </c>
      <c r="G1475" s="4">
        <f t="array" ref="G1475">INDEX(Countries!$B$2:$B$43,B1475)</f>
        <v>0</v>
      </c>
      <c r="H1475" s="6">
        <f t="shared" si="20"/>
        <v>0</v>
      </c>
      <c r="I1475" s="1">
        <f t="array" ref="I1475">INDEX(Countries!$D$2:$D$43,A1475)</f>
        <v>0</v>
      </c>
      <c r="J1475" s="4">
        <f t="array" ref="J1475">INDEX(Countries!$D$2:$D$43,B1475)</f>
        <v>0</v>
      </c>
      <c r="K1475" s="1">
        <f t="array" ref="K1475">INDEX(Countries!$E$2:$E$43,A1475)</f>
        <v>0</v>
      </c>
      <c r="L1475" s="4">
        <f t="array" ref="L1475">INDEX(Countries!$E$2:$E$43,B1475)</f>
        <v>0</v>
      </c>
      <c r="M1475" s="1">
        <f t="shared" si="21"/>
        <v>0</v>
      </c>
      <c r="N1475" s="1"/>
    </row>
    <row r="1476" spans="1:14" ht="15.75" customHeight="1" x14ac:dyDescent="0.2">
      <c r="A1476" s="1">
        <f t="shared" si="22"/>
        <v>36</v>
      </c>
      <c r="B1476" s="1">
        <f t="shared" si="23"/>
        <v>5</v>
      </c>
      <c r="C1476" s="1">
        <f t="array" ref="C1476">INDEX(Countries!$A$2:$A$43,A1476)</f>
        <v>0</v>
      </c>
      <c r="D1476" s="1" t="str">
        <f t="array" ref="D1476">INDEX(Countries!$A$2:$A$43,B1476)</f>
        <v>China</v>
      </c>
      <c r="E1476" s="5">
        <f t="array" ref="E1476">INDEX('ML_flows 2011'!$B$2:$AQ$43,A1476,B1476)+INDEX('ML_flows 2011'!$B$2:$AQ$43,B1476,A1476)</f>
        <v>0</v>
      </c>
      <c r="F1476" s="4">
        <f t="array" ref="F1476">INDEX(Countries!$B$2:$B$43,A1476)</f>
        <v>0</v>
      </c>
      <c r="G1476" s="4">
        <f t="array" ref="G1476">INDEX(Countries!$B$2:$B$43,B1476)</f>
        <v>0</v>
      </c>
      <c r="H1476" s="6">
        <f t="shared" si="20"/>
        <v>0</v>
      </c>
      <c r="I1476" s="1">
        <f t="array" ref="I1476">INDEX(Countries!$D$2:$D$43,A1476)</f>
        <v>0</v>
      </c>
      <c r="J1476" s="4">
        <f t="array" ref="J1476">INDEX(Countries!$D$2:$D$43,B1476)</f>
        <v>0</v>
      </c>
      <c r="K1476" s="1">
        <f t="array" ref="K1476">INDEX(Countries!$E$2:$E$43,A1476)</f>
        <v>0</v>
      </c>
      <c r="L1476" s="4">
        <f t="array" ref="L1476">INDEX(Countries!$E$2:$E$43,B1476)</f>
        <v>0</v>
      </c>
      <c r="M1476" s="1">
        <f t="shared" si="21"/>
        <v>0</v>
      </c>
      <c r="N1476" s="1"/>
    </row>
    <row r="1477" spans="1:14" ht="15.75" customHeight="1" x14ac:dyDescent="0.2">
      <c r="A1477" s="1">
        <f t="shared" si="22"/>
        <v>36</v>
      </c>
      <c r="B1477" s="1">
        <f t="shared" si="23"/>
        <v>6</v>
      </c>
      <c r="C1477" s="1">
        <f t="array" ref="C1477">INDEX(Countries!$A$2:$A$43,A1477)</f>
        <v>0</v>
      </c>
      <c r="D1477" s="1">
        <f t="array" ref="D1477">INDEX(Countries!$A$2:$A$43,B1477)</f>
        <v>0</v>
      </c>
      <c r="E1477" s="5">
        <f t="array" ref="E1477">INDEX('ML_flows 2011'!$B$2:$AQ$43,A1477,B1477)+INDEX('ML_flows 2011'!$B$2:$AQ$43,B1477,A1477)</f>
        <v>0</v>
      </c>
      <c r="F1477" s="4">
        <f t="array" ref="F1477">INDEX(Countries!$B$2:$B$43,A1477)</f>
        <v>0</v>
      </c>
      <c r="G1477" s="4">
        <f t="array" ref="G1477">INDEX(Countries!$B$2:$B$43,B1477)</f>
        <v>0</v>
      </c>
      <c r="H1477" s="6">
        <f t="shared" si="20"/>
        <v>0</v>
      </c>
      <c r="I1477" s="1">
        <f t="array" ref="I1477">INDEX(Countries!$D$2:$D$43,A1477)</f>
        <v>0</v>
      </c>
      <c r="J1477" s="4">
        <f t="array" ref="J1477">INDEX(Countries!$D$2:$D$43,B1477)</f>
        <v>0</v>
      </c>
      <c r="K1477" s="1">
        <f t="array" ref="K1477">INDEX(Countries!$E$2:$E$43,A1477)</f>
        <v>0</v>
      </c>
      <c r="L1477" s="4">
        <f t="array" ref="L1477">INDEX(Countries!$E$2:$E$43,B1477)</f>
        <v>0</v>
      </c>
      <c r="M1477" s="1">
        <f t="shared" si="21"/>
        <v>0</v>
      </c>
      <c r="N1477" s="1"/>
    </row>
    <row r="1478" spans="1:14" ht="15.75" customHeight="1" x14ac:dyDescent="0.2">
      <c r="A1478" s="1">
        <f t="shared" si="22"/>
        <v>36</v>
      </c>
      <c r="B1478" s="1">
        <f t="shared" si="23"/>
        <v>7</v>
      </c>
      <c r="C1478" s="1">
        <f t="array" ref="C1478">INDEX(Countries!$A$2:$A$43,A1478)</f>
        <v>0</v>
      </c>
      <c r="D1478" s="1">
        <f t="array" ref="D1478">INDEX(Countries!$A$2:$A$43,B1478)</f>
        <v>0</v>
      </c>
      <c r="E1478" s="5">
        <f t="array" ref="E1478">INDEX('ML_flows 2011'!$B$2:$AQ$43,A1478,B1478)+INDEX('ML_flows 2011'!$B$2:$AQ$43,B1478,A1478)</f>
        <v>0</v>
      </c>
      <c r="F1478" s="4">
        <f t="array" ref="F1478">INDEX(Countries!$B$2:$B$43,A1478)</f>
        <v>0</v>
      </c>
      <c r="G1478" s="4">
        <f t="array" ref="G1478">INDEX(Countries!$B$2:$B$43,B1478)</f>
        <v>0</v>
      </c>
      <c r="H1478" s="6">
        <f t="shared" si="20"/>
        <v>0</v>
      </c>
      <c r="I1478" s="1">
        <f t="array" ref="I1478">INDEX(Countries!$D$2:$D$43,A1478)</f>
        <v>0</v>
      </c>
      <c r="J1478" s="4">
        <f t="array" ref="J1478">INDEX(Countries!$D$2:$D$43,B1478)</f>
        <v>0</v>
      </c>
      <c r="K1478" s="1">
        <f t="array" ref="K1478">INDEX(Countries!$E$2:$E$43,A1478)</f>
        <v>0</v>
      </c>
      <c r="L1478" s="4">
        <f t="array" ref="L1478">INDEX(Countries!$E$2:$E$43,B1478)</f>
        <v>0</v>
      </c>
      <c r="M1478" s="1">
        <f t="shared" si="21"/>
        <v>0</v>
      </c>
      <c r="N1478" s="1"/>
    </row>
    <row r="1479" spans="1:14" ht="15.75" customHeight="1" x14ac:dyDescent="0.2">
      <c r="A1479" s="1">
        <f t="shared" si="22"/>
        <v>36</v>
      </c>
      <c r="B1479" s="1">
        <f t="shared" si="23"/>
        <v>8</v>
      </c>
      <c r="C1479" s="1">
        <f t="array" ref="C1479">INDEX(Countries!$A$2:$A$43,A1479)</f>
        <v>0</v>
      </c>
      <c r="D1479" s="1">
        <f t="array" ref="D1479">INDEX(Countries!$A$2:$A$43,B1479)</f>
        <v>0</v>
      </c>
      <c r="E1479" s="5">
        <f t="array" ref="E1479">INDEX('ML_flows 2011'!$B$2:$AQ$43,A1479,B1479)+INDEX('ML_flows 2011'!$B$2:$AQ$43,B1479,A1479)</f>
        <v>0</v>
      </c>
      <c r="F1479" s="4">
        <f t="array" ref="F1479">INDEX(Countries!$B$2:$B$43,A1479)</f>
        <v>0</v>
      </c>
      <c r="G1479" s="4">
        <f t="array" ref="G1479">INDEX(Countries!$B$2:$B$43,B1479)</f>
        <v>0</v>
      </c>
      <c r="H1479" s="6">
        <f t="shared" si="20"/>
        <v>0</v>
      </c>
      <c r="I1479" s="1">
        <f t="array" ref="I1479">INDEX(Countries!$D$2:$D$43,A1479)</f>
        <v>0</v>
      </c>
      <c r="J1479" s="4">
        <f t="array" ref="J1479">INDEX(Countries!$D$2:$D$43,B1479)</f>
        <v>0</v>
      </c>
      <c r="K1479" s="1">
        <f t="array" ref="K1479">INDEX(Countries!$E$2:$E$43,A1479)</f>
        <v>0</v>
      </c>
      <c r="L1479" s="4">
        <f t="array" ref="L1479">INDEX(Countries!$E$2:$E$43,B1479)</f>
        <v>0</v>
      </c>
      <c r="M1479" s="1">
        <f t="shared" si="21"/>
        <v>0</v>
      </c>
      <c r="N1479" s="1"/>
    </row>
    <row r="1480" spans="1:14" ht="15.75" customHeight="1" x14ac:dyDescent="0.2">
      <c r="A1480" s="1">
        <f t="shared" si="22"/>
        <v>36</v>
      </c>
      <c r="B1480" s="1">
        <f t="shared" si="23"/>
        <v>9</v>
      </c>
      <c r="C1480" s="1">
        <f t="array" ref="C1480">INDEX(Countries!$A$2:$A$43,A1480)</f>
        <v>0</v>
      </c>
      <c r="D1480" s="1">
        <f t="array" ref="D1480">INDEX(Countries!$A$2:$A$43,B1480)</f>
        <v>0</v>
      </c>
      <c r="E1480" s="5">
        <f t="array" ref="E1480">INDEX('ML_flows 2011'!$B$2:$AQ$43,A1480,B1480)+INDEX('ML_flows 2011'!$B$2:$AQ$43,B1480,A1480)</f>
        <v>0</v>
      </c>
      <c r="F1480" s="4">
        <f t="array" ref="F1480">INDEX(Countries!$B$2:$B$43,A1480)</f>
        <v>0</v>
      </c>
      <c r="G1480" s="4">
        <f t="array" ref="G1480">INDEX(Countries!$B$2:$B$43,B1480)</f>
        <v>0</v>
      </c>
      <c r="H1480" s="6">
        <f t="shared" si="20"/>
        <v>0</v>
      </c>
      <c r="I1480" s="1">
        <f t="array" ref="I1480">INDEX(Countries!$D$2:$D$43,A1480)</f>
        <v>0</v>
      </c>
      <c r="J1480" s="1">
        <f t="array" ref="J1480">INDEX(Countries!$D$2:$D$43,B1480)</f>
        <v>0</v>
      </c>
      <c r="K1480" s="1">
        <f t="array" ref="K1480">INDEX(Countries!$E$2:$E$43,A1480)</f>
        <v>0</v>
      </c>
      <c r="L1480" s="1">
        <f t="array" ref="L1480">INDEX(Countries!$E$2:$E$43,B1480)</f>
        <v>0</v>
      </c>
      <c r="M1480" s="1">
        <f t="shared" si="21"/>
        <v>0</v>
      </c>
      <c r="N1480" s="1"/>
    </row>
    <row r="1481" spans="1:14" ht="15.75" customHeight="1" x14ac:dyDescent="0.2">
      <c r="A1481" s="1">
        <f t="shared" si="22"/>
        <v>36</v>
      </c>
      <c r="B1481" s="1">
        <f t="shared" si="23"/>
        <v>10</v>
      </c>
      <c r="C1481" s="1">
        <f t="array" ref="C1481">INDEX(Countries!$A$2:$A$43,A1481)</f>
        <v>0</v>
      </c>
      <c r="D1481" s="1">
        <f t="array" ref="D1481">INDEX(Countries!$A$2:$A$43,B1481)</f>
        <v>0</v>
      </c>
      <c r="E1481" s="5">
        <f t="array" ref="E1481">INDEX('ML_flows 2011'!$B$2:$AQ$43,A1481,B1481)+INDEX('ML_flows 2011'!$B$2:$AQ$43,B1481,A1481)</f>
        <v>0</v>
      </c>
      <c r="F1481" s="4">
        <f t="array" ref="F1481">INDEX(Countries!$B$2:$B$43,A1481)</f>
        <v>0</v>
      </c>
      <c r="G1481" s="4">
        <f t="array" ref="G1481">INDEX(Countries!$B$2:$B$43,B1481)</f>
        <v>0</v>
      </c>
      <c r="H1481" s="6">
        <f t="shared" si="20"/>
        <v>0</v>
      </c>
      <c r="I1481" s="1">
        <f t="array" ref="I1481">INDEX(Countries!$D$2:$D$43,A1481)</f>
        <v>0</v>
      </c>
      <c r="J1481" s="1">
        <f t="array" ref="J1481">INDEX(Countries!$D$2:$D$43,B1481)</f>
        <v>0</v>
      </c>
      <c r="K1481" s="1">
        <f t="array" ref="K1481">INDEX(Countries!$E$2:$E$43,A1481)</f>
        <v>0</v>
      </c>
      <c r="L1481" s="1">
        <f t="array" ref="L1481">INDEX(Countries!$E$2:$E$43,B1481)</f>
        <v>0</v>
      </c>
      <c r="M1481" s="1">
        <f t="shared" si="21"/>
        <v>0</v>
      </c>
      <c r="N1481" s="1"/>
    </row>
    <row r="1482" spans="1:14" ht="15.75" customHeight="1" x14ac:dyDescent="0.2">
      <c r="A1482" s="1">
        <f t="shared" si="22"/>
        <v>36</v>
      </c>
      <c r="B1482" s="1">
        <f t="shared" si="23"/>
        <v>11</v>
      </c>
      <c r="C1482" s="1">
        <f t="array" ref="C1482">INDEX(Countries!$A$2:$A$43,A1482)</f>
        <v>0</v>
      </c>
      <c r="D1482" s="1">
        <f t="array" ref="D1482">INDEX(Countries!$A$2:$A$43,B1482)</f>
        <v>0</v>
      </c>
      <c r="E1482" s="5">
        <f t="array" ref="E1482">INDEX('ML_flows 2011'!$B$2:$AQ$43,A1482,B1482)+INDEX('ML_flows 2011'!$B$2:$AQ$43,B1482,A1482)</f>
        <v>0</v>
      </c>
      <c r="F1482" s="4">
        <f t="array" ref="F1482">INDEX(Countries!$B$2:$B$43,A1482)</f>
        <v>0</v>
      </c>
      <c r="G1482" s="4">
        <f t="array" ref="G1482">INDEX(Countries!$B$2:$B$43,B1482)</f>
        <v>0</v>
      </c>
      <c r="H1482" s="6">
        <f t="shared" si="20"/>
        <v>0</v>
      </c>
      <c r="I1482" s="1">
        <f t="array" ref="I1482">INDEX(Countries!$D$2:$D$43,A1482)</f>
        <v>0</v>
      </c>
      <c r="J1482" s="1">
        <f t="array" ref="J1482">INDEX(Countries!$D$2:$D$43,B1482)</f>
        <v>0</v>
      </c>
      <c r="K1482" s="1">
        <f t="array" ref="K1482">INDEX(Countries!$E$2:$E$43,A1482)</f>
        <v>0</v>
      </c>
      <c r="L1482" s="1">
        <f t="array" ref="L1482">INDEX(Countries!$E$2:$E$43,B1482)</f>
        <v>0</v>
      </c>
      <c r="M1482" s="1">
        <f t="shared" si="21"/>
        <v>0</v>
      </c>
      <c r="N1482" s="1"/>
    </row>
    <row r="1483" spans="1:14" ht="15.75" customHeight="1" x14ac:dyDescent="0.2">
      <c r="A1483" s="1">
        <f t="shared" si="22"/>
        <v>36</v>
      </c>
      <c r="B1483" s="1">
        <f t="shared" si="23"/>
        <v>12</v>
      </c>
      <c r="C1483" s="1">
        <f t="array" ref="C1483">INDEX(Countries!$A$2:$A$43,A1483)</f>
        <v>0</v>
      </c>
      <c r="D1483" s="1">
        <f t="array" ref="D1483">INDEX(Countries!$A$2:$A$43,B1483)</f>
        <v>0</v>
      </c>
      <c r="E1483" s="5">
        <f t="array" ref="E1483">INDEX('ML_flows 2011'!$B$2:$AQ$43,A1483,B1483)+INDEX('ML_flows 2011'!$B$2:$AQ$43,B1483,A1483)</f>
        <v>0</v>
      </c>
      <c r="F1483" s="4">
        <f t="array" ref="F1483">INDEX(Countries!$B$2:$B$43,A1483)</f>
        <v>0</v>
      </c>
      <c r="G1483" s="4">
        <f t="array" ref="G1483">INDEX(Countries!$B$2:$B$43,B1483)</f>
        <v>0</v>
      </c>
      <c r="H1483" s="6">
        <f t="shared" si="20"/>
        <v>0</v>
      </c>
      <c r="I1483" s="1">
        <f t="array" ref="I1483">INDEX(Countries!$D$2:$D$43,A1483)</f>
        <v>0</v>
      </c>
      <c r="J1483" s="1">
        <f t="array" ref="J1483">INDEX(Countries!$D$2:$D$43,B1483)</f>
        <v>0</v>
      </c>
      <c r="K1483" s="1">
        <f t="array" ref="K1483">INDEX(Countries!$E$2:$E$43,A1483)</f>
        <v>0</v>
      </c>
      <c r="L1483" s="1">
        <f t="array" ref="L1483">INDEX(Countries!$E$2:$E$43,B1483)</f>
        <v>0</v>
      </c>
      <c r="M1483" s="1">
        <f t="shared" si="21"/>
        <v>0</v>
      </c>
      <c r="N1483" s="1"/>
    </row>
    <row r="1484" spans="1:14" ht="15.75" customHeight="1" x14ac:dyDescent="0.2">
      <c r="A1484" s="1">
        <f t="shared" si="22"/>
        <v>36</v>
      </c>
      <c r="B1484" s="1">
        <f t="shared" si="23"/>
        <v>13</v>
      </c>
      <c r="C1484" s="1">
        <f t="array" ref="C1484">INDEX(Countries!$A$2:$A$43,A1484)</f>
        <v>0</v>
      </c>
      <c r="D1484" s="1">
        <f t="array" ref="D1484">INDEX(Countries!$A$2:$A$43,B1484)</f>
        <v>0</v>
      </c>
      <c r="E1484" s="5">
        <f t="array" ref="E1484">INDEX('ML_flows 2011'!$B$2:$AQ$43,A1484,B1484)+INDEX('ML_flows 2011'!$B$2:$AQ$43,B1484,A1484)</f>
        <v>0</v>
      </c>
      <c r="F1484" s="4">
        <f t="array" ref="F1484">INDEX(Countries!$B$2:$B$43,A1484)</f>
        <v>0</v>
      </c>
      <c r="G1484" s="4">
        <f t="array" ref="G1484">INDEX(Countries!$B$2:$B$43,B1484)</f>
        <v>0</v>
      </c>
      <c r="H1484" s="6">
        <f t="shared" si="20"/>
        <v>0</v>
      </c>
      <c r="I1484" s="1">
        <f t="array" ref="I1484">INDEX(Countries!$D$2:$D$43,A1484)</f>
        <v>0</v>
      </c>
      <c r="J1484" s="1">
        <f t="array" ref="J1484">INDEX(Countries!$D$2:$D$43,B1484)</f>
        <v>0</v>
      </c>
      <c r="K1484" s="1">
        <f t="array" ref="K1484">INDEX(Countries!$E$2:$E$43,A1484)</f>
        <v>0</v>
      </c>
      <c r="L1484" s="1">
        <f t="array" ref="L1484">INDEX(Countries!$E$2:$E$43,B1484)</f>
        <v>0</v>
      </c>
      <c r="M1484" s="1">
        <f t="shared" si="21"/>
        <v>0</v>
      </c>
      <c r="N1484" s="1"/>
    </row>
    <row r="1485" spans="1:14" ht="15.75" customHeight="1" x14ac:dyDescent="0.2">
      <c r="A1485" s="1">
        <f t="shared" si="22"/>
        <v>36</v>
      </c>
      <c r="B1485" s="1">
        <f t="shared" si="23"/>
        <v>14</v>
      </c>
      <c r="C1485" s="1">
        <f t="array" ref="C1485">INDEX(Countries!$A$2:$A$43,A1485)</f>
        <v>0</v>
      </c>
      <c r="D1485" s="1">
        <f t="array" ref="D1485">INDEX(Countries!$A$2:$A$43,B1485)</f>
        <v>0</v>
      </c>
      <c r="E1485" s="5">
        <f t="array" ref="E1485">INDEX('ML_flows 2011'!$B$2:$AQ$43,A1485,B1485)+INDEX('ML_flows 2011'!$B$2:$AQ$43,B1485,A1485)</f>
        <v>0</v>
      </c>
      <c r="F1485" s="4">
        <f t="array" ref="F1485">INDEX(Countries!$B$2:$B$43,A1485)</f>
        <v>0</v>
      </c>
      <c r="G1485" s="4">
        <f t="array" ref="G1485">INDEX(Countries!$B$2:$B$43,B1485)</f>
        <v>0</v>
      </c>
      <c r="H1485" s="6">
        <f t="shared" si="20"/>
        <v>0</v>
      </c>
      <c r="I1485" s="1">
        <f t="array" ref="I1485">INDEX(Countries!$D$2:$D$43,A1485)</f>
        <v>0</v>
      </c>
      <c r="J1485" s="1">
        <f t="array" ref="J1485">INDEX(Countries!$D$2:$D$43,B1485)</f>
        <v>0</v>
      </c>
      <c r="K1485" s="1">
        <f t="array" ref="K1485">INDEX(Countries!$E$2:$E$43,A1485)</f>
        <v>0</v>
      </c>
      <c r="L1485" s="1">
        <f t="array" ref="L1485">INDEX(Countries!$E$2:$E$43,B1485)</f>
        <v>0</v>
      </c>
      <c r="M1485" s="1">
        <f t="shared" si="21"/>
        <v>0</v>
      </c>
      <c r="N1485" s="1"/>
    </row>
    <row r="1486" spans="1:14" ht="15.75" customHeight="1" x14ac:dyDescent="0.2">
      <c r="A1486" s="1">
        <f t="shared" si="22"/>
        <v>36</v>
      </c>
      <c r="B1486" s="1">
        <f t="shared" si="23"/>
        <v>15</v>
      </c>
      <c r="C1486" s="1">
        <f t="array" ref="C1486">INDEX(Countries!$A$2:$A$43,A1486)</f>
        <v>0</v>
      </c>
      <c r="D1486" s="1">
        <f t="array" ref="D1486">INDEX(Countries!$A$2:$A$43,B1486)</f>
        <v>0</v>
      </c>
      <c r="E1486" s="5">
        <f t="array" ref="E1486">INDEX('ML_flows 2011'!$B$2:$AQ$43,A1486,B1486)+INDEX('ML_flows 2011'!$B$2:$AQ$43,B1486,A1486)</f>
        <v>0</v>
      </c>
      <c r="F1486" s="4">
        <f t="array" ref="F1486">INDEX(Countries!$B$2:$B$43,A1486)</f>
        <v>0</v>
      </c>
      <c r="G1486" s="4">
        <f t="array" ref="G1486">INDEX(Countries!$B$2:$B$43,B1486)</f>
        <v>0</v>
      </c>
      <c r="H1486" s="6">
        <f t="shared" si="20"/>
        <v>0</v>
      </c>
      <c r="I1486" s="1">
        <f t="array" ref="I1486">INDEX(Countries!$D$2:$D$43,A1486)</f>
        <v>0</v>
      </c>
      <c r="J1486" s="1">
        <f t="array" ref="J1486">INDEX(Countries!$D$2:$D$43,B1486)</f>
        <v>0</v>
      </c>
      <c r="K1486" s="1">
        <f t="array" ref="K1486">INDEX(Countries!$E$2:$E$43,A1486)</f>
        <v>0</v>
      </c>
      <c r="L1486" s="1">
        <f t="array" ref="L1486">INDEX(Countries!$E$2:$E$43,B1486)</f>
        <v>0</v>
      </c>
      <c r="M1486" s="1">
        <f t="shared" si="21"/>
        <v>0</v>
      </c>
      <c r="N1486" s="1"/>
    </row>
    <row r="1487" spans="1:14" ht="15.75" customHeight="1" x14ac:dyDescent="0.2">
      <c r="A1487" s="1">
        <f t="shared" si="22"/>
        <v>36</v>
      </c>
      <c r="B1487" s="1">
        <f t="shared" si="23"/>
        <v>16</v>
      </c>
      <c r="C1487" s="1">
        <f t="array" ref="C1487">INDEX(Countries!$A$2:$A$43,A1487)</f>
        <v>0</v>
      </c>
      <c r="D1487" s="1">
        <f t="array" ref="D1487">INDEX(Countries!$A$2:$A$43,B1487)</f>
        <v>0</v>
      </c>
      <c r="E1487" s="5">
        <f t="array" ref="E1487">INDEX('ML_flows 2011'!$B$2:$AQ$43,A1487,B1487)+INDEX('ML_flows 2011'!$B$2:$AQ$43,B1487,A1487)</f>
        <v>0</v>
      </c>
      <c r="F1487" s="4">
        <f t="array" ref="F1487">INDEX(Countries!$B$2:$B$43,A1487)</f>
        <v>0</v>
      </c>
      <c r="G1487" s="4">
        <f t="array" ref="G1487">INDEX(Countries!$B$2:$B$43,B1487)</f>
        <v>0</v>
      </c>
      <c r="H1487" s="6">
        <f t="shared" si="20"/>
        <v>0</v>
      </c>
      <c r="I1487" s="1">
        <f t="array" ref="I1487">INDEX(Countries!$D$2:$D$43,A1487)</f>
        <v>0</v>
      </c>
      <c r="J1487" s="1">
        <f t="array" ref="J1487">INDEX(Countries!$D$2:$D$43,B1487)</f>
        <v>0</v>
      </c>
      <c r="K1487" s="1">
        <f t="array" ref="K1487">INDEX(Countries!$E$2:$E$43,A1487)</f>
        <v>0</v>
      </c>
      <c r="L1487" s="1">
        <f t="array" ref="L1487">INDEX(Countries!$E$2:$E$43,B1487)</f>
        <v>0</v>
      </c>
      <c r="M1487" s="1">
        <f t="shared" si="21"/>
        <v>0</v>
      </c>
      <c r="N1487" s="1"/>
    </row>
    <row r="1488" spans="1:14" ht="15.75" customHeight="1" x14ac:dyDescent="0.2">
      <c r="A1488" s="1">
        <f t="shared" si="22"/>
        <v>36</v>
      </c>
      <c r="B1488" s="1">
        <f t="shared" si="23"/>
        <v>17</v>
      </c>
      <c r="C1488" s="1">
        <f t="array" ref="C1488">INDEX(Countries!$A$2:$A$43,A1488)</f>
        <v>0</v>
      </c>
      <c r="D1488" s="1">
        <f t="array" ref="D1488">INDEX(Countries!$A$2:$A$43,B1488)</f>
        <v>0</v>
      </c>
      <c r="E1488" s="5">
        <f t="array" ref="E1488">INDEX('ML_flows 2011'!$B$2:$AQ$43,A1488,B1488)+INDEX('ML_flows 2011'!$B$2:$AQ$43,B1488,A1488)</f>
        <v>0</v>
      </c>
      <c r="F1488" s="4">
        <f t="array" ref="F1488">INDEX(Countries!$B$2:$B$43,A1488)</f>
        <v>0</v>
      </c>
      <c r="G1488" s="4">
        <f t="array" ref="G1488">INDEX(Countries!$B$2:$B$43,B1488)</f>
        <v>0</v>
      </c>
      <c r="H1488" s="6">
        <f t="shared" si="20"/>
        <v>0</v>
      </c>
      <c r="I1488" s="1">
        <f t="array" ref="I1488">INDEX(Countries!$D$2:$D$43,A1488)</f>
        <v>0</v>
      </c>
      <c r="J1488" s="1">
        <f t="array" ref="J1488">INDEX(Countries!$D$2:$D$43,B1488)</f>
        <v>0</v>
      </c>
      <c r="K1488" s="1">
        <f t="array" ref="K1488">INDEX(Countries!$E$2:$E$43,A1488)</f>
        <v>0</v>
      </c>
      <c r="L1488" s="1">
        <f t="array" ref="L1488">INDEX(Countries!$E$2:$E$43,B1488)</f>
        <v>0</v>
      </c>
      <c r="M1488" s="1">
        <f t="shared" si="21"/>
        <v>0</v>
      </c>
      <c r="N1488" s="1"/>
    </row>
    <row r="1489" spans="1:14" ht="15.75" customHeight="1" x14ac:dyDescent="0.2">
      <c r="A1489" s="1">
        <f t="shared" si="22"/>
        <v>36</v>
      </c>
      <c r="B1489" s="1">
        <f t="shared" si="23"/>
        <v>18</v>
      </c>
      <c r="C1489" s="1">
        <f t="array" ref="C1489">INDEX(Countries!$A$2:$A$43,A1489)</f>
        <v>0</v>
      </c>
      <c r="D1489" s="1">
        <f t="array" ref="D1489">INDEX(Countries!$A$2:$A$43,B1489)</f>
        <v>0</v>
      </c>
      <c r="E1489" s="5">
        <f t="array" ref="E1489">INDEX('ML_flows 2011'!$B$2:$AQ$43,A1489,B1489)+INDEX('ML_flows 2011'!$B$2:$AQ$43,B1489,A1489)</f>
        <v>0</v>
      </c>
      <c r="F1489" s="4">
        <f t="array" ref="F1489">INDEX(Countries!$B$2:$B$43,A1489)</f>
        <v>0</v>
      </c>
      <c r="G1489" s="4">
        <f t="array" ref="G1489">INDEX(Countries!$B$2:$B$43,B1489)</f>
        <v>0</v>
      </c>
      <c r="H1489" s="6">
        <f t="shared" si="20"/>
        <v>0</v>
      </c>
      <c r="I1489" s="1">
        <f t="array" ref="I1489">INDEX(Countries!$D$2:$D$43,A1489)</f>
        <v>0</v>
      </c>
      <c r="J1489" s="1">
        <f t="array" ref="J1489">INDEX(Countries!$D$2:$D$43,B1489)</f>
        <v>0</v>
      </c>
      <c r="K1489" s="1">
        <f t="array" ref="K1489">INDEX(Countries!$E$2:$E$43,A1489)</f>
        <v>0</v>
      </c>
      <c r="L1489" s="1">
        <f t="array" ref="L1489">INDEX(Countries!$E$2:$E$43,B1489)</f>
        <v>0</v>
      </c>
      <c r="M1489" s="1">
        <f t="shared" si="21"/>
        <v>0</v>
      </c>
      <c r="N1489" s="1"/>
    </row>
    <row r="1490" spans="1:14" ht="15.75" customHeight="1" x14ac:dyDescent="0.2">
      <c r="A1490" s="1">
        <f t="shared" si="22"/>
        <v>36</v>
      </c>
      <c r="B1490" s="1">
        <f t="shared" si="23"/>
        <v>19</v>
      </c>
      <c r="C1490" s="1">
        <f t="array" ref="C1490">INDEX(Countries!$A$2:$A$43,A1490)</f>
        <v>0</v>
      </c>
      <c r="D1490" s="1">
        <f t="array" ref="D1490">INDEX(Countries!$A$2:$A$43,B1490)</f>
        <v>0</v>
      </c>
      <c r="E1490" s="5">
        <f t="array" ref="E1490">INDEX('ML_flows 2011'!$B$2:$AQ$43,A1490,B1490)+INDEX('ML_flows 2011'!$B$2:$AQ$43,B1490,A1490)</f>
        <v>0</v>
      </c>
      <c r="F1490" s="4">
        <f t="array" ref="F1490">INDEX(Countries!$B$2:$B$43,A1490)</f>
        <v>0</v>
      </c>
      <c r="G1490" s="4">
        <f t="array" ref="G1490">INDEX(Countries!$B$2:$B$43,B1490)</f>
        <v>0</v>
      </c>
      <c r="H1490" s="6">
        <f t="shared" si="20"/>
        <v>0</v>
      </c>
      <c r="I1490" s="1">
        <f t="array" ref="I1490">INDEX(Countries!$D$2:$D$43,A1490)</f>
        <v>0</v>
      </c>
      <c r="J1490" s="1">
        <f t="array" ref="J1490">INDEX(Countries!$D$2:$D$43,B1490)</f>
        <v>0</v>
      </c>
      <c r="K1490" s="1">
        <f t="array" ref="K1490">INDEX(Countries!$E$2:$E$43,A1490)</f>
        <v>0</v>
      </c>
      <c r="L1490" s="1">
        <f t="array" ref="L1490">INDEX(Countries!$E$2:$E$43,B1490)</f>
        <v>0</v>
      </c>
      <c r="M1490" s="1">
        <f t="shared" si="21"/>
        <v>0</v>
      </c>
      <c r="N1490" s="1"/>
    </row>
    <row r="1491" spans="1:14" ht="15.75" customHeight="1" x14ac:dyDescent="0.2">
      <c r="A1491" s="1">
        <f t="shared" si="22"/>
        <v>36</v>
      </c>
      <c r="B1491" s="1">
        <f t="shared" si="23"/>
        <v>20</v>
      </c>
      <c r="C1491" s="1">
        <f t="array" ref="C1491">INDEX(Countries!$A$2:$A$43,A1491)</f>
        <v>0</v>
      </c>
      <c r="D1491" s="1">
        <f t="array" ref="D1491">INDEX(Countries!$A$2:$A$43,B1491)</f>
        <v>0</v>
      </c>
      <c r="E1491" s="5">
        <f t="array" ref="E1491">INDEX('ML_flows 2011'!$B$2:$AQ$43,A1491,B1491)+INDEX('ML_flows 2011'!$B$2:$AQ$43,B1491,A1491)</f>
        <v>0</v>
      </c>
      <c r="F1491" s="4">
        <f t="array" ref="F1491">INDEX(Countries!$B$2:$B$43,A1491)</f>
        <v>0</v>
      </c>
      <c r="G1491" s="4">
        <f t="array" ref="G1491">INDEX(Countries!$B$2:$B$43,B1491)</f>
        <v>0</v>
      </c>
      <c r="H1491" s="6">
        <f t="shared" si="20"/>
        <v>0</v>
      </c>
      <c r="I1491" s="1">
        <f t="array" ref="I1491">INDEX(Countries!$D$2:$D$43,A1491)</f>
        <v>0</v>
      </c>
      <c r="J1491" s="1">
        <f t="array" ref="J1491">INDEX(Countries!$D$2:$D$43,B1491)</f>
        <v>0</v>
      </c>
      <c r="K1491" s="1">
        <f t="array" ref="K1491">INDEX(Countries!$E$2:$E$43,A1491)</f>
        <v>0</v>
      </c>
      <c r="L1491" s="1">
        <f t="array" ref="L1491">INDEX(Countries!$E$2:$E$43,B1491)</f>
        <v>0</v>
      </c>
      <c r="M1491" s="1">
        <f t="shared" si="21"/>
        <v>0</v>
      </c>
      <c r="N1491" s="1"/>
    </row>
    <row r="1492" spans="1:14" ht="15.75" customHeight="1" x14ac:dyDescent="0.2">
      <c r="A1492" s="1">
        <f t="shared" si="22"/>
        <v>36</v>
      </c>
      <c r="B1492" s="1">
        <f t="shared" si="23"/>
        <v>21</v>
      </c>
      <c r="C1492" s="1">
        <f t="array" ref="C1492">INDEX(Countries!$A$2:$A$43,A1492)</f>
        <v>0</v>
      </c>
      <c r="D1492" s="1">
        <f t="array" ref="D1492">INDEX(Countries!$A$2:$A$43,B1492)</f>
        <v>0</v>
      </c>
      <c r="E1492" s="5">
        <f t="array" ref="E1492">INDEX('ML_flows 2011'!$B$2:$AQ$43,A1492,B1492)+INDEX('ML_flows 2011'!$B$2:$AQ$43,B1492,A1492)</f>
        <v>0</v>
      </c>
      <c r="F1492" s="4">
        <f t="array" ref="F1492">INDEX(Countries!$B$2:$B$43,A1492)</f>
        <v>0</v>
      </c>
      <c r="G1492" s="4">
        <f t="array" ref="G1492">INDEX(Countries!$B$2:$B$43,B1492)</f>
        <v>0</v>
      </c>
      <c r="H1492" s="6">
        <f t="shared" si="20"/>
        <v>0</v>
      </c>
      <c r="I1492" s="1">
        <f t="array" ref="I1492">INDEX(Countries!$D$2:$D$43,A1492)</f>
        <v>0</v>
      </c>
      <c r="J1492" s="1">
        <f t="array" ref="J1492">INDEX(Countries!$D$2:$D$43,B1492)</f>
        <v>0</v>
      </c>
      <c r="K1492" s="1">
        <f t="array" ref="K1492">INDEX(Countries!$E$2:$E$43,A1492)</f>
        <v>0</v>
      </c>
      <c r="L1492" s="1">
        <f t="array" ref="L1492">INDEX(Countries!$E$2:$E$43,B1492)</f>
        <v>0</v>
      </c>
      <c r="M1492" s="1">
        <f t="shared" si="21"/>
        <v>0</v>
      </c>
      <c r="N1492" s="1"/>
    </row>
    <row r="1493" spans="1:14" ht="15.75" customHeight="1" x14ac:dyDescent="0.2">
      <c r="A1493" s="1">
        <f t="shared" si="22"/>
        <v>36</v>
      </c>
      <c r="B1493" s="1">
        <f t="shared" si="23"/>
        <v>22</v>
      </c>
      <c r="C1493" s="1">
        <f t="array" ref="C1493">INDEX(Countries!$A$2:$A$43,A1493)</f>
        <v>0</v>
      </c>
      <c r="D1493" s="1">
        <f t="array" ref="D1493">INDEX(Countries!$A$2:$A$43,B1493)</f>
        <v>0</v>
      </c>
      <c r="E1493" s="5">
        <f t="array" ref="E1493">INDEX('ML_flows 2011'!$B$2:$AQ$43,A1493,B1493)+INDEX('ML_flows 2011'!$B$2:$AQ$43,B1493,A1493)</f>
        <v>0</v>
      </c>
      <c r="F1493" s="4">
        <f t="array" ref="F1493">INDEX(Countries!$B$2:$B$43,A1493)</f>
        <v>0</v>
      </c>
      <c r="G1493" s="4">
        <f t="array" ref="G1493">INDEX(Countries!$B$2:$B$43,B1493)</f>
        <v>0</v>
      </c>
      <c r="H1493" s="6">
        <f t="shared" si="20"/>
        <v>0</v>
      </c>
      <c r="I1493" s="1">
        <f t="array" ref="I1493">INDEX(Countries!$D$2:$D$43,A1493)</f>
        <v>0</v>
      </c>
      <c r="J1493" s="1">
        <f t="array" ref="J1493">INDEX(Countries!$D$2:$D$43,B1493)</f>
        <v>0</v>
      </c>
      <c r="K1493" s="1">
        <f t="array" ref="K1493">INDEX(Countries!$E$2:$E$43,A1493)</f>
        <v>0</v>
      </c>
      <c r="L1493" s="1">
        <f t="array" ref="L1493">INDEX(Countries!$E$2:$E$43,B1493)</f>
        <v>0</v>
      </c>
      <c r="M1493" s="1">
        <f t="shared" si="21"/>
        <v>0</v>
      </c>
      <c r="N1493" s="1"/>
    </row>
    <row r="1494" spans="1:14" ht="15.75" customHeight="1" x14ac:dyDescent="0.2">
      <c r="A1494" s="1">
        <f t="shared" si="22"/>
        <v>36</v>
      </c>
      <c r="B1494" s="1">
        <f t="shared" si="23"/>
        <v>23</v>
      </c>
      <c r="C1494" s="1">
        <f t="array" ref="C1494">INDEX(Countries!$A$2:$A$43,A1494)</f>
        <v>0</v>
      </c>
      <c r="D1494" s="1">
        <f t="array" ref="D1494">INDEX(Countries!$A$2:$A$43,B1494)</f>
        <v>0</v>
      </c>
      <c r="E1494" s="5">
        <f t="array" ref="E1494">INDEX('ML_flows 2011'!$B$2:$AQ$43,A1494,B1494)+INDEX('ML_flows 2011'!$B$2:$AQ$43,B1494,A1494)</f>
        <v>0</v>
      </c>
      <c r="F1494" s="4">
        <f t="array" ref="F1494">INDEX(Countries!$B$2:$B$43,A1494)</f>
        <v>0</v>
      </c>
      <c r="G1494" s="4">
        <f t="array" ref="G1494">INDEX(Countries!$B$2:$B$43,B1494)</f>
        <v>0</v>
      </c>
      <c r="H1494" s="6">
        <f t="shared" si="20"/>
        <v>0</v>
      </c>
      <c r="I1494" s="1">
        <f t="array" ref="I1494">INDEX(Countries!$D$2:$D$43,A1494)</f>
        <v>0</v>
      </c>
      <c r="J1494" s="1">
        <f t="array" ref="J1494">INDEX(Countries!$D$2:$D$43,B1494)</f>
        <v>0</v>
      </c>
      <c r="K1494" s="1">
        <f t="array" ref="K1494">INDEX(Countries!$E$2:$E$43,A1494)</f>
        <v>0</v>
      </c>
      <c r="L1494" s="1">
        <f t="array" ref="L1494">INDEX(Countries!$E$2:$E$43,B1494)</f>
        <v>0</v>
      </c>
      <c r="M1494" s="1">
        <f t="shared" si="21"/>
        <v>0</v>
      </c>
      <c r="N1494" s="1"/>
    </row>
    <row r="1495" spans="1:14" ht="15.75" customHeight="1" x14ac:dyDescent="0.2">
      <c r="A1495" s="1">
        <f t="shared" si="22"/>
        <v>36</v>
      </c>
      <c r="B1495" s="1">
        <f t="shared" si="23"/>
        <v>24</v>
      </c>
      <c r="C1495" s="1">
        <f t="array" ref="C1495">INDEX(Countries!$A$2:$A$43,A1495)</f>
        <v>0</v>
      </c>
      <c r="D1495" s="1">
        <f t="array" ref="D1495">INDEX(Countries!$A$2:$A$43,B1495)</f>
        <v>0</v>
      </c>
      <c r="E1495" s="5">
        <f t="array" ref="E1495">INDEX('ML_flows 2011'!$B$2:$AQ$43,A1495,B1495)+INDEX('ML_flows 2011'!$B$2:$AQ$43,B1495,A1495)</f>
        <v>0</v>
      </c>
      <c r="F1495" s="4">
        <f t="array" ref="F1495">INDEX(Countries!$B$2:$B$43,A1495)</f>
        <v>0</v>
      </c>
      <c r="G1495" s="4">
        <f t="array" ref="G1495">INDEX(Countries!$B$2:$B$43,B1495)</f>
        <v>0</v>
      </c>
      <c r="H1495" s="6">
        <f t="shared" si="20"/>
        <v>0</v>
      </c>
      <c r="I1495" s="1">
        <f t="array" ref="I1495">INDEX(Countries!$D$2:$D$43,A1495)</f>
        <v>0</v>
      </c>
      <c r="J1495" s="1">
        <f t="array" ref="J1495">INDEX(Countries!$D$2:$D$43,B1495)</f>
        <v>0</v>
      </c>
      <c r="K1495" s="1">
        <f t="array" ref="K1495">INDEX(Countries!$E$2:$E$43,A1495)</f>
        <v>0</v>
      </c>
      <c r="L1495" s="1">
        <f t="array" ref="L1495">INDEX(Countries!$E$2:$E$43,B1495)</f>
        <v>0</v>
      </c>
      <c r="M1495" s="1">
        <f t="shared" si="21"/>
        <v>0</v>
      </c>
      <c r="N1495" s="1"/>
    </row>
    <row r="1496" spans="1:14" ht="15.75" customHeight="1" x14ac:dyDescent="0.2">
      <c r="A1496" s="1">
        <f t="shared" si="22"/>
        <v>36</v>
      </c>
      <c r="B1496" s="1">
        <f t="shared" si="23"/>
        <v>25</v>
      </c>
      <c r="C1496" s="1">
        <f t="array" ref="C1496">INDEX(Countries!$A$2:$A$43,A1496)</f>
        <v>0</v>
      </c>
      <c r="D1496" s="1">
        <f t="array" ref="D1496">INDEX(Countries!$A$2:$A$43,B1496)</f>
        <v>0</v>
      </c>
      <c r="E1496" s="5">
        <f t="array" ref="E1496">INDEX('ML_flows 2011'!$B$2:$AQ$43,A1496,B1496)+INDEX('ML_flows 2011'!$B$2:$AQ$43,B1496,A1496)</f>
        <v>0</v>
      </c>
      <c r="F1496" s="4">
        <f t="array" ref="F1496">INDEX(Countries!$B$2:$B$43,A1496)</f>
        <v>0</v>
      </c>
      <c r="G1496" s="4">
        <f t="array" ref="G1496">INDEX(Countries!$B$2:$B$43,B1496)</f>
        <v>0</v>
      </c>
      <c r="H1496" s="6">
        <f t="shared" si="20"/>
        <v>0</v>
      </c>
      <c r="I1496" s="1">
        <f t="array" ref="I1496">INDEX(Countries!$D$2:$D$43,A1496)</f>
        <v>0</v>
      </c>
      <c r="J1496" s="1">
        <f t="array" ref="J1496">INDEX(Countries!$D$2:$D$43,B1496)</f>
        <v>0</v>
      </c>
      <c r="K1496" s="1">
        <f t="array" ref="K1496">INDEX(Countries!$E$2:$E$43,A1496)</f>
        <v>0</v>
      </c>
      <c r="L1496" s="1">
        <f t="array" ref="L1496">INDEX(Countries!$E$2:$E$43,B1496)</f>
        <v>0</v>
      </c>
      <c r="M1496" s="1">
        <f t="shared" si="21"/>
        <v>0</v>
      </c>
      <c r="N1496" s="1"/>
    </row>
    <row r="1497" spans="1:14" ht="15.75" customHeight="1" x14ac:dyDescent="0.2">
      <c r="A1497" s="1">
        <f t="shared" si="22"/>
        <v>36</v>
      </c>
      <c r="B1497" s="1">
        <f t="shared" si="23"/>
        <v>26</v>
      </c>
      <c r="C1497" s="1">
        <f t="array" ref="C1497">INDEX(Countries!$A$2:$A$43,A1497)</f>
        <v>0</v>
      </c>
      <c r="D1497" s="1">
        <f t="array" ref="D1497">INDEX(Countries!$A$2:$A$43,B1497)</f>
        <v>0</v>
      </c>
      <c r="E1497" s="5">
        <f t="array" ref="E1497">INDEX('ML_flows 2011'!$B$2:$AQ$43,A1497,B1497)+INDEX('ML_flows 2011'!$B$2:$AQ$43,B1497,A1497)</f>
        <v>0</v>
      </c>
      <c r="F1497" s="4">
        <f t="array" ref="F1497">INDEX(Countries!$B$2:$B$43,A1497)</f>
        <v>0</v>
      </c>
      <c r="G1497" s="4">
        <f t="array" ref="G1497">INDEX(Countries!$B$2:$B$43,B1497)</f>
        <v>0</v>
      </c>
      <c r="H1497" s="6">
        <f t="shared" si="20"/>
        <v>0</v>
      </c>
      <c r="I1497" s="1">
        <f t="array" ref="I1497">INDEX(Countries!$D$2:$D$43,A1497)</f>
        <v>0</v>
      </c>
      <c r="J1497" s="1">
        <f t="array" ref="J1497">INDEX(Countries!$D$2:$D$43,B1497)</f>
        <v>0</v>
      </c>
      <c r="K1497" s="1">
        <f t="array" ref="K1497">INDEX(Countries!$E$2:$E$43,A1497)</f>
        <v>0</v>
      </c>
      <c r="L1497" s="1">
        <f t="array" ref="L1497">INDEX(Countries!$E$2:$E$43,B1497)</f>
        <v>0</v>
      </c>
      <c r="M1497" s="1">
        <f t="shared" si="21"/>
        <v>0</v>
      </c>
      <c r="N1497" s="1"/>
    </row>
    <row r="1498" spans="1:14" ht="15.75" customHeight="1" x14ac:dyDescent="0.2">
      <c r="A1498" s="1">
        <f t="shared" si="22"/>
        <v>36</v>
      </c>
      <c r="B1498" s="1">
        <f t="shared" si="23"/>
        <v>27</v>
      </c>
      <c r="C1498" s="1">
        <f t="array" ref="C1498">INDEX(Countries!$A$2:$A$43,A1498)</f>
        <v>0</v>
      </c>
      <c r="D1498" s="1">
        <f t="array" ref="D1498">INDEX(Countries!$A$2:$A$43,B1498)</f>
        <v>0</v>
      </c>
      <c r="E1498" s="5">
        <f t="array" ref="E1498">INDEX('ML_flows 2011'!$B$2:$AQ$43,A1498,B1498)+INDEX('ML_flows 2011'!$B$2:$AQ$43,B1498,A1498)</f>
        <v>0</v>
      </c>
      <c r="F1498" s="4">
        <f t="array" ref="F1498">INDEX(Countries!$B$2:$B$43,A1498)</f>
        <v>0</v>
      </c>
      <c r="G1498" s="4">
        <f t="array" ref="G1498">INDEX(Countries!$B$2:$B$43,B1498)</f>
        <v>0</v>
      </c>
      <c r="H1498" s="6">
        <f t="shared" si="20"/>
        <v>0</v>
      </c>
      <c r="I1498" s="1">
        <f t="array" ref="I1498">INDEX(Countries!$D$2:$D$43,A1498)</f>
        <v>0</v>
      </c>
      <c r="J1498" s="1">
        <f t="array" ref="J1498">INDEX(Countries!$D$2:$D$43,B1498)</f>
        <v>0</v>
      </c>
      <c r="K1498" s="1">
        <f t="array" ref="K1498">INDEX(Countries!$E$2:$E$43,A1498)</f>
        <v>0</v>
      </c>
      <c r="L1498" s="1">
        <f t="array" ref="L1498">INDEX(Countries!$E$2:$E$43,B1498)</f>
        <v>0</v>
      </c>
      <c r="M1498" s="1">
        <f t="shared" si="21"/>
        <v>0</v>
      </c>
      <c r="N1498" s="1"/>
    </row>
    <row r="1499" spans="1:14" ht="15.75" customHeight="1" x14ac:dyDescent="0.2">
      <c r="A1499" s="1">
        <f t="shared" si="22"/>
        <v>36</v>
      </c>
      <c r="B1499" s="1">
        <f t="shared" si="23"/>
        <v>28</v>
      </c>
      <c r="C1499" s="1">
        <f t="array" ref="C1499">INDEX(Countries!$A$2:$A$43,A1499)</f>
        <v>0</v>
      </c>
      <c r="D1499" s="1">
        <f t="array" ref="D1499">INDEX(Countries!$A$2:$A$43,B1499)</f>
        <v>0</v>
      </c>
      <c r="E1499" s="5">
        <f t="array" ref="E1499">INDEX('ML_flows 2011'!$B$2:$AQ$43,A1499,B1499)+INDEX('ML_flows 2011'!$B$2:$AQ$43,B1499,A1499)</f>
        <v>0</v>
      </c>
      <c r="F1499" s="4">
        <f t="array" ref="F1499">INDEX(Countries!$B$2:$B$43,A1499)</f>
        <v>0</v>
      </c>
      <c r="G1499" s="4">
        <f t="array" ref="G1499">INDEX(Countries!$B$2:$B$43,B1499)</f>
        <v>0</v>
      </c>
      <c r="H1499" s="6">
        <f t="shared" si="20"/>
        <v>0</v>
      </c>
      <c r="I1499" s="1">
        <f t="array" ref="I1499">INDEX(Countries!$D$2:$D$43,A1499)</f>
        <v>0</v>
      </c>
      <c r="J1499" s="1">
        <f t="array" ref="J1499">INDEX(Countries!$D$2:$D$43,B1499)</f>
        <v>0</v>
      </c>
      <c r="K1499" s="1">
        <f t="array" ref="K1499">INDEX(Countries!$E$2:$E$43,A1499)</f>
        <v>0</v>
      </c>
      <c r="L1499" s="1">
        <f t="array" ref="L1499">INDEX(Countries!$E$2:$E$43,B1499)</f>
        <v>0</v>
      </c>
      <c r="M1499" s="1">
        <f t="shared" si="21"/>
        <v>0</v>
      </c>
      <c r="N1499" s="1"/>
    </row>
    <row r="1500" spans="1:14" ht="15.75" customHeight="1" x14ac:dyDescent="0.2">
      <c r="A1500" s="1">
        <f t="shared" si="22"/>
        <v>36</v>
      </c>
      <c r="B1500" s="1">
        <f t="shared" si="23"/>
        <v>29</v>
      </c>
      <c r="C1500" s="1">
        <f t="array" ref="C1500">INDEX(Countries!$A$2:$A$43,A1500)</f>
        <v>0</v>
      </c>
      <c r="D1500" s="1">
        <f t="array" ref="D1500">INDEX(Countries!$A$2:$A$43,B1500)</f>
        <v>0</v>
      </c>
      <c r="E1500" s="5">
        <f t="array" ref="E1500">INDEX('ML_flows 2011'!$B$2:$AQ$43,A1500,B1500)+INDEX('ML_flows 2011'!$B$2:$AQ$43,B1500,A1500)</f>
        <v>0</v>
      </c>
      <c r="F1500" s="4">
        <f t="array" ref="F1500">INDEX(Countries!$B$2:$B$43,A1500)</f>
        <v>0</v>
      </c>
      <c r="G1500" s="4">
        <f t="array" ref="G1500">INDEX(Countries!$B$2:$B$43,B1500)</f>
        <v>0</v>
      </c>
      <c r="H1500" s="6">
        <f t="shared" si="20"/>
        <v>0</v>
      </c>
      <c r="I1500" s="1">
        <f t="array" ref="I1500">INDEX(Countries!$D$2:$D$43,A1500)</f>
        <v>0</v>
      </c>
      <c r="J1500" s="1">
        <f t="array" ref="J1500">INDEX(Countries!$D$2:$D$43,B1500)</f>
        <v>0</v>
      </c>
      <c r="K1500" s="1">
        <f t="array" ref="K1500">INDEX(Countries!$E$2:$E$43,A1500)</f>
        <v>0</v>
      </c>
      <c r="L1500" s="1">
        <f t="array" ref="L1500">INDEX(Countries!$E$2:$E$43,B1500)</f>
        <v>0</v>
      </c>
      <c r="M1500" s="1">
        <f t="shared" si="21"/>
        <v>0</v>
      </c>
      <c r="N1500" s="1"/>
    </row>
    <row r="1501" spans="1:14" ht="15.75" customHeight="1" x14ac:dyDescent="0.2">
      <c r="A1501" s="1">
        <f t="shared" si="22"/>
        <v>36</v>
      </c>
      <c r="B1501" s="1">
        <f t="shared" si="23"/>
        <v>30</v>
      </c>
      <c r="C1501" s="1">
        <f t="array" ref="C1501">INDEX(Countries!$A$2:$A$43,A1501)</f>
        <v>0</v>
      </c>
      <c r="D1501" s="1">
        <f t="array" ref="D1501">INDEX(Countries!$A$2:$A$43,B1501)</f>
        <v>0</v>
      </c>
      <c r="E1501" s="5">
        <f t="array" ref="E1501">INDEX('ML_flows 2011'!$B$2:$AQ$43,A1501,B1501)+INDEX('ML_flows 2011'!$B$2:$AQ$43,B1501,A1501)</f>
        <v>0</v>
      </c>
      <c r="F1501" s="4">
        <f t="array" ref="F1501">INDEX(Countries!$B$2:$B$43,A1501)</f>
        <v>0</v>
      </c>
      <c r="G1501" s="4">
        <f t="array" ref="G1501">INDEX(Countries!$B$2:$B$43,B1501)</f>
        <v>0</v>
      </c>
      <c r="H1501" s="6">
        <f t="shared" si="20"/>
        <v>0</v>
      </c>
      <c r="I1501" s="1">
        <f t="array" ref="I1501">INDEX(Countries!$D$2:$D$43,A1501)</f>
        <v>0</v>
      </c>
      <c r="J1501" s="1">
        <f t="array" ref="J1501">INDEX(Countries!$D$2:$D$43,B1501)</f>
        <v>0</v>
      </c>
      <c r="K1501" s="1">
        <f t="array" ref="K1501">INDEX(Countries!$E$2:$E$43,A1501)</f>
        <v>0</v>
      </c>
      <c r="L1501" s="1">
        <f t="array" ref="L1501">INDEX(Countries!$E$2:$E$43,B1501)</f>
        <v>0</v>
      </c>
      <c r="M1501" s="1">
        <f t="shared" si="21"/>
        <v>0</v>
      </c>
      <c r="N1501" s="1"/>
    </row>
    <row r="1502" spans="1:14" ht="15.75" customHeight="1" x14ac:dyDescent="0.2">
      <c r="A1502" s="1">
        <f t="shared" si="22"/>
        <v>36</v>
      </c>
      <c r="B1502" s="1">
        <f t="shared" si="23"/>
        <v>31</v>
      </c>
      <c r="C1502" s="1">
        <f t="array" ref="C1502">INDEX(Countries!$A$2:$A$43,A1502)</f>
        <v>0</v>
      </c>
      <c r="D1502" s="1">
        <f t="array" ref="D1502">INDEX(Countries!$A$2:$A$43,B1502)</f>
        <v>0</v>
      </c>
      <c r="E1502" s="5">
        <f t="array" ref="E1502">INDEX('ML_flows 2011'!$B$2:$AQ$43,A1502,B1502)+INDEX('ML_flows 2011'!$B$2:$AQ$43,B1502,A1502)</f>
        <v>0</v>
      </c>
      <c r="F1502" s="4">
        <f t="array" ref="F1502">INDEX(Countries!$B$2:$B$43,A1502)</f>
        <v>0</v>
      </c>
      <c r="G1502" s="4">
        <f t="array" ref="G1502">INDEX(Countries!$B$2:$B$43,B1502)</f>
        <v>0</v>
      </c>
      <c r="H1502" s="6">
        <f t="shared" si="20"/>
        <v>0</v>
      </c>
      <c r="I1502" s="1">
        <f t="array" ref="I1502">INDEX(Countries!$D$2:$D$43,A1502)</f>
        <v>0</v>
      </c>
      <c r="J1502" s="1">
        <f t="array" ref="J1502">INDEX(Countries!$D$2:$D$43,B1502)</f>
        <v>0</v>
      </c>
      <c r="K1502" s="1">
        <f t="array" ref="K1502">INDEX(Countries!$E$2:$E$43,A1502)</f>
        <v>0</v>
      </c>
      <c r="L1502" s="1">
        <f t="array" ref="L1502">INDEX(Countries!$E$2:$E$43,B1502)</f>
        <v>0</v>
      </c>
      <c r="M1502" s="1">
        <f t="shared" si="21"/>
        <v>0</v>
      </c>
      <c r="N1502" s="1"/>
    </row>
    <row r="1503" spans="1:14" ht="15.75" customHeight="1" x14ac:dyDescent="0.2">
      <c r="A1503" s="1">
        <f t="shared" si="22"/>
        <v>36</v>
      </c>
      <c r="B1503" s="1">
        <f t="shared" si="23"/>
        <v>32</v>
      </c>
      <c r="C1503" s="1">
        <f t="array" ref="C1503">INDEX(Countries!$A$2:$A$43,A1503)</f>
        <v>0</v>
      </c>
      <c r="D1503" s="1">
        <f t="array" ref="D1503">INDEX(Countries!$A$2:$A$43,B1503)</f>
        <v>0</v>
      </c>
      <c r="E1503" s="5">
        <f t="array" ref="E1503">INDEX('ML_flows 2011'!$B$2:$AQ$43,A1503,B1503)+INDEX('ML_flows 2011'!$B$2:$AQ$43,B1503,A1503)</f>
        <v>0</v>
      </c>
      <c r="F1503" s="4">
        <f t="array" ref="F1503">INDEX(Countries!$B$2:$B$43,A1503)</f>
        <v>0</v>
      </c>
      <c r="G1503" s="4">
        <f t="array" ref="G1503">INDEX(Countries!$B$2:$B$43,B1503)</f>
        <v>0</v>
      </c>
      <c r="H1503" s="6">
        <f t="shared" si="20"/>
        <v>0</v>
      </c>
      <c r="I1503" s="1">
        <f t="array" ref="I1503">INDEX(Countries!$D$2:$D$43,A1503)</f>
        <v>0</v>
      </c>
      <c r="J1503" s="1">
        <f t="array" ref="J1503">INDEX(Countries!$D$2:$D$43,B1503)</f>
        <v>0</v>
      </c>
      <c r="K1503" s="1">
        <f t="array" ref="K1503">INDEX(Countries!$E$2:$E$43,A1503)</f>
        <v>0</v>
      </c>
      <c r="L1503" s="1">
        <f t="array" ref="L1503">INDEX(Countries!$E$2:$E$43,B1503)</f>
        <v>0</v>
      </c>
      <c r="M1503" s="1">
        <f t="shared" si="21"/>
        <v>0</v>
      </c>
      <c r="N1503" s="1"/>
    </row>
    <row r="1504" spans="1:14" ht="15.75" customHeight="1" x14ac:dyDescent="0.2">
      <c r="A1504" s="1">
        <f t="shared" si="22"/>
        <v>36</v>
      </c>
      <c r="B1504" s="1">
        <f t="shared" si="23"/>
        <v>33</v>
      </c>
      <c r="C1504" s="1">
        <f t="array" ref="C1504">INDEX(Countries!$A$2:$A$43,A1504)</f>
        <v>0</v>
      </c>
      <c r="D1504" s="1">
        <f t="array" ref="D1504">INDEX(Countries!$A$2:$A$43,B1504)</f>
        <v>0</v>
      </c>
      <c r="E1504" s="5">
        <f t="array" ref="E1504">INDEX('ML_flows 2011'!$B$2:$AQ$43,A1504,B1504)+INDEX('ML_flows 2011'!$B$2:$AQ$43,B1504,A1504)</f>
        <v>0</v>
      </c>
      <c r="F1504" s="4">
        <f t="array" ref="F1504">INDEX(Countries!$B$2:$B$43,A1504)</f>
        <v>0</v>
      </c>
      <c r="G1504" s="4">
        <f t="array" ref="G1504">INDEX(Countries!$B$2:$B$43,B1504)</f>
        <v>0</v>
      </c>
      <c r="H1504" s="6">
        <f t="shared" si="20"/>
        <v>0</v>
      </c>
      <c r="I1504" s="1">
        <f t="array" ref="I1504">INDEX(Countries!$D$2:$D$43,A1504)</f>
        <v>0</v>
      </c>
      <c r="J1504" s="1">
        <f t="array" ref="J1504">INDEX(Countries!$D$2:$D$43,B1504)</f>
        <v>0</v>
      </c>
      <c r="K1504" s="1">
        <f t="array" ref="K1504">INDEX(Countries!$E$2:$E$43,A1504)</f>
        <v>0</v>
      </c>
      <c r="L1504" s="1">
        <f t="array" ref="L1504">INDEX(Countries!$E$2:$E$43,B1504)</f>
        <v>0</v>
      </c>
      <c r="M1504" s="1">
        <f t="shared" si="21"/>
        <v>0</v>
      </c>
      <c r="N1504" s="1"/>
    </row>
    <row r="1505" spans="1:14" ht="15.75" customHeight="1" x14ac:dyDescent="0.2">
      <c r="A1505" s="1">
        <f t="shared" si="22"/>
        <v>36</v>
      </c>
      <c r="B1505" s="1">
        <f t="shared" si="23"/>
        <v>34</v>
      </c>
      <c r="C1505" s="1">
        <f t="array" ref="C1505">INDEX(Countries!$A$2:$A$43,A1505)</f>
        <v>0</v>
      </c>
      <c r="D1505" s="1">
        <f t="array" ref="D1505">INDEX(Countries!$A$2:$A$43,B1505)</f>
        <v>0</v>
      </c>
      <c r="E1505" s="5">
        <f t="array" ref="E1505">INDEX('ML_flows 2011'!$B$2:$AQ$43,A1505,B1505)+INDEX('ML_flows 2011'!$B$2:$AQ$43,B1505,A1505)</f>
        <v>0</v>
      </c>
      <c r="F1505" s="4">
        <f t="array" ref="F1505">INDEX(Countries!$B$2:$B$43,A1505)</f>
        <v>0</v>
      </c>
      <c r="G1505" s="4">
        <f t="array" ref="G1505">INDEX(Countries!$B$2:$B$43,B1505)</f>
        <v>0</v>
      </c>
      <c r="H1505" s="6">
        <f t="shared" si="20"/>
        <v>0</v>
      </c>
      <c r="I1505" s="1">
        <f t="array" ref="I1505">INDEX(Countries!$D$2:$D$43,A1505)</f>
        <v>0</v>
      </c>
      <c r="J1505" s="1">
        <f t="array" ref="J1505">INDEX(Countries!$D$2:$D$43,B1505)</f>
        <v>0</v>
      </c>
      <c r="K1505" s="1">
        <f t="array" ref="K1505">INDEX(Countries!$E$2:$E$43,A1505)</f>
        <v>0</v>
      </c>
      <c r="L1505" s="1">
        <f t="array" ref="L1505">INDEX(Countries!$E$2:$E$43,B1505)</f>
        <v>0</v>
      </c>
      <c r="M1505" s="1">
        <f t="shared" si="21"/>
        <v>0</v>
      </c>
      <c r="N1505" s="1"/>
    </row>
    <row r="1506" spans="1:14" ht="15.75" customHeight="1" x14ac:dyDescent="0.2">
      <c r="A1506" s="1">
        <f t="shared" si="22"/>
        <v>36</v>
      </c>
      <c r="B1506" s="1">
        <f t="shared" si="23"/>
        <v>35</v>
      </c>
      <c r="C1506" s="1">
        <f t="array" ref="C1506">INDEX(Countries!$A$2:$A$43,A1506)</f>
        <v>0</v>
      </c>
      <c r="D1506" s="1">
        <f t="array" ref="D1506">INDEX(Countries!$A$2:$A$43,B1506)</f>
        <v>0</v>
      </c>
      <c r="E1506" s="5">
        <f t="array" ref="E1506">INDEX('ML_flows 2011'!$B$2:$AQ$43,A1506,B1506)+INDEX('ML_flows 2011'!$B$2:$AQ$43,B1506,A1506)</f>
        <v>0</v>
      </c>
      <c r="F1506" s="4">
        <f t="array" ref="F1506">INDEX(Countries!$B$2:$B$43,A1506)</f>
        <v>0</v>
      </c>
      <c r="G1506" s="4">
        <f t="array" ref="G1506">INDEX(Countries!$B$2:$B$43,B1506)</f>
        <v>0</v>
      </c>
      <c r="H1506" s="6">
        <f t="shared" si="20"/>
        <v>0</v>
      </c>
      <c r="I1506" s="1">
        <f t="array" ref="I1506">INDEX(Countries!$D$2:$D$43,A1506)</f>
        <v>0</v>
      </c>
      <c r="J1506" s="1">
        <f t="array" ref="J1506">INDEX(Countries!$D$2:$D$43,B1506)</f>
        <v>0</v>
      </c>
      <c r="K1506" s="1">
        <f t="array" ref="K1506">INDEX(Countries!$E$2:$E$43,A1506)</f>
        <v>0</v>
      </c>
      <c r="L1506" s="1">
        <f t="array" ref="L1506">INDEX(Countries!$E$2:$E$43,B1506)</f>
        <v>0</v>
      </c>
      <c r="M1506" s="1">
        <f t="shared" si="21"/>
        <v>0</v>
      </c>
      <c r="N1506" s="1"/>
    </row>
    <row r="1507" spans="1:14" ht="15.75" customHeight="1" x14ac:dyDescent="0.2">
      <c r="A1507" s="1">
        <f t="shared" si="22"/>
        <v>36</v>
      </c>
      <c r="B1507" s="1">
        <f t="shared" si="23"/>
        <v>36</v>
      </c>
      <c r="C1507" s="1">
        <f t="array" ref="C1507">INDEX(Countries!$A$2:$A$43,A1507)</f>
        <v>0</v>
      </c>
      <c r="D1507" s="1">
        <f t="array" ref="D1507">INDEX(Countries!$A$2:$A$43,B1507)</f>
        <v>0</v>
      </c>
      <c r="E1507" s="5">
        <f t="array" ref="E1507">INDEX('ML_flows 2011'!$B$2:$AQ$43,A1507,B1507)+INDEX('ML_flows 2011'!$B$2:$AQ$43,B1507,A1507)</f>
        <v>0</v>
      </c>
      <c r="F1507" s="4">
        <f t="array" ref="F1507">INDEX(Countries!$B$2:$B$43,A1507)</f>
        <v>0</v>
      </c>
      <c r="G1507" s="4">
        <f t="array" ref="G1507">INDEX(Countries!$B$2:$B$43,B1507)</f>
        <v>0</v>
      </c>
      <c r="H1507" s="6">
        <f t="shared" si="20"/>
        <v>0</v>
      </c>
      <c r="I1507" s="1">
        <f t="array" ref="I1507">INDEX(Countries!$D$2:$D$43,A1507)</f>
        <v>0</v>
      </c>
      <c r="J1507" s="1">
        <f t="array" ref="J1507">INDEX(Countries!$D$2:$D$43,B1507)</f>
        <v>0</v>
      </c>
      <c r="K1507" s="1">
        <f t="array" ref="K1507">INDEX(Countries!$E$2:$E$43,A1507)</f>
        <v>0</v>
      </c>
      <c r="L1507" s="1">
        <f t="array" ref="L1507">INDEX(Countries!$E$2:$E$43,B1507)</f>
        <v>0</v>
      </c>
      <c r="M1507" s="1">
        <f t="shared" si="21"/>
        <v>0</v>
      </c>
      <c r="N1507" s="1"/>
    </row>
    <row r="1508" spans="1:14" ht="15.75" customHeight="1" x14ac:dyDescent="0.2">
      <c r="A1508" s="1">
        <f t="shared" si="22"/>
        <v>36</v>
      </c>
      <c r="B1508" s="1">
        <f t="shared" si="23"/>
        <v>37</v>
      </c>
      <c r="C1508" s="1">
        <f t="array" ref="C1508">INDEX(Countries!$A$2:$A$43,A1508)</f>
        <v>0</v>
      </c>
      <c r="D1508" s="1">
        <f t="array" ref="D1508">INDEX(Countries!$A$2:$A$43,B1508)</f>
        <v>0</v>
      </c>
      <c r="E1508" s="5">
        <f t="array" ref="E1508">INDEX('ML_flows 2011'!$B$2:$AQ$43,A1508,B1508)+INDEX('ML_flows 2011'!$B$2:$AQ$43,B1508,A1508)</f>
        <v>0</v>
      </c>
      <c r="F1508" s="4">
        <f t="array" ref="F1508">INDEX(Countries!$B$2:$B$43,A1508)</f>
        <v>0</v>
      </c>
      <c r="G1508" s="4">
        <f t="array" ref="G1508">INDEX(Countries!$B$2:$B$43,B1508)</f>
        <v>0</v>
      </c>
      <c r="H1508" s="6">
        <f t="shared" si="20"/>
        <v>0</v>
      </c>
      <c r="I1508" s="1">
        <f t="array" ref="I1508">INDEX(Countries!$D$2:$D$43,A1508)</f>
        <v>0</v>
      </c>
      <c r="J1508" s="1">
        <f t="array" ref="J1508">INDEX(Countries!$D$2:$D$43,B1508)</f>
        <v>0</v>
      </c>
      <c r="K1508" s="1">
        <f t="array" ref="K1508">INDEX(Countries!$E$2:$E$43,A1508)</f>
        <v>0</v>
      </c>
      <c r="L1508" s="1">
        <f t="array" ref="L1508">INDEX(Countries!$E$2:$E$43,B1508)</f>
        <v>0</v>
      </c>
      <c r="M1508" s="1">
        <f t="shared" si="21"/>
        <v>0</v>
      </c>
      <c r="N1508" s="1"/>
    </row>
    <row r="1509" spans="1:14" ht="15.75" customHeight="1" x14ac:dyDescent="0.2">
      <c r="A1509" s="1">
        <f t="shared" si="22"/>
        <v>36</v>
      </c>
      <c r="B1509" s="1">
        <f t="shared" si="23"/>
        <v>38</v>
      </c>
      <c r="C1509" s="1">
        <f t="array" ref="C1509">INDEX(Countries!$A$2:$A$43,A1509)</f>
        <v>0</v>
      </c>
      <c r="D1509" s="1">
        <f t="array" ref="D1509">INDEX(Countries!$A$2:$A$43,B1509)</f>
        <v>0</v>
      </c>
      <c r="E1509" s="5">
        <f t="array" ref="E1509">INDEX('ML_flows 2011'!$B$2:$AQ$43,A1509,B1509)+INDEX('ML_flows 2011'!$B$2:$AQ$43,B1509,A1509)</f>
        <v>0</v>
      </c>
      <c r="F1509" s="4">
        <f t="array" ref="F1509">INDEX(Countries!$B$2:$B$43,A1509)</f>
        <v>0</v>
      </c>
      <c r="G1509" s="4">
        <f t="array" ref="G1509">INDEX(Countries!$B$2:$B$43,B1509)</f>
        <v>0</v>
      </c>
      <c r="H1509" s="6">
        <f t="shared" si="20"/>
        <v>0</v>
      </c>
      <c r="I1509" s="1">
        <f t="array" ref="I1509">INDEX(Countries!$D$2:$D$43,A1509)</f>
        <v>0</v>
      </c>
      <c r="J1509" s="1">
        <f t="array" ref="J1509">INDEX(Countries!$D$2:$D$43,B1509)</f>
        <v>0</v>
      </c>
      <c r="K1509" s="1">
        <f t="array" ref="K1509">INDEX(Countries!$E$2:$E$43,A1509)</f>
        <v>0</v>
      </c>
      <c r="L1509" s="1">
        <f t="array" ref="L1509">INDEX(Countries!$E$2:$E$43,B1509)</f>
        <v>0</v>
      </c>
      <c r="M1509" s="1">
        <f t="shared" si="21"/>
        <v>0</v>
      </c>
      <c r="N1509" s="1"/>
    </row>
    <row r="1510" spans="1:14" ht="15.75" customHeight="1" x14ac:dyDescent="0.2">
      <c r="A1510" s="1">
        <f t="shared" si="22"/>
        <v>36</v>
      </c>
      <c r="B1510" s="1">
        <f t="shared" si="23"/>
        <v>39</v>
      </c>
      <c r="C1510" s="1">
        <f t="array" ref="C1510">INDEX(Countries!$A$2:$A$43,A1510)</f>
        <v>0</v>
      </c>
      <c r="D1510" s="1">
        <f t="array" ref="D1510">INDEX(Countries!$A$2:$A$43,B1510)</f>
        <v>0</v>
      </c>
      <c r="E1510" s="5">
        <f t="array" ref="E1510">INDEX('ML_flows 2011'!$B$2:$AQ$43,A1510,B1510)+INDEX('ML_flows 2011'!$B$2:$AQ$43,B1510,A1510)</f>
        <v>0</v>
      </c>
      <c r="F1510" s="4">
        <f t="array" ref="F1510">INDEX(Countries!$B$2:$B$43,A1510)</f>
        <v>0</v>
      </c>
      <c r="G1510" s="4">
        <f t="array" ref="G1510">INDEX(Countries!$B$2:$B$43,B1510)</f>
        <v>0</v>
      </c>
      <c r="H1510" s="6">
        <f t="shared" si="20"/>
        <v>0</v>
      </c>
      <c r="I1510" s="1">
        <f t="array" ref="I1510">INDEX(Countries!$D$2:$D$43,A1510)</f>
        <v>0</v>
      </c>
      <c r="J1510" s="1">
        <f t="array" ref="J1510">INDEX(Countries!$D$2:$D$43,B1510)</f>
        <v>0</v>
      </c>
      <c r="K1510" s="1">
        <f t="array" ref="K1510">INDEX(Countries!$E$2:$E$43,A1510)</f>
        <v>0</v>
      </c>
      <c r="L1510" s="1">
        <f t="array" ref="L1510">INDEX(Countries!$E$2:$E$43,B1510)</f>
        <v>0</v>
      </c>
      <c r="M1510" s="1">
        <f t="shared" si="21"/>
        <v>0</v>
      </c>
      <c r="N1510" s="1"/>
    </row>
    <row r="1511" spans="1:14" ht="15.75" customHeight="1" x14ac:dyDescent="0.2">
      <c r="A1511" s="1">
        <f t="shared" si="22"/>
        <v>36</v>
      </c>
      <c r="B1511" s="1">
        <f t="shared" si="23"/>
        <v>40</v>
      </c>
      <c r="C1511" s="1">
        <f t="array" ref="C1511">INDEX(Countries!$A$2:$A$43,A1511)</f>
        <v>0</v>
      </c>
      <c r="D1511" s="1">
        <f t="array" ref="D1511">INDEX(Countries!$A$2:$A$43,B1511)</f>
        <v>0</v>
      </c>
      <c r="E1511" s="5">
        <f t="array" ref="E1511">INDEX('ML_flows 2011'!$B$2:$AQ$43,A1511,B1511)+INDEX('ML_flows 2011'!$B$2:$AQ$43,B1511,A1511)</f>
        <v>0</v>
      </c>
      <c r="F1511" s="4">
        <f t="array" ref="F1511">INDEX(Countries!$B$2:$B$43,A1511)</f>
        <v>0</v>
      </c>
      <c r="G1511" s="4">
        <f t="array" ref="G1511">INDEX(Countries!$B$2:$B$43,B1511)</f>
        <v>0</v>
      </c>
      <c r="H1511" s="6">
        <f t="shared" si="20"/>
        <v>0</v>
      </c>
      <c r="I1511" s="1">
        <f t="array" ref="I1511">INDEX(Countries!$D$2:$D$43,A1511)</f>
        <v>0</v>
      </c>
      <c r="J1511" s="1">
        <f t="array" ref="J1511">INDEX(Countries!$D$2:$D$43,B1511)</f>
        <v>0</v>
      </c>
      <c r="K1511" s="1">
        <f t="array" ref="K1511">INDEX(Countries!$E$2:$E$43,A1511)</f>
        <v>0</v>
      </c>
      <c r="L1511" s="1">
        <f t="array" ref="L1511">INDEX(Countries!$E$2:$E$43,B1511)</f>
        <v>0</v>
      </c>
      <c r="M1511" s="1">
        <f t="shared" si="21"/>
        <v>0</v>
      </c>
      <c r="N1511" s="1"/>
    </row>
    <row r="1512" spans="1:14" ht="15.75" customHeight="1" x14ac:dyDescent="0.2">
      <c r="A1512" s="1">
        <f t="shared" si="22"/>
        <v>36</v>
      </c>
      <c r="B1512" s="1">
        <f t="shared" si="23"/>
        <v>41</v>
      </c>
      <c r="C1512" s="1">
        <f t="array" ref="C1512">INDEX(Countries!$A$2:$A$43,A1512)</f>
        <v>0</v>
      </c>
      <c r="D1512" s="1">
        <f t="array" ref="D1512">INDEX(Countries!$A$2:$A$43,B1512)</f>
        <v>0</v>
      </c>
      <c r="E1512" s="5">
        <f t="array" ref="E1512">INDEX('ML_flows 2011'!$B$2:$AQ$43,A1512,B1512)+INDEX('ML_flows 2011'!$B$2:$AQ$43,B1512,A1512)</f>
        <v>0</v>
      </c>
      <c r="F1512" s="4">
        <f t="array" ref="F1512">INDEX(Countries!$B$2:$B$43,A1512)</f>
        <v>0</v>
      </c>
      <c r="G1512" s="4">
        <f t="array" ref="G1512">INDEX(Countries!$B$2:$B$43,B1512)</f>
        <v>0</v>
      </c>
      <c r="H1512" s="6">
        <f t="shared" si="20"/>
        <v>0</v>
      </c>
      <c r="I1512" s="1">
        <f t="array" ref="I1512">INDEX(Countries!$D$2:$D$43,A1512)</f>
        <v>0</v>
      </c>
      <c r="J1512" s="1">
        <f t="array" ref="J1512">INDEX(Countries!$D$2:$D$43,B1512)</f>
        <v>0</v>
      </c>
      <c r="K1512" s="1">
        <f t="array" ref="K1512">INDEX(Countries!$E$2:$E$43,A1512)</f>
        <v>0</v>
      </c>
      <c r="L1512" s="1">
        <f t="array" ref="L1512">INDEX(Countries!$E$2:$E$43,B1512)</f>
        <v>0</v>
      </c>
      <c r="M1512" s="1">
        <f t="shared" si="21"/>
        <v>0</v>
      </c>
      <c r="N1512" s="1"/>
    </row>
    <row r="1513" spans="1:14" ht="15.75" customHeight="1" x14ac:dyDescent="0.2">
      <c r="A1513" s="1">
        <f t="shared" si="22"/>
        <v>36</v>
      </c>
      <c r="B1513" s="1">
        <f t="shared" si="23"/>
        <v>42</v>
      </c>
      <c r="C1513" s="1">
        <f t="array" ref="C1513">INDEX(Countries!$A$2:$A$43,A1513)</f>
        <v>0</v>
      </c>
      <c r="D1513" s="1">
        <f t="array" ref="D1513">INDEX(Countries!$A$2:$A$43,B1513)</f>
        <v>0</v>
      </c>
      <c r="E1513" s="5">
        <f t="array" ref="E1513">INDEX('ML_flows 2011'!$B$2:$AQ$43,A1513,B1513)+INDEX('ML_flows 2011'!$B$2:$AQ$43,B1513,A1513)</f>
        <v>0</v>
      </c>
      <c r="F1513" s="4">
        <f t="array" ref="F1513">INDEX(Countries!$B$2:$B$43,A1513)</f>
        <v>0</v>
      </c>
      <c r="G1513" s="4">
        <f t="array" ref="G1513">INDEX(Countries!$B$2:$B$43,B1513)</f>
        <v>0</v>
      </c>
      <c r="H1513" s="6">
        <f t="shared" si="20"/>
        <v>0</v>
      </c>
      <c r="I1513" s="1">
        <f t="array" ref="I1513">INDEX(Countries!$D$2:$D$43,A1513)</f>
        <v>0</v>
      </c>
      <c r="J1513" s="1">
        <f t="array" ref="J1513">INDEX(Countries!$D$2:$D$43,B1513)</f>
        <v>0</v>
      </c>
      <c r="K1513" s="1">
        <f t="array" ref="K1513">INDEX(Countries!$E$2:$E$43,A1513)</f>
        <v>0</v>
      </c>
      <c r="L1513" s="1">
        <f t="array" ref="L1513">INDEX(Countries!$E$2:$E$43,B1513)</f>
        <v>0</v>
      </c>
      <c r="M1513" s="1">
        <f t="shared" si="21"/>
        <v>0</v>
      </c>
      <c r="N1513" s="1"/>
    </row>
    <row r="1514" spans="1:14" ht="15.75" customHeight="1" x14ac:dyDescent="0.2">
      <c r="A1514" s="1">
        <f t="shared" si="22"/>
        <v>37</v>
      </c>
      <c r="B1514" s="1">
        <f t="shared" si="23"/>
        <v>1</v>
      </c>
      <c r="C1514" s="1">
        <f t="array" ref="C1514">INDEX(Countries!$A$2:$A$43,A1514)</f>
        <v>0</v>
      </c>
      <c r="D1514" s="1" t="str">
        <f t="array" ref="D1514">INDEX(Countries!$A$2:$A$43,B1514)</f>
        <v>BC</v>
      </c>
      <c r="E1514" s="5">
        <f t="array" ref="E1514">INDEX('ML_flows 2011'!$B$2:$AQ$43,A1514,B1514)+INDEX('ML_flows 2011'!$B$2:$AQ$43,B1514,A1514)</f>
        <v>0</v>
      </c>
      <c r="F1514" s="4">
        <f t="array" ref="F1514">INDEX(Countries!$B$2:$B$43,A1514)</f>
        <v>0</v>
      </c>
      <c r="G1514" s="4">
        <f t="array" ref="G1514">INDEX(Countries!$B$2:$B$43,B1514)</f>
        <v>2.3763350483997558</v>
      </c>
      <c r="H1514" s="6">
        <f t="shared" si="20"/>
        <v>0</v>
      </c>
      <c r="I1514" s="1">
        <f t="array" ref="I1514">INDEX(Countries!$D$2:$D$43,A1514)</f>
        <v>0</v>
      </c>
      <c r="J1514" s="4">
        <f t="array" ref="J1514">INDEX(Countries!$D$2:$D$43,B1514)</f>
        <v>0</v>
      </c>
      <c r="K1514" s="1">
        <f t="array" ref="K1514">INDEX(Countries!$E$2:$E$43,A1514)</f>
        <v>0</v>
      </c>
      <c r="L1514" s="4">
        <f t="array" ref="L1514">INDEX(Countries!$E$2:$E$43,B1514)</f>
        <v>0</v>
      </c>
      <c r="M1514" s="1">
        <f t="shared" si="21"/>
        <v>0</v>
      </c>
      <c r="N1514" s="1"/>
    </row>
    <row r="1515" spans="1:14" ht="15.75" customHeight="1" x14ac:dyDescent="0.2">
      <c r="A1515" s="1">
        <f t="shared" si="22"/>
        <v>37</v>
      </c>
      <c r="B1515" s="1">
        <f t="shared" si="23"/>
        <v>2</v>
      </c>
      <c r="C1515" s="1">
        <f t="array" ref="C1515">INDEX(Countries!$A$2:$A$43,A1515)</f>
        <v>0</v>
      </c>
      <c r="D1515" s="1" t="str">
        <f t="array" ref="D1515">INDEX(Countries!$A$2:$A$43,B1515)</f>
        <v>Canada</v>
      </c>
      <c r="E1515" s="5">
        <f t="array" ref="E1515">INDEX('ML_flows 2011'!$B$2:$AQ$43,A1515,B1515)+INDEX('ML_flows 2011'!$B$2:$AQ$43,B1515,A1515)</f>
        <v>0</v>
      </c>
      <c r="F1515" s="4">
        <f t="array" ref="F1515">INDEX(Countries!$B$2:$B$43,A1515)</f>
        <v>0</v>
      </c>
      <c r="G1515" s="4">
        <f t="array" ref="G1515">INDEX(Countries!$B$2:$B$43,B1515)</f>
        <v>0</v>
      </c>
      <c r="H1515" s="6">
        <f t="shared" si="20"/>
        <v>0</v>
      </c>
      <c r="I1515" s="1">
        <f t="array" ref="I1515">INDEX(Countries!$D$2:$D$43,A1515)</f>
        <v>0</v>
      </c>
      <c r="J1515" s="4">
        <f t="array" ref="J1515">INDEX(Countries!$D$2:$D$43,B1515)</f>
        <v>0</v>
      </c>
      <c r="K1515" s="1">
        <f t="array" ref="K1515">INDEX(Countries!$E$2:$E$43,A1515)</f>
        <v>0</v>
      </c>
      <c r="L1515" s="4">
        <f t="array" ref="L1515">INDEX(Countries!$E$2:$E$43,B1515)</f>
        <v>0</v>
      </c>
      <c r="M1515" s="1">
        <f t="shared" si="21"/>
        <v>0</v>
      </c>
      <c r="N1515" s="1"/>
    </row>
    <row r="1516" spans="1:14" ht="15.75" customHeight="1" x14ac:dyDescent="0.2">
      <c r="A1516" s="1">
        <f t="shared" si="22"/>
        <v>37</v>
      </c>
      <c r="B1516" s="1">
        <f t="shared" si="23"/>
        <v>3</v>
      </c>
      <c r="C1516" s="1">
        <f t="array" ref="C1516">INDEX(Countries!$A$2:$A$43,A1516)</f>
        <v>0</v>
      </c>
      <c r="D1516" s="1" t="str">
        <f t="array" ref="D1516">INDEX(Countries!$A$2:$A$43,B1516)</f>
        <v>Hong Kong SAR</v>
      </c>
      <c r="E1516" s="5">
        <f t="array" ref="E1516">INDEX('ML_flows 2011'!$B$2:$AQ$43,A1516,B1516)+INDEX('ML_flows 2011'!$B$2:$AQ$43,B1516,A1516)</f>
        <v>0</v>
      </c>
      <c r="F1516" s="4">
        <f t="array" ref="F1516">INDEX(Countries!$B$2:$B$43,A1516)</f>
        <v>0</v>
      </c>
      <c r="G1516" s="4">
        <f t="array" ref="G1516">INDEX(Countries!$B$2:$B$43,B1516)</f>
        <v>0</v>
      </c>
      <c r="H1516" s="6">
        <f t="shared" si="20"/>
        <v>0</v>
      </c>
      <c r="I1516" s="1">
        <f t="array" ref="I1516">INDEX(Countries!$D$2:$D$43,A1516)</f>
        <v>0</v>
      </c>
      <c r="J1516" s="4">
        <f t="array" ref="J1516">INDEX(Countries!$D$2:$D$43,B1516)</f>
        <v>0</v>
      </c>
      <c r="K1516" s="1">
        <f t="array" ref="K1516">INDEX(Countries!$E$2:$E$43,A1516)</f>
        <v>0</v>
      </c>
      <c r="L1516" s="4">
        <f t="array" ref="L1516">INDEX(Countries!$E$2:$E$43,B1516)</f>
        <v>0</v>
      </c>
      <c r="M1516" s="1">
        <f t="shared" si="21"/>
        <v>0</v>
      </c>
      <c r="N1516" s="1"/>
    </row>
    <row r="1517" spans="1:14" ht="15.75" customHeight="1" x14ac:dyDescent="0.2">
      <c r="A1517" s="1">
        <f t="shared" si="22"/>
        <v>37</v>
      </c>
      <c r="B1517" s="1">
        <f t="shared" si="23"/>
        <v>4</v>
      </c>
      <c r="C1517" s="1">
        <f t="array" ref="C1517">INDEX(Countries!$A$2:$A$43,A1517)</f>
        <v>0</v>
      </c>
      <c r="D1517" s="1" t="str">
        <f t="array" ref="D1517">INDEX(Countries!$A$2:$A$43,B1517)</f>
        <v>Macau SAR</v>
      </c>
      <c r="E1517" s="5">
        <f t="array" ref="E1517">INDEX('ML_flows 2011'!$B$2:$AQ$43,A1517,B1517)+INDEX('ML_flows 2011'!$B$2:$AQ$43,B1517,A1517)</f>
        <v>0</v>
      </c>
      <c r="F1517" s="4">
        <f t="array" ref="F1517">INDEX(Countries!$B$2:$B$43,A1517)</f>
        <v>0</v>
      </c>
      <c r="G1517" s="4">
        <f t="array" ref="G1517">INDEX(Countries!$B$2:$B$43,B1517)</f>
        <v>0</v>
      </c>
      <c r="H1517" s="6">
        <f t="shared" si="20"/>
        <v>0</v>
      </c>
      <c r="I1517" s="1">
        <f t="array" ref="I1517">INDEX(Countries!$D$2:$D$43,A1517)</f>
        <v>0</v>
      </c>
      <c r="J1517" s="4">
        <f t="array" ref="J1517">INDEX(Countries!$D$2:$D$43,B1517)</f>
        <v>0</v>
      </c>
      <c r="K1517" s="1">
        <f t="array" ref="K1517">INDEX(Countries!$E$2:$E$43,A1517)</f>
        <v>0</v>
      </c>
      <c r="L1517" s="4">
        <f t="array" ref="L1517">INDEX(Countries!$E$2:$E$43,B1517)</f>
        <v>0</v>
      </c>
      <c r="M1517" s="1">
        <f t="shared" si="21"/>
        <v>0</v>
      </c>
      <c r="N1517" s="1"/>
    </row>
    <row r="1518" spans="1:14" ht="15.75" customHeight="1" x14ac:dyDescent="0.2">
      <c r="A1518" s="1">
        <f t="shared" si="22"/>
        <v>37</v>
      </c>
      <c r="B1518" s="1">
        <f t="shared" si="23"/>
        <v>5</v>
      </c>
      <c r="C1518" s="1">
        <f t="array" ref="C1518">INDEX(Countries!$A$2:$A$43,A1518)</f>
        <v>0</v>
      </c>
      <c r="D1518" s="1" t="str">
        <f t="array" ref="D1518">INDEX(Countries!$A$2:$A$43,B1518)</f>
        <v>China</v>
      </c>
      <c r="E1518" s="5">
        <f t="array" ref="E1518">INDEX('ML_flows 2011'!$B$2:$AQ$43,A1518,B1518)+INDEX('ML_flows 2011'!$B$2:$AQ$43,B1518,A1518)</f>
        <v>0</v>
      </c>
      <c r="F1518" s="4">
        <f t="array" ref="F1518">INDEX(Countries!$B$2:$B$43,A1518)</f>
        <v>0</v>
      </c>
      <c r="G1518" s="4">
        <f t="array" ref="G1518">INDEX(Countries!$B$2:$B$43,B1518)</f>
        <v>0</v>
      </c>
      <c r="H1518" s="6">
        <f t="shared" si="20"/>
        <v>0</v>
      </c>
      <c r="I1518" s="1">
        <f t="array" ref="I1518">INDEX(Countries!$D$2:$D$43,A1518)</f>
        <v>0</v>
      </c>
      <c r="J1518" s="4">
        <f t="array" ref="J1518">INDEX(Countries!$D$2:$D$43,B1518)</f>
        <v>0</v>
      </c>
      <c r="K1518" s="1">
        <f t="array" ref="K1518">INDEX(Countries!$E$2:$E$43,A1518)</f>
        <v>0</v>
      </c>
      <c r="L1518" s="4">
        <f t="array" ref="L1518">INDEX(Countries!$E$2:$E$43,B1518)</f>
        <v>0</v>
      </c>
      <c r="M1518" s="1">
        <f t="shared" si="21"/>
        <v>0</v>
      </c>
      <c r="N1518" s="1"/>
    </row>
    <row r="1519" spans="1:14" ht="15.75" customHeight="1" x14ac:dyDescent="0.2">
      <c r="A1519" s="1">
        <f t="shared" si="22"/>
        <v>37</v>
      </c>
      <c r="B1519" s="1">
        <f t="shared" si="23"/>
        <v>6</v>
      </c>
      <c r="C1519" s="1">
        <f t="array" ref="C1519">INDEX(Countries!$A$2:$A$43,A1519)</f>
        <v>0</v>
      </c>
      <c r="D1519" s="1">
        <f t="array" ref="D1519">INDEX(Countries!$A$2:$A$43,B1519)</f>
        <v>0</v>
      </c>
      <c r="E1519" s="5">
        <f t="array" ref="E1519">INDEX('ML_flows 2011'!$B$2:$AQ$43,A1519,B1519)+INDEX('ML_flows 2011'!$B$2:$AQ$43,B1519,A1519)</f>
        <v>0</v>
      </c>
      <c r="F1519" s="4">
        <f t="array" ref="F1519">INDEX(Countries!$B$2:$B$43,A1519)</f>
        <v>0</v>
      </c>
      <c r="G1519" s="4">
        <f t="array" ref="G1519">INDEX(Countries!$B$2:$B$43,B1519)</f>
        <v>0</v>
      </c>
      <c r="H1519" s="6">
        <f t="shared" si="20"/>
        <v>0</v>
      </c>
      <c r="I1519" s="1">
        <f t="array" ref="I1519">INDEX(Countries!$D$2:$D$43,A1519)</f>
        <v>0</v>
      </c>
      <c r="J1519" s="4">
        <f t="array" ref="J1519">INDEX(Countries!$D$2:$D$43,B1519)</f>
        <v>0</v>
      </c>
      <c r="K1519" s="1">
        <f t="array" ref="K1519">INDEX(Countries!$E$2:$E$43,A1519)</f>
        <v>0</v>
      </c>
      <c r="L1519" s="4">
        <f t="array" ref="L1519">INDEX(Countries!$E$2:$E$43,B1519)</f>
        <v>0</v>
      </c>
      <c r="M1519" s="1">
        <f t="shared" si="21"/>
        <v>0</v>
      </c>
      <c r="N1519" s="1"/>
    </row>
    <row r="1520" spans="1:14" ht="15.75" customHeight="1" x14ac:dyDescent="0.2">
      <c r="A1520" s="1">
        <f t="shared" si="22"/>
        <v>37</v>
      </c>
      <c r="B1520" s="1">
        <f t="shared" si="23"/>
        <v>7</v>
      </c>
      <c r="C1520" s="1">
        <f t="array" ref="C1520">INDEX(Countries!$A$2:$A$43,A1520)</f>
        <v>0</v>
      </c>
      <c r="D1520" s="1">
        <f t="array" ref="D1520">INDEX(Countries!$A$2:$A$43,B1520)</f>
        <v>0</v>
      </c>
      <c r="E1520" s="5">
        <f t="array" ref="E1520">INDEX('ML_flows 2011'!$B$2:$AQ$43,A1520,B1520)+INDEX('ML_flows 2011'!$B$2:$AQ$43,B1520,A1520)</f>
        <v>0</v>
      </c>
      <c r="F1520" s="4">
        <f t="array" ref="F1520">INDEX(Countries!$B$2:$B$43,A1520)</f>
        <v>0</v>
      </c>
      <c r="G1520" s="4">
        <f t="array" ref="G1520">INDEX(Countries!$B$2:$B$43,B1520)</f>
        <v>0</v>
      </c>
      <c r="H1520" s="6">
        <f t="shared" si="20"/>
        <v>0</v>
      </c>
      <c r="I1520" s="1">
        <f t="array" ref="I1520">INDEX(Countries!$D$2:$D$43,A1520)</f>
        <v>0</v>
      </c>
      <c r="J1520" s="4">
        <f t="array" ref="J1520">INDEX(Countries!$D$2:$D$43,B1520)</f>
        <v>0</v>
      </c>
      <c r="K1520" s="1">
        <f t="array" ref="K1520">INDEX(Countries!$E$2:$E$43,A1520)</f>
        <v>0</v>
      </c>
      <c r="L1520" s="4">
        <f t="array" ref="L1520">INDEX(Countries!$E$2:$E$43,B1520)</f>
        <v>0</v>
      </c>
      <c r="M1520" s="1">
        <f t="shared" si="21"/>
        <v>0</v>
      </c>
      <c r="N1520" s="1"/>
    </row>
    <row r="1521" spans="1:14" ht="15.75" customHeight="1" x14ac:dyDescent="0.2">
      <c r="A1521" s="1">
        <f t="shared" si="22"/>
        <v>37</v>
      </c>
      <c r="B1521" s="1">
        <f t="shared" si="23"/>
        <v>8</v>
      </c>
      <c r="C1521" s="1">
        <f t="array" ref="C1521">INDEX(Countries!$A$2:$A$43,A1521)</f>
        <v>0</v>
      </c>
      <c r="D1521" s="1">
        <f t="array" ref="D1521">INDEX(Countries!$A$2:$A$43,B1521)</f>
        <v>0</v>
      </c>
      <c r="E1521" s="5">
        <f t="array" ref="E1521">INDEX('ML_flows 2011'!$B$2:$AQ$43,A1521,B1521)+INDEX('ML_flows 2011'!$B$2:$AQ$43,B1521,A1521)</f>
        <v>0</v>
      </c>
      <c r="F1521" s="4">
        <f t="array" ref="F1521">INDEX(Countries!$B$2:$B$43,A1521)</f>
        <v>0</v>
      </c>
      <c r="G1521" s="4">
        <f t="array" ref="G1521">INDEX(Countries!$B$2:$B$43,B1521)</f>
        <v>0</v>
      </c>
      <c r="H1521" s="6">
        <f t="shared" si="20"/>
        <v>0</v>
      </c>
      <c r="I1521" s="1">
        <f t="array" ref="I1521">INDEX(Countries!$D$2:$D$43,A1521)</f>
        <v>0</v>
      </c>
      <c r="J1521" s="4">
        <f t="array" ref="J1521">INDEX(Countries!$D$2:$D$43,B1521)</f>
        <v>0</v>
      </c>
      <c r="K1521" s="1">
        <f t="array" ref="K1521">INDEX(Countries!$E$2:$E$43,A1521)</f>
        <v>0</v>
      </c>
      <c r="L1521" s="4">
        <f t="array" ref="L1521">INDEX(Countries!$E$2:$E$43,B1521)</f>
        <v>0</v>
      </c>
      <c r="M1521" s="1">
        <f t="shared" si="21"/>
        <v>0</v>
      </c>
      <c r="N1521" s="1"/>
    </row>
    <row r="1522" spans="1:14" ht="15.75" customHeight="1" x14ac:dyDescent="0.2">
      <c r="A1522" s="1">
        <f t="shared" si="22"/>
        <v>37</v>
      </c>
      <c r="B1522" s="1">
        <f t="shared" si="23"/>
        <v>9</v>
      </c>
      <c r="C1522" s="1">
        <f t="array" ref="C1522">INDEX(Countries!$A$2:$A$43,A1522)</f>
        <v>0</v>
      </c>
      <c r="D1522" s="1">
        <f t="array" ref="D1522">INDEX(Countries!$A$2:$A$43,B1522)</f>
        <v>0</v>
      </c>
      <c r="E1522" s="5">
        <f t="array" ref="E1522">INDEX('ML_flows 2011'!$B$2:$AQ$43,A1522,B1522)+INDEX('ML_flows 2011'!$B$2:$AQ$43,B1522,A1522)</f>
        <v>0</v>
      </c>
      <c r="F1522" s="4">
        <f t="array" ref="F1522">INDEX(Countries!$B$2:$B$43,A1522)</f>
        <v>0</v>
      </c>
      <c r="G1522" s="4">
        <f t="array" ref="G1522">INDEX(Countries!$B$2:$B$43,B1522)</f>
        <v>0</v>
      </c>
      <c r="H1522" s="6">
        <f t="shared" si="20"/>
        <v>0</v>
      </c>
      <c r="I1522" s="1">
        <f t="array" ref="I1522">INDEX(Countries!$D$2:$D$43,A1522)</f>
        <v>0</v>
      </c>
      <c r="J1522" s="1">
        <f t="array" ref="J1522">INDEX(Countries!$D$2:$D$43,B1522)</f>
        <v>0</v>
      </c>
      <c r="K1522" s="1">
        <f t="array" ref="K1522">INDEX(Countries!$E$2:$E$43,A1522)</f>
        <v>0</v>
      </c>
      <c r="L1522" s="1">
        <f t="array" ref="L1522">INDEX(Countries!$E$2:$E$43,B1522)</f>
        <v>0</v>
      </c>
      <c r="M1522" s="1">
        <f t="shared" si="21"/>
        <v>0</v>
      </c>
      <c r="N1522" s="1"/>
    </row>
    <row r="1523" spans="1:14" ht="15.75" customHeight="1" x14ac:dyDescent="0.2">
      <c r="A1523" s="1">
        <f t="shared" si="22"/>
        <v>37</v>
      </c>
      <c r="B1523" s="1">
        <f t="shared" si="23"/>
        <v>10</v>
      </c>
      <c r="C1523" s="1">
        <f t="array" ref="C1523">INDEX(Countries!$A$2:$A$43,A1523)</f>
        <v>0</v>
      </c>
      <c r="D1523" s="1">
        <f t="array" ref="D1523">INDEX(Countries!$A$2:$A$43,B1523)</f>
        <v>0</v>
      </c>
      <c r="E1523" s="5">
        <f t="array" ref="E1523">INDEX('ML_flows 2011'!$B$2:$AQ$43,A1523,B1523)+INDEX('ML_flows 2011'!$B$2:$AQ$43,B1523,A1523)</f>
        <v>0</v>
      </c>
      <c r="F1523" s="4">
        <f t="array" ref="F1523">INDEX(Countries!$B$2:$B$43,A1523)</f>
        <v>0</v>
      </c>
      <c r="G1523" s="4">
        <f t="array" ref="G1523">INDEX(Countries!$B$2:$B$43,B1523)</f>
        <v>0</v>
      </c>
      <c r="H1523" s="6">
        <f t="shared" si="20"/>
        <v>0</v>
      </c>
      <c r="I1523" s="1">
        <f t="array" ref="I1523">INDEX(Countries!$D$2:$D$43,A1523)</f>
        <v>0</v>
      </c>
      <c r="J1523" s="1">
        <f t="array" ref="J1523">INDEX(Countries!$D$2:$D$43,B1523)</f>
        <v>0</v>
      </c>
      <c r="K1523" s="1">
        <f t="array" ref="K1523">INDEX(Countries!$E$2:$E$43,A1523)</f>
        <v>0</v>
      </c>
      <c r="L1523" s="1">
        <f t="array" ref="L1523">INDEX(Countries!$E$2:$E$43,B1523)</f>
        <v>0</v>
      </c>
      <c r="M1523" s="1">
        <f t="shared" si="21"/>
        <v>0</v>
      </c>
      <c r="N1523" s="1"/>
    </row>
    <row r="1524" spans="1:14" ht="15.75" customHeight="1" x14ac:dyDescent="0.2">
      <c r="A1524" s="1">
        <f t="shared" si="22"/>
        <v>37</v>
      </c>
      <c r="B1524" s="1">
        <f t="shared" si="23"/>
        <v>11</v>
      </c>
      <c r="C1524" s="1">
        <f t="array" ref="C1524">INDEX(Countries!$A$2:$A$43,A1524)</f>
        <v>0</v>
      </c>
      <c r="D1524" s="1">
        <f t="array" ref="D1524">INDEX(Countries!$A$2:$A$43,B1524)</f>
        <v>0</v>
      </c>
      <c r="E1524" s="5">
        <f t="array" ref="E1524">INDEX('ML_flows 2011'!$B$2:$AQ$43,A1524,B1524)+INDEX('ML_flows 2011'!$B$2:$AQ$43,B1524,A1524)</f>
        <v>0</v>
      </c>
      <c r="F1524" s="4">
        <f t="array" ref="F1524">INDEX(Countries!$B$2:$B$43,A1524)</f>
        <v>0</v>
      </c>
      <c r="G1524" s="4">
        <f t="array" ref="G1524">INDEX(Countries!$B$2:$B$43,B1524)</f>
        <v>0</v>
      </c>
      <c r="H1524" s="6">
        <f t="shared" si="20"/>
        <v>0</v>
      </c>
      <c r="I1524" s="1">
        <f t="array" ref="I1524">INDEX(Countries!$D$2:$D$43,A1524)</f>
        <v>0</v>
      </c>
      <c r="J1524" s="1">
        <f t="array" ref="J1524">INDEX(Countries!$D$2:$D$43,B1524)</f>
        <v>0</v>
      </c>
      <c r="K1524" s="1">
        <f t="array" ref="K1524">INDEX(Countries!$E$2:$E$43,A1524)</f>
        <v>0</v>
      </c>
      <c r="L1524" s="1">
        <f t="array" ref="L1524">INDEX(Countries!$E$2:$E$43,B1524)</f>
        <v>0</v>
      </c>
      <c r="M1524" s="1">
        <f t="shared" si="21"/>
        <v>0</v>
      </c>
      <c r="N1524" s="1"/>
    </row>
    <row r="1525" spans="1:14" ht="15.75" customHeight="1" x14ac:dyDescent="0.2">
      <c r="A1525" s="1">
        <f t="shared" si="22"/>
        <v>37</v>
      </c>
      <c r="B1525" s="1">
        <f t="shared" si="23"/>
        <v>12</v>
      </c>
      <c r="C1525" s="1">
        <f t="array" ref="C1525">INDEX(Countries!$A$2:$A$43,A1525)</f>
        <v>0</v>
      </c>
      <c r="D1525" s="1">
        <f t="array" ref="D1525">INDEX(Countries!$A$2:$A$43,B1525)</f>
        <v>0</v>
      </c>
      <c r="E1525" s="5">
        <f t="array" ref="E1525">INDEX('ML_flows 2011'!$B$2:$AQ$43,A1525,B1525)+INDEX('ML_flows 2011'!$B$2:$AQ$43,B1525,A1525)</f>
        <v>0</v>
      </c>
      <c r="F1525" s="4">
        <f t="array" ref="F1525">INDEX(Countries!$B$2:$B$43,A1525)</f>
        <v>0</v>
      </c>
      <c r="G1525" s="4">
        <f t="array" ref="G1525">INDEX(Countries!$B$2:$B$43,B1525)</f>
        <v>0</v>
      </c>
      <c r="H1525" s="6">
        <f t="shared" si="20"/>
        <v>0</v>
      </c>
      <c r="I1525" s="1">
        <f t="array" ref="I1525">INDEX(Countries!$D$2:$D$43,A1525)</f>
        <v>0</v>
      </c>
      <c r="J1525" s="1">
        <f t="array" ref="J1525">INDEX(Countries!$D$2:$D$43,B1525)</f>
        <v>0</v>
      </c>
      <c r="K1525" s="1">
        <f t="array" ref="K1525">INDEX(Countries!$E$2:$E$43,A1525)</f>
        <v>0</v>
      </c>
      <c r="L1525" s="1">
        <f t="array" ref="L1525">INDEX(Countries!$E$2:$E$43,B1525)</f>
        <v>0</v>
      </c>
      <c r="M1525" s="1">
        <f t="shared" si="21"/>
        <v>0</v>
      </c>
      <c r="N1525" s="1"/>
    </row>
    <row r="1526" spans="1:14" ht="15.75" customHeight="1" x14ac:dyDescent="0.2">
      <c r="A1526" s="1">
        <f t="shared" si="22"/>
        <v>37</v>
      </c>
      <c r="B1526" s="1">
        <f t="shared" si="23"/>
        <v>13</v>
      </c>
      <c r="C1526" s="1">
        <f t="array" ref="C1526">INDEX(Countries!$A$2:$A$43,A1526)</f>
        <v>0</v>
      </c>
      <c r="D1526" s="1">
        <f t="array" ref="D1526">INDEX(Countries!$A$2:$A$43,B1526)</f>
        <v>0</v>
      </c>
      <c r="E1526" s="5">
        <f t="array" ref="E1526">INDEX('ML_flows 2011'!$B$2:$AQ$43,A1526,B1526)+INDEX('ML_flows 2011'!$B$2:$AQ$43,B1526,A1526)</f>
        <v>0</v>
      </c>
      <c r="F1526" s="4">
        <f t="array" ref="F1526">INDEX(Countries!$B$2:$B$43,A1526)</f>
        <v>0</v>
      </c>
      <c r="G1526" s="4">
        <f t="array" ref="G1526">INDEX(Countries!$B$2:$B$43,B1526)</f>
        <v>0</v>
      </c>
      <c r="H1526" s="6">
        <f t="shared" si="20"/>
        <v>0</v>
      </c>
      <c r="I1526" s="1">
        <f t="array" ref="I1526">INDEX(Countries!$D$2:$D$43,A1526)</f>
        <v>0</v>
      </c>
      <c r="J1526" s="1">
        <f t="array" ref="J1526">INDEX(Countries!$D$2:$D$43,B1526)</f>
        <v>0</v>
      </c>
      <c r="K1526" s="1">
        <f t="array" ref="K1526">INDEX(Countries!$E$2:$E$43,A1526)</f>
        <v>0</v>
      </c>
      <c r="L1526" s="1">
        <f t="array" ref="L1526">INDEX(Countries!$E$2:$E$43,B1526)</f>
        <v>0</v>
      </c>
      <c r="M1526" s="1">
        <f t="shared" si="21"/>
        <v>0</v>
      </c>
      <c r="N1526" s="1"/>
    </row>
    <row r="1527" spans="1:14" ht="15.75" customHeight="1" x14ac:dyDescent="0.2">
      <c r="A1527" s="1">
        <f t="shared" si="22"/>
        <v>37</v>
      </c>
      <c r="B1527" s="1">
        <f t="shared" si="23"/>
        <v>14</v>
      </c>
      <c r="C1527" s="1">
        <f t="array" ref="C1527">INDEX(Countries!$A$2:$A$43,A1527)</f>
        <v>0</v>
      </c>
      <c r="D1527" s="1">
        <f t="array" ref="D1527">INDEX(Countries!$A$2:$A$43,B1527)</f>
        <v>0</v>
      </c>
      <c r="E1527" s="5">
        <f t="array" ref="E1527">INDEX('ML_flows 2011'!$B$2:$AQ$43,A1527,B1527)+INDEX('ML_flows 2011'!$B$2:$AQ$43,B1527,A1527)</f>
        <v>0</v>
      </c>
      <c r="F1527" s="4">
        <f t="array" ref="F1527">INDEX(Countries!$B$2:$B$43,A1527)</f>
        <v>0</v>
      </c>
      <c r="G1527" s="4">
        <f t="array" ref="G1527">INDEX(Countries!$B$2:$B$43,B1527)</f>
        <v>0</v>
      </c>
      <c r="H1527" s="6">
        <f t="shared" si="20"/>
        <v>0</v>
      </c>
      <c r="I1527" s="1">
        <f t="array" ref="I1527">INDEX(Countries!$D$2:$D$43,A1527)</f>
        <v>0</v>
      </c>
      <c r="J1527" s="1">
        <f t="array" ref="J1527">INDEX(Countries!$D$2:$D$43,B1527)</f>
        <v>0</v>
      </c>
      <c r="K1527" s="1">
        <f t="array" ref="K1527">INDEX(Countries!$E$2:$E$43,A1527)</f>
        <v>0</v>
      </c>
      <c r="L1527" s="1">
        <f t="array" ref="L1527">INDEX(Countries!$E$2:$E$43,B1527)</f>
        <v>0</v>
      </c>
      <c r="M1527" s="1">
        <f t="shared" si="21"/>
        <v>0</v>
      </c>
      <c r="N1527" s="1"/>
    </row>
    <row r="1528" spans="1:14" ht="15.75" customHeight="1" x14ac:dyDescent="0.2">
      <c r="A1528" s="1">
        <f t="shared" si="22"/>
        <v>37</v>
      </c>
      <c r="B1528" s="1">
        <f t="shared" si="23"/>
        <v>15</v>
      </c>
      <c r="C1528" s="1">
        <f t="array" ref="C1528">INDEX(Countries!$A$2:$A$43,A1528)</f>
        <v>0</v>
      </c>
      <c r="D1528" s="1">
        <f t="array" ref="D1528">INDEX(Countries!$A$2:$A$43,B1528)</f>
        <v>0</v>
      </c>
      <c r="E1528" s="5">
        <f t="array" ref="E1528">INDEX('ML_flows 2011'!$B$2:$AQ$43,A1528,B1528)+INDEX('ML_flows 2011'!$B$2:$AQ$43,B1528,A1528)</f>
        <v>0</v>
      </c>
      <c r="F1528" s="4">
        <f t="array" ref="F1528">INDEX(Countries!$B$2:$B$43,A1528)</f>
        <v>0</v>
      </c>
      <c r="G1528" s="4">
        <f t="array" ref="G1528">INDEX(Countries!$B$2:$B$43,B1528)</f>
        <v>0</v>
      </c>
      <c r="H1528" s="6">
        <f t="shared" si="20"/>
        <v>0</v>
      </c>
      <c r="I1528" s="1">
        <f t="array" ref="I1528">INDEX(Countries!$D$2:$D$43,A1528)</f>
        <v>0</v>
      </c>
      <c r="J1528" s="1">
        <f t="array" ref="J1528">INDEX(Countries!$D$2:$D$43,B1528)</f>
        <v>0</v>
      </c>
      <c r="K1528" s="1">
        <f t="array" ref="K1528">INDEX(Countries!$E$2:$E$43,A1528)</f>
        <v>0</v>
      </c>
      <c r="L1528" s="1">
        <f t="array" ref="L1528">INDEX(Countries!$E$2:$E$43,B1528)</f>
        <v>0</v>
      </c>
      <c r="M1528" s="1">
        <f t="shared" si="21"/>
        <v>0</v>
      </c>
      <c r="N1528" s="1"/>
    </row>
    <row r="1529" spans="1:14" ht="15.75" customHeight="1" x14ac:dyDescent="0.2">
      <c r="A1529" s="1">
        <f t="shared" si="22"/>
        <v>37</v>
      </c>
      <c r="B1529" s="1">
        <f t="shared" si="23"/>
        <v>16</v>
      </c>
      <c r="C1529" s="1">
        <f t="array" ref="C1529">INDEX(Countries!$A$2:$A$43,A1529)</f>
        <v>0</v>
      </c>
      <c r="D1529" s="1">
        <f t="array" ref="D1529">INDEX(Countries!$A$2:$A$43,B1529)</f>
        <v>0</v>
      </c>
      <c r="E1529" s="5">
        <f t="array" ref="E1529">INDEX('ML_flows 2011'!$B$2:$AQ$43,A1529,B1529)+INDEX('ML_flows 2011'!$B$2:$AQ$43,B1529,A1529)</f>
        <v>0</v>
      </c>
      <c r="F1529" s="4">
        <f t="array" ref="F1529">INDEX(Countries!$B$2:$B$43,A1529)</f>
        <v>0</v>
      </c>
      <c r="G1529" s="4">
        <f t="array" ref="G1529">INDEX(Countries!$B$2:$B$43,B1529)</f>
        <v>0</v>
      </c>
      <c r="H1529" s="6">
        <f t="shared" si="20"/>
        <v>0</v>
      </c>
      <c r="I1529" s="1">
        <f t="array" ref="I1529">INDEX(Countries!$D$2:$D$43,A1529)</f>
        <v>0</v>
      </c>
      <c r="J1529" s="1">
        <f t="array" ref="J1529">INDEX(Countries!$D$2:$D$43,B1529)</f>
        <v>0</v>
      </c>
      <c r="K1529" s="1">
        <f t="array" ref="K1529">INDEX(Countries!$E$2:$E$43,A1529)</f>
        <v>0</v>
      </c>
      <c r="L1529" s="1">
        <f t="array" ref="L1529">INDEX(Countries!$E$2:$E$43,B1529)</f>
        <v>0</v>
      </c>
      <c r="M1529" s="1">
        <f t="shared" si="21"/>
        <v>0</v>
      </c>
      <c r="N1529" s="1"/>
    </row>
    <row r="1530" spans="1:14" ht="15.75" customHeight="1" x14ac:dyDescent="0.2">
      <c r="A1530" s="1">
        <f t="shared" si="22"/>
        <v>37</v>
      </c>
      <c r="B1530" s="1">
        <f t="shared" si="23"/>
        <v>17</v>
      </c>
      <c r="C1530" s="1">
        <f t="array" ref="C1530">INDEX(Countries!$A$2:$A$43,A1530)</f>
        <v>0</v>
      </c>
      <c r="D1530" s="1">
        <f t="array" ref="D1530">INDEX(Countries!$A$2:$A$43,B1530)</f>
        <v>0</v>
      </c>
      <c r="E1530" s="5">
        <f t="array" ref="E1530">INDEX('ML_flows 2011'!$B$2:$AQ$43,A1530,B1530)+INDEX('ML_flows 2011'!$B$2:$AQ$43,B1530,A1530)</f>
        <v>0</v>
      </c>
      <c r="F1530" s="4">
        <f t="array" ref="F1530">INDEX(Countries!$B$2:$B$43,A1530)</f>
        <v>0</v>
      </c>
      <c r="G1530" s="4">
        <f t="array" ref="G1530">INDEX(Countries!$B$2:$B$43,B1530)</f>
        <v>0</v>
      </c>
      <c r="H1530" s="6">
        <f t="shared" si="20"/>
        <v>0</v>
      </c>
      <c r="I1530" s="1">
        <f t="array" ref="I1530">INDEX(Countries!$D$2:$D$43,A1530)</f>
        <v>0</v>
      </c>
      <c r="J1530" s="1">
        <f t="array" ref="J1530">INDEX(Countries!$D$2:$D$43,B1530)</f>
        <v>0</v>
      </c>
      <c r="K1530" s="1">
        <f t="array" ref="K1530">INDEX(Countries!$E$2:$E$43,A1530)</f>
        <v>0</v>
      </c>
      <c r="L1530" s="1">
        <f t="array" ref="L1530">INDEX(Countries!$E$2:$E$43,B1530)</f>
        <v>0</v>
      </c>
      <c r="M1530" s="1">
        <f t="shared" si="21"/>
        <v>0</v>
      </c>
      <c r="N1530" s="1"/>
    </row>
    <row r="1531" spans="1:14" ht="15.75" customHeight="1" x14ac:dyDescent="0.2">
      <c r="A1531" s="1">
        <f t="shared" si="22"/>
        <v>37</v>
      </c>
      <c r="B1531" s="1">
        <f t="shared" si="23"/>
        <v>18</v>
      </c>
      <c r="C1531" s="1">
        <f t="array" ref="C1531">INDEX(Countries!$A$2:$A$43,A1531)</f>
        <v>0</v>
      </c>
      <c r="D1531" s="1">
        <f t="array" ref="D1531">INDEX(Countries!$A$2:$A$43,B1531)</f>
        <v>0</v>
      </c>
      <c r="E1531" s="5">
        <f t="array" ref="E1531">INDEX('ML_flows 2011'!$B$2:$AQ$43,A1531,B1531)+INDEX('ML_flows 2011'!$B$2:$AQ$43,B1531,A1531)</f>
        <v>0</v>
      </c>
      <c r="F1531" s="4">
        <f t="array" ref="F1531">INDEX(Countries!$B$2:$B$43,A1531)</f>
        <v>0</v>
      </c>
      <c r="G1531" s="4">
        <f t="array" ref="G1531">INDEX(Countries!$B$2:$B$43,B1531)</f>
        <v>0</v>
      </c>
      <c r="H1531" s="6">
        <f t="shared" si="20"/>
        <v>0</v>
      </c>
      <c r="I1531" s="1">
        <f t="array" ref="I1531">INDEX(Countries!$D$2:$D$43,A1531)</f>
        <v>0</v>
      </c>
      <c r="J1531" s="1">
        <f t="array" ref="J1531">INDEX(Countries!$D$2:$D$43,B1531)</f>
        <v>0</v>
      </c>
      <c r="K1531" s="1">
        <f t="array" ref="K1531">INDEX(Countries!$E$2:$E$43,A1531)</f>
        <v>0</v>
      </c>
      <c r="L1531" s="1">
        <f t="array" ref="L1531">INDEX(Countries!$E$2:$E$43,B1531)</f>
        <v>0</v>
      </c>
      <c r="M1531" s="1">
        <f t="shared" si="21"/>
        <v>0</v>
      </c>
      <c r="N1531" s="1"/>
    </row>
    <row r="1532" spans="1:14" ht="15.75" customHeight="1" x14ac:dyDescent="0.2">
      <c r="A1532" s="1">
        <f t="shared" si="22"/>
        <v>37</v>
      </c>
      <c r="B1532" s="1">
        <f t="shared" si="23"/>
        <v>19</v>
      </c>
      <c r="C1532" s="1">
        <f t="array" ref="C1532">INDEX(Countries!$A$2:$A$43,A1532)</f>
        <v>0</v>
      </c>
      <c r="D1532" s="1">
        <f t="array" ref="D1532">INDEX(Countries!$A$2:$A$43,B1532)</f>
        <v>0</v>
      </c>
      <c r="E1532" s="5">
        <f t="array" ref="E1532">INDEX('ML_flows 2011'!$B$2:$AQ$43,A1532,B1532)+INDEX('ML_flows 2011'!$B$2:$AQ$43,B1532,A1532)</f>
        <v>0</v>
      </c>
      <c r="F1532" s="4">
        <f t="array" ref="F1532">INDEX(Countries!$B$2:$B$43,A1532)</f>
        <v>0</v>
      </c>
      <c r="G1532" s="4">
        <f t="array" ref="G1532">INDEX(Countries!$B$2:$B$43,B1532)</f>
        <v>0</v>
      </c>
      <c r="H1532" s="6">
        <f t="shared" ref="H1532:H1765" si="24">2*6371*ASIN(SQRT(SIN(RADIANS(I1532-J1532)/2)^2 + COS(RADIANS(I1532))*COS(RADIANS(J1532))*SIN(RADIANS(K1532-L1532)/2)^2))</f>
        <v>0</v>
      </c>
      <c r="I1532" s="1">
        <f t="array" ref="I1532">INDEX(Countries!$D$2:$D$43,A1532)</f>
        <v>0</v>
      </c>
      <c r="J1532" s="1">
        <f t="array" ref="J1532">INDEX(Countries!$D$2:$D$43,B1532)</f>
        <v>0</v>
      </c>
      <c r="K1532" s="1">
        <f t="array" ref="K1532">INDEX(Countries!$E$2:$E$43,A1532)</f>
        <v>0</v>
      </c>
      <c r="L1532" s="1">
        <f t="array" ref="L1532">INDEX(Countries!$E$2:$E$43,B1532)</f>
        <v>0</v>
      </c>
      <c r="M1532" s="1">
        <f t="shared" ref="M1532:M1765" si="25">IF(E1532=0,0,IF(B1532&gt;=A1532,0,1))</f>
        <v>0</v>
      </c>
      <c r="N1532" s="1"/>
    </row>
    <row r="1533" spans="1:14" ht="15.75" customHeight="1" x14ac:dyDescent="0.2">
      <c r="A1533" s="1">
        <f t="shared" ref="A1533:A1765" si="26">IF(B1532=42,A1532+1,A1532)</f>
        <v>37</v>
      </c>
      <c r="B1533" s="1">
        <f t="shared" ref="B1533:B1765" si="27">IF(B1532=42,1,B1532+1)</f>
        <v>20</v>
      </c>
      <c r="C1533" s="1">
        <f t="array" ref="C1533">INDEX(Countries!$A$2:$A$43,A1533)</f>
        <v>0</v>
      </c>
      <c r="D1533" s="1">
        <f t="array" ref="D1533">INDEX(Countries!$A$2:$A$43,B1533)</f>
        <v>0</v>
      </c>
      <c r="E1533" s="5">
        <f t="array" ref="E1533">INDEX('ML_flows 2011'!$B$2:$AQ$43,A1533,B1533)+INDEX('ML_flows 2011'!$B$2:$AQ$43,B1533,A1533)</f>
        <v>0</v>
      </c>
      <c r="F1533" s="4">
        <f t="array" ref="F1533">INDEX(Countries!$B$2:$B$43,A1533)</f>
        <v>0</v>
      </c>
      <c r="G1533" s="4">
        <f t="array" ref="G1533">INDEX(Countries!$B$2:$B$43,B1533)</f>
        <v>0</v>
      </c>
      <c r="H1533" s="6">
        <f t="shared" si="24"/>
        <v>0</v>
      </c>
      <c r="I1533" s="1">
        <f t="array" ref="I1533">INDEX(Countries!$D$2:$D$43,A1533)</f>
        <v>0</v>
      </c>
      <c r="J1533" s="1">
        <f t="array" ref="J1533">INDEX(Countries!$D$2:$D$43,B1533)</f>
        <v>0</v>
      </c>
      <c r="K1533" s="1">
        <f t="array" ref="K1533">INDEX(Countries!$E$2:$E$43,A1533)</f>
        <v>0</v>
      </c>
      <c r="L1533" s="1">
        <f t="array" ref="L1533">INDEX(Countries!$E$2:$E$43,B1533)</f>
        <v>0</v>
      </c>
      <c r="M1533" s="1">
        <f t="shared" si="25"/>
        <v>0</v>
      </c>
      <c r="N1533" s="1"/>
    </row>
    <row r="1534" spans="1:14" ht="15.75" customHeight="1" x14ac:dyDescent="0.2">
      <c r="A1534" s="1">
        <f t="shared" si="26"/>
        <v>37</v>
      </c>
      <c r="B1534" s="1">
        <f t="shared" si="27"/>
        <v>21</v>
      </c>
      <c r="C1534" s="1">
        <f t="array" ref="C1534">INDEX(Countries!$A$2:$A$43,A1534)</f>
        <v>0</v>
      </c>
      <c r="D1534" s="1">
        <f t="array" ref="D1534">INDEX(Countries!$A$2:$A$43,B1534)</f>
        <v>0</v>
      </c>
      <c r="E1534" s="5">
        <f t="array" ref="E1534">INDEX('ML_flows 2011'!$B$2:$AQ$43,A1534,B1534)+INDEX('ML_flows 2011'!$B$2:$AQ$43,B1534,A1534)</f>
        <v>0</v>
      </c>
      <c r="F1534" s="4">
        <f t="array" ref="F1534">INDEX(Countries!$B$2:$B$43,A1534)</f>
        <v>0</v>
      </c>
      <c r="G1534" s="4">
        <f t="array" ref="G1534">INDEX(Countries!$B$2:$B$43,B1534)</f>
        <v>0</v>
      </c>
      <c r="H1534" s="6">
        <f t="shared" si="24"/>
        <v>0</v>
      </c>
      <c r="I1534" s="1">
        <f t="array" ref="I1534">INDEX(Countries!$D$2:$D$43,A1534)</f>
        <v>0</v>
      </c>
      <c r="J1534" s="1">
        <f t="array" ref="J1534">INDEX(Countries!$D$2:$D$43,B1534)</f>
        <v>0</v>
      </c>
      <c r="K1534" s="1">
        <f t="array" ref="K1534">INDEX(Countries!$E$2:$E$43,A1534)</f>
        <v>0</v>
      </c>
      <c r="L1534" s="1">
        <f t="array" ref="L1534">INDEX(Countries!$E$2:$E$43,B1534)</f>
        <v>0</v>
      </c>
      <c r="M1534" s="1">
        <f t="shared" si="25"/>
        <v>0</v>
      </c>
      <c r="N1534" s="1"/>
    </row>
    <row r="1535" spans="1:14" ht="15.75" customHeight="1" x14ac:dyDescent="0.2">
      <c r="A1535" s="1">
        <f t="shared" si="26"/>
        <v>37</v>
      </c>
      <c r="B1535" s="1">
        <f t="shared" si="27"/>
        <v>22</v>
      </c>
      <c r="C1535" s="1">
        <f t="array" ref="C1535">INDEX(Countries!$A$2:$A$43,A1535)</f>
        <v>0</v>
      </c>
      <c r="D1535" s="1">
        <f t="array" ref="D1535">INDEX(Countries!$A$2:$A$43,B1535)</f>
        <v>0</v>
      </c>
      <c r="E1535" s="5">
        <f t="array" ref="E1535">INDEX('ML_flows 2011'!$B$2:$AQ$43,A1535,B1535)+INDEX('ML_flows 2011'!$B$2:$AQ$43,B1535,A1535)</f>
        <v>0</v>
      </c>
      <c r="F1535" s="4">
        <f t="array" ref="F1535">INDEX(Countries!$B$2:$B$43,A1535)</f>
        <v>0</v>
      </c>
      <c r="G1535" s="4">
        <f t="array" ref="G1535">INDEX(Countries!$B$2:$B$43,B1535)</f>
        <v>0</v>
      </c>
      <c r="H1535" s="6">
        <f t="shared" si="24"/>
        <v>0</v>
      </c>
      <c r="I1535" s="1">
        <f t="array" ref="I1535">INDEX(Countries!$D$2:$D$43,A1535)</f>
        <v>0</v>
      </c>
      <c r="J1535" s="1">
        <f t="array" ref="J1535">INDEX(Countries!$D$2:$D$43,B1535)</f>
        <v>0</v>
      </c>
      <c r="K1535" s="1">
        <f t="array" ref="K1535">INDEX(Countries!$E$2:$E$43,A1535)</f>
        <v>0</v>
      </c>
      <c r="L1535" s="1">
        <f t="array" ref="L1535">INDEX(Countries!$E$2:$E$43,B1535)</f>
        <v>0</v>
      </c>
      <c r="M1535" s="1">
        <f t="shared" si="25"/>
        <v>0</v>
      </c>
      <c r="N1535" s="1"/>
    </row>
    <row r="1536" spans="1:14" ht="15.75" customHeight="1" x14ac:dyDescent="0.2">
      <c r="A1536" s="1">
        <f t="shared" si="26"/>
        <v>37</v>
      </c>
      <c r="B1536" s="1">
        <f t="shared" si="27"/>
        <v>23</v>
      </c>
      <c r="C1536" s="1">
        <f t="array" ref="C1536">INDEX(Countries!$A$2:$A$43,A1536)</f>
        <v>0</v>
      </c>
      <c r="D1536" s="1">
        <f t="array" ref="D1536">INDEX(Countries!$A$2:$A$43,B1536)</f>
        <v>0</v>
      </c>
      <c r="E1536" s="5">
        <f t="array" ref="E1536">INDEX('ML_flows 2011'!$B$2:$AQ$43,A1536,B1536)+INDEX('ML_flows 2011'!$B$2:$AQ$43,B1536,A1536)</f>
        <v>0</v>
      </c>
      <c r="F1536" s="4">
        <f t="array" ref="F1536">INDEX(Countries!$B$2:$B$43,A1536)</f>
        <v>0</v>
      </c>
      <c r="G1536" s="4">
        <f t="array" ref="G1536">INDEX(Countries!$B$2:$B$43,B1536)</f>
        <v>0</v>
      </c>
      <c r="H1536" s="6">
        <f t="shared" si="24"/>
        <v>0</v>
      </c>
      <c r="I1536" s="1">
        <f t="array" ref="I1536">INDEX(Countries!$D$2:$D$43,A1536)</f>
        <v>0</v>
      </c>
      <c r="J1536" s="1">
        <f t="array" ref="J1536">INDEX(Countries!$D$2:$D$43,B1536)</f>
        <v>0</v>
      </c>
      <c r="K1536" s="1">
        <f t="array" ref="K1536">INDEX(Countries!$E$2:$E$43,A1536)</f>
        <v>0</v>
      </c>
      <c r="L1536" s="1">
        <f t="array" ref="L1536">INDEX(Countries!$E$2:$E$43,B1536)</f>
        <v>0</v>
      </c>
      <c r="M1536" s="1">
        <f t="shared" si="25"/>
        <v>0</v>
      </c>
      <c r="N1536" s="1"/>
    </row>
    <row r="1537" spans="1:14" ht="15.75" customHeight="1" x14ac:dyDescent="0.2">
      <c r="A1537" s="1">
        <f t="shared" si="26"/>
        <v>37</v>
      </c>
      <c r="B1537" s="1">
        <f t="shared" si="27"/>
        <v>24</v>
      </c>
      <c r="C1537" s="1">
        <f t="array" ref="C1537">INDEX(Countries!$A$2:$A$43,A1537)</f>
        <v>0</v>
      </c>
      <c r="D1537" s="1">
        <f t="array" ref="D1537">INDEX(Countries!$A$2:$A$43,B1537)</f>
        <v>0</v>
      </c>
      <c r="E1537" s="5">
        <f t="array" ref="E1537">INDEX('ML_flows 2011'!$B$2:$AQ$43,A1537,B1537)+INDEX('ML_flows 2011'!$B$2:$AQ$43,B1537,A1537)</f>
        <v>0</v>
      </c>
      <c r="F1537" s="4">
        <f t="array" ref="F1537">INDEX(Countries!$B$2:$B$43,A1537)</f>
        <v>0</v>
      </c>
      <c r="G1537" s="4">
        <f t="array" ref="G1537">INDEX(Countries!$B$2:$B$43,B1537)</f>
        <v>0</v>
      </c>
      <c r="H1537" s="6">
        <f t="shared" si="24"/>
        <v>0</v>
      </c>
      <c r="I1537" s="1">
        <f t="array" ref="I1537">INDEX(Countries!$D$2:$D$43,A1537)</f>
        <v>0</v>
      </c>
      <c r="J1537" s="1">
        <f t="array" ref="J1537">INDEX(Countries!$D$2:$D$43,B1537)</f>
        <v>0</v>
      </c>
      <c r="K1537" s="1">
        <f t="array" ref="K1537">INDEX(Countries!$E$2:$E$43,A1537)</f>
        <v>0</v>
      </c>
      <c r="L1537" s="1">
        <f t="array" ref="L1537">INDEX(Countries!$E$2:$E$43,B1537)</f>
        <v>0</v>
      </c>
      <c r="M1537" s="1">
        <f t="shared" si="25"/>
        <v>0</v>
      </c>
      <c r="N1537" s="1"/>
    </row>
    <row r="1538" spans="1:14" ht="15.75" customHeight="1" x14ac:dyDescent="0.2">
      <c r="A1538" s="1">
        <f t="shared" si="26"/>
        <v>37</v>
      </c>
      <c r="B1538" s="1">
        <f t="shared" si="27"/>
        <v>25</v>
      </c>
      <c r="C1538" s="1">
        <f t="array" ref="C1538">INDEX(Countries!$A$2:$A$43,A1538)</f>
        <v>0</v>
      </c>
      <c r="D1538" s="1">
        <f t="array" ref="D1538">INDEX(Countries!$A$2:$A$43,B1538)</f>
        <v>0</v>
      </c>
      <c r="E1538" s="5">
        <f t="array" ref="E1538">INDEX('ML_flows 2011'!$B$2:$AQ$43,A1538,B1538)+INDEX('ML_flows 2011'!$B$2:$AQ$43,B1538,A1538)</f>
        <v>0</v>
      </c>
      <c r="F1538" s="4">
        <f t="array" ref="F1538">INDEX(Countries!$B$2:$B$43,A1538)</f>
        <v>0</v>
      </c>
      <c r="G1538" s="4">
        <f t="array" ref="G1538">INDEX(Countries!$B$2:$B$43,B1538)</f>
        <v>0</v>
      </c>
      <c r="H1538" s="6">
        <f t="shared" si="24"/>
        <v>0</v>
      </c>
      <c r="I1538" s="1">
        <f t="array" ref="I1538">INDEX(Countries!$D$2:$D$43,A1538)</f>
        <v>0</v>
      </c>
      <c r="J1538" s="1">
        <f t="array" ref="J1538">INDEX(Countries!$D$2:$D$43,B1538)</f>
        <v>0</v>
      </c>
      <c r="K1538" s="1">
        <f t="array" ref="K1538">INDEX(Countries!$E$2:$E$43,A1538)</f>
        <v>0</v>
      </c>
      <c r="L1538" s="1">
        <f t="array" ref="L1538">INDEX(Countries!$E$2:$E$43,B1538)</f>
        <v>0</v>
      </c>
      <c r="M1538" s="1">
        <f t="shared" si="25"/>
        <v>0</v>
      </c>
      <c r="N1538" s="1"/>
    </row>
    <row r="1539" spans="1:14" ht="15.75" customHeight="1" x14ac:dyDescent="0.2">
      <c r="A1539" s="1">
        <f t="shared" si="26"/>
        <v>37</v>
      </c>
      <c r="B1539" s="1">
        <f t="shared" si="27"/>
        <v>26</v>
      </c>
      <c r="C1539" s="1">
        <f t="array" ref="C1539">INDEX(Countries!$A$2:$A$43,A1539)</f>
        <v>0</v>
      </c>
      <c r="D1539" s="1">
        <f t="array" ref="D1539">INDEX(Countries!$A$2:$A$43,B1539)</f>
        <v>0</v>
      </c>
      <c r="E1539" s="5">
        <f t="array" ref="E1539">INDEX('ML_flows 2011'!$B$2:$AQ$43,A1539,B1539)+INDEX('ML_flows 2011'!$B$2:$AQ$43,B1539,A1539)</f>
        <v>0</v>
      </c>
      <c r="F1539" s="4">
        <f t="array" ref="F1539">INDEX(Countries!$B$2:$B$43,A1539)</f>
        <v>0</v>
      </c>
      <c r="G1539" s="4">
        <f t="array" ref="G1539">INDEX(Countries!$B$2:$B$43,B1539)</f>
        <v>0</v>
      </c>
      <c r="H1539" s="6">
        <f t="shared" si="24"/>
        <v>0</v>
      </c>
      <c r="I1539" s="1">
        <f t="array" ref="I1539">INDEX(Countries!$D$2:$D$43,A1539)</f>
        <v>0</v>
      </c>
      <c r="J1539" s="1">
        <f t="array" ref="J1539">INDEX(Countries!$D$2:$D$43,B1539)</f>
        <v>0</v>
      </c>
      <c r="K1539" s="1">
        <f t="array" ref="K1539">INDEX(Countries!$E$2:$E$43,A1539)</f>
        <v>0</v>
      </c>
      <c r="L1539" s="1">
        <f t="array" ref="L1539">INDEX(Countries!$E$2:$E$43,B1539)</f>
        <v>0</v>
      </c>
      <c r="M1539" s="1">
        <f t="shared" si="25"/>
        <v>0</v>
      </c>
      <c r="N1539" s="1"/>
    </row>
    <row r="1540" spans="1:14" ht="15.75" customHeight="1" x14ac:dyDescent="0.2">
      <c r="A1540" s="1">
        <f t="shared" si="26"/>
        <v>37</v>
      </c>
      <c r="B1540" s="1">
        <f t="shared" si="27"/>
        <v>27</v>
      </c>
      <c r="C1540" s="1">
        <f t="array" ref="C1540">INDEX(Countries!$A$2:$A$43,A1540)</f>
        <v>0</v>
      </c>
      <c r="D1540" s="1">
        <f t="array" ref="D1540">INDEX(Countries!$A$2:$A$43,B1540)</f>
        <v>0</v>
      </c>
      <c r="E1540" s="5">
        <f t="array" ref="E1540">INDEX('ML_flows 2011'!$B$2:$AQ$43,A1540,B1540)+INDEX('ML_flows 2011'!$B$2:$AQ$43,B1540,A1540)</f>
        <v>0</v>
      </c>
      <c r="F1540" s="4">
        <f t="array" ref="F1540">INDEX(Countries!$B$2:$B$43,A1540)</f>
        <v>0</v>
      </c>
      <c r="G1540" s="4">
        <f t="array" ref="G1540">INDEX(Countries!$B$2:$B$43,B1540)</f>
        <v>0</v>
      </c>
      <c r="H1540" s="6">
        <f t="shared" si="24"/>
        <v>0</v>
      </c>
      <c r="I1540" s="1">
        <f t="array" ref="I1540">INDEX(Countries!$D$2:$D$43,A1540)</f>
        <v>0</v>
      </c>
      <c r="J1540" s="1">
        <f t="array" ref="J1540">INDEX(Countries!$D$2:$D$43,B1540)</f>
        <v>0</v>
      </c>
      <c r="K1540" s="1">
        <f t="array" ref="K1540">INDEX(Countries!$E$2:$E$43,A1540)</f>
        <v>0</v>
      </c>
      <c r="L1540" s="1">
        <f t="array" ref="L1540">INDEX(Countries!$E$2:$E$43,B1540)</f>
        <v>0</v>
      </c>
      <c r="M1540" s="1">
        <f t="shared" si="25"/>
        <v>0</v>
      </c>
      <c r="N1540" s="1"/>
    </row>
    <row r="1541" spans="1:14" ht="15.75" customHeight="1" x14ac:dyDescent="0.2">
      <c r="A1541" s="1">
        <f t="shared" si="26"/>
        <v>37</v>
      </c>
      <c r="B1541" s="1">
        <f t="shared" si="27"/>
        <v>28</v>
      </c>
      <c r="C1541" s="1">
        <f t="array" ref="C1541">INDEX(Countries!$A$2:$A$43,A1541)</f>
        <v>0</v>
      </c>
      <c r="D1541" s="1">
        <f t="array" ref="D1541">INDEX(Countries!$A$2:$A$43,B1541)</f>
        <v>0</v>
      </c>
      <c r="E1541" s="5">
        <f t="array" ref="E1541">INDEX('ML_flows 2011'!$B$2:$AQ$43,A1541,B1541)+INDEX('ML_flows 2011'!$B$2:$AQ$43,B1541,A1541)</f>
        <v>0</v>
      </c>
      <c r="F1541" s="4">
        <f t="array" ref="F1541">INDEX(Countries!$B$2:$B$43,A1541)</f>
        <v>0</v>
      </c>
      <c r="G1541" s="4">
        <f t="array" ref="G1541">INDEX(Countries!$B$2:$B$43,B1541)</f>
        <v>0</v>
      </c>
      <c r="H1541" s="6">
        <f t="shared" si="24"/>
        <v>0</v>
      </c>
      <c r="I1541" s="1">
        <f t="array" ref="I1541">INDEX(Countries!$D$2:$D$43,A1541)</f>
        <v>0</v>
      </c>
      <c r="J1541" s="1">
        <f t="array" ref="J1541">INDEX(Countries!$D$2:$D$43,B1541)</f>
        <v>0</v>
      </c>
      <c r="K1541" s="1">
        <f t="array" ref="K1541">INDEX(Countries!$E$2:$E$43,A1541)</f>
        <v>0</v>
      </c>
      <c r="L1541" s="1">
        <f t="array" ref="L1541">INDEX(Countries!$E$2:$E$43,B1541)</f>
        <v>0</v>
      </c>
      <c r="M1541" s="1">
        <f t="shared" si="25"/>
        <v>0</v>
      </c>
      <c r="N1541" s="1"/>
    </row>
    <row r="1542" spans="1:14" ht="15.75" customHeight="1" x14ac:dyDescent="0.2">
      <c r="A1542" s="1">
        <f t="shared" si="26"/>
        <v>37</v>
      </c>
      <c r="B1542" s="1">
        <f t="shared" si="27"/>
        <v>29</v>
      </c>
      <c r="C1542" s="1">
        <f t="array" ref="C1542">INDEX(Countries!$A$2:$A$43,A1542)</f>
        <v>0</v>
      </c>
      <c r="D1542" s="1">
        <f t="array" ref="D1542">INDEX(Countries!$A$2:$A$43,B1542)</f>
        <v>0</v>
      </c>
      <c r="E1542" s="5">
        <f t="array" ref="E1542">INDEX('ML_flows 2011'!$B$2:$AQ$43,A1542,B1542)+INDEX('ML_flows 2011'!$B$2:$AQ$43,B1542,A1542)</f>
        <v>0</v>
      </c>
      <c r="F1542" s="4">
        <f t="array" ref="F1542">INDEX(Countries!$B$2:$B$43,A1542)</f>
        <v>0</v>
      </c>
      <c r="G1542" s="4">
        <f t="array" ref="G1542">INDEX(Countries!$B$2:$B$43,B1542)</f>
        <v>0</v>
      </c>
      <c r="H1542" s="6">
        <f t="shared" si="24"/>
        <v>0</v>
      </c>
      <c r="I1542" s="1">
        <f t="array" ref="I1542">INDEX(Countries!$D$2:$D$43,A1542)</f>
        <v>0</v>
      </c>
      <c r="J1542" s="1">
        <f t="array" ref="J1542">INDEX(Countries!$D$2:$D$43,B1542)</f>
        <v>0</v>
      </c>
      <c r="K1542" s="1">
        <f t="array" ref="K1542">INDEX(Countries!$E$2:$E$43,A1542)</f>
        <v>0</v>
      </c>
      <c r="L1542" s="1">
        <f t="array" ref="L1542">INDEX(Countries!$E$2:$E$43,B1542)</f>
        <v>0</v>
      </c>
      <c r="M1542" s="1">
        <f t="shared" si="25"/>
        <v>0</v>
      </c>
      <c r="N1542" s="1"/>
    </row>
    <row r="1543" spans="1:14" ht="15.75" customHeight="1" x14ac:dyDescent="0.2">
      <c r="A1543" s="1">
        <f t="shared" si="26"/>
        <v>37</v>
      </c>
      <c r="B1543" s="1">
        <f t="shared" si="27"/>
        <v>30</v>
      </c>
      <c r="C1543" s="1">
        <f t="array" ref="C1543">INDEX(Countries!$A$2:$A$43,A1543)</f>
        <v>0</v>
      </c>
      <c r="D1543" s="1">
        <f t="array" ref="D1543">INDEX(Countries!$A$2:$A$43,B1543)</f>
        <v>0</v>
      </c>
      <c r="E1543" s="5">
        <f t="array" ref="E1543">INDEX('ML_flows 2011'!$B$2:$AQ$43,A1543,B1543)+INDEX('ML_flows 2011'!$B$2:$AQ$43,B1543,A1543)</f>
        <v>0</v>
      </c>
      <c r="F1543" s="4">
        <f t="array" ref="F1543">INDEX(Countries!$B$2:$B$43,A1543)</f>
        <v>0</v>
      </c>
      <c r="G1543" s="4">
        <f t="array" ref="G1543">INDEX(Countries!$B$2:$B$43,B1543)</f>
        <v>0</v>
      </c>
      <c r="H1543" s="6">
        <f t="shared" si="24"/>
        <v>0</v>
      </c>
      <c r="I1543" s="1">
        <f t="array" ref="I1543">INDEX(Countries!$D$2:$D$43,A1543)</f>
        <v>0</v>
      </c>
      <c r="J1543" s="1">
        <f t="array" ref="J1543">INDEX(Countries!$D$2:$D$43,B1543)</f>
        <v>0</v>
      </c>
      <c r="K1543" s="1">
        <f t="array" ref="K1543">INDEX(Countries!$E$2:$E$43,A1543)</f>
        <v>0</v>
      </c>
      <c r="L1543" s="1">
        <f t="array" ref="L1543">INDEX(Countries!$E$2:$E$43,B1543)</f>
        <v>0</v>
      </c>
      <c r="M1543" s="1">
        <f t="shared" si="25"/>
        <v>0</v>
      </c>
      <c r="N1543" s="1"/>
    </row>
    <row r="1544" spans="1:14" ht="15.75" customHeight="1" x14ac:dyDescent="0.2">
      <c r="A1544" s="1">
        <f t="shared" si="26"/>
        <v>37</v>
      </c>
      <c r="B1544" s="1">
        <f t="shared" si="27"/>
        <v>31</v>
      </c>
      <c r="C1544" s="1">
        <f t="array" ref="C1544">INDEX(Countries!$A$2:$A$43,A1544)</f>
        <v>0</v>
      </c>
      <c r="D1544" s="1">
        <f t="array" ref="D1544">INDEX(Countries!$A$2:$A$43,B1544)</f>
        <v>0</v>
      </c>
      <c r="E1544" s="5">
        <f t="array" ref="E1544">INDEX('ML_flows 2011'!$B$2:$AQ$43,A1544,B1544)+INDEX('ML_flows 2011'!$B$2:$AQ$43,B1544,A1544)</f>
        <v>0</v>
      </c>
      <c r="F1544" s="4">
        <f t="array" ref="F1544">INDEX(Countries!$B$2:$B$43,A1544)</f>
        <v>0</v>
      </c>
      <c r="G1544" s="4">
        <f t="array" ref="G1544">INDEX(Countries!$B$2:$B$43,B1544)</f>
        <v>0</v>
      </c>
      <c r="H1544" s="6">
        <f t="shared" si="24"/>
        <v>0</v>
      </c>
      <c r="I1544" s="1">
        <f t="array" ref="I1544">INDEX(Countries!$D$2:$D$43,A1544)</f>
        <v>0</v>
      </c>
      <c r="J1544" s="1">
        <f t="array" ref="J1544">INDEX(Countries!$D$2:$D$43,B1544)</f>
        <v>0</v>
      </c>
      <c r="K1544" s="1">
        <f t="array" ref="K1544">INDEX(Countries!$E$2:$E$43,A1544)</f>
        <v>0</v>
      </c>
      <c r="L1544" s="1">
        <f t="array" ref="L1544">INDEX(Countries!$E$2:$E$43,B1544)</f>
        <v>0</v>
      </c>
      <c r="M1544" s="1">
        <f t="shared" si="25"/>
        <v>0</v>
      </c>
      <c r="N1544" s="1"/>
    </row>
    <row r="1545" spans="1:14" ht="15.75" customHeight="1" x14ac:dyDescent="0.2">
      <c r="A1545" s="1">
        <f t="shared" si="26"/>
        <v>37</v>
      </c>
      <c r="B1545" s="1">
        <f t="shared" si="27"/>
        <v>32</v>
      </c>
      <c r="C1545" s="1">
        <f t="array" ref="C1545">INDEX(Countries!$A$2:$A$43,A1545)</f>
        <v>0</v>
      </c>
      <c r="D1545" s="1">
        <f t="array" ref="D1545">INDEX(Countries!$A$2:$A$43,B1545)</f>
        <v>0</v>
      </c>
      <c r="E1545" s="5">
        <f t="array" ref="E1545">INDEX('ML_flows 2011'!$B$2:$AQ$43,A1545,B1545)+INDEX('ML_flows 2011'!$B$2:$AQ$43,B1545,A1545)</f>
        <v>0</v>
      </c>
      <c r="F1545" s="4">
        <f t="array" ref="F1545">INDEX(Countries!$B$2:$B$43,A1545)</f>
        <v>0</v>
      </c>
      <c r="G1545" s="4">
        <f t="array" ref="G1545">INDEX(Countries!$B$2:$B$43,B1545)</f>
        <v>0</v>
      </c>
      <c r="H1545" s="6">
        <f t="shared" si="24"/>
        <v>0</v>
      </c>
      <c r="I1545" s="1">
        <f t="array" ref="I1545">INDEX(Countries!$D$2:$D$43,A1545)</f>
        <v>0</v>
      </c>
      <c r="J1545" s="1">
        <f t="array" ref="J1545">INDEX(Countries!$D$2:$D$43,B1545)</f>
        <v>0</v>
      </c>
      <c r="K1545" s="1">
        <f t="array" ref="K1545">INDEX(Countries!$E$2:$E$43,A1545)</f>
        <v>0</v>
      </c>
      <c r="L1545" s="1">
        <f t="array" ref="L1545">INDEX(Countries!$E$2:$E$43,B1545)</f>
        <v>0</v>
      </c>
      <c r="M1545" s="1">
        <f t="shared" si="25"/>
        <v>0</v>
      </c>
      <c r="N1545" s="1"/>
    </row>
    <row r="1546" spans="1:14" ht="15.75" customHeight="1" x14ac:dyDescent="0.2">
      <c r="A1546" s="1">
        <f t="shared" si="26"/>
        <v>37</v>
      </c>
      <c r="B1546" s="1">
        <f t="shared" si="27"/>
        <v>33</v>
      </c>
      <c r="C1546" s="1">
        <f t="array" ref="C1546">INDEX(Countries!$A$2:$A$43,A1546)</f>
        <v>0</v>
      </c>
      <c r="D1546" s="1">
        <f t="array" ref="D1546">INDEX(Countries!$A$2:$A$43,B1546)</f>
        <v>0</v>
      </c>
      <c r="E1546" s="5">
        <f t="array" ref="E1546">INDEX('ML_flows 2011'!$B$2:$AQ$43,A1546,B1546)+INDEX('ML_flows 2011'!$B$2:$AQ$43,B1546,A1546)</f>
        <v>0</v>
      </c>
      <c r="F1546" s="4">
        <f t="array" ref="F1546">INDEX(Countries!$B$2:$B$43,A1546)</f>
        <v>0</v>
      </c>
      <c r="G1546" s="4">
        <f t="array" ref="G1546">INDEX(Countries!$B$2:$B$43,B1546)</f>
        <v>0</v>
      </c>
      <c r="H1546" s="6">
        <f t="shared" si="24"/>
        <v>0</v>
      </c>
      <c r="I1546" s="1">
        <f t="array" ref="I1546">INDEX(Countries!$D$2:$D$43,A1546)</f>
        <v>0</v>
      </c>
      <c r="J1546" s="1">
        <f t="array" ref="J1546">INDEX(Countries!$D$2:$D$43,B1546)</f>
        <v>0</v>
      </c>
      <c r="K1546" s="1">
        <f t="array" ref="K1546">INDEX(Countries!$E$2:$E$43,A1546)</f>
        <v>0</v>
      </c>
      <c r="L1546" s="1">
        <f t="array" ref="L1546">INDEX(Countries!$E$2:$E$43,B1546)</f>
        <v>0</v>
      </c>
      <c r="M1546" s="1">
        <f t="shared" si="25"/>
        <v>0</v>
      </c>
      <c r="N1546" s="1"/>
    </row>
    <row r="1547" spans="1:14" ht="15.75" customHeight="1" x14ac:dyDescent="0.2">
      <c r="A1547" s="1">
        <f t="shared" si="26"/>
        <v>37</v>
      </c>
      <c r="B1547" s="1">
        <f t="shared" si="27"/>
        <v>34</v>
      </c>
      <c r="C1547" s="1">
        <f t="array" ref="C1547">INDEX(Countries!$A$2:$A$43,A1547)</f>
        <v>0</v>
      </c>
      <c r="D1547" s="1">
        <f t="array" ref="D1547">INDEX(Countries!$A$2:$A$43,B1547)</f>
        <v>0</v>
      </c>
      <c r="E1547" s="5">
        <f t="array" ref="E1547">INDEX('ML_flows 2011'!$B$2:$AQ$43,A1547,B1547)+INDEX('ML_flows 2011'!$B$2:$AQ$43,B1547,A1547)</f>
        <v>0</v>
      </c>
      <c r="F1547" s="4">
        <f t="array" ref="F1547">INDEX(Countries!$B$2:$B$43,A1547)</f>
        <v>0</v>
      </c>
      <c r="G1547" s="4">
        <f t="array" ref="G1547">INDEX(Countries!$B$2:$B$43,B1547)</f>
        <v>0</v>
      </c>
      <c r="H1547" s="6">
        <f t="shared" si="24"/>
        <v>0</v>
      </c>
      <c r="I1547" s="1">
        <f t="array" ref="I1547">INDEX(Countries!$D$2:$D$43,A1547)</f>
        <v>0</v>
      </c>
      <c r="J1547" s="1">
        <f t="array" ref="J1547">INDEX(Countries!$D$2:$D$43,B1547)</f>
        <v>0</v>
      </c>
      <c r="K1547" s="1">
        <f t="array" ref="K1547">INDEX(Countries!$E$2:$E$43,A1547)</f>
        <v>0</v>
      </c>
      <c r="L1547" s="1">
        <f t="array" ref="L1547">INDEX(Countries!$E$2:$E$43,B1547)</f>
        <v>0</v>
      </c>
      <c r="M1547" s="1">
        <f t="shared" si="25"/>
        <v>0</v>
      </c>
      <c r="N1547" s="1"/>
    </row>
    <row r="1548" spans="1:14" ht="15.75" customHeight="1" x14ac:dyDescent="0.2">
      <c r="A1548" s="1">
        <f t="shared" si="26"/>
        <v>37</v>
      </c>
      <c r="B1548" s="1">
        <f t="shared" si="27"/>
        <v>35</v>
      </c>
      <c r="C1548" s="1">
        <f t="array" ref="C1548">INDEX(Countries!$A$2:$A$43,A1548)</f>
        <v>0</v>
      </c>
      <c r="D1548" s="1">
        <f t="array" ref="D1548">INDEX(Countries!$A$2:$A$43,B1548)</f>
        <v>0</v>
      </c>
      <c r="E1548" s="5">
        <f t="array" ref="E1548">INDEX('ML_flows 2011'!$B$2:$AQ$43,A1548,B1548)+INDEX('ML_flows 2011'!$B$2:$AQ$43,B1548,A1548)</f>
        <v>0</v>
      </c>
      <c r="F1548" s="4">
        <f t="array" ref="F1548">INDEX(Countries!$B$2:$B$43,A1548)</f>
        <v>0</v>
      </c>
      <c r="G1548" s="4">
        <f t="array" ref="G1548">INDEX(Countries!$B$2:$B$43,B1548)</f>
        <v>0</v>
      </c>
      <c r="H1548" s="6">
        <f t="shared" si="24"/>
        <v>0</v>
      </c>
      <c r="I1548" s="1">
        <f t="array" ref="I1548">INDEX(Countries!$D$2:$D$43,A1548)</f>
        <v>0</v>
      </c>
      <c r="J1548" s="1">
        <f t="array" ref="J1548">INDEX(Countries!$D$2:$D$43,B1548)</f>
        <v>0</v>
      </c>
      <c r="K1548" s="1">
        <f t="array" ref="K1548">INDEX(Countries!$E$2:$E$43,A1548)</f>
        <v>0</v>
      </c>
      <c r="L1548" s="1">
        <f t="array" ref="L1548">INDEX(Countries!$E$2:$E$43,B1548)</f>
        <v>0</v>
      </c>
      <c r="M1548" s="1">
        <f t="shared" si="25"/>
        <v>0</v>
      </c>
      <c r="N1548" s="1"/>
    </row>
    <row r="1549" spans="1:14" ht="15.75" customHeight="1" x14ac:dyDescent="0.2">
      <c r="A1549" s="1">
        <f t="shared" si="26"/>
        <v>37</v>
      </c>
      <c r="B1549" s="1">
        <f t="shared" si="27"/>
        <v>36</v>
      </c>
      <c r="C1549" s="1">
        <f t="array" ref="C1549">INDEX(Countries!$A$2:$A$43,A1549)</f>
        <v>0</v>
      </c>
      <c r="D1549" s="1">
        <f t="array" ref="D1549">INDEX(Countries!$A$2:$A$43,B1549)</f>
        <v>0</v>
      </c>
      <c r="E1549" s="5">
        <f t="array" ref="E1549">INDEX('ML_flows 2011'!$B$2:$AQ$43,A1549,B1549)+INDEX('ML_flows 2011'!$B$2:$AQ$43,B1549,A1549)</f>
        <v>0</v>
      </c>
      <c r="F1549" s="4">
        <f t="array" ref="F1549">INDEX(Countries!$B$2:$B$43,A1549)</f>
        <v>0</v>
      </c>
      <c r="G1549" s="4">
        <f t="array" ref="G1549">INDEX(Countries!$B$2:$B$43,B1549)</f>
        <v>0</v>
      </c>
      <c r="H1549" s="6">
        <f t="shared" si="24"/>
        <v>0</v>
      </c>
      <c r="I1549" s="1">
        <f t="array" ref="I1549">INDEX(Countries!$D$2:$D$43,A1549)</f>
        <v>0</v>
      </c>
      <c r="J1549" s="1">
        <f t="array" ref="J1549">INDEX(Countries!$D$2:$D$43,B1549)</f>
        <v>0</v>
      </c>
      <c r="K1549" s="1">
        <f t="array" ref="K1549">INDEX(Countries!$E$2:$E$43,A1549)</f>
        <v>0</v>
      </c>
      <c r="L1549" s="1">
        <f t="array" ref="L1549">INDEX(Countries!$E$2:$E$43,B1549)</f>
        <v>0</v>
      </c>
      <c r="M1549" s="1">
        <f t="shared" si="25"/>
        <v>0</v>
      </c>
      <c r="N1549" s="1"/>
    </row>
    <row r="1550" spans="1:14" ht="15.75" customHeight="1" x14ac:dyDescent="0.2">
      <c r="A1550" s="1">
        <f t="shared" si="26"/>
        <v>37</v>
      </c>
      <c r="B1550" s="1">
        <f t="shared" si="27"/>
        <v>37</v>
      </c>
      <c r="C1550" s="1">
        <f t="array" ref="C1550">INDEX(Countries!$A$2:$A$43,A1550)</f>
        <v>0</v>
      </c>
      <c r="D1550" s="1">
        <f t="array" ref="D1550">INDEX(Countries!$A$2:$A$43,B1550)</f>
        <v>0</v>
      </c>
      <c r="E1550" s="5">
        <f t="array" ref="E1550">INDEX('ML_flows 2011'!$B$2:$AQ$43,A1550,B1550)+INDEX('ML_flows 2011'!$B$2:$AQ$43,B1550,A1550)</f>
        <v>0</v>
      </c>
      <c r="F1550" s="4">
        <f t="array" ref="F1550">INDEX(Countries!$B$2:$B$43,A1550)</f>
        <v>0</v>
      </c>
      <c r="G1550" s="4">
        <f t="array" ref="G1550">INDEX(Countries!$B$2:$B$43,B1550)</f>
        <v>0</v>
      </c>
      <c r="H1550" s="6">
        <f t="shared" si="24"/>
        <v>0</v>
      </c>
      <c r="I1550" s="1">
        <f t="array" ref="I1550">INDEX(Countries!$D$2:$D$43,A1550)</f>
        <v>0</v>
      </c>
      <c r="J1550" s="1">
        <f t="array" ref="J1550">INDEX(Countries!$D$2:$D$43,B1550)</f>
        <v>0</v>
      </c>
      <c r="K1550" s="1">
        <f t="array" ref="K1550">INDEX(Countries!$E$2:$E$43,A1550)</f>
        <v>0</v>
      </c>
      <c r="L1550" s="1">
        <f t="array" ref="L1550">INDEX(Countries!$E$2:$E$43,B1550)</f>
        <v>0</v>
      </c>
      <c r="M1550" s="1">
        <f t="shared" si="25"/>
        <v>0</v>
      </c>
      <c r="N1550" s="1"/>
    </row>
    <row r="1551" spans="1:14" ht="15.75" customHeight="1" x14ac:dyDescent="0.2">
      <c r="A1551" s="1">
        <f t="shared" si="26"/>
        <v>37</v>
      </c>
      <c r="B1551" s="1">
        <f t="shared" si="27"/>
        <v>38</v>
      </c>
      <c r="C1551" s="1">
        <f t="array" ref="C1551">INDEX(Countries!$A$2:$A$43,A1551)</f>
        <v>0</v>
      </c>
      <c r="D1551" s="1">
        <f t="array" ref="D1551">INDEX(Countries!$A$2:$A$43,B1551)</f>
        <v>0</v>
      </c>
      <c r="E1551" s="5">
        <f t="array" ref="E1551">INDEX('ML_flows 2011'!$B$2:$AQ$43,A1551,B1551)+INDEX('ML_flows 2011'!$B$2:$AQ$43,B1551,A1551)</f>
        <v>0</v>
      </c>
      <c r="F1551" s="4">
        <f t="array" ref="F1551">INDEX(Countries!$B$2:$B$43,A1551)</f>
        <v>0</v>
      </c>
      <c r="G1551" s="4">
        <f t="array" ref="G1551">INDEX(Countries!$B$2:$B$43,B1551)</f>
        <v>0</v>
      </c>
      <c r="H1551" s="6">
        <f t="shared" si="24"/>
        <v>0</v>
      </c>
      <c r="I1551" s="1">
        <f t="array" ref="I1551">INDEX(Countries!$D$2:$D$43,A1551)</f>
        <v>0</v>
      </c>
      <c r="J1551" s="1">
        <f t="array" ref="J1551">INDEX(Countries!$D$2:$D$43,B1551)</f>
        <v>0</v>
      </c>
      <c r="K1551" s="1">
        <f t="array" ref="K1551">INDEX(Countries!$E$2:$E$43,A1551)</f>
        <v>0</v>
      </c>
      <c r="L1551" s="1">
        <f t="array" ref="L1551">INDEX(Countries!$E$2:$E$43,B1551)</f>
        <v>0</v>
      </c>
      <c r="M1551" s="1">
        <f t="shared" si="25"/>
        <v>0</v>
      </c>
      <c r="N1551" s="1"/>
    </row>
    <row r="1552" spans="1:14" ht="15.75" customHeight="1" x14ac:dyDescent="0.2">
      <c r="A1552" s="1">
        <f t="shared" si="26"/>
        <v>37</v>
      </c>
      <c r="B1552" s="1">
        <f t="shared" si="27"/>
        <v>39</v>
      </c>
      <c r="C1552" s="1">
        <f t="array" ref="C1552">INDEX(Countries!$A$2:$A$43,A1552)</f>
        <v>0</v>
      </c>
      <c r="D1552" s="1">
        <f t="array" ref="D1552">INDEX(Countries!$A$2:$A$43,B1552)</f>
        <v>0</v>
      </c>
      <c r="E1552" s="5">
        <f t="array" ref="E1552">INDEX('ML_flows 2011'!$B$2:$AQ$43,A1552,B1552)+INDEX('ML_flows 2011'!$B$2:$AQ$43,B1552,A1552)</f>
        <v>0</v>
      </c>
      <c r="F1552" s="4">
        <f t="array" ref="F1552">INDEX(Countries!$B$2:$B$43,A1552)</f>
        <v>0</v>
      </c>
      <c r="G1552" s="4">
        <f t="array" ref="G1552">INDEX(Countries!$B$2:$B$43,B1552)</f>
        <v>0</v>
      </c>
      <c r="H1552" s="6">
        <f t="shared" si="24"/>
        <v>0</v>
      </c>
      <c r="I1552" s="1">
        <f t="array" ref="I1552">INDEX(Countries!$D$2:$D$43,A1552)</f>
        <v>0</v>
      </c>
      <c r="J1552" s="1">
        <f t="array" ref="J1552">INDEX(Countries!$D$2:$D$43,B1552)</f>
        <v>0</v>
      </c>
      <c r="K1552" s="1">
        <f t="array" ref="K1552">INDEX(Countries!$E$2:$E$43,A1552)</f>
        <v>0</v>
      </c>
      <c r="L1552" s="1">
        <f t="array" ref="L1552">INDEX(Countries!$E$2:$E$43,B1552)</f>
        <v>0</v>
      </c>
      <c r="M1552" s="1">
        <f t="shared" si="25"/>
        <v>0</v>
      </c>
      <c r="N1552" s="1"/>
    </row>
    <row r="1553" spans="1:14" ht="15.75" customHeight="1" x14ac:dyDescent="0.2">
      <c r="A1553" s="1">
        <f t="shared" si="26"/>
        <v>37</v>
      </c>
      <c r="B1553" s="1">
        <f t="shared" si="27"/>
        <v>40</v>
      </c>
      <c r="C1553" s="1">
        <f t="array" ref="C1553">INDEX(Countries!$A$2:$A$43,A1553)</f>
        <v>0</v>
      </c>
      <c r="D1553" s="1">
        <f t="array" ref="D1553">INDEX(Countries!$A$2:$A$43,B1553)</f>
        <v>0</v>
      </c>
      <c r="E1553" s="5">
        <f t="array" ref="E1553">INDEX('ML_flows 2011'!$B$2:$AQ$43,A1553,B1553)+INDEX('ML_flows 2011'!$B$2:$AQ$43,B1553,A1553)</f>
        <v>0</v>
      </c>
      <c r="F1553" s="4">
        <f t="array" ref="F1553">INDEX(Countries!$B$2:$B$43,A1553)</f>
        <v>0</v>
      </c>
      <c r="G1553" s="4">
        <f t="array" ref="G1553">INDEX(Countries!$B$2:$B$43,B1553)</f>
        <v>0</v>
      </c>
      <c r="H1553" s="6">
        <f t="shared" si="24"/>
        <v>0</v>
      </c>
      <c r="I1553" s="1">
        <f t="array" ref="I1553">INDEX(Countries!$D$2:$D$43,A1553)</f>
        <v>0</v>
      </c>
      <c r="J1553" s="1">
        <f t="array" ref="J1553">INDEX(Countries!$D$2:$D$43,B1553)</f>
        <v>0</v>
      </c>
      <c r="K1553" s="1">
        <f t="array" ref="K1553">INDEX(Countries!$E$2:$E$43,A1553)</f>
        <v>0</v>
      </c>
      <c r="L1553" s="1">
        <f t="array" ref="L1553">INDEX(Countries!$E$2:$E$43,B1553)</f>
        <v>0</v>
      </c>
      <c r="M1553" s="1">
        <f t="shared" si="25"/>
        <v>0</v>
      </c>
      <c r="N1553" s="1"/>
    </row>
    <row r="1554" spans="1:14" ht="15.75" customHeight="1" x14ac:dyDescent="0.2">
      <c r="A1554" s="1">
        <f t="shared" si="26"/>
        <v>37</v>
      </c>
      <c r="B1554" s="1">
        <f t="shared" si="27"/>
        <v>41</v>
      </c>
      <c r="C1554" s="1">
        <f t="array" ref="C1554">INDEX(Countries!$A$2:$A$43,A1554)</f>
        <v>0</v>
      </c>
      <c r="D1554" s="1">
        <f t="array" ref="D1554">INDEX(Countries!$A$2:$A$43,B1554)</f>
        <v>0</v>
      </c>
      <c r="E1554" s="5">
        <f t="array" ref="E1554">INDEX('ML_flows 2011'!$B$2:$AQ$43,A1554,B1554)+INDEX('ML_flows 2011'!$B$2:$AQ$43,B1554,A1554)</f>
        <v>0</v>
      </c>
      <c r="F1554" s="4">
        <f t="array" ref="F1554">INDEX(Countries!$B$2:$B$43,A1554)</f>
        <v>0</v>
      </c>
      <c r="G1554" s="4">
        <f t="array" ref="G1554">INDEX(Countries!$B$2:$B$43,B1554)</f>
        <v>0</v>
      </c>
      <c r="H1554" s="6">
        <f t="shared" si="24"/>
        <v>0</v>
      </c>
      <c r="I1554" s="1">
        <f t="array" ref="I1554">INDEX(Countries!$D$2:$D$43,A1554)</f>
        <v>0</v>
      </c>
      <c r="J1554" s="1">
        <f t="array" ref="J1554">INDEX(Countries!$D$2:$D$43,B1554)</f>
        <v>0</v>
      </c>
      <c r="K1554" s="1">
        <f t="array" ref="K1554">INDEX(Countries!$E$2:$E$43,A1554)</f>
        <v>0</v>
      </c>
      <c r="L1554" s="1">
        <f t="array" ref="L1554">INDEX(Countries!$E$2:$E$43,B1554)</f>
        <v>0</v>
      </c>
      <c r="M1554" s="1">
        <f t="shared" si="25"/>
        <v>0</v>
      </c>
      <c r="N1554" s="1"/>
    </row>
    <row r="1555" spans="1:14" ht="15.75" customHeight="1" x14ac:dyDescent="0.2">
      <c r="A1555" s="1">
        <f t="shared" si="26"/>
        <v>37</v>
      </c>
      <c r="B1555" s="1">
        <f t="shared" si="27"/>
        <v>42</v>
      </c>
      <c r="C1555" s="1">
        <f t="array" ref="C1555">INDEX(Countries!$A$2:$A$43,A1555)</f>
        <v>0</v>
      </c>
      <c r="D1555" s="1">
        <f t="array" ref="D1555">INDEX(Countries!$A$2:$A$43,B1555)</f>
        <v>0</v>
      </c>
      <c r="E1555" s="5">
        <f t="array" ref="E1555">INDEX('ML_flows 2011'!$B$2:$AQ$43,A1555,B1555)+INDEX('ML_flows 2011'!$B$2:$AQ$43,B1555,A1555)</f>
        <v>0</v>
      </c>
      <c r="F1555" s="4">
        <f t="array" ref="F1555">INDEX(Countries!$B$2:$B$43,A1555)</f>
        <v>0</v>
      </c>
      <c r="G1555" s="4">
        <f t="array" ref="G1555">INDEX(Countries!$B$2:$B$43,B1555)</f>
        <v>0</v>
      </c>
      <c r="H1555" s="6">
        <f t="shared" si="24"/>
        <v>0</v>
      </c>
      <c r="I1555" s="1">
        <f t="array" ref="I1555">INDEX(Countries!$D$2:$D$43,A1555)</f>
        <v>0</v>
      </c>
      <c r="J1555" s="1">
        <f t="array" ref="J1555">INDEX(Countries!$D$2:$D$43,B1555)</f>
        <v>0</v>
      </c>
      <c r="K1555" s="1">
        <f t="array" ref="K1555">INDEX(Countries!$E$2:$E$43,A1555)</f>
        <v>0</v>
      </c>
      <c r="L1555" s="1">
        <f t="array" ref="L1555">INDEX(Countries!$E$2:$E$43,B1555)</f>
        <v>0</v>
      </c>
      <c r="M1555" s="1">
        <f t="shared" si="25"/>
        <v>0</v>
      </c>
      <c r="N1555" s="1"/>
    </row>
    <row r="1556" spans="1:14" ht="15.75" customHeight="1" x14ac:dyDescent="0.2">
      <c r="A1556" s="1">
        <f t="shared" si="26"/>
        <v>38</v>
      </c>
      <c r="B1556" s="1">
        <f t="shared" si="27"/>
        <v>1</v>
      </c>
      <c r="C1556" s="1">
        <f t="array" ref="C1556">INDEX(Countries!$A$2:$A$43,A1556)</f>
        <v>0</v>
      </c>
      <c r="D1556" s="1" t="str">
        <f t="array" ref="D1556">INDEX(Countries!$A$2:$A$43,B1556)</f>
        <v>BC</v>
      </c>
      <c r="E1556" s="5">
        <f t="array" ref="E1556">INDEX('ML_flows 2011'!$B$2:$AQ$43,A1556,B1556)+INDEX('ML_flows 2011'!$B$2:$AQ$43,B1556,A1556)</f>
        <v>0</v>
      </c>
      <c r="F1556" s="4">
        <f t="array" ref="F1556">INDEX(Countries!$B$2:$B$43,A1556)</f>
        <v>0</v>
      </c>
      <c r="G1556" s="4">
        <f t="array" ref="G1556">INDEX(Countries!$B$2:$B$43,B1556)</f>
        <v>2.3763350483997558</v>
      </c>
      <c r="H1556" s="6">
        <f t="shared" si="24"/>
        <v>0</v>
      </c>
      <c r="I1556" s="1">
        <f t="array" ref="I1556">INDEX(Countries!$D$2:$D$43,A1556)</f>
        <v>0</v>
      </c>
      <c r="J1556" s="4">
        <f t="array" ref="J1556">INDEX(Countries!$D$2:$D$43,B1556)</f>
        <v>0</v>
      </c>
      <c r="K1556" s="1">
        <f t="array" ref="K1556">INDEX(Countries!$E$2:$E$43,A1556)</f>
        <v>0</v>
      </c>
      <c r="L1556" s="4">
        <f t="array" ref="L1556">INDEX(Countries!$E$2:$E$43,B1556)</f>
        <v>0</v>
      </c>
      <c r="M1556" s="1">
        <f t="shared" si="25"/>
        <v>0</v>
      </c>
      <c r="N1556" s="1"/>
    </row>
    <row r="1557" spans="1:14" ht="15.75" customHeight="1" x14ac:dyDescent="0.2">
      <c r="A1557" s="1">
        <f t="shared" si="26"/>
        <v>38</v>
      </c>
      <c r="B1557" s="1">
        <f t="shared" si="27"/>
        <v>2</v>
      </c>
      <c r="C1557" s="1">
        <f t="array" ref="C1557">INDEX(Countries!$A$2:$A$43,A1557)</f>
        <v>0</v>
      </c>
      <c r="D1557" s="1" t="str">
        <f t="array" ref="D1557">INDEX(Countries!$A$2:$A$43,B1557)</f>
        <v>Canada</v>
      </c>
      <c r="E1557" s="5">
        <f t="array" ref="E1557">INDEX('ML_flows 2011'!$B$2:$AQ$43,A1557,B1557)+INDEX('ML_flows 2011'!$B$2:$AQ$43,B1557,A1557)</f>
        <v>0</v>
      </c>
      <c r="F1557" s="4">
        <f t="array" ref="F1557">INDEX(Countries!$B$2:$B$43,A1557)</f>
        <v>0</v>
      </c>
      <c r="G1557" s="4">
        <f t="array" ref="G1557">INDEX(Countries!$B$2:$B$43,B1557)</f>
        <v>0</v>
      </c>
      <c r="H1557" s="6">
        <f t="shared" si="24"/>
        <v>0</v>
      </c>
      <c r="I1557" s="1">
        <f t="array" ref="I1557">INDEX(Countries!$D$2:$D$43,A1557)</f>
        <v>0</v>
      </c>
      <c r="J1557" s="4">
        <f t="array" ref="J1557">INDEX(Countries!$D$2:$D$43,B1557)</f>
        <v>0</v>
      </c>
      <c r="K1557" s="1">
        <f t="array" ref="K1557">INDEX(Countries!$E$2:$E$43,A1557)</f>
        <v>0</v>
      </c>
      <c r="L1557" s="4">
        <f t="array" ref="L1557">INDEX(Countries!$E$2:$E$43,B1557)</f>
        <v>0</v>
      </c>
      <c r="M1557" s="1">
        <f t="shared" si="25"/>
        <v>0</v>
      </c>
      <c r="N1557" s="1"/>
    </row>
    <row r="1558" spans="1:14" ht="15.75" customHeight="1" x14ac:dyDescent="0.2">
      <c r="A1558" s="1">
        <f t="shared" si="26"/>
        <v>38</v>
      </c>
      <c r="B1558" s="1">
        <f t="shared" si="27"/>
        <v>3</v>
      </c>
      <c r="C1558" s="1">
        <f t="array" ref="C1558">INDEX(Countries!$A$2:$A$43,A1558)</f>
        <v>0</v>
      </c>
      <c r="D1558" s="1" t="str">
        <f t="array" ref="D1558">INDEX(Countries!$A$2:$A$43,B1558)</f>
        <v>Hong Kong SAR</v>
      </c>
      <c r="E1558" s="5">
        <f t="array" ref="E1558">INDEX('ML_flows 2011'!$B$2:$AQ$43,A1558,B1558)+INDEX('ML_flows 2011'!$B$2:$AQ$43,B1558,A1558)</f>
        <v>0</v>
      </c>
      <c r="F1558" s="4">
        <f t="array" ref="F1558">INDEX(Countries!$B$2:$B$43,A1558)</f>
        <v>0</v>
      </c>
      <c r="G1558" s="4">
        <f t="array" ref="G1558">INDEX(Countries!$B$2:$B$43,B1558)</f>
        <v>0</v>
      </c>
      <c r="H1558" s="6">
        <f t="shared" si="24"/>
        <v>0</v>
      </c>
      <c r="I1558" s="1">
        <f t="array" ref="I1558">INDEX(Countries!$D$2:$D$43,A1558)</f>
        <v>0</v>
      </c>
      <c r="J1558" s="4">
        <f t="array" ref="J1558">INDEX(Countries!$D$2:$D$43,B1558)</f>
        <v>0</v>
      </c>
      <c r="K1558" s="1">
        <f t="array" ref="K1558">INDEX(Countries!$E$2:$E$43,A1558)</f>
        <v>0</v>
      </c>
      <c r="L1558" s="4">
        <f t="array" ref="L1558">INDEX(Countries!$E$2:$E$43,B1558)</f>
        <v>0</v>
      </c>
      <c r="M1558" s="1">
        <f t="shared" si="25"/>
        <v>0</v>
      </c>
      <c r="N1558" s="1"/>
    </row>
    <row r="1559" spans="1:14" ht="15.75" customHeight="1" x14ac:dyDescent="0.2">
      <c r="A1559" s="1">
        <f t="shared" si="26"/>
        <v>38</v>
      </c>
      <c r="B1559" s="1">
        <f t="shared" si="27"/>
        <v>4</v>
      </c>
      <c r="C1559" s="1">
        <f t="array" ref="C1559">INDEX(Countries!$A$2:$A$43,A1559)</f>
        <v>0</v>
      </c>
      <c r="D1559" s="1" t="str">
        <f t="array" ref="D1559">INDEX(Countries!$A$2:$A$43,B1559)</f>
        <v>Macau SAR</v>
      </c>
      <c r="E1559" s="5">
        <f t="array" ref="E1559">INDEX('ML_flows 2011'!$B$2:$AQ$43,A1559,B1559)+INDEX('ML_flows 2011'!$B$2:$AQ$43,B1559,A1559)</f>
        <v>0</v>
      </c>
      <c r="F1559" s="4">
        <f t="array" ref="F1559">INDEX(Countries!$B$2:$B$43,A1559)</f>
        <v>0</v>
      </c>
      <c r="G1559" s="4">
        <f t="array" ref="G1559">INDEX(Countries!$B$2:$B$43,B1559)</f>
        <v>0</v>
      </c>
      <c r="H1559" s="6">
        <f t="shared" si="24"/>
        <v>0</v>
      </c>
      <c r="I1559" s="1">
        <f t="array" ref="I1559">INDEX(Countries!$D$2:$D$43,A1559)</f>
        <v>0</v>
      </c>
      <c r="J1559" s="4">
        <f t="array" ref="J1559">INDEX(Countries!$D$2:$D$43,B1559)</f>
        <v>0</v>
      </c>
      <c r="K1559" s="1">
        <f t="array" ref="K1559">INDEX(Countries!$E$2:$E$43,A1559)</f>
        <v>0</v>
      </c>
      <c r="L1559" s="4">
        <f t="array" ref="L1559">INDEX(Countries!$E$2:$E$43,B1559)</f>
        <v>0</v>
      </c>
      <c r="M1559" s="1">
        <f t="shared" si="25"/>
        <v>0</v>
      </c>
      <c r="N1559" s="1"/>
    </row>
    <row r="1560" spans="1:14" ht="15.75" customHeight="1" x14ac:dyDescent="0.2">
      <c r="A1560" s="1">
        <f t="shared" si="26"/>
        <v>38</v>
      </c>
      <c r="B1560" s="1">
        <f t="shared" si="27"/>
        <v>5</v>
      </c>
      <c r="C1560" s="1">
        <f t="array" ref="C1560">INDEX(Countries!$A$2:$A$43,A1560)</f>
        <v>0</v>
      </c>
      <c r="D1560" s="1" t="str">
        <f t="array" ref="D1560">INDEX(Countries!$A$2:$A$43,B1560)</f>
        <v>China</v>
      </c>
      <c r="E1560" s="5">
        <f t="array" ref="E1560">INDEX('ML_flows 2011'!$B$2:$AQ$43,A1560,B1560)+INDEX('ML_flows 2011'!$B$2:$AQ$43,B1560,A1560)</f>
        <v>0</v>
      </c>
      <c r="F1560" s="4">
        <f t="array" ref="F1560">INDEX(Countries!$B$2:$B$43,A1560)</f>
        <v>0</v>
      </c>
      <c r="G1560" s="4">
        <f t="array" ref="G1560">INDEX(Countries!$B$2:$B$43,B1560)</f>
        <v>0</v>
      </c>
      <c r="H1560" s="6">
        <f t="shared" si="24"/>
        <v>0</v>
      </c>
      <c r="I1560" s="1">
        <f t="array" ref="I1560">INDEX(Countries!$D$2:$D$43,A1560)</f>
        <v>0</v>
      </c>
      <c r="J1560" s="4">
        <f t="array" ref="J1560">INDEX(Countries!$D$2:$D$43,B1560)</f>
        <v>0</v>
      </c>
      <c r="K1560" s="1">
        <f t="array" ref="K1560">INDEX(Countries!$E$2:$E$43,A1560)</f>
        <v>0</v>
      </c>
      <c r="L1560" s="4">
        <f t="array" ref="L1560">INDEX(Countries!$E$2:$E$43,B1560)</f>
        <v>0</v>
      </c>
      <c r="M1560" s="1">
        <f t="shared" si="25"/>
        <v>0</v>
      </c>
      <c r="N1560" s="1"/>
    </row>
    <row r="1561" spans="1:14" ht="15.75" customHeight="1" x14ac:dyDescent="0.2">
      <c r="A1561" s="1">
        <f t="shared" si="26"/>
        <v>38</v>
      </c>
      <c r="B1561" s="1">
        <f t="shared" si="27"/>
        <v>6</v>
      </c>
      <c r="C1561" s="1">
        <f t="array" ref="C1561">INDEX(Countries!$A$2:$A$43,A1561)</f>
        <v>0</v>
      </c>
      <c r="D1561" s="1">
        <f t="array" ref="D1561">INDEX(Countries!$A$2:$A$43,B1561)</f>
        <v>0</v>
      </c>
      <c r="E1561" s="5">
        <f t="array" ref="E1561">INDEX('ML_flows 2011'!$B$2:$AQ$43,A1561,B1561)+INDEX('ML_flows 2011'!$B$2:$AQ$43,B1561,A1561)</f>
        <v>0</v>
      </c>
      <c r="F1561" s="4">
        <f t="array" ref="F1561">INDEX(Countries!$B$2:$B$43,A1561)</f>
        <v>0</v>
      </c>
      <c r="G1561" s="4">
        <f t="array" ref="G1561">INDEX(Countries!$B$2:$B$43,B1561)</f>
        <v>0</v>
      </c>
      <c r="H1561" s="6">
        <f t="shared" si="24"/>
        <v>0</v>
      </c>
      <c r="I1561" s="1">
        <f t="array" ref="I1561">INDEX(Countries!$D$2:$D$43,A1561)</f>
        <v>0</v>
      </c>
      <c r="J1561" s="4">
        <f t="array" ref="J1561">INDEX(Countries!$D$2:$D$43,B1561)</f>
        <v>0</v>
      </c>
      <c r="K1561" s="1">
        <f t="array" ref="K1561">INDEX(Countries!$E$2:$E$43,A1561)</f>
        <v>0</v>
      </c>
      <c r="L1561" s="4">
        <f t="array" ref="L1561">INDEX(Countries!$E$2:$E$43,B1561)</f>
        <v>0</v>
      </c>
      <c r="M1561" s="1">
        <f t="shared" si="25"/>
        <v>0</v>
      </c>
      <c r="N1561" s="1"/>
    </row>
    <row r="1562" spans="1:14" ht="15.75" customHeight="1" x14ac:dyDescent="0.2">
      <c r="A1562" s="1">
        <f t="shared" si="26"/>
        <v>38</v>
      </c>
      <c r="B1562" s="1">
        <f t="shared" si="27"/>
        <v>7</v>
      </c>
      <c r="C1562" s="1">
        <f t="array" ref="C1562">INDEX(Countries!$A$2:$A$43,A1562)</f>
        <v>0</v>
      </c>
      <c r="D1562" s="1">
        <f t="array" ref="D1562">INDEX(Countries!$A$2:$A$43,B1562)</f>
        <v>0</v>
      </c>
      <c r="E1562" s="5">
        <f t="array" ref="E1562">INDEX('ML_flows 2011'!$B$2:$AQ$43,A1562,B1562)+INDEX('ML_flows 2011'!$B$2:$AQ$43,B1562,A1562)</f>
        <v>0</v>
      </c>
      <c r="F1562" s="4">
        <f t="array" ref="F1562">INDEX(Countries!$B$2:$B$43,A1562)</f>
        <v>0</v>
      </c>
      <c r="G1562" s="4">
        <f t="array" ref="G1562">INDEX(Countries!$B$2:$B$43,B1562)</f>
        <v>0</v>
      </c>
      <c r="H1562" s="6">
        <f t="shared" si="24"/>
        <v>0</v>
      </c>
      <c r="I1562" s="1">
        <f t="array" ref="I1562">INDEX(Countries!$D$2:$D$43,A1562)</f>
        <v>0</v>
      </c>
      <c r="J1562" s="4">
        <f t="array" ref="J1562">INDEX(Countries!$D$2:$D$43,B1562)</f>
        <v>0</v>
      </c>
      <c r="K1562" s="1">
        <f t="array" ref="K1562">INDEX(Countries!$E$2:$E$43,A1562)</f>
        <v>0</v>
      </c>
      <c r="L1562" s="4">
        <f t="array" ref="L1562">INDEX(Countries!$E$2:$E$43,B1562)</f>
        <v>0</v>
      </c>
      <c r="M1562" s="1">
        <f t="shared" si="25"/>
        <v>0</v>
      </c>
      <c r="N1562" s="1"/>
    </row>
    <row r="1563" spans="1:14" ht="15.75" customHeight="1" x14ac:dyDescent="0.2">
      <c r="A1563" s="1">
        <f t="shared" si="26"/>
        <v>38</v>
      </c>
      <c r="B1563" s="1">
        <f t="shared" si="27"/>
        <v>8</v>
      </c>
      <c r="C1563" s="1">
        <f t="array" ref="C1563">INDEX(Countries!$A$2:$A$43,A1563)</f>
        <v>0</v>
      </c>
      <c r="D1563" s="1">
        <f t="array" ref="D1563">INDEX(Countries!$A$2:$A$43,B1563)</f>
        <v>0</v>
      </c>
      <c r="E1563" s="5">
        <f t="array" ref="E1563">INDEX('ML_flows 2011'!$B$2:$AQ$43,A1563,B1563)+INDEX('ML_flows 2011'!$B$2:$AQ$43,B1563,A1563)</f>
        <v>0</v>
      </c>
      <c r="F1563" s="4">
        <f t="array" ref="F1563">INDEX(Countries!$B$2:$B$43,A1563)</f>
        <v>0</v>
      </c>
      <c r="G1563" s="4">
        <f t="array" ref="G1563">INDEX(Countries!$B$2:$B$43,B1563)</f>
        <v>0</v>
      </c>
      <c r="H1563" s="6">
        <f t="shared" si="24"/>
        <v>0</v>
      </c>
      <c r="I1563" s="1">
        <f t="array" ref="I1563">INDEX(Countries!$D$2:$D$43,A1563)</f>
        <v>0</v>
      </c>
      <c r="J1563" s="4">
        <f t="array" ref="J1563">INDEX(Countries!$D$2:$D$43,B1563)</f>
        <v>0</v>
      </c>
      <c r="K1563" s="1">
        <f t="array" ref="K1563">INDEX(Countries!$E$2:$E$43,A1563)</f>
        <v>0</v>
      </c>
      <c r="L1563" s="4">
        <f t="array" ref="L1563">INDEX(Countries!$E$2:$E$43,B1563)</f>
        <v>0</v>
      </c>
      <c r="M1563" s="1">
        <f t="shared" si="25"/>
        <v>0</v>
      </c>
      <c r="N1563" s="1"/>
    </row>
    <row r="1564" spans="1:14" ht="15.75" customHeight="1" x14ac:dyDescent="0.2">
      <c r="A1564" s="1">
        <f t="shared" si="26"/>
        <v>38</v>
      </c>
      <c r="B1564" s="1">
        <f t="shared" si="27"/>
        <v>9</v>
      </c>
      <c r="C1564" s="1">
        <f t="array" ref="C1564">INDEX(Countries!$A$2:$A$43,A1564)</f>
        <v>0</v>
      </c>
      <c r="D1564" s="1">
        <f t="array" ref="D1564">INDEX(Countries!$A$2:$A$43,B1564)</f>
        <v>0</v>
      </c>
      <c r="E1564" s="5">
        <f t="array" ref="E1564">INDEX('ML_flows 2011'!$B$2:$AQ$43,A1564,B1564)+INDEX('ML_flows 2011'!$B$2:$AQ$43,B1564,A1564)</f>
        <v>0</v>
      </c>
      <c r="F1564" s="4">
        <f t="array" ref="F1564">INDEX(Countries!$B$2:$B$43,A1564)</f>
        <v>0</v>
      </c>
      <c r="G1564" s="4">
        <f t="array" ref="G1564">INDEX(Countries!$B$2:$B$43,B1564)</f>
        <v>0</v>
      </c>
      <c r="H1564" s="6">
        <f t="shared" si="24"/>
        <v>0</v>
      </c>
      <c r="I1564" s="1">
        <f t="array" ref="I1564">INDEX(Countries!$D$2:$D$43,A1564)</f>
        <v>0</v>
      </c>
      <c r="J1564" s="1">
        <f t="array" ref="J1564">INDEX(Countries!$D$2:$D$43,B1564)</f>
        <v>0</v>
      </c>
      <c r="K1564" s="1">
        <f t="array" ref="K1564">INDEX(Countries!$E$2:$E$43,A1564)</f>
        <v>0</v>
      </c>
      <c r="L1564" s="1">
        <f t="array" ref="L1564">INDEX(Countries!$E$2:$E$43,B1564)</f>
        <v>0</v>
      </c>
      <c r="M1564" s="1">
        <f t="shared" si="25"/>
        <v>0</v>
      </c>
      <c r="N1564" s="1"/>
    </row>
    <row r="1565" spans="1:14" ht="15.75" customHeight="1" x14ac:dyDescent="0.2">
      <c r="A1565" s="1">
        <f t="shared" si="26"/>
        <v>38</v>
      </c>
      <c r="B1565" s="1">
        <f t="shared" si="27"/>
        <v>10</v>
      </c>
      <c r="C1565" s="1">
        <f t="array" ref="C1565">INDEX(Countries!$A$2:$A$43,A1565)</f>
        <v>0</v>
      </c>
      <c r="D1565" s="1">
        <f t="array" ref="D1565">INDEX(Countries!$A$2:$A$43,B1565)</f>
        <v>0</v>
      </c>
      <c r="E1565" s="5">
        <f t="array" ref="E1565">INDEX('ML_flows 2011'!$B$2:$AQ$43,A1565,B1565)+INDEX('ML_flows 2011'!$B$2:$AQ$43,B1565,A1565)</f>
        <v>0</v>
      </c>
      <c r="F1565" s="4">
        <f t="array" ref="F1565">INDEX(Countries!$B$2:$B$43,A1565)</f>
        <v>0</v>
      </c>
      <c r="G1565" s="4">
        <f t="array" ref="G1565">INDEX(Countries!$B$2:$B$43,B1565)</f>
        <v>0</v>
      </c>
      <c r="H1565" s="6">
        <f t="shared" si="24"/>
        <v>0</v>
      </c>
      <c r="I1565" s="1">
        <f t="array" ref="I1565">INDEX(Countries!$D$2:$D$43,A1565)</f>
        <v>0</v>
      </c>
      <c r="J1565" s="1">
        <f t="array" ref="J1565">INDEX(Countries!$D$2:$D$43,B1565)</f>
        <v>0</v>
      </c>
      <c r="K1565" s="1">
        <f t="array" ref="K1565">INDEX(Countries!$E$2:$E$43,A1565)</f>
        <v>0</v>
      </c>
      <c r="L1565" s="1">
        <f t="array" ref="L1565">INDEX(Countries!$E$2:$E$43,B1565)</f>
        <v>0</v>
      </c>
      <c r="M1565" s="1">
        <f t="shared" si="25"/>
        <v>0</v>
      </c>
      <c r="N1565" s="1"/>
    </row>
    <row r="1566" spans="1:14" ht="15.75" customHeight="1" x14ac:dyDescent="0.2">
      <c r="A1566" s="1">
        <f t="shared" si="26"/>
        <v>38</v>
      </c>
      <c r="B1566" s="1">
        <f t="shared" si="27"/>
        <v>11</v>
      </c>
      <c r="C1566" s="1">
        <f t="array" ref="C1566">INDEX(Countries!$A$2:$A$43,A1566)</f>
        <v>0</v>
      </c>
      <c r="D1566" s="1">
        <f t="array" ref="D1566">INDEX(Countries!$A$2:$A$43,B1566)</f>
        <v>0</v>
      </c>
      <c r="E1566" s="5">
        <f t="array" ref="E1566">INDEX('ML_flows 2011'!$B$2:$AQ$43,A1566,B1566)+INDEX('ML_flows 2011'!$B$2:$AQ$43,B1566,A1566)</f>
        <v>0</v>
      </c>
      <c r="F1566" s="4">
        <f t="array" ref="F1566">INDEX(Countries!$B$2:$B$43,A1566)</f>
        <v>0</v>
      </c>
      <c r="G1566" s="4">
        <f t="array" ref="G1566">INDEX(Countries!$B$2:$B$43,B1566)</f>
        <v>0</v>
      </c>
      <c r="H1566" s="6">
        <f t="shared" si="24"/>
        <v>0</v>
      </c>
      <c r="I1566" s="1">
        <f t="array" ref="I1566">INDEX(Countries!$D$2:$D$43,A1566)</f>
        <v>0</v>
      </c>
      <c r="J1566" s="1">
        <f t="array" ref="J1566">INDEX(Countries!$D$2:$D$43,B1566)</f>
        <v>0</v>
      </c>
      <c r="K1566" s="1">
        <f t="array" ref="K1566">INDEX(Countries!$E$2:$E$43,A1566)</f>
        <v>0</v>
      </c>
      <c r="L1566" s="1">
        <f t="array" ref="L1566">INDEX(Countries!$E$2:$E$43,B1566)</f>
        <v>0</v>
      </c>
      <c r="M1566" s="1">
        <f t="shared" si="25"/>
        <v>0</v>
      </c>
      <c r="N1566" s="1"/>
    </row>
    <row r="1567" spans="1:14" ht="15.75" customHeight="1" x14ac:dyDescent="0.2">
      <c r="A1567" s="1">
        <f t="shared" si="26"/>
        <v>38</v>
      </c>
      <c r="B1567" s="1">
        <f t="shared" si="27"/>
        <v>12</v>
      </c>
      <c r="C1567" s="1">
        <f t="array" ref="C1567">INDEX(Countries!$A$2:$A$43,A1567)</f>
        <v>0</v>
      </c>
      <c r="D1567" s="1">
        <f t="array" ref="D1567">INDEX(Countries!$A$2:$A$43,B1567)</f>
        <v>0</v>
      </c>
      <c r="E1567" s="5">
        <f t="array" ref="E1567">INDEX('ML_flows 2011'!$B$2:$AQ$43,A1567,B1567)+INDEX('ML_flows 2011'!$B$2:$AQ$43,B1567,A1567)</f>
        <v>0</v>
      </c>
      <c r="F1567" s="4">
        <f t="array" ref="F1567">INDEX(Countries!$B$2:$B$43,A1567)</f>
        <v>0</v>
      </c>
      <c r="G1567" s="4">
        <f t="array" ref="G1567">INDEX(Countries!$B$2:$B$43,B1567)</f>
        <v>0</v>
      </c>
      <c r="H1567" s="6">
        <f t="shared" si="24"/>
        <v>0</v>
      </c>
      <c r="I1567" s="1">
        <f t="array" ref="I1567">INDEX(Countries!$D$2:$D$43,A1567)</f>
        <v>0</v>
      </c>
      <c r="J1567" s="1">
        <f t="array" ref="J1567">INDEX(Countries!$D$2:$D$43,B1567)</f>
        <v>0</v>
      </c>
      <c r="K1567" s="1">
        <f t="array" ref="K1567">INDEX(Countries!$E$2:$E$43,A1567)</f>
        <v>0</v>
      </c>
      <c r="L1567" s="1">
        <f t="array" ref="L1567">INDEX(Countries!$E$2:$E$43,B1567)</f>
        <v>0</v>
      </c>
      <c r="M1567" s="1">
        <f t="shared" si="25"/>
        <v>0</v>
      </c>
      <c r="N1567" s="1"/>
    </row>
    <row r="1568" spans="1:14" ht="15.75" customHeight="1" x14ac:dyDescent="0.2">
      <c r="A1568" s="1">
        <f t="shared" si="26"/>
        <v>38</v>
      </c>
      <c r="B1568" s="1">
        <f t="shared" si="27"/>
        <v>13</v>
      </c>
      <c r="C1568" s="1">
        <f t="array" ref="C1568">INDEX(Countries!$A$2:$A$43,A1568)</f>
        <v>0</v>
      </c>
      <c r="D1568" s="1">
        <f t="array" ref="D1568">INDEX(Countries!$A$2:$A$43,B1568)</f>
        <v>0</v>
      </c>
      <c r="E1568" s="5">
        <f t="array" ref="E1568">INDEX('ML_flows 2011'!$B$2:$AQ$43,A1568,B1568)+INDEX('ML_flows 2011'!$B$2:$AQ$43,B1568,A1568)</f>
        <v>0</v>
      </c>
      <c r="F1568" s="4">
        <f t="array" ref="F1568">INDEX(Countries!$B$2:$B$43,A1568)</f>
        <v>0</v>
      </c>
      <c r="G1568" s="4">
        <f t="array" ref="G1568">INDEX(Countries!$B$2:$B$43,B1568)</f>
        <v>0</v>
      </c>
      <c r="H1568" s="6">
        <f t="shared" si="24"/>
        <v>0</v>
      </c>
      <c r="I1568" s="1">
        <f t="array" ref="I1568">INDEX(Countries!$D$2:$D$43,A1568)</f>
        <v>0</v>
      </c>
      <c r="J1568" s="1">
        <f t="array" ref="J1568">INDEX(Countries!$D$2:$D$43,B1568)</f>
        <v>0</v>
      </c>
      <c r="K1568" s="1">
        <f t="array" ref="K1568">INDEX(Countries!$E$2:$E$43,A1568)</f>
        <v>0</v>
      </c>
      <c r="L1568" s="1">
        <f t="array" ref="L1568">INDEX(Countries!$E$2:$E$43,B1568)</f>
        <v>0</v>
      </c>
      <c r="M1568" s="1">
        <f t="shared" si="25"/>
        <v>0</v>
      </c>
      <c r="N1568" s="1"/>
    </row>
    <row r="1569" spans="1:14" ht="15.75" customHeight="1" x14ac:dyDescent="0.2">
      <c r="A1569" s="1">
        <f t="shared" si="26"/>
        <v>38</v>
      </c>
      <c r="B1569" s="1">
        <f t="shared" si="27"/>
        <v>14</v>
      </c>
      <c r="C1569" s="1">
        <f t="array" ref="C1569">INDEX(Countries!$A$2:$A$43,A1569)</f>
        <v>0</v>
      </c>
      <c r="D1569" s="1">
        <f t="array" ref="D1569">INDEX(Countries!$A$2:$A$43,B1569)</f>
        <v>0</v>
      </c>
      <c r="E1569" s="5">
        <f t="array" ref="E1569">INDEX('ML_flows 2011'!$B$2:$AQ$43,A1569,B1569)+INDEX('ML_flows 2011'!$B$2:$AQ$43,B1569,A1569)</f>
        <v>0</v>
      </c>
      <c r="F1569" s="4">
        <f t="array" ref="F1569">INDEX(Countries!$B$2:$B$43,A1569)</f>
        <v>0</v>
      </c>
      <c r="G1569" s="4">
        <f t="array" ref="G1569">INDEX(Countries!$B$2:$B$43,B1569)</f>
        <v>0</v>
      </c>
      <c r="H1569" s="6">
        <f t="shared" si="24"/>
        <v>0</v>
      </c>
      <c r="I1569" s="1">
        <f t="array" ref="I1569">INDEX(Countries!$D$2:$D$43,A1569)</f>
        <v>0</v>
      </c>
      <c r="J1569" s="1">
        <f t="array" ref="J1569">INDEX(Countries!$D$2:$D$43,B1569)</f>
        <v>0</v>
      </c>
      <c r="K1569" s="1">
        <f t="array" ref="K1569">INDEX(Countries!$E$2:$E$43,A1569)</f>
        <v>0</v>
      </c>
      <c r="L1569" s="1">
        <f t="array" ref="L1569">INDEX(Countries!$E$2:$E$43,B1569)</f>
        <v>0</v>
      </c>
      <c r="M1569" s="1">
        <f t="shared" si="25"/>
        <v>0</v>
      </c>
      <c r="N1569" s="1"/>
    </row>
    <row r="1570" spans="1:14" ht="15.75" customHeight="1" x14ac:dyDescent="0.2">
      <c r="A1570" s="1">
        <f t="shared" si="26"/>
        <v>38</v>
      </c>
      <c r="B1570" s="1">
        <f t="shared" si="27"/>
        <v>15</v>
      </c>
      <c r="C1570" s="1">
        <f t="array" ref="C1570">INDEX(Countries!$A$2:$A$43,A1570)</f>
        <v>0</v>
      </c>
      <c r="D1570" s="1">
        <f t="array" ref="D1570">INDEX(Countries!$A$2:$A$43,B1570)</f>
        <v>0</v>
      </c>
      <c r="E1570" s="5">
        <f t="array" ref="E1570">INDEX('ML_flows 2011'!$B$2:$AQ$43,A1570,B1570)+INDEX('ML_flows 2011'!$B$2:$AQ$43,B1570,A1570)</f>
        <v>0</v>
      </c>
      <c r="F1570" s="4">
        <f t="array" ref="F1570">INDEX(Countries!$B$2:$B$43,A1570)</f>
        <v>0</v>
      </c>
      <c r="G1570" s="4">
        <f t="array" ref="G1570">INDEX(Countries!$B$2:$B$43,B1570)</f>
        <v>0</v>
      </c>
      <c r="H1570" s="6">
        <f t="shared" si="24"/>
        <v>0</v>
      </c>
      <c r="I1570" s="1">
        <f t="array" ref="I1570">INDEX(Countries!$D$2:$D$43,A1570)</f>
        <v>0</v>
      </c>
      <c r="J1570" s="1">
        <f t="array" ref="J1570">INDEX(Countries!$D$2:$D$43,B1570)</f>
        <v>0</v>
      </c>
      <c r="K1570" s="1">
        <f t="array" ref="K1570">INDEX(Countries!$E$2:$E$43,A1570)</f>
        <v>0</v>
      </c>
      <c r="L1570" s="1">
        <f t="array" ref="L1570">INDEX(Countries!$E$2:$E$43,B1570)</f>
        <v>0</v>
      </c>
      <c r="M1570" s="1">
        <f t="shared" si="25"/>
        <v>0</v>
      </c>
      <c r="N1570" s="1"/>
    </row>
    <row r="1571" spans="1:14" ht="15.75" customHeight="1" x14ac:dyDescent="0.2">
      <c r="A1571" s="1">
        <f t="shared" si="26"/>
        <v>38</v>
      </c>
      <c r="B1571" s="1">
        <f t="shared" si="27"/>
        <v>16</v>
      </c>
      <c r="C1571" s="1">
        <f t="array" ref="C1571">INDEX(Countries!$A$2:$A$43,A1571)</f>
        <v>0</v>
      </c>
      <c r="D1571" s="1">
        <f t="array" ref="D1571">INDEX(Countries!$A$2:$A$43,B1571)</f>
        <v>0</v>
      </c>
      <c r="E1571" s="5">
        <f t="array" ref="E1571">INDEX('ML_flows 2011'!$B$2:$AQ$43,A1571,B1571)+INDEX('ML_flows 2011'!$B$2:$AQ$43,B1571,A1571)</f>
        <v>0</v>
      </c>
      <c r="F1571" s="4">
        <f t="array" ref="F1571">INDEX(Countries!$B$2:$B$43,A1571)</f>
        <v>0</v>
      </c>
      <c r="G1571" s="4">
        <f t="array" ref="G1571">INDEX(Countries!$B$2:$B$43,B1571)</f>
        <v>0</v>
      </c>
      <c r="H1571" s="6">
        <f t="shared" si="24"/>
        <v>0</v>
      </c>
      <c r="I1571" s="1">
        <f t="array" ref="I1571">INDEX(Countries!$D$2:$D$43,A1571)</f>
        <v>0</v>
      </c>
      <c r="J1571" s="1">
        <f t="array" ref="J1571">INDEX(Countries!$D$2:$D$43,B1571)</f>
        <v>0</v>
      </c>
      <c r="K1571" s="1">
        <f t="array" ref="K1571">INDEX(Countries!$E$2:$E$43,A1571)</f>
        <v>0</v>
      </c>
      <c r="L1571" s="1">
        <f t="array" ref="L1571">INDEX(Countries!$E$2:$E$43,B1571)</f>
        <v>0</v>
      </c>
      <c r="M1571" s="1">
        <f t="shared" si="25"/>
        <v>0</v>
      </c>
      <c r="N1571" s="1"/>
    </row>
    <row r="1572" spans="1:14" ht="15.75" customHeight="1" x14ac:dyDescent="0.2">
      <c r="A1572" s="1">
        <f t="shared" si="26"/>
        <v>38</v>
      </c>
      <c r="B1572" s="1">
        <f t="shared" si="27"/>
        <v>17</v>
      </c>
      <c r="C1572" s="1">
        <f t="array" ref="C1572">INDEX(Countries!$A$2:$A$43,A1572)</f>
        <v>0</v>
      </c>
      <c r="D1572" s="1">
        <f t="array" ref="D1572">INDEX(Countries!$A$2:$A$43,B1572)</f>
        <v>0</v>
      </c>
      <c r="E1572" s="5">
        <f t="array" ref="E1572">INDEX('ML_flows 2011'!$B$2:$AQ$43,A1572,B1572)+INDEX('ML_flows 2011'!$B$2:$AQ$43,B1572,A1572)</f>
        <v>0</v>
      </c>
      <c r="F1572" s="4">
        <f t="array" ref="F1572">INDEX(Countries!$B$2:$B$43,A1572)</f>
        <v>0</v>
      </c>
      <c r="G1572" s="4">
        <f t="array" ref="G1572">INDEX(Countries!$B$2:$B$43,B1572)</f>
        <v>0</v>
      </c>
      <c r="H1572" s="6">
        <f t="shared" si="24"/>
        <v>0</v>
      </c>
      <c r="I1572" s="1">
        <f t="array" ref="I1572">INDEX(Countries!$D$2:$D$43,A1572)</f>
        <v>0</v>
      </c>
      <c r="J1572" s="1">
        <f t="array" ref="J1572">INDEX(Countries!$D$2:$D$43,B1572)</f>
        <v>0</v>
      </c>
      <c r="K1572" s="1">
        <f t="array" ref="K1572">INDEX(Countries!$E$2:$E$43,A1572)</f>
        <v>0</v>
      </c>
      <c r="L1572" s="1">
        <f t="array" ref="L1572">INDEX(Countries!$E$2:$E$43,B1572)</f>
        <v>0</v>
      </c>
      <c r="M1572" s="1">
        <f t="shared" si="25"/>
        <v>0</v>
      </c>
      <c r="N1572" s="1"/>
    </row>
    <row r="1573" spans="1:14" ht="15.75" customHeight="1" x14ac:dyDescent="0.2">
      <c r="A1573" s="1">
        <f t="shared" si="26"/>
        <v>38</v>
      </c>
      <c r="B1573" s="1">
        <f t="shared" si="27"/>
        <v>18</v>
      </c>
      <c r="C1573" s="1">
        <f t="array" ref="C1573">INDEX(Countries!$A$2:$A$43,A1573)</f>
        <v>0</v>
      </c>
      <c r="D1573" s="1">
        <f t="array" ref="D1573">INDEX(Countries!$A$2:$A$43,B1573)</f>
        <v>0</v>
      </c>
      <c r="E1573" s="5">
        <f t="array" ref="E1573">INDEX('ML_flows 2011'!$B$2:$AQ$43,A1573,B1573)+INDEX('ML_flows 2011'!$B$2:$AQ$43,B1573,A1573)</f>
        <v>0</v>
      </c>
      <c r="F1573" s="4">
        <f t="array" ref="F1573">INDEX(Countries!$B$2:$B$43,A1573)</f>
        <v>0</v>
      </c>
      <c r="G1573" s="4">
        <f t="array" ref="G1573">INDEX(Countries!$B$2:$B$43,B1573)</f>
        <v>0</v>
      </c>
      <c r="H1573" s="6">
        <f t="shared" si="24"/>
        <v>0</v>
      </c>
      <c r="I1573" s="1">
        <f t="array" ref="I1573">INDEX(Countries!$D$2:$D$43,A1573)</f>
        <v>0</v>
      </c>
      <c r="J1573" s="1">
        <f t="array" ref="J1573">INDEX(Countries!$D$2:$D$43,B1573)</f>
        <v>0</v>
      </c>
      <c r="K1573" s="1">
        <f t="array" ref="K1573">INDEX(Countries!$E$2:$E$43,A1573)</f>
        <v>0</v>
      </c>
      <c r="L1573" s="1">
        <f t="array" ref="L1573">INDEX(Countries!$E$2:$E$43,B1573)</f>
        <v>0</v>
      </c>
      <c r="M1573" s="1">
        <f t="shared" si="25"/>
        <v>0</v>
      </c>
      <c r="N1573" s="1"/>
    </row>
    <row r="1574" spans="1:14" ht="15.75" customHeight="1" x14ac:dyDescent="0.2">
      <c r="A1574" s="1">
        <f t="shared" si="26"/>
        <v>38</v>
      </c>
      <c r="B1574" s="1">
        <f t="shared" si="27"/>
        <v>19</v>
      </c>
      <c r="C1574" s="1">
        <f t="array" ref="C1574">INDEX(Countries!$A$2:$A$43,A1574)</f>
        <v>0</v>
      </c>
      <c r="D1574" s="1">
        <f t="array" ref="D1574">INDEX(Countries!$A$2:$A$43,B1574)</f>
        <v>0</v>
      </c>
      <c r="E1574" s="5">
        <f t="array" ref="E1574">INDEX('ML_flows 2011'!$B$2:$AQ$43,A1574,B1574)+INDEX('ML_flows 2011'!$B$2:$AQ$43,B1574,A1574)</f>
        <v>0</v>
      </c>
      <c r="F1574" s="4">
        <f t="array" ref="F1574">INDEX(Countries!$B$2:$B$43,A1574)</f>
        <v>0</v>
      </c>
      <c r="G1574" s="4">
        <f t="array" ref="G1574">INDEX(Countries!$B$2:$B$43,B1574)</f>
        <v>0</v>
      </c>
      <c r="H1574" s="6">
        <f t="shared" si="24"/>
        <v>0</v>
      </c>
      <c r="I1574" s="1">
        <f t="array" ref="I1574">INDEX(Countries!$D$2:$D$43,A1574)</f>
        <v>0</v>
      </c>
      <c r="J1574" s="1">
        <f t="array" ref="J1574">INDEX(Countries!$D$2:$D$43,B1574)</f>
        <v>0</v>
      </c>
      <c r="K1574" s="1">
        <f t="array" ref="K1574">INDEX(Countries!$E$2:$E$43,A1574)</f>
        <v>0</v>
      </c>
      <c r="L1574" s="1">
        <f t="array" ref="L1574">INDEX(Countries!$E$2:$E$43,B1574)</f>
        <v>0</v>
      </c>
      <c r="M1574" s="1">
        <f t="shared" si="25"/>
        <v>0</v>
      </c>
      <c r="N1574" s="1"/>
    </row>
    <row r="1575" spans="1:14" ht="15.75" customHeight="1" x14ac:dyDescent="0.2">
      <c r="A1575" s="1">
        <f t="shared" si="26"/>
        <v>38</v>
      </c>
      <c r="B1575" s="1">
        <f t="shared" si="27"/>
        <v>20</v>
      </c>
      <c r="C1575" s="1">
        <f t="array" ref="C1575">INDEX(Countries!$A$2:$A$43,A1575)</f>
        <v>0</v>
      </c>
      <c r="D1575" s="1">
        <f t="array" ref="D1575">INDEX(Countries!$A$2:$A$43,B1575)</f>
        <v>0</v>
      </c>
      <c r="E1575" s="5">
        <f t="array" ref="E1575">INDEX('ML_flows 2011'!$B$2:$AQ$43,A1575,B1575)+INDEX('ML_flows 2011'!$B$2:$AQ$43,B1575,A1575)</f>
        <v>0</v>
      </c>
      <c r="F1575" s="4">
        <f t="array" ref="F1575">INDEX(Countries!$B$2:$B$43,A1575)</f>
        <v>0</v>
      </c>
      <c r="G1575" s="4">
        <f t="array" ref="G1575">INDEX(Countries!$B$2:$B$43,B1575)</f>
        <v>0</v>
      </c>
      <c r="H1575" s="6">
        <f t="shared" si="24"/>
        <v>0</v>
      </c>
      <c r="I1575" s="1">
        <f t="array" ref="I1575">INDEX(Countries!$D$2:$D$43,A1575)</f>
        <v>0</v>
      </c>
      <c r="J1575" s="1">
        <f t="array" ref="J1575">INDEX(Countries!$D$2:$D$43,B1575)</f>
        <v>0</v>
      </c>
      <c r="K1575" s="1">
        <f t="array" ref="K1575">INDEX(Countries!$E$2:$E$43,A1575)</f>
        <v>0</v>
      </c>
      <c r="L1575" s="1">
        <f t="array" ref="L1575">INDEX(Countries!$E$2:$E$43,B1575)</f>
        <v>0</v>
      </c>
      <c r="M1575" s="1">
        <f t="shared" si="25"/>
        <v>0</v>
      </c>
      <c r="N1575" s="1"/>
    </row>
    <row r="1576" spans="1:14" ht="15.75" customHeight="1" x14ac:dyDescent="0.2">
      <c r="A1576" s="1">
        <f t="shared" si="26"/>
        <v>38</v>
      </c>
      <c r="B1576" s="1">
        <f t="shared" si="27"/>
        <v>21</v>
      </c>
      <c r="C1576" s="1">
        <f t="array" ref="C1576">INDEX(Countries!$A$2:$A$43,A1576)</f>
        <v>0</v>
      </c>
      <c r="D1576" s="1">
        <f t="array" ref="D1576">INDEX(Countries!$A$2:$A$43,B1576)</f>
        <v>0</v>
      </c>
      <c r="E1576" s="5">
        <f t="array" ref="E1576">INDEX('ML_flows 2011'!$B$2:$AQ$43,A1576,B1576)+INDEX('ML_flows 2011'!$B$2:$AQ$43,B1576,A1576)</f>
        <v>0</v>
      </c>
      <c r="F1576" s="4">
        <f t="array" ref="F1576">INDEX(Countries!$B$2:$B$43,A1576)</f>
        <v>0</v>
      </c>
      <c r="G1576" s="4">
        <f t="array" ref="G1576">INDEX(Countries!$B$2:$B$43,B1576)</f>
        <v>0</v>
      </c>
      <c r="H1576" s="6">
        <f t="shared" si="24"/>
        <v>0</v>
      </c>
      <c r="I1576" s="1">
        <f t="array" ref="I1576">INDEX(Countries!$D$2:$D$43,A1576)</f>
        <v>0</v>
      </c>
      <c r="J1576" s="1">
        <f t="array" ref="J1576">INDEX(Countries!$D$2:$D$43,B1576)</f>
        <v>0</v>
      </c>
      <c r="K1576" s="1">
        <f t="array" ref="K1576">INDEX(Countries!$E$2:$E$43,A1576)</f>
        <v>0</v>
      </c>
      <c r="L1576" s="1">
        <f t="array" ref="L1576">INDEX(Countries!$E$2:$E$43,B1576)</f>
        <v>0</v>
      </c>
      <c r="M1576" s="1">
        <f t="shared" si="25"/>
        <v>0</v>
      </c>
      <c r="N1576" s="1"/>
    </row>
    <row r="1577" spans="1:14" ht="15.75" customHeight="1" x14ac:dyDescent="0.2">
      <c r="A1577" s="1">
        <f t="shared" si="26"/>
        <v>38</v>
      </c>
      <c r="B1577" s="1">
        <f t="shared" si="27"/>
        <v>22</v>
      </c>
      <c r="C1577" s="1">
        <f t="array" ref="C1577">INDEX(Countries!$A$2:$A$43,A1577)</f>
        <v>0</v>
      </c>
      <c r="D1577" s="1">
        <f t="array" ref="D1577">INDEX(Countries!$A$2:$A$43,B1577)</f>
        <v>0</v>
      </c>
      <c r="E1577" s="5">
        <f t="array" ref="E1577">INDEX('ML_flows 2011'!$B$2:$AQ$43,A1577,B1577)+INDEX('ML_flows 2011'!$B$2:$AQ$43,B1577,A1577)</f>
        <v>0</v>
      </c>
      <c r="F1577" s="4">
        <f t="array" ref="F1577">INDEX(Countries!$B$2:$B$43,A1577)</f>
        <v>0</v>
      </c>
      <c r="G1577" s="4">
        <f t="array" ref="G1577">INDEX(Countries!$B$2:$B$43,B1577)</f>
        <v>0</v>
      </c>
      <c r="H1577" s="6">
        <f t="shared" si="24"/>
        <v>0</v>
      </c>
      <c r="I1577" s="1">
        <f t="array" ref="I1577">INDEX(Countries!$D$2:$D$43,A1577)</f>
        <v>0</v>
      </c>
      <c r="J1577" s="1">
        <f t="array" ref="J1577">INDEX(Countries!$D$2:$D$43,B1577)</f>
        <v>0</v>
      </c>
      <c r="K1577" s="1">
        <f t="array" ref="K1577">INDEX(Countries!$E$2:$E$43,A1577)</f>
        <v>0</v>
      </c>
      <c r="L1577" s="1">
        <f t="array" ref="L1577">INDEX(Countries!$E$2:$E$43,B1577)</f>
        <v>0</v>
      </c>
      <c r="M1577" s="1">
        <f t="shared" si="25"/>
        <v>0</v>
      </c>
      <c r="N1577" s="1"/>
    </row>
    <row r="1578" spans="1:14" ht="15.75" customHeight="1" x14ac:dyDescent="0.2">
      <c r="A1578" s="1">
        <f t="shared" si="26"/>
        <v>38</v>
      </c>
      <c r="B1578" s="1">
        <f t="shared" si="27"/>
        <v>23</v>
      </c>
      <c r="C1578" s="1">
        <f t="array" ref="C1578">INDEX(Countries!$A$2:$A$43,A1578)</f>
        <v>0</v>
      </c>
      <c r="D1578" s="1">
        <f t="array" ref="D1578">INDEX(Countries!$A$2:$A$43,B1578)</f>
        <v>0</v>
      </c>
      <c r="E1578" s="5">
        <f t="array" ref="E1578">INDEX('ML_flows 2011'!$B$2:$AQ$43,A1578,B1578)+INDEX('ML_flows 2011'!$B$2:$AQ$43,B1578,A1578)</f>
        <v>0</v>
      </c>
      <c r="F1578" s="4">
        <f t="array" ref="F1578">INDEX(Countries!$B$2:$B$43,A1578)</f>
        <v>0</v>
      </c>
      <c r="G1578" s="4">
        <f t="array" ref="G1578">INDEX(Countries!$B$2:$B$43,B1578)</f>
        <v>0</v>
      </c>
      <c r="H1578" s="6">
        <f t="shared" si="24"/>
        <v>0</v>
      </c>
      <c r="I1578" s="1">
        <f t="array" ref="I1578">INDEX(Countries!$D$2:$D$43,A1578)</f>
        <v>0</v>
      </c>
      <c r="J1578" s="1">
        <f t="array" ref="J1578">INDEX(Countries!$D$2:$D$43,B1578)</f>
        <v>0</v>
      </c>
      <c r="K1578" s="1">
        <f t="array" ref="K1578">INDEX(Countries!$E$2:$E$43,A1578)</f>
        <v>0</v>
      </c>
      <c r="L1578" s="1">
        <f t="array" ref="L1578">INDEX(Countries!$E$2:$E$43,B1578)</f>
        <v>0</v>
      </c>
      <c r="M1578" s="1">
        <f t="shared" si="25"/>
        <v>0</v>
      </c>
      <c r="N1578" s="1"/>
    </row>
    <row r="1579" spans="1:14" ht="15.75" customHeight="1" x14ac:dyDescent="0.2">
      <c r="A1579" s="1">
        <f t="shared" si="26"/>
        <v>38</v>
      </c>
      <c r="B1579" s="1">
        <f t="shared" si="27"/>
        <v>24</v>
      </c>
      <c r="C1579" s="1">
        <f t="array" ref="C1579">INDEX(Countries!$A$2:$A$43,A1579)</f>
        <v>0</v>
      </c>
      <c r="D1579" s="1">
        <f t="array" ref="D1579">INDEX(Countries!$A$2:$A$43,B1579)</f>
        <v>0</v>
      </c>
      <c r="E1579" s="5">
        <f t="array" ref="E1579">INDEX('ML_flows 2011'!$B$2:$AQ$43,A1579,B1579)+INDEX('ML_flows 2011'!$B$2:$AQ$43,B1579,A1579)</f>
        <v>0</v>
      </c>
      <c r="F1579" s="4">
        <f t="array" ref="F1579">INDEX(Countries!$B$2:$B$43,A1579)</f>
        <v>0</v>
      </c>
      <c r="G1579" s="4">
        <f t="array" ref="G1579">INDEX(Countries!$B$2:$B$43,B1579)</f>
        <v>0</v>
      </c>
      <c r="H1579" s="6">
        <f t="shared" si="24"/>
        <v>0</v>
      </c>
      <c r="I1579" s="1">
        <f t="array" ref="I1579">INDEX(Countries!$D$2:$D$43,A1579)</f>
        <v>0</v>
      </c>
      <c r="J1579" s="1">
        <f t="array" ref="J1579">INDEX(Countries!$D$2:$D$43,B1579)</f>
        <v>0</v>
      </c>
      <c r="K1579" s="1">
        <f t="array" ref="K1579">INDEX(Countries!$E$2:$E$43,A1579)</f>
        <v>0</v>
      </c>
      <c r="L1579" s="1">
        <f t="array" ref="L1579">INDEX(Countries!$E$2:$E$43,B1579)</f>
        <v>0</v>
      </c>
      <c r="M1579" s="1">
        <f t="shared" si="25"/>
        <v>0</v>
      </c>
      <c r="N1579" s="1"/>
    </row>
    <row r="1580" spans="1:14" ht="15.75" customHeight="1" x14ac:dyDescent="0.2">
      <c r="A1580" s="1">
        <f t="shared" si="26"/>
        <v>38</v>
      </c>
      <c r="B1580" s="1">
        <f t="shared" si="27"/>
        <v>25</v>
      </c>
      <c r="C1580" s="1">
        <f t="array" ref="C1580">INDEX(Countries!$A$2:$A$43,A1580)</f>
        <v>0</v>
      </c>
      <c r="D1580" s="1">
        <f t="array" ref="D1580">INDEX(Countries!$A$2:$A$43,B1580)</f>
        <v>0</v>
      </c>
      <c r="E1580" s="5">
        <f t="array" ref="E1580">INDEX('ML_flows 2011'!$B$2:$AQ$43,A1580,B1580)+INDEX('ML_flows 2011'!$B$2:$AQ$43,B1580,A1580)</f>
        <v>0</v>
      </c>
      <c r="F1580" s="4">
        <f t="array" ref="F1580">INDEX(Countries!$B$2:$B$43,A1580)</f>
        <v>0</v>
      </c>
      <c r="G1580" s="4">
        <f t="array" ref="G1580">INDEX(Countries!$B$2:$B$43,B1580)</f>
        <v>0</v>
      </c>
      <c r="H1580" s="6">
        <f t="shared" si="24"/>
        <v>0</v>
      </c>
      <c r="I1580" s="1">
        <f t="array" ref="I1580">INDEX(Countries!$D$2:$D$43,A1580)</f>
        <v>0</v>
      </c>
      <c r="J1580" s="1">
        <f t="array" ref="J1580">INDEX(Countries!$D$2:$D$43,B1580)</f>
        <v>0</v>
      </c>
      <c r="K1580" s="1">
        <f t="array" ref="K1580">INDEX(Countries!$E$2:$E$43,A1580)</f>
        <v>0</v>
      </c>
      <c r="L1580" s="1">
        <f t="array" ref="L1580">INDEX(Countries!$E$2:$E$43,B1580)</f>
        <v>0</v>
      </c>
      <c r="M1580" s="1">
        <f t="shared" si="25"/>
        <v>0</v>
      </c>
      <c r="N1580" s="1"/>
    </row>
    <row r="1581" spans="1:14" ht="15.75" customHeight="1" x14ac:dyDescent="0.2">
      <c r="A1581" s="1">
        <f t="shared" si="26"/>
        <v>38</v>
      </c>
      <c r="B1581" s="1">
        <f t="shared" si="27"/>
        <v>26</v>
      </c>
      <c r="C1581" s="1">
        <f t="array" ref="C1581">INDEX(Countries!$A$2:$A$43,A1581)</f>
        <v>0</v>
      </c>
      <c r="D1581" s="1">
        <f t="array" ref="D1581">INDEX(Countries!$A$2:$A$43,B1581)</f>
        <v>0</v>
      </c>
      <c r="E1581" s="5">
        <f t="array" ref="E1581">INDEX('ML_flows 2011'!$B$2:$AQ$43,A1581,B1581)+INDEX('ML_flows 2011'!$B$2:$AQ$43,B1581,A1581)</f>
        <v>0</v>
      </c>
      <c r="F1581" s="4">
        <f t="array" ref="F1581">INDEX(Countries!$B$2:$B$43,A1581)</f>
        <v>0</v>
      </c>
      <c r="G1581" s="4">
        <f t="array" ref="G1581">INDEX(Countries!$B$2:$B$43,B1581)</f>
        <v>0</v>
      </c>
      <c r="H1581" s="6">
        <f t="shared" si="24"/>
        <v>0</v>
      </c>
      <c r="I1581" s="1">
        <f t="array" ref="I1581">INDEX(Countries!$D$2:$D$43,A1581)</f>
        <v>0</v>
      </c>
      <c r="J1581" s="1">
        <f t="array" ref="J1581">INDEX(Countries!$D$2:$D$43,B1581)</f>
        <v>0</v>
      </c>
      <c r="K1581" s="1">
        <f t="array" ref="K1581">INDEX(Countries!$E$2:$E$43,A1581)</f>
        <v>0</v>
      </c>
      <c r="L1581" s="1">
        <f t="array" ref="L1581">INDEX(Countries!$E$2:$E$43,B1581)</f>
        <v>0</v>
      </c>
      <c r="M1581" s="1">
        <f t="shared" si="25"/>
        <v>0</v>
      </c>
      <c r="N1581" s="1"/>
    </row>
    <row r="1582" spans="1:14" ht="15.75" customHeight="1" x14ac:dyDescent="0.2">
      <c r="A1582" s="1">
        <f t="shared" si="26"/>
        <v>38</v>
      </c>
      <c r="B1582" s="1">
        <f t="shared" si="27"/>
        <v>27</v>
      </c>
      <c r="C1582" s="1">
        <f t="array" ref="C1582">INDEX(Countries!$A$2:$A$43,A1582)</f>
        <v>0</v>
      </c>
      <c r="D1582" s="1">
        <f t="array" ref="D1582">INDEX(Countries!$A$2:$A$43,B1582)</f>
        <v>0</v>
      </c>
      <c r="E1582" s="5">
        <f t="array" ref="E1582">INDEX('ML_flows 2011'!$B$2:$AQ$43,A1582,B1582)+INDEX('ML_flows 2011'!$B$2:$AQ$43,B1582,A1582)</f>
        <v>0</v>
      </c>
      <c r="F1582" s="4">
        <f t="array" ref="F1582">INDEX(Countries!$B$2:$B$43,A1582)</f>
        <v>0</v>
      </c>
      <c r="G1582" s="4">
        <f t="array" ref="G1582">INDEX(Countries!$B$2:$B$43,B1582)</f>
        <v>0</v>
      </c>
      <c r="H1582" s="6">
        <f t="shared" si="24"/>
        <v>0</v>
      </c>
      <c r="I1582" s="1">
        <f t="array" ref="I1582">INDEX(Countries!$D$2:$D$43,A1582)</f>
        <v>0</v>
      </c>
      <c r="J1582" s="1">
        <f t="array" ref="J1582">INDEX(Countries!$D$2:$D$43,B1582)</f>
        <v>0</v>
      </c>
      <c r="K1582" s="1">
        <f t="array" ref="K1582">INDEX(Countries!$E$2:$E$43,A1582)</f>
        <v>0</v>
      </c>
      <c r="L1582" s="1">
        <f t="array" ref="L1582">INDEX(Countries!$E$2:$E$43,B1582)</f>
        <v>0</v>
      </c>
      <c r="M1582" s="1">
        <f t="shared" si="25"/>
        <v>0</v>
      </c>
      <c r="N1582" s="1"/>
    </row>
    <row r="1583" spans="1:14" ht="15.75" customHeight="1" x14ac:dyDescent="0.2">
      <c r="A1583" s="1">
        <f t="shared" si="26"/>
        <v>38</v>
      </c>
      <c r="B1583" s="1">
        <f t="shared" si="27"/>
        <v>28</v>
      </c>
      <c r="C1583" s="1">
        <f t="array" ref="C1583">INDEX(Countries!$A$2:$A$43,A1583)</f>
        <v>0</v>
      </c>
      <c r="D1583" s="1">
        <f t="array" ref="D1583">INDEX(Countries!$A$2:$A$43,B1583)</f>
        <v>0</v>
      </c>
      <c r="E1583" s="5">
        <f t="array" ref="E1583">INDEX('ML_flows 2011'!$B$2:$AQ$43,A1583,B1583)+INDEX('ML_flows 2011'!$B$2:$AQ$43,B1583,A1583)</f>
        <v>0</v>
      </c>
      <c r="F1583" s="4">
        <f t="array" ref="F1583">INDEX(Countries!$B$2:$B$43,A1583)</f>
        <v>0</v>
      </c>
      <c r="G1583" s="4">
        <f t="array" ref="G1583">INDEX(Countries!$B$2:$B$43,B1583)</f>
        <v>0</v>
      </c>
      <c r="H1583" s="6">
        <f t="shared" si="24"/>
        <v>0</v>
      </c>
      <c r="I1583" s="1">
        <f t="array" ref="I1583">INDEX(Countries!$D$2:$D$43,A1583)</f>
        <v>0</v>
      </c>
      <c r="J1583" s="1">
        <f t="array" ref="J1583">INDEX(Countries!$D$2:$D$43,B1583)</f>
        <v>0</v>
      </c>
      <c r="K1583" s="1">
        <f t="array" ref="K1583">INDEX(Countries!$E$2:$E$43,A1583)</f>
        <v>0</v>
      </c>
      <c r="L1583" s="1">
        <f t="array" ref="L1583">INDEX(Countries!$E$2:$E$43,B1583)</f>
        <v>0</v>
      </c>
      <c r="M1583" s="1">
        <f t="shared" si="25"/>
        <v>0</v>
      </c>
      <c r="N1583" s="1"/>
    </row>
    <row r="1584" spans="1:14" ht="15.75" customHeight="1" x14ac:dyDescent="0.2">
      <c r="A1584" s="1">
        <f t="shared" si="26"/>
        <v>38</v>
      </c>
      <c r="B1584" s="1">
        <f t="shared" si="27"/>
        <v>29</v>
      </c>
      <c r="C1584" s="1">
        <f t="array" ref="C1584">INDEX(Countries!$A$2:$A$43,A1584)</f>
        <v>0</v>
      </c>
      <c r="D1584" s="1">
        <f t="array" ref="D1584">INDEX(Countries!$A$2:$A$43,B1584)</f>
        <v>0</v>
      </c>
      <c r="E1584" s="5">
        <f t="array" ref="E1584">INDEX('ML_flows 2011'!$B$2:$AQ$43,A1584,B1584)+INDEX('ML_flows 2011'!$B$2:$AQ$43,B1584,A1584)</f>
        <v>0</v>
      </c>
      <c r="F1584" s="4">
        <f t="array" ref="F1584">INDEX(Countries!$B$2:$B$43,A1584)</f>
        <v>0</v>
      </c>
      <c r="G1584" s="4">
        <f t="array" ref="G1584">INDEX(Countries!$B$2:$B$43,B1584)</f>
        <v>0</v>
      </c>
      <c r="H1584" s="6">
        <f t="shared" si="24"/>
        <v>0</v>
      </c>
      <c r="I1584" s="1">
        <f t="array" ref="I1584">INDEX(Countries!$D$2:$D$43,A1584)</f>
        <v>0</v>
      </c>
      <c r="J1584" s="1">
        <f t="array" ref="J1584">INDEX(Countries!$D$2:$D$43,B1584)</f>
        <v>0</v>
      </c>
      <c r="K1584" s="1">
        <f t="array" ref="K1584">INDEX(Countries!$E$2:$E$43,A1584)</f>
        <v>0</v>
      </c>
      <c r="L1584" s="1">
        <f t="array" ref="L1584">INDEX(Countries!$E$2:$E$43,B1584)</f>
        <v>0</v>
      </c>
      <c r="M1584" s="1">
        <f t="shared" si="25"/>
        <v>0</v>
      </c>
      <c r="N1584" s="1"/>
    </row>
    <row r="1585" spans="1:14" ht="15.75" customHeight="1" x14ac:dyDescent="0.2">
      <c r="A1585" s="1">
        <f t="shared" si="26"/>
        <v>38</v>
      </c>
      <c r="B1585" s="1">
        <f t="shared" si="27"/>
        <v>30</v>
      </c>
      <c r="C1585" s="1">
        <f t="array" ref="C1585">INDEX(Countries!$A$2:$A$43,A1585)</f>
        <v>0</v>
      </c>
      <c r="D1585" s="1">
        <f t="array" ref="D1585">INDEX(Countries!$A$2:$A$43,B1585)</f>
        <v>0</v>
      </c>
      <c r="E1585" s="5">
        <f t="array" ref="E1585">INDEX('ML_flows 2011'!$B$2:$AQ$43,A1585,B1585)+INDEX('ML_flows 2011'!$B$2:$AQ$43,B1585,A1585)</f>
        <v>0</v>
      </c>
      <c r="F1585" s="4">
        <f t="array" ref="F1585">INDEX(Countries!$B$2:$B$43,A1585)</f>
        <v>0</v>
      </c>
      <c r="G1585" s="4">
        <f t="array" ref="G1585">INDEX(Countries!$B$2:$B$43,B1585)</f>
        <v>0</v>
      </c>
      <c r="H1585" s="6">
        <f t="shared" si="24"/>
        <v>0</v>
      </c>
      <c r="I1585" s="1">
        <f t="array" ref="I1585">INDEX(Countries!$D$2:$D$43,A1585)</f>
        <v>0</v>
      </c>
      <c r="J1585" s="1">
        <f t="array" ref="J1585">INDEX(Countries!$D$2:$D$43,B1585)</f>
        <v>0</v>
      </c>
      <c r="K1585" s="1">
        <f t="array" ref="K1585">INDEX(Countries!$E$2:$E$43,A1585)</f>
        <v>0</v>
      </c>
      <c r="L1585" s="1">
        <f t="array" ref="L1585">INDEX(Countries!$E$2:$E$43,B1585)</f>
        <v>0</v>
      </c>
      <c r="M1585" s="1">
        <f t="shared" si="25"/>
        <v>0</v>
      </c>
      <c r="N1585" s="1"/>
    </row>
    <row r="1586" spans="1:14" ht="15.75" customHeight="1" x14ac:dyDescent="0.2">
      <c r="A1586" s="1">
        <f t="shared" si="26"/>
        <v>38</v>
      </c>
      <c r="B1586" s="1">
        <f t="shared" si="27"/>
        <v>31</v>
      </c>
      <c r="C1586" s="1">
        <f t="array" ref="C1586">INDEX(Countries!$A$2:$A$43,A1586)</f>
        <v>0</v>
      </c>
      <c r="D1586" s="1">
        <f t="array" ref="D1586">INDEX(Countries!$A$2:$A$43,B1586)</f>
        <v>0</v>
      </c>
      <c r="E1586" s="5">
        <f t="array" ref="E1586">INDEX('ML_flows 2011'!$B$2:$AQ$43,A1586,B1586)+INDEX('ML_flows 2011'!$B$2:$AQ$43,B1586,A1586)</f>
        <v>0</v>
      </c>
      <c r="F1586" s="4">
        <f t="array" ref="F1586">INDEX(Countries!$B$2:$B$43,A1586)</f>
        <v>0</v>
      </c>
      <c r="G1586" s="4">
        <f t="array" ref="G1586">INDEX(Countries!$B$2:$B$43,B1586)</f>
        <v>0</v>
      </c>
      <c r="H1586" s="6">
        <f t="shared" si="24"/>
        <v>0</v>
      </c>
      <c r="I1586" s="1">
        <f t="array" ref="I1586">INDEX(Countries!$D$2:$D$43,A1586)</f>
        <v>0</v>
      </c>
      <c r="J1586" s="1">
        <f t="array" ref="J1586">INDEX(Countries!$D$2:$D$43,B1586)</f>
        <v>0</v>
      </c>
      <c r="K1586" s="1">
        <f t="array" ref="K1586">INDEX(Countries!$E$2:$E$43,A1586)</f>
        <v>0</v>
      </c>
      <c r="L1586" s="1">
        <f t="array" ref="L1586">INDEX(Countries!$E$2:$E$43,B1586)</f>
        <v>0</v>
      </c>
      <c r="M1586" s="1">
        <f t="shared" si="25"/>
        <v>0</v>
      </c>
      <c r="N1586" s="1"/>
    </row>
    <row r="1587" spans="1:14" ht="15.75" customHeight="1" x14ac:dyDescent="0.2">
      <c r="A1587" s="1">
        <f t="shared" si="26"/>
        <v>38</v>
      </c>
      <c r="B1587" s="1">
        <f t="shared" si="27"/>
        <v>32</v>
      </c>
      <c r="C1587" s="1">
        <f t="array" ref="C1587">INDEX(Countries!$A$2:$A$43,A1587)</f>
        <v>0</v>
      </c>
      <c r="D1587" s="1">
        <f t="array" ref="D1587">INDEX(Countries!$A$2:$A$43,B1587)</f>
        <v>0</v>
      </c>
      <c r="E1587" s="5">
        <f t="array" ref="E1587">INDEX('ML_flows 2011'!$B$2:$AQ$43,A1587,B1587)+INDEX('ML_flows 2011'!$B$2:$AQ$43,B1587,A1587)</f>
        <v>0</v>
      </c>
      <c r="F1587" s="4">
        <f t="array" ref="F1587">INDEX(Countries!$B$2:$B$43,A1587)</f>
        <v>0</v>
      </c>
      <c r="G1587" s="4">
        <f t="array" ref="G1587">INDEX(Countries!$B$2:$B$43,B1587)</f>
        <v>0</v>
      </c>
      <c r="H1587" s="6">
        <f t="shared" si="24"/>
        <v>0</v>
      </c>
      <c r="I1587" s="1">
        <f t="array" ref="I1587">INDEX(Countries!$D$2:$D$43,A1587)</f>
        <v>0</v>
      </c>
      <c r="J1587" s="1">
        <f t="array" ref="J1587">INDEX(Countries!$D$2:$D$43,B1587)</f>
        <v>0</v>
      </c>
      <c r="K1587" s="1">
        <f t="array" ref="K1587">INDEX(Countries!$E$2:$E$43,A1587)</f>
        <v>0</v>
      </c>
      <c r="L1587" s="1">
        <f t="array" ref="L1587">INDEX(Countries!$E$2:$E$43,B1587)</f>
        <v>0</v>
      </c>
      <c r="M1587" s="1">
        <f t="shared" si="25"/>
        <v>0</v>
      </c>
      <c r="N1587" s="1"/>
    </row>
    <row r="1588" spans="1:14" ht="15.75" customHeight="1" x14ac:dyDescent="0.2">
      <c r="A1588" s="1">
        <f t="shared" si="26"/>
        <v>38</v>
      </c>
      <c r="B1588" s="1">
        <f t="shared" si="27"/>
        <v>33</v>
      </c>
      <c r="C1588" s="1">
        <f t="array" ref="C1588">INDEX(Countries!$A$2:$A$43,A1588)</f>
        <v>0</v>
      </c>
      <c r="D1588" s="1">
        <f t="array" ref="D1588">INDEX(Countries!$A$2:$A$43,B1588)</f>
        <v>0</v>
      </c>
      <c r="E1588" s="5">
        <f t="array" ref="E1588">INDEX('ML_flows 2011'!$B$2:$AQ$43,A1588,B1588)+INDEX('ML_flows 2011'!$B$2:$AQ$43,B1588,A1588)</f>
        <v>0</v>
      </c>
      <c r="F1588" s="4">
        <f t="array" ref="F1588">INDEX(Countries!$B$2:$B$43,A1588)</f>
        <v>0</v>
      </c>
      <c r="G1588" s="4">
        <f t="array" ref="G1588">INDEX(Countries!$B$2:$B$43,B1588)</f>
        <v>0</v>
      </c>
      <c r="H1588" s="6">
        <f t="shared" si="24"/>
        <v>0</v>
      </c>
      <c r="I1588" s="1">
        <f t="array" ref="I1588">INDEX(Countries!$D$2:$D$43,A1588)</f>
        <v>0</v>
      </c>
      <c r="J1588" s="1">
        <f t="array" ref="J1588">INDEX(Countries!$D$2:$D$43,B1588)</f>
        <v>0</v>
      </c>
      <c r="K1588" s="1">
        <f t="array" ref="K1588">INDEX(Countries!$E$2:$E$43,A1588)</f>
        <v>0</v>
      </c>
      <c r="L1588" s="1">
        <f t="array" ref="L1588">INDEX(Countries!$E$2:$E$43,B1588)</f>
        <v>0</v>
      </c>
      <c r="M1588" s="1">
        <f t="shared" si="25"/>
        <v>0</v>
      </c>
      <c r="N1588" s="1"/>
    </row>
    <row r="1589" spans="1:14" ht="15.75" customHeight="1" x14ac:dyDescent="0.2">
      <c r="A1589" s="1">
        <f t="shared" si="26"/>
        <v>38</v>
      </c>
      <c r="B1589" s="1">
        <f t="shared" si="27"/>
        <v>34</v>
      </c>
      <c r="C1589" s="1">
        <f t="array" ref="C1589">INDEX(Countries!$A$2:$A$43,A1589)</f>
        <v>0</v>
      </c>
      <c r="D1589" s="1">
        <f t="array" ref="D1589">INDEX(Countries!$A$2:$A$43,B1589)</f>
        <v>0</v>
      </c>
      <c r="E1589" s="5">
        <f t="array" ref="E1589">INDEX('ML_flows 2011'!$B$2:$AQ$43,A1589,B1589)+INDEX('ML_flows 2011'!$B$2:$AQ$43,B1589,A1589)</f>
        <v>0</v>
      </c>
      <c r="F1589" s="4">
        <f t="array" ref="F1589">INDEX(Countries!$B$2:$B$43,A1589)</f>
        <v>0</v>
      </c>
      <c r="G1589" s="4">
        <f t="array" ref="G1589">INDEX(Countries!$B$2:$B$43,B1589)</f>
        <v>0</v>
      </c>
      <c r="H1589" s="6">
        <f t="shared" si="24"/>
        <v>0</v>
      </c>
      <c r="I1589" s="1">
        <f t="array" ref="I1589">INDEX(Countries!$D$2:$D$43,A1589)</f>
        <v>0</v>
      </c>
      <c r="J1589" s="1">
        <f t="array" ref="J1589">INDEX(Countries!$D$2:$D$43,B1589)</f>
        <v>0</v>
      </c>
      <c r="K1589" s="1">
        <f t="array" ref="K1589">INDEX(Countries!$E$2:$E$43,A1589)</f>
        <v>0</v>
      </c>
      <c r="L1589" s="1">
        <f t="array" ref="L1589">INDEX(Countries!$E$2:$E$43,B1589)</f>
        <v>0</v>
      </c>
      <c r="M1589" s="1">
        <f t="shared" si="25"/>
        <v>0</v>
      </c>
      <c r="N1589" s="1"/>
    </row>
    <row r="1590" spans="1:14" ht="15.75" customHeight="1" x14ac:dyDescent="0.2">
      <c r="A1590" s="1">
        <f t="shared" si="26"/>
        <v>38</v>
      </c>
      <c r="B1590" s="1">
        <f t="shared" si="27"/>
        <v>35</v>
      </c>
      <c r="C1590" s="1">
        <f t="array" ref="C1590">INDEX(Countries!$A$2:$A$43,A1590)</f>
        <v>0</v>
      </c>
      <c r="D1590" s="1">
        <f t="array" ref="D1590">INDEX(Countries!$A$2:$A$43,B1590)</f>
        <v>0</v>
      </c>
      <c r="E1590" s="5">
        <f t="array" ref="E1590">INDEX('ML_flows 2011'!$B$2:$AQ$43,A1590,B1590)+INDEX('ML_flows 2011'!$B$2:$AQ$43,B1590,A1590)</f>
        <v>0</v>
      </c>
      <c r="F1590" s="4">
        <f t="array" ref="F1590">INDEX(Countries!$B$2:$B$43,A1590)</f>
        <v>0</v>
      </c>
      <c r="G1590" s="4">
        <f t="array" ref="G1590">INDEX(Countries!$B$2:$B$43,B1590)</f>
        <v>0</v>
      </c>
      <c r="H1590" s="6">
        <f t="shared" si="24"/>
        <v>0</v>
      </c>
      <c r="I1590" s="1">
        <f t="array" ref="I1590">INDEX(Countries!$D$2:$D$43,A1590)</f>
        <v>0</v>
      </c>
      <c r="J1590" s="1">
        <f t="array" ref="J1590">INDEX(Countries!$D$2:$D$43,B1590)</f>
        <v>0</v>
      </c>
      <c r="K1590" s="1">
        <f t="array" ref="K1590">INDEX(Countries!$E$2:$E$43,A1590)</f>
        <v>0</v>
      </c>
      <c r="L1590" s="1">
        <f t="array" ref="L1590">INDEX(Countries!$E$2:$E$43,B1590)</f>
        <v>0</v>
      </c>
      <c r="M1590" s="1">
        <f t="shared" si="25"/>
        <v>0</v>
      </c>
      <c r="N1590" s="1"/>
    </row>
    <row r="1591" spans="1:14" ht="15.75" customHeight="1" x14ac:dyDescent="0.2">
      <c r="A1591" s="1">
        <f t="shared" si="26"/>
        <v>38</v>
      </c>
      <c r="B1591" s="1">
        <f t="shared" si="27"/>
        <v>36</v>
      </c>
      <c r="C1591" s="1">
        <f t="array" ref="C1591">INDEX(Countries!$A$2:$A$43,A1591)</f>
        <v>0</v>
      </c>
      <c r="D1591" s="1">
        <f t="array" ref="D1591">INDEX(Countries!$A$2:$A$43,B1591)</f>
        <v>0</v>
      </c>
      <c r="E1591" s="5">
        <f t="array" ref="E1591">INDEX('ML_flows 2011'!$B$2:$AQ$43,A1591,B1591)+INDEX('ML_flows 2011'!$B$2:$AQ$43,B1591,A1591)</f>
        <v>0</v>
      </c>
      <c r="F1591" s="4">
        <f t="array" ref="F1591">INDEX(Countries!$B$2:$B$43,A1591)</f>
        <v>0</v>
      </c>
      <c r="G1591" s="4">
        <f t="array" ref="G1591">INDEX(Countries!$B$2:$B$43,B1591)</f>
        <v>0</v>
      </c>
      <c r="H1591" s="6">
        <f t="shared" si="24"/>
        <v>0</v>
      </c>
      <c r="I1591" s="1">
        <f t="array" ref="I1591">INDEX(Countries!$D$2:$D$43,A1591)</f>
        <v>0</v>
      </c>
      <c r="J1591" s="1">
        <f t="array" ref="J1591">INDEX(Countries!$D$2:$D$43,B1591)</f>
        <v>0</v>
      </c>
      <c r="K1591" s="1">
        <f t="array" ref="K1591">INDEX(Countries!$E$2:$E$43,A1591)</f>
        <v>0</v>
      </c>
      <c r="L1591" s="1">
        <f t="array" ref="L1591">INDEX(Countries!$E$2:$E$43,B1591)</f>
        <v>0</v>
      </c>
      <c r="M1591" s="1">
        <f t="shared" si="25"/>
        <v>0</v>
      </c>
      <c r="N1591" s="1"/>
    </row>
    <row r="1592" spans="1:14" ht="15.75" customHeight="1" x14ac:dyDescent="0.2">
      <c r="A1592" s="1">
        <f t="shared" si="26"/>
        <v>38</v>
      </c>
      <c r="B1592" s="1">
        <f t="shared" si="27"/>
        <v>37</v>
      </c>
      <c r="C1592" s="1">
        <f t="array" ref="C1592">INDEX(Countries!$A$2:$A$43,A1592)</f>
        <v>0</v>
      </c>
      <c r="D1592" s="1">
        <f t="array" ref="D1592">INDEX(Countries!$A$2:$A$43,B1592)</f>
        <v>0</v>
      </c>
      <c r="E1592" s="5">
        <f t="array" ref="E1592">INDEX('ML_flows 2011'!$B$2:$AQ$43,A1592,B1592)+INDEX('ML_flows 2011'!$B$2:$AQ$43,B1592,A1592)</f>
        <v>0</v>
      </c>
      <c r="F1592" s="4">
        <f t="array" ref="F1592">INDEX(Countries!$B$2:$B$43,A1592)</f>
        <v>0</v>
      </c>
      <c r="G1592" s="4">
        <f t="array" ref="G1592">INDEX(Countries!$B$2:$B$43,B1592)</f>
        <v>0</v>
      </c>
      <c r="H1592" s="6">
        <f t="shared" si="24"/>
        <v>0</v>
      </c>
      <c r="I1592" s="1">
        <f t="array" ref="I1592">INDEX(Countries!$D$2:$D$43,A1592)</f>
        <v>0</v>
      </c>
      <c r="J1592" s="1">
        <f t="array" ref="J1592">INDEX(Countries!$D$2:$D$43,B1592)</f>
        <v>0</v>
      </c>
      <c r="K1592" s="1">
        <f t="array" ref="K1592">INDEX(Countries!$E$2:$E$43,A1592)</f>
        <v>0</v>
      </c>
      <c r="L1592" s="1">
        <f t="array" ref="L1592">INDEX(Countries!$E$2:$E$43,B1592)</f>
        <v>0</v>
      </c>
      <c r="M1592" s="1">
        <f t="shared" si="25"/>
        <v>0</v>
      </c>
      <c r="N1592" s="1"/>
    </row>
    <row r="1593" spans="1:14" ht="15.75" customHeight="1" x14ac:dyDescent="0.2">
      <c r="A1593" s="1">
        <f t="shared" si="26"/>
        <v>38</v>
      </c>
      <c r="B1593" s="1">
        <f t="shared" si="27"/>
        <v>38</v>
      </c>
      <c r="C1593" s="1">
        <f t="array" ref="C1593">INDEX(Countries!$A$2:$A$43,A1593)</f>
        <v>0</v>
      </c>
      <c r="D1593" s="1">
        <f t="array" ref="D1593">INDEX(Countries!$A$2:$A$43,B1593)</f>
        <v>0</v>
      </c>
      <c r="E1593" s="5">
        <f t="array" ref="E1593">INDEX('ML_flows 2011'!$B$2:$AQ$43,A1593,B1593)+INDEX('ML_flows 2011'!$B$2:$AQ$43,B1593,A1593)</f>
        <v>0</v>
      </c>
      <c r="F1593" s="4">
        <f t="array" ref="F1593">INDEX(Countries!$B$2:$B$43,A1593)</f>
        <v>0</v>
      </c>
      <c r="G1593" s="4">
        <f t="array" ref="G1593">INDEX(Countries!$B$2:$B$43,B1593)</f>
        <v>0</v>
      </c>
      <c r="H1593" s="6">
        <f t="shared" si="24"/>
        <v>0</v>
      </c>
      <c r="I1593" s="1">
        <f t="array" ref="I1593">INDEX(Countries!$D$2:$D$43,A1593)</f>
        <v>0</v>
      </c>
      <c r="J1593" s="1">
        <f t="array" ref="J1593">INDEX(Countries!$D$2:$D$43,B1593)</f>
        <v>0</v>
      </c>
      <c r="K1593" s="1">
        <f t="array" ref="K1593">INDEX(Countries!$E$2:$E$43,A1593)</f>
        <v>0</v>
      </c>
      <c r="L1593" s="1">
        <f t="array" ref="L1593">INDEX(Countries!$E$2:$E$43,B1593)</f>
        <v>0</v>
      </c>
      <c r="M1593" s="1">
        <f t="shared" si="25"/>
        <v>0</v>
      </c>
      <c r="N1593" s="1"/>
    </row>
    <row r="1594" spans="1:14" ht="15.75" customHeight="1" x14ac:dyDescent="0.2">
      <c r="A1594" s="1">
        <f t="shared" si="26"/>
        <v>38</v>
      </c>
      <c r="B1594" s="1">
        <f t="shared" si="27"/>
        <v>39</v>
      </c>
      <c r="C1594" s="1">
        <f t="array" ref="C1594">INDEX(Countries!$A$2:$A$43,A1594)</f>
        <v>0</v>
      </c>
      <c r="D1594" s="1">
        <f t="array" ref="D1594">INDEX(Countries!$A$2:$A$43,B1594)</f>
        <v>0</v>
      </c>
      <c r="E1594" s="5">
        <f t="array" ref="E1594">INDEX('ML_flows 2011'!$B$2:$AQ$43,A1594,B1594)+INDEX('ML_flows 2011'!$B$2:$AQ$43,B1594,A1594)</f>
        <v>0</v>
      </c>
      <c r="F1594" s="4">
        <f t="array" ref="F1594">INDEX(Countries!$B$2:$B$43,A1594)</f>
        <v>0</v>
      </c>
      <c r="G1594" s="4">
        <f t="array" ref="G1594">INDEX(Countries!$B$2:$B$43,B1594)</f>
        <v>0</v>
      </c>
      <c r="H1594" s="6">
        <f t="shared" si="24"/>
        <v>0</v>
      </c>
      <c r="I1594" s="1">
        <f t="array" ref="I1594">INDEX(Countries!$D$2:$D$43,A1594)</f>
        <v>0</v>
      </c>
      <c r="J1594" s="1">
        <f t="array" ref="J1594">INDEX(Countries!$D$2:$D$43,B1594)</f>
        <v>0</v>
      </c>
      <c r="K1594" s="1">
        <f t="array" ref="K1594">INDEX(Countries!$E$2:$E$43,A1594)</f>
        <v>0</v>
      </c>
      <c r="L1594" s="1">
        <f t="array" ref="L1594">INDEX(Countries!$E$2:$E$43,B1594)</f>
        <v>0</v>
      </c>
      <c r="M1594" s="1">
        <f t="shared" si="25"/>
        <v>0</v>
      </c>
      <c r="N1594" s="1"/>
    </row>
    <row r="1595" spans="1:14" ht="15.75" customHeight="1" x14ac:dyDescent="0.2">
      <c r="A1595" s="1">
        <f t="shared" si="26"/>
        <v>38</v>
      </c>
      <c r="B1595" s="1">
        <f t="shared" si="27"/>
        <v>40</v>
      </c>
      <c r="C1595" s="1">
        <f t="array" ref="C1595">INDEX(Countries!$A$2:$A$43,A1595)</f>
        <v>0</v>
      </c>
      <c r="D1595" s="1">
        <f t="array" ref="D1595">INDEX(Countries!$A$2:$A$43,B1595)</f>
        <v>0</v>
      </c>
      <c r="E1595" s="5">
        <f t="array" ref="E1595">INDEX('ML_flows 2011'!$B$2:$AQ$43,A1595,B1595)+INDEX('ML_flows 2011'!$B$2:$AQ$43,B1595,A1595)</f>
        <v>0</v>
      </c>
      <c r="F1595" s="4">
        <f t="array" ref="F1595">INDEX(Countries!$B$2:$B$43,A1595)</f>
        <v>0</v>
      </c>
      <c r="G1595" s="4">
        <f t="array" ref="G1595">INDEX(Countries!$B$2:$B$43,B1595)</f>
        <v>0</v>
      </c>
      <c r="H1595" s="6">
        <f t="shared" si="24"/>
        <v>0</v>
      </c>
      <c r="I1595" s="1">
        <f t="array" ref="I1595">INDEX(Countries!$D$2:$D$43,A1595)</f>
        <v>0</v>
      </c>
      <c r="J1595" s="1">
        <f t="array" ref="J1595">INDEX(Countries!$D$2:$D$43,B1595)</f>
        <v>0</v>
      </c>
      <c r="K1595" s="1">
        <f t="array" ref="K1595">INDEX(Countries!$E$2:$E$43,A1595)</f>
        <v>0</v>
      </c>
      <c r="L1595" s="1">
        <f t="array" ref="L1595">INDEX(Countries!$E$2:$E$43,B1595)</f>
        <v>0</v>
      </c>
      <c r="M1595" s="1">
        <f t="shared" si="25"/>
        <v>0</v>
      </c>
      <c r="N1595" s="1"/>
    </row>
    <row r="1596" spans="1:14" ht="15.75" customHeight="1" x14ac:dyDescent="0.2">
      <c r="A1596" s="1">
        <f t="shared" si="26"/>
        <v>38</v>
      </c>
      <c r="B1596" s="1">
        <f t="shared" si="27"/>
        <v>41</v>
      </c>
      <c r="C1596" s="1">
        <f t="array" ref="C1596">INDEX(Countries!$A$2:$A$43,A1596)</f>
        <v>0</v>
      </c>
      <c r="D1596" s="1">
        <f t="array" ref="D1596">INDEX(Countries!$A$2:$A$43,B1596)</f>
        <v>0</v>
      </c>
      <c r="E1596" s="5">
        <f t="array" ref="E1596">INDEX('ML_flows 2011'!$B$2:$AQ$43,A1596,B1596)+INDEX('ML_flows 2011'!$B$2:$AQ$43,B1596,A1596)</f>
        <v>0</v>
      </c>
      <c r="F1596" s="4">
        <f t="array" ref="F1596">INDEX(Countries!$B$2:$B$43,A1596)</f>
        <v>0</v>
      </c>
      <c r="G1596" s="4">
        <f t="array" ref="G1596">INDEX(Countries!$B$2:$B$43,B1596)</f>
        <v>0</v>
      </c>
      <c r="H1596" s="6">
        <f t="shared" si="24"/>
        <v>0</v>
      </c>
      <c r="I1596" s="1">
        <f t="array" ref="I1596">INDEX(Countries!$D$2:$D$43,A1596)</f>
        <v>0</v>
      </c>
      <c r="J1596" s="1">
        <f t="array" ref="J1596">INDEX(Countries!$D$2:$D$43,B1596)</f>
        <v>0</v>
      </c>
      <c r="K1596" s="1">
        <f t="array" ref="K1596">INDEX(Countries!$E$2:$E$43,A1596)</f>
        <v>0</v>
      </c>
      <c r="L1596" s="1">
        <f t="array" ref="L1596">INDEX(Countries!$E$2:$E$43,B1596)</f>
        <v>0</v>
      </c>
      <c r="M1596" s="1">
        <f t="shared" si="25"/>
        <v>0</v>
      </c>
      <c r="N1596" s="1"/>
    </row>
    <row r="1597" spans="1:14" ht="15.75" customHeight="1" x14ac:dyDescent="0.2">
      <c r="A1597" s="1">
        <f t="shared" si="26"/>
        <v>38</v>
      </c>
      <c r="B1597" s="1">
        <f t="shared" si="27"/>
        <v>42</v>
      </c>
      <c r="C1597" s="1">
        <f t="array" ref="C1597">INDEX(Countries!$A$2:$A$43,A1597)</f>
        <v>0</v>
      </c>
      <c r="D1597" s="1">
        <f t="array" ref="D1597">INDEX(Countries!$A$2:$A$43,B1597)</f>
        <v>0</v>
      </c>
      <c r="E1597" s="5">
        <f t="array" ref="E1597">INDEX('ML_flows 2011'!$B$2:$AQ$43,A1597,B1597)+INDEX('ML_flows 2011'!$B$2:$AQ$43,B1597,A1597)</f>
        <v>0</v>
      </c>
      <c r="F1597" s="4">
        <f t="array" ref="F1597">INDEX(Countries!$B$2:$B$43,A1597)</f>
        <v>0</v>
      </c>
      <c r="G1597" s="4">
        <f t="array" ref="G1597">INDEX(Countries!$B$2:$B$43,B1597)</f>
        <v>0</v>
      </c>
      <c r="H1597" s="6">
        <f t="shared" si="24"/>
        <v>0</v>
      </c>
      <c r="I1597" s="1">
        <f t="array" ref="I1597">INDEX(Countries!$D$2:$D$43,A1597)</f>
        <v>0</v>
      </c>
      <c r="J1597" s="1">
        <f t="array" ref="J1597">INDEX(Countries!$D$2:$D$43,B1597)</f>
        <v>0</v>
      </c>
      <c r="K1597" s="1">
        <f t="array" ref="K1597">INDEX(Countries!$E$2:$E$43,A1597)</f>
        <v>0</v>
      </c>
      <c r="L1597" s="1">
        <f t="array" ref="L1597">INDEX(Countries!$E$2:$E$43,B1597)</f>
        <v>0</v>
      </c>
      <c r="M1597" s="1">
        <f t="shared" si="25"/>
        <v>0</v>
      </c>
      <c r="N1597" s="1"/>
    </row>
    <row r="1598" spans="1:14" ht="15.75" customHeight="1" x14ac:dyDescent="0.2">
      <c r="A1598" s="1">
        <f t="shared" si="26"/>
        <v>39</v>
      </c>
      <c r="B1598" s="1">
        <f t="shared" si="27"/>
        <v>1</v>
      </c>
      <c r="C1598" s="1">
        <f t="array" ref="C1598">INDEX(Countries!$A$2:$A$43,A1598)</f>
        <v>0</v>
      </c>
      <c r="D1598" s="1" t="str">
        <f t="array" ref="D1598">INDEX(Countries!$A$2:$A$43,B1598)</f>
        <v>BC</v>
      </c>
      <c r="E1598" s="5">
        <f t="array" ref="E1598">INDEX('ML_flows 2011'!$B$2:$AQ$43,A1598,B1598)+INDEX('ML_flows 2011'!$B$2:$AQ$43,B1598,A1598)</f>
        <v>0</v>
      </c>
      <c r="F1598" s="4">
        <f t="array" ref="F1598">INDEX(Countries!$B$2:$B$43,A1598)</f>
        <v>0</v>
      </c>
      <c r="G1598" s="4">
        <f t="array" ref="G1598">INDEX(Countries!$B$2:$B$43,B1598)</f>
        <v>2.3763350483997558</v>
      </c>
      <c r="H1598" s="6">
        <f t="shared" si="24"/>
        <v>0</v>
      </c>
      <c r="I1598" s="1">
        <f t="array" ref="I1598">INDEX(Countries!$D$2:$D$43,A1598)</f>
        <v>0</v>
      </c>
      <c r="J1598" s="4">
        <f t="array" ref="J1598">INDEX(Countries!$D$2:$D$43,B1598)</f>
        <v>0</v>
      </c>
      <c r="K1598" s="1">
        <f t="array" ref="K1598">INDEX(Countries!$E$2:$E$43,A1598)</f>
        <v>0</v>
      </c>
      <c r="L1598" s="4">
        <f t="array" ref="L1598">INDEX(Countries!$E$2:$E$43,B1598)</f>
        <v>0</v>
      </c>
      <c r="M1598" s="1">
        <f t="shared" si="25"/>
        <v>0</v>
      </c>
      <c r="N1598" s="1"/>
    </row>
    <row r="1599" spans="1:14" ht="15.75" customHeight="1" x14ac:dyDescent="0.2">
      <c r="A1599" s="1">
        <f t="shared" si="26"/>
        <v>39</v>
      </c>
      <c r="B1599" s="1">
        <f t="shared" si="27"/>
        <v>2</v>
      </c>
      <c r="C1599" s="1">
        <f t="array" ref="C1599">INDEX(Countries!$A$2:$A$43,A1599)</f>
        <v>0</v>
      </c>
      <c r="D1599" s="1" t="str">
        <f t="array" ref="D1599">INDEX(Countries!$A$2:$A$43,B1599)</f>
        <v>Canada</v>
      </c>
      <c r="E1599" s="5">
        <f t="array" ref="E1599">INDEX('ML_flows 2011'!$B$2:$AQ$43,A1599,B1599)+INDEX('ML_flows 2011'!$B$2:$AQ$43,B1599,A1599)</f>
        <v>0</v>
      </c>
      <c r="F1599" s="4">
        <f t="array" ref="F1599">INDEX(Countries!$B$2:$B$43,A1599)</f>
        <v>0</v>
      </c>
      <c r="G1599" s="4">
        <f t="array" ref="G1599">INDEX(Countries!$B$2:$B$43,B1599)</f>
        <v>0</v>
      </c>
      <c r="H1599" s="6">
        <f t="shared" si="24"/>
        <v>0</v>
      </c>
      <c r="I1599" s="1">
        <f t="array" ref="I1599">INDEX(Countries!$D$2:$D$43,A1599)</f>
        <v>0</v>
      </c>
      <c r="J1599" s="4">
        <f t="array" ref="J1599">INDEX(Countries!$D$2:$D$43,B1599)</f>
        <v>0</v>
      </c>
      <c r="K1599" s="1">
        <f t="array" ref="K1599">INDEX(Countries!$E$2:$E$43,A1599)</f>
        <v>0</v>
      </c>
      <c r="L1599" s="4">
        <f t="array" ref="L1599">INDEX(Countries!$E$2:$E$43,B1599)</f>
        <v>0</v>
      </c>
      <c r="M1599" s="1">
        <f t="shared" si="25"/>
        <v>0</v>
      </c>
      <c r="N1599" s="1"/>
    </row>
    <row r="1600" spans="1:14" ht="15.75" customHeight="1" x14ac:dyDescent="0.2">
      <c r="A1600" s="1">
        <f t="shared" si="26"/>
        <v>39</v>
      </c>
      <c r="B1600" s="1">
        <f t="shared" si="27"/>
        <v>3</v>
      </c>
      <c r="C1600" s="1">
        <f t="array" ref="C1600">INDEX(Countries!$A$2:$A$43,A1600)</f>
        <v>0</v>
      </c>
      <c r="D1600" s="1" t="str">
        <f t="array" ref="D1600">INDEX(Countries!$A$2:$A$43,B1600)</f>
        <v>Hong Kong SAR</v>
      </c>
      <c r="E1600" s="5">
        <f t="array" ref="E1600">INDEX('ML_flows 2011'!$B$2:$AQ$43,A1600,B1600)+INDEX('ML_flows 2011'!$B$2:$AQ$43,B1600,A1600)</f>
        <v>0</v>
      </c>
      <c r="F1600" s="4">
        <f t="array" ref="F1600">INDEX(Countries!$B$2:$B$43,A1600)</f>
        <v>0</v>
      </c>
      <c r="G1600" s="4">
        <f t="array" ref="G1600">INDEX(Countries!$B$2:$B$43,B1600)</f>
        <v>0</v>
      </c>
      <c r="H1600" s="6">
        <f t="shared" si="24"/>
        <v>0</v>
      </c>
      <c r="I1600" s="1">
        <f t="array" ref="I1600">INDEX(Countries!$D$2:$D$43,A1600)</f>
        <v>0</v>
      </c>
      <c r="J1600" s="4">
        <f t="array" ref="J1600">INDEX(Countries!$D$2:$D$43,B1600)</f>
        <v>0</v>
      </c>
      <c r="K1600" s="1">
        <f t="array" ref="K1600">INDEX(Countries!$E$2:$E$43,A1600)</f>
        <v>0</v>
      </c>
      <c r="L1600" s="4">
        <f t="array" ref="L1600">INDEX(Countries!$E$2:$E$43,B1600)</f>
        <v>0</v>
      </c>
      <c r="M1600" s="1">
        <f t="shared" si="25"/>
        <v>0</v>
      </c>
      <c r="N1600" s="1"/>
    </row>
    <row r="1601" spans="1:14" ht="15.75" customHeight="1" x14ac:dyDescent="0.2">
      <c r="A1601" s="1">
        <f t="shared" si="26"/>
        <v>39</v>
      </c>
      <c r="B1601" s="1">
        <f t="shared" si="27"/>
        <v>4</v>
      </c>
      <c r="C1601" s="1">
        <f t="array" ref="C1601">INDEX(Countries!$A$2:$A$43,A1601)</f>
        <v>0</v>
      </c>
      <c r="D1601" s="1" t="str">
        <f t="array" ref="D1601">INDEX(Countries!$A$2:$A$43,B1601)</f>
        <v>Macau SAR</v>
      </c>
      <c r="E1601" s="5">
        <f t="array" ref="E1601">INDEX('ML_flows 2011'!$B$2:$AQ$43,A1601,B1601)+INDEX('ML_flows 2011'!$B$2:$AQ$43,B1601,A1601)</f>
        <v>0</v>
      </c>
      <c r="F1601" s="4">
        <f t="array" ref="F1601">INDEX(Countries!$B$2:$B$43,A1601)</f>
        <v>0</v>
      </c>
      <c r="G1601" s="4">
        <f t="array" ref="G1601">INDEX(Countries!$B$2:$B$43,B1601)</f>
        <v>0</v>
      </c>
      <c r="H1601" s="6">
        <f t="shared" si="24"/>
        <v>0</v>
      </c>
      <c r="I1601" s="1">
        <f t="array" ref="I1601">INDEX(Countries!$D$2:$D$43,A1601)</f>
        <v>0</v>
      </c>
      <c r="J1601" s="4">
        <f t="array" ref="J1601">INDEX(Countries!$D$2:$D$43,B1601)</f>
        <v>0</v>
      </c>
      <c r="K1601" s="1">
        <f t="array" ref="K1601">INDEX(Countries!$E$2:$E$43,A1601)</f>
        <v>0</v>
      </c>
      <c r="L1601" s="4">
        <f t="array" ref="L1601">INDEX(Countries!$E$2:$E$43,B1601)</f>
        <v>0</v>
      </c>
      <c r="M1601" s="1">
        <f t="shared" si="25"/>
        <v>0</v>
      </c>
      <c r="N1601" s="1"/>
    </row>
    <row r="1602" spans="1:14" ht="15.75" customHeight="1" x14ac:dyDescent="0.2">
      <c r="A1602" s="1">
        <f t="shared" si="26"/>
        <v>39</v>
      </c>
      <c r="B1602" s="1">
        <f t="shared" si="27"/>
        <v>5</v>
      </c>
      <c r="C1602" s="1">
        <f t="array" ref="C1602">INDEX(Countries!$A$2:$A$43,A1602)</f>
        <v>0</v>
      </c>
      <c r="D1602" s="1" t="str">
        <f t="array" ref="D1602">INDEX(Countries!$A$2:$A$43,B1602)</f>
        <v>China</v>
      </c>
      <c r="E1602" s="5">
        <f t="array" ref="E1602">INDEX('ML_flows 2011'!$B$2:$AQ$43,A1602,B1602)+INDEX('ML_flows 2011'!$B$2:$AQ$43,B1602,A1602)</f>
        <v>0</v>
      </c>
      <c r="F1602" s="4">
        <f t="array" ref="F1602">INDEX(Countries!$B$2:$B$43,A1602)</f>
        <v>0</v>
      </c>
      <c r="G1602" s="4">
        <f t="array" ref="G1602">INDEX(Countries!$B$2:$B$43,B1602)</f>
        <v>0</v>
      </c>
      <c r="H1602" s="6">
        <f t="shared" si="24"/>
        <v>0</v>
      </c>
      <c r="I1602" s="1">
        <f t="array" ref="I1602">INDEX(Countries!$D$2:$D$43,A1602)</f>
        <v>0</v>
      </c>
      <c r="J1602" s="4">
        <f t="array" ref="J1602">INDEX(Countries!$D$2:$D$43,B1602)</f>
        <v>0</v>
      </c>
      <c r="K1602" s="1">
        <f t="array" ref="K1602">INDEX(Countries!$E$2:$E$43,A1602)</f>
        <v>0</v>
      </c>
      <c r="L1602" s="4">
        <f t="array" ref="L1602">INDEX(Countries!$E$2:$E$43,B1602)</f>
        <v>0</v>
      </c>
      <c r="M1602" s="1">
        <f t="shared" si="25"/>
        <v>0</v>
      </c>
      <c r="N1602" s="1"/>
    </row>
    <row r="1603" spans="1:14" ht="15.75" customHeight="1" x14ac:dyDescent="0.2">
      <c r="A1603" s="1">
        <f t="shared" si="26"/>
        <v>39</v>
      </c>
      <c r="B1603" s="1">
        <f t="shared" si="27"/>
        <v>6</v>
      </c>
      <c r="C1603" s="1">
        <f t="array" ref="C1603">INDEX(Countries!$A$2:$A$43,A1603)</f>
        <v>0</v>
      </c>
      <c r="D1603" s="1">
        <f t="array" ref="D1603">INDEX(Countries!$A$2:$A$43,B1603)</f>
        <v>0</v>
      </c>
      <c r="E1603" s="5">
        <f t="array" ref="E1603">INDEX('ML_flows 2011'!$B$2:$AQ$43,A1603,B1603)+INDEX('ML_flows 2011'!$B$2:$AQ$43,B1603,A1603)</f>
        <v>0</v>
      </c>
      <c r="F1603" s="4">
        <f t="array" ref="F1603">INDEX(Countries!$B$2:$B$43,A1603)</f>
        <v>0</v>
      </c>
      <c r="G1603" s="4">
        <f t="array" ref="G1603">INDEX(Countries!$B$2:$B$43,B1603)</f>
        <v>0</v>
      </c>
      <c r="H1603" s="6">
        <f t="shared" si="24"/>
        <v>0</v>
      </c>
      <c r="I1603" s="1">
        <f t="array" ref="I1603">INDEX(Countries!$D$2:$D$43,A1603)</f>
        <v>0</v>
      </c>
      <c r="J1603" s="4">
        <f t="array" ref="J1603">INDEX(Countries!$D$2:$D$43,B1603)</f>
        <v>0</v>
      </c>
      <c r="K1603" s="1">
        <f t="array" ref="K1603">INDEX(Countries!$E$2:$E$43,A1603)</f>
        <v>0</v>
      </c>
      <c r="L1603" s="4">
        <f t="array" ref="L1603">INDEX(Countries!$E$2:$E$43,B1603)</f>
        <v>0</v>
      </c>
      <c r="M1603" s="1">
        <f t="shared" si="25"/>
        <v>0</v>
      </c>
      <c r="N1603" s="1"/>
    </row>
    <row r="1604" spans="1:14" ht="15.75" customHeight="1" x14ac:dyDescent="0.2">
      <c r="A1604" s="1">
        <f t="shared" si="26"/>
        <v>39</v>
      </c>
      <c r="B1604" s="1">
        <f t="shared" si="27"/>
        <v>7</v>
      </c>
      <c r="C1604" s="1">
        <f t="array" ref="C1604">INDEX(Countries!$A$2:$A$43,A1604)</f>
        <v>0</v>
      </c>
      <c r="D1604" s="1">
        <f t="array" ref="D1604">INDEX(Countries!$A$2:$A$43,B1604)</f>
        <v>0</v>
      </c>
      <c r="E1604" s="5">
        <f t="array" ref="E1604">INDEX('ML_flows 2011'!$B$2:$AQ$43,A1604,B1604)+INDEX('ML_flows 2011'!$B$2:$AQ$43,B1604,A1604)</f>
        <v>0</v>
      </c>
      <c r="F1604" s="4">
        <f t="array" ref="F1604">INDEX(Countries!$B$2:$B$43,A1604)</f>
        <v>0</v>
      </c>
      <c r="G1604" s="4">
        <f t="array" ref="G1604">INDEX(Countries!$B$2:$B$43,B1604)</f>
        <v>0</v>
      </c>
      <c r="H1604" s="6">
        <f t="shared" si="24"/>
        <v>0</v>
      </c>
      <c r="I1604" s="1">
        <f t="array" ref="I1604">INDEX(Countries!$D$2:$D$43,A1604)</f>
        <v>0</v>
      </c>
      <c r="J1604" s="4">
        <f t="array" ref="J1604">INDEX(Countries!$D$2:$D$43,B1604)</f>
        <v>0</v>
      </c>
      <c r="K1604" s="1">
        <f t="array" ref="K1604">INDEX(Countries!$E$2:$E$43,A1604)</f>
        <v>0</v>
      </c>
      <c r="L1604" s="4">
        <f t="array" ref="L1604">INDEX(Countries!$E$2:$E$43,B1604)</f>
        <v>0</v>
      </c>
      <c r="M1604" s="1">
        <f t="shared" si="25"/>
        <v>0</v>
      </c>
      <c r="N1604" s="1"/>
    </row>
    <row r="1605" spans="1:14" ht="15.75" customHeight="1" x14ac:dyDescent="0.2">
      <c r="A1605" s="1">
        <f t="shared" si="26"/>
        <v>39</v>
      </c>
      <c r="B1605" s="1">
        <f t="shared" si="27"/>
        <v>8</v>
      </c>
      <c r="C1605" s="1">
        <f t="array" ref="C1605">INDEX(Countries!$A$2:$A$43,A1605)</f>
        <v>0</v>
      </c>
      <c r="D1605" s="1">
        <f t="array" ref="D1605">INDEX(Countries!$A$2:$A$43,B1605)</f>
        <v>0</v>
      </c>
      <c r="E1605" s="5">
        <f t="array" ref="E1605">INDEX('ML_flows 2011'!$B$2:$AQ$43,A1605,B1605)+INDEX('ML_flows 2011'!$B$2:$AQ$43,B1605,A1605)</f>
        <v>0</v>
      </c>
      <c r="F1605" s="4">
        <f t="array" ref="F1605">INDEX(Countries!$B$2:$B$43,A1605)</f>
        <v>0</v>
      </c>
      <c r="G1605" s="4">
        <f t="array" ref="G1605">INDEX(Countries!$B$2:$B$43,B1605)</f>
        <v>0</v>
      </c>
      <c r="H1605" s="6">
        <f t="shared" si="24"/>
        <v>0</v>
      </c>
      <c r="I1605" s="1">
        <f t="array" ref="I1605">INDEX(Countries!$D$2:$D$43,A1605)</f>
        <v>0</v>
      </c>
      <c r="J1605" s="4">
        <f t="array" ref="J1605">INDEX(Countries!$D$2:$D$43,B1605)</f>
        <v>0</v>
      </c>
      <c r="K1605" s="1">
        <f t="array" ref="K1605">INDEX(Countries!$E$2:$E$43,A1605)</f>
        <v>0</v>
      </c>
      <c r="L1605" s="4">
        <f t="array" ref="L1605">INDEX(Countries!$E$2:$E$43,B1605)</f>
        <v>0</v>
      </c>
      <c r="M1605" s="1">
        <f t="shared" si="25"/>
        <v>0</v>
      </c>
      <c r="N1605" s="1"/>
    </row>
    <row r="1606" spans="1:14" ht="15.75" customHeight="1" x14ac:dyDescent="0.2">
      <c r="A1606" s="1">
        <f t="shared" si="26"/>
        <v>39</v>
      </c>
      <c r="B1606" s="1">
        <f t="shared" si="27"/>
        <v>9</v>
      </c>
      <c r="C1606" s="1">
        <f t="array" ref="C1606">INDEX(Countries!$A$2:$A$43,A1606)</f>
        <v>0</v>
      </c>
      <c r="D1606" s="1">
        <f t="array" ref="D1606">INDEX(Countries!$A$2:$A$43,B1606)</f>
        <v>0</v>
      </c>
      <c r="E1606" s="5">
        <f t="array" ref="E1606">INDEX('ML_flows 2011'!$B$2:$AQ$43,A1606,B1606)+INDEX('ML_flows 2011'!$B$2:$AQ$43,B1606,A1606)</f>
        <v>0</v>
      </c>
      <c r="F1606" s="4">
        <f t="array" ref="F1606">INDEX(Countries!$B$2:$B$43,A1606)</f>
        <v>0</v>
      </c>
      <c r="G1606" s="4">
        <f t="array" ref="G1606">INDEX(Countries!$B$2:$B$43,B1606)</f>
        <v>0</v>
      </c>
      <c r="H1606" s="6">
        <f t="shared" si="24"/>
        <v>0</v>
      </c>
      <c r="I1606" s="1">
        <f t="array" ref="I1606">INDEX(Countries!$D$2:$D$43,A1606)</f>
        <v>0</v>
      </c>
      <c r="J1606" s="1">
        <f t="array" ref="J1606">INDEX(Countries!$D$2:$D$43,B1606)</f>
        <v>0</v>
      </c>
      <c r="K1606" s="1">
        <f t="array" ref="K1606">INDEX(Countries!$E$2:$E$43,A1606)</f>
        <v>0</v>
      </c>
      <c r="L1606" s="1">
        <f t="array" ref="L1606">INDEX(Countries!$E$2:$E$43,B1606)</f>
        <v>0</v>
      </c>
      <c r="M1606" s="1">
        <f t="shared" si="25"/>
        <v>0</v>
      </c>
      <c r="N1606" s="1"/>
    </row>
    <row r="1607" spans="1:14" ht="15.75" customHeight="1" x14ac:dyDescent="0.2">
      <c r="A1607" s="1">
        <f t="shared" si="26"/>
        <v>39</v>
      </c>
      <c r="B1607" s="1">
        <f t="shared" si="27"/>
        <v>10</v>
      </c>
      <c r="C1607" s="1">
        <f t="array" ref="C1607">INDEX(Countries!$A$2:$A$43,A1607)</f>
        <v>0</v>
      </c>
      <c r="D1607" s="1">
        <f t="array" ref="D1607">INDEX(Countries!$A$2:$A$43,B1607)</f>
        <v>0</v>
      </c>
      <c r="E1607" s="5">
        <f t="array" ref="E1607">INDEX('ML_flows 2011'!$B$2:$AQ$43,A1607,B1607)+INDEX('ML_flows 2011'!$B$2:$AQ$43,B1607,A1607)</f>
        <v>0</v>
      </c>
      <c r="F1607" s="4">
        <f t="array" ref="F1607">INDEX(Countries!$B$2:$B$43,A1607)</f>
        <v>0</v>
      </c>
      <c r="G1607" s="4">
        <f t="array" ref="G1607">INDEX(Countries!$B$2:$B$43,B1607)</f>
        <v>0</v>
      </c>
      <c r="H1607" s="6">
        <f t="shared" si="24"/>
        <v>0</v>
      </c>
      <c r="I1607" s="1">
        <f t="array" ref="I1607">INDEX(Countries!$D$2:$D$43,A1607)</f>
        <v>0</v>
      </c>
      <c r="J1607" s="1">
        <f t="array" ref="J1607">INDEX(Countries!$D$2:$D$43,B1607)</f>
        <v>0</v>
      </c>
      <c r="K1607" s="1">
        <f t="array" ref="K1607">INDEX(Countries!$E$2:$E$43,A1607)</f>
        <v>0</v>
      </c>
      <c r="L1607" s="1">
        <f t="array" ref="L1607">INDEX(Countries!$E$2:$E$43,B1607)</f>
        <v>0</v>
      </c>
      <c r="M1607" s="1">
        <f t="shared" si="25"/>
        <v>0</v>
      </c>
      <c r="N1607" s="1"/>
    </row>
    <row r="1608" spans="1:14" ht="15.75" customHeight="1" x14ac:dyDescent="0.2">
      <c r="A1608" s="1">
        <f t="shared" si="26"/>
        <v>39</v>
      </c>
      <c r="B1608" s="1">
        <f t="shared" si="27"/>
        <v>11</v>
      </c>
      <c r="C1608" s="1">
        <f t="array" ref="C1608">INDEX(Countries!$A$2:$A$43,A1608)</f>
        <v>0</v>
      </c>
      <c r="D1608" s="1">
        <f t="array" ref="D1608">INDEX(Countries!$A$2:$A$43,B1608)</f>
        <v>0</v>
      </c>
      <c r="E1608" s="5">
        <f t="array" ref="E1608">INDEX('ML_flows 2011'!$B$2:$AQ$43,A1608,B1608)+INDEX('ML_flows 2011'!$B$2:$AQ$43,B1608,A1608)</f>
        <v>0</v>
      </c>
      <c r="F1608" s="4">
        <f t="array" ref="F1608">INDEX(Countries!$B$2:$B$43,A1608)</f>
        <v>0</v>
      </c>
      <c r="G1608" s="4">
        <f t="array" ref="G1608">INDEX(Countries!$B$2:$B$43,B1608)</f>
        <v>0</v>
      </c>
      <c r="H1608" s="6">
        <f t="shared" si="24"/>
        <v>0</v>
      </c>
      <c r="I1608" s="1">
        <f t="array" ref="I1608">INDEX(Countries!$D$2:$D$43,A1608)</f>
        <v>0</v>
      </c>
      <c r="J1608" s="1">
        <f t="array" ref="J1608">INDEX(Countries!$D$2:$D$43,B1608)</f>
        <v>0</v>
      </c>
      <c r="K1608" s="1">
        <f t="array" ref="K1608">INDEX(Countries!$E$2:$E$43,A1608)</f>
        <v>0</v>
      </c>
      <c r="L1608" s="1">
        <f t="array" ref="L1608">INDEX(Countries!$E$2:$E$43,B1608)</f>
        <v>0</v>
      </c>
      <c r="M1608" s="1">
        <f t="shared" si="25"/>
        <v>0</v>
      </c>
      <c r="N1608" s="1"/>
    </row>
    <row r="1609" spans="1:14" ht="15.75" customHeight="1" x14ac:dyDescent="0.2">
      <c r="A1609" s="1">
        <f t="shared" si="26"/>
        <v>39</v>
      </c>
      <c r="B1609" s="1">
        <f t="shared" si="27"/>
        <v>12</v>
      </c>
      <c r="C1609" s="1">
        <f t="array" ref="C1609">INDEX(Countries!$A$2:$A$43,A1609)</f>
        <v>0</v>
      </c>
      <c r="D1609" s="1">
        <f t="array" ref="D1609">INDEX(Countries!$A$2:$A$43,B1609)</f>
        <v>0</v>
      </c>
      <c r="E1609" s="5">
        <f t="array" ref="E1609">INDEX('ML_flows 2011'!$B$2:$AQ$43,A1609,B1609)+INDEX('ML_flows 2011'!$B$2:$AQ$43,B1609,A1609)</f>
        <v>0</v>
      </c>
      <c r="F1609" s="4">
        <f t="array" ref="F1609">INDEX(Countries!$B$2:$B$43,A1609)</f>
        <v>0</v>
      </c>
      <c r="G1609" s="4">
        <f t="array" ref="G1609">INDEX(Countries!$B$2:$B$43,B1609)</f>
        <v>0</v>
      </c>
      <c r="H1609" s="6">
        <f t="shared" si="24"/>
        <v>0</v>
      </c>
      <c r="I1609" s="1">
        <f t="array" ref="I1609">INDEX(Countries!$D$2:$D$43,A1609)</f>
        <v>0</v>
      </c>
      <c r="J1609" s="1">
        <f t="array" ref="J1609">INDEX(Countries!$D$2:$D$43,B1609)</f>
        <v>0</v>
      </c>
      <c r="K1609" s="1">
        <f t="array" ref="K1609">INDEX(Countries!$E$2:$E$43,A1609)</f>
        <v>0</v>
      </c>
      <c r="L1609" s="1">
        <f t="array" ref="L1609">INDEX(Countries!$E$2:$E$43,B1609)</f>
        <v>0</v>
      </c>
      <c r="M1609" s="1">
        <f t="shared" si="25"/>
        <v>0</v>
      </c>
      <c r="N1609" s="1"/>
    </row>
    <row r="1610" spans="1:14" ht="15.75" customHeight="1" x14ac:dyDescent="0.2">
      <c r="A1610" s="1">
        <f t="shared" si="26"/>
        <v>39</v>
      </c>
      <c r="B1610" s="1">
        <f t="shared" si="27"/>
        <v>13</v>
      </c>
      <c r="C1610" s="1">
        <f t="array" ref="C1610">INDEX(Countries!$A$2:$A$43,A1610)</f>
        <v>0</v>
      </c>
      <c r="D1610" s="1">
        <f t="array" ref="D1610">INDEX(Countries!$A$2:$A$43,B1610)</f>
        <v>0</v>
      </c>
      <c r="E1610" s="5">
        <f t="array" ref="E1610">INDEX('ML_flows 2011'!$B$2:$AQ$43,A1610,B1610)+INDEX('ML_flows 2011'!$B$2:$AQ$43,B1610,A1610)</f>
        <v>0</v>
      </c>
      <c r="F1610" s="4">
        <f t="array" ref="F1610">INDEX(Countries!$B$2:$B$43,A1610)</f>
        <v>0</v>
      </c>
      <c r="G1610" s="4">
        <f t="array" ref="G1610">INDEX(Countries!$B$2:$B$43,B1610)</f>
        <v>0</v>
      </c>
      <c r="H1610" s="6">
        <f t="shared" si="24"/>
        <v>0</v>
      </c>
      <c r="I1610" s="1">
        <f t="array" ref="I1610">INDEX(Countries!$D$2:$D$43,A1610)</f>
        <v>0</v>
      </c>
      <c r="J1610" s="1">
        <f t="array" ref="J1610">INDEX(Countries!$D$2:$D$43,B1610)</f>
        <v>0</v>
      </c>
      <c r="K1610" s="1">
        <f t="array" ref="K1610">INDEX(Countries!$E$2:$E$43,A1610)</f>
        <v>0</v>
      </c>
      <c r="L1610" s="1">
        <f t="array" ref="L1610">INDEX(Countries!$E$2:$E$43,B1610)</f>
        <v>0</v>
      </c>
      <c r="M1610" s="1">
        <f t="shared" si="25"/>
        <v>0</v>
      </c>
      <c r="N1610" s="1"/>
    </row>
    <row r="1611" spans="1:14" ht="15.75" customHeight="1" x14ac:dyDescent="0.2">
      <c r="A1611" s="1">
        <f t="shared" si="26"/>
        <v>39</v>
      </c>
      <c r="B1611" s="1">
        <f t="shared" si="27"/>
        <v>14</v>
      </c>
      <c r="C1611" s="1">
        <f t="array" ref="C1611">INDEX(Countries!$A$2:$A$43,A1611)</f>
        <v>0</v>
      </c>
      <c r="D1611" s="1">
        <f t="array" ref="D1611">INDEX(Countries!$A$2:$A$43,B1611)</f>
        <v>0</v>
      </c>
      <c r="E1611" s="5">
        <f t="array" ref="E1611">INDEX('ML_flows 2011'!$B$2:$AQ$43,A1611,B1611)+INDEX('ML_flows 2011'!$B$2:$AQ$43,B1611,A1611)</f>
        <v>0</v>
      </c>
      <c r="F1611" s="4">
        <f t="array" ref="F1611">INDEX(Countries!$B$2:$B$43,A1611)</f>
        <v>0</v>
      </c>
      <c r="G1611" s="4">
        <f t="array" ref="G1611">INDEX(Countries!$B$2:$B$43,B1611)</f>
        <v>0</v>
      </c>
      <c r="H1611" s="6">
        <f t="shared" si="24"/>
        <v>0</v>
      </c>
      <c r="I1611" s="1">
        <f t="array" ref="I1611">INDEX(Countries!$D$2:$D$43,A1611)</f>
        <v>0</v>
      </c>
      <c r="J1611" s="1">
        <f t="array" ref="J1611">INDEX(Countries!$D$2:$D$43,B1611)</f>
        <v>0</v>
      </c>
      <c r="K1611" s="1">
        <f t="array" ref="K1611">INDEX(Countries!$E$2:$E$43,A1611)</f>
        <v>0</v>
      </c>
      <c r="L1611" s="1">
        <f t="array" ref="L1611">INDEX(Countries!$E$2:$E$43,B1611)</f>
        <v>0</v>
      </c>
      <c r="M1611" s="1">
        <f t="shared" si="25"/>
        <v>0</v>
      </c>
      <c r="N1611" s="1"/>
    </row>
    <row r="1612" spans="1:14" ht="15.75" customHeight="1" x14ac:dyDescent="0.2">
      <c r="A1612" s="1">
        <f t="shared" si="26"/>
        <v>39</v>
      </c>
      <c r="B1612" s="1">
        <f t="shared" si="27"/>
        <v>15</v>
      </c>
      <c r="C1612" s="1">
        <f t="array" ref="C1612">INDEX(Countries!$A$2:$A$43,A1612)</f>
        <v>0</v>
      </c>
      <c r="D1612" s="1">
        <f t="array" ref="D1612">INDEX(Countries!$A$2:$A$43,B1612)</f>
        <v>0</v>
      </c>
      <c r="E1612" s="5">
        <f t="array" ref="E1612">INDEX('ML_flows 2011'!$B$2:$AQ$43,A1612,B1612)+INDEX('ML_flows 2011'!$B$2:$AQ$43,B1612,A1612)</f>
        <v>0</v>
      </c>
      <c r="F1612" s="4">
        <f t="array" ref="F1612">INDEX(Countries!$B$2:$B$43,A1612)</f>
        <v>0</v>
      </c>
      <c r="G1612" s="4">
        <f t="array" ref="G1612">INDEX(Countries!$B$2:$B$43,B1612)</f>
        <v>0</v>
      </c>
      <c r="H1612" s="6">
        <f t="shared" si="24"/>
        <v>0</v>
      </c>
      <c r="I1612" s="1">
        <f t="array" ref="I1612">INDEX(Countries!$D$2:$D$43,A1612)</f>
        <v>0</v>
      </c>
      <c r="J1612" s="1">
        <f t="array" ref="J1612">INDEX(Countries!$D$2:$D$43,B1612)</f>
        <v>0</v>
      </c>
      <c r="K1612" s="1">
        <f t="array" ref="K1612">INDEX(Countries!$E$2:$E$43,A1612)</f>
        <v>0</v>
      </c>
      <c r="L1612" s="1">
        <f t="array" ref="L1612">INDEX(Countries!$E$2:$E$43,B1612)</f>
        <v>0</v>
      </c>
      <c r="M1612" s="1">
        <f t="shared" si="25"/>
        <v>0</v>
      </c>
      <c r="N1612" s="1"/>
    </row>
    <row r="1613" spans="1:14" ht="15.75" customHeight="1" x14ac:dyDescent="0.2">
      <c r="A1613" s="1">
        <f t="shared" si="26"/>
        <v>39</v>
      </c>
      <c r="B1613" s="1">
        <f t="shared" si="27"/>
        <v>16</v>
      </c>
      <c r="C1613" s="1">
        <f t="array" ref="C1613">INDEX(Countries!$A$2:$A$43,A1613)</f>
        <v>0</v>
      </c>
      <c r="D1613" s="1">
        <f t="array" ref="D1613">INDEX(Countries!$A$2:$A$43,B1613)</f>
        <v>0</v>
      </c>
      <c r="E1613" s="5">
        <f t="array" ref="E1613">INDEX('ML_flows 2011'!$B$2:$AQ$43,A1613,B1613)+INDEX('ML_flows 2011'!$B$2:$AQ$43,B1613,A1613)</f>
        <v>0</v>
      </c>
      <c r="F1613" s="4">
        <f t="array" ref="F1613">INDEX(Countries!$B$2:$B$43,A1613)</f>
        <v>0</v>
      </c>
      <c r="G1613" s="4">
        <f t="array" ref="G1613">INDEX(Countries!$B$2:$B$43,B1613)</f>
        <v>0</v>
      </c>
      <c r="H1613" s="6">
        <f t="shared" si="24"/>
        <v>0</v>
      </c>
      <c r="I1613" s="1">
        <f t="array" ref="I1613">INDEX(Countries!$D$2:$D$43,A1613)</f>
        <v>0</v>
      </c>
      <c r="J1613" s="1">
        <f t="array" ref="J1613">INDEX(Countries!$D$2:$D$43,B1613)</f>
        <v>0</v>
      </c>
      <c r="K1613" s="1">
        <f t="array" ref="K1613">INDEX(Countries!$E$2:$E$43,A1613)</f>
        <v>0</v>
      </c>
      <c r="L1613" s="1">
        <f t="array" ref="L1613">INDEX(Countries!$E$2:$E$43,B1613)</f>
        <v>0</v>
      </c>
      <c r="M1613" s="1">
        <f t="shared" si="25"/>
        <v>0</v>
      </c>
      <c r="N1613" s="1"/>
    </row>
    <row r="1614" spans="1:14" ht="15.75" customHeight="1" x14ac:dyDescent="0.2">
      <c r="A1614" s="1">
        <f t="shared" si="26"/>
        <v>39</v>
      </c>
      <c r="B1614" s="1">
        <f t="shared" si="27"/>
        <v>17</v>
      </c>
      <c r="C1614" s="1">
        <f t="array" ref="C1614">INDEX(Countries!$A$2:$A$43,A1614)</f>
        <v>0</v>
      </c>
      <c r="D1614" s="1">
        <f t="array" ref="D1614">INDEX(Countries!$A$2:$A$43,B1614)</f>
        <v>0</v>
      </c>
      <c r="E1614" s="5">
        <f t="array" ref="E1614">INDEX('ML_flows 2011'!$B$2:$AQ$43,A1614,B1614)+INDEX('ML_flows 2011'!$B$2:$AQ$43,B1614,A1614)</f>
        <v>0</v>
      </c>
      <c r="F1614" s="4">
        <f t="array" ref="F1614">INDEX(Countries!$B$2:$B$43,A1614)</f>
        <v>0</v>
      </c>
      <c r="G1614" s="4">
        <f t="array" ref="G1614">INDEX(Countries!$B$2:$B$43,B1614)</f>
        <v>0</v>
      </c>
      <c r="H1614" s="6">
        <f t="shared" si="24"/>
        <v>0</v>
      </c>
      <c r="I1614" s="1">
        <f t="array" ref="I1614">INDEX(Countries!$D$2:$D$43,A1614)</f>
        <v>0</v>
      </c>
      <c r="J1614" s="1">
        <f t="array" ref="J1614">INDEX(Countries!$D$2:$D$43,B1614)</f>
        <v>0</v>
      </c>
      <c r="K1614" s="1">
        <f t="array" ref="K1614">INDEX(Countries!$E$2:$E$43,A1614)</f>
        <v>0</v>
      </c>
      <c r="L1614" s="1">
        <f t="array" ref="L1614">INDEX(Countries!$E$2:$E$43,B1614)</f>
        <v>0</v>
      </c>
      <c r="M1614" s="1">
        <f t="shared" si="25"/>
        <v>0</v>
      </c>
      <c r="N1614" s="1"/>
    </row>
    <row r="1615" spans="1:14" ht="15.75" customHeight="1" x14ac:dyDescent="0.2">
      <c r="A1615" s="1">
        <f t="shared" si="26"/>
        <v>39</v>
      </c>
      <c r="B1615" s="1">
        <f t="shared" si="27"/>
        <v>18</v>
      </c>
      <c r="C1615" s="1">
        <f t="array" ref="C1615">INDEX(Countries!$A$2:$A$43,A1615)</f>
        <v>0</v>
      </c>
      <c r="D1615" s="1">
        <f t="array" ref="D1615">INDEX(Countries!$A$2:$A$43,B1615)</f>
        <v>0</v>
      </c>
      <c r="E1615" s="5">
        <f t="array" ref="E1615">INDEX('ML_flows 2011'!$B$2:$AQ$43,A1615,B1615)+INDEX('ML_flows 2011'!$B$2:$AQ$43,B1615,A1615)</f>
        <v>0</v>
      </c>
      <c r="F1615" s="4">
        <f t="array" ref="F1615">INDEX(Countries!$B$2:$B$43,A1615)</f>
        <v>0</v>
      </c>
      <c r="G1615" s="4">
        <f t="array" ref="G1615">INDEX(Countries!$B$2:$B$43,B1615)</f>
        <v>0</v>
      </c>
      <c r="H1615" s="6">
        <f t="shared" si="24"/>
        <v>0</v>
      </c>
      <c r="I1615" s="1">
        <f t="array" ref="I1615">INDEX(Countries!$D$2:$D$43,A1615)</f>
        <v>0</v>
      </c>
      <c r="J1615" s="1">
        <f t="array" ref="J1615">INDEX(Countries!$D$2:$D$43,B1615)</f>
        <v>0</v>
      </c>
      <c r="K1615" s="1">
        <f t="array" ref="K1615">INDEX(Countries!$E$2:$E$43,A1615)</f>
        <v>0</v>
      </c>
      <c r="L1615" s="1">
        <f t="array" ref="L1615">INDEX(Countries!$E$2:$E$43,B1615)</f>
        <v>0</v>
      </c>
      <c r="M1615" s="1">
        <f t="shared" si="25"/>
        <v>0</v>
      </c>
      <c r="N1615" s="1"/>
    </row>
    <row r="1616" spans="1:14" ht="15.75" customHeight="1" x14ac:dyDescent="0.2">
      <c r="A1616" s="1">
        <f t="shared" si="26"/>
        <v>39</v>
      </c>
      <c r="B1616" s="1">
        <f t="shared" si="27"/>
        <v>19</v>
      </c>
      <c r="C1616" s="1">
        <f t="array" ref="C1616">INDEX(Countries!$A$2:$A$43,A1616)</f>
        <v>0</v>
      </c>
      <c r="D1616" s="1">
        <f t="array" ref="D1616">INDEX(Countries!$A$2:$A$43,B1616)</f>
        <v>0</v>
      </c>
      <c r="E1616" s="5">
        <f t="array" ref="E1616">INDEX('ML_flows 2011'!$B$2:$AQ$43,A1616,B1616)+INDEX('ML_flows 2011'!$B$2:$AQ$43,B1616,A1616)</f>
        <v>0</v>
      </c>
      <c r="F1616" s="4">
        <f t="array" ref="F1616">INDEX(Countries!$B$2:$B$43,A1616)</f>
        <v>0</v>
      </c>
      <c r="G1616" s="4">
        <f t="array" ref="G1616">INDEX(Countries!$B$2:$B$43,B1616)</f>
        <v>0</v>
      </c>
      <c r="H1616" s="6">
        <f t="shared" si="24"/>
        <v>0</v>
      </c>
      <c r="I1616" s="1">
        <f t="array" ref="I1616">INDEX(Countries!$D$2:$D$43,A1616)</f>
        <v>0</v>
      </c>
      <c r="J1616" s="1">
        <f t="array" ref="J1616">INDEX(Countries!$D$2:$D$43,B1616)</f>
        <v>0</v>
      </c>
      <c r="K1616" s="1">
        <f t="array" ref="K1616">INDEX(Countries!$E$2:$E$43,A1616)</f>
        <v>0</v>
      </c>
      <c r="L1616" s="1">
        <f t="array" ref="L1616">INDEX(Countries!$E$2:$E$43,B1616)</f>
        <v>0</v>
      </c>
      <c r="M1616" s="1">
        <f t="shared" si="25"/>
        <v>0</v>
      </c>
      <c r="N1616" s="1"/>
    </row>
    <row r="1617" spans="1:14" ht="15.75" customHeight="1" x14ac:dyDescent="0.2">
      <c r="A1617" s="1">
        <f t="shared" si="26"/>
        <v>39</v>
      </c>
      <c r="B1617" s="1">
        <f t="shared" si="27"/>
        <v>20</v>
      </c>
      <c r="C1617" s="1">
        <f t="array" ref="C1617">INDEX(Countries!$A$2:$A$43,A1617)</f>
        <v>0</v>
      </c>
      <c r="D1617" s="1">
        <f t="array" ref="D1617">INDEX(Countries!$A$2:$A$43,B1617)</f>
        <v>0</v>
      </c>
      <c r="E1617" s="5">
        <f t="array" ref="E1617">INDEX('ML_flows 2011'!$B$2:$AQ$43,A1617,B1617)+INDEX('ML_flows 2011'!$B$2:$AQ$43,B1617,A1617)</f>
        <v>0</v>
      </c>
      <c r="F1617" s="4">
        <f t="array" ref="F1617">INDEX(Countries!$B$2:$B$43,A1617)</f>
        <v>0</v>
      </c>
      <c r="G1617" s="4">
        <f t="array" ref="G1617">INDEX(Countries!$B$2:$B$43,B1617)</f>
        <v>0</v>
      </c>
      <c r="H1617" s="6">
        <f t="shared" si="24"/>
        <v>0</v>
      </c>
      <c r="I1617" s="1">
        <f t="array" ref="I1617">INDEX(Countries!$D$2:$D$43,A1617)</f>
        <v>0</v>
      </c>
      <c r="J1617" s="1">
        <f t="array" ref="J1617">INDEX(Countries!$D$2:$D$43,B1617)</f>
        <v>0</v>
      </c>
      <c r="K1617" s="1">
        <f t="array" ref="K1617">INDEX(Countries!$E$2:$E$43,A1617)</f>
        <v>0</v>
      </c>
      <c r="L1617" s="1">
        <f t="array" ref="L1617">INDEX(Countries!$E$2:$E$43,B1617)</f>
        <v>0</v>
      </c>
      <c r="M1617" s="1">
        <f t="shared" si="25"/>
        <v>0</v>
      </c>
      <c r="N1617" s="1"/>
    </row>
    <row r="1618" spans="1:14" ht="15.75" customHeight="1" x14ac:dyDescent="0.2">
      <c r="A1618" s="1">
        <f t="shared" si="26"/>
        <v>39</v>
      </c>
      <c r="B1618" s="1">
        <f t="shared" si="27"/>
        <v>21</v>
      </c>
      <c r="C1618" s="1">
        <f t="array" ref="C1618">INDEX(Countries!$A$2:$A$43,A1618)</f>
        <v>0</v>
      </c>
      <c r="D1618" s="1">
        <f t="array" ref="D1618">INDEX(Countries!$A$2:$A$43,B1618)</f>
        <v>0</v>
      </c>
      <c r="E1618" s="5">
        <f t="array" ref="E1618">INDEX('ML_flows 2011'!$B$2:$AQ$43,A1618,B1618)+INDEX('ML_flows 2011'!$B$2:$AQ$43,B1618,A1618)</f>
        <v>0</v>
      </c>
      <c r="F1618" s="4">
        <f t="array" ref="F1618">INDEX(Countries!$B$2:$B$43,A1618)</f>
        <v>0</v>
      </c>
      <c r="G1618" s="4">
        <f t="array" ref="G1618">INDEX(Countries!$B$2:$B$43,B1618)</f>
        <v>0</v>
      </c>
      <c r="H1618" s="6">
        <f t="shared" si="24"/>
        <v>0</v>
      </c>
      <c r="I1618" s="1">
        <f t="array" ref="I1618">INDEX(Countries!$D$2:$D$43,A1618)</f>
        <v>0</v>
      </c>
      <c r="J1618" s="1">
        <f t="array" ref="J1618">INDEX(Countries!$D$2:$D$43,B1618)</f>
        <v>0</v>
      </c>
      <c r="K1618" s="1">
        <f t="array" ref="K1618">INDEX(Countries!$E$2:$E$43,A1618)</f>
        <v>0</v>
      </c>
      <c r="L1618" s="1">
        <f t="array" ref="L1618">INDEX(Countries!$E$2:$E$43,B1618)</f>
        <v>0</v>
      </c>
      <c r="M1618" s="1">
        <f t="shared" si="25"/>
        <v>0</v>
      </c>
      <c r="N1618" s="1"/>
    </row>
    <row r="1619" spans="1:14" ht="15.75" customHeight="1" x14ac:dyDescent="0.2">
      <c r="A1619" s="1">
        <f t="shared" si="26"/>
        <v>39</v>
      </c>
      <c r="B1619" s="1">
        <f t="shared" si="27"/>
        <v>22</v>
      </c>
      <c r="C1619" s="1">
        <f t="array" ref="C1619">INDEX(Countries!$A$2:$A$43,A1619)</f>
        <v>0</v>
      </c>
      <c r="D1619" s="1">
        <f t="array" ref="D1619">INDEX(Countries!$A$2:$A$43,B1619)</f>
        <v>0</v>
      </c>
      <c r="E1619" s="5">
        <f t="array" ref="E1619">INDEX('ML_flows 2011'!$B$2:$AQ$43,A1619,B1619)+INDEX('ML_flows 2011'!$B$2:$AQ$43,B1619,A1619)</f>
        <v>0</v>
      </c>
      <c r="F1619" s="4">
        <f t="array" ref="F1619">INDEX(Countries!$B$2:$B$43,A1619)</f>
        <v>0</v>
      </c>
      <c r="G1619" s="4">
        <f t="array" ref="G1619">INDEX(Countries!$B$2:$B$43,B1619)</f>
        <v>0</v>
      </c>
      <c r="H1619" s="6">
        <f t="shared" si="24"/>
        <v>0</v>
      </c>
      <c r="I1619" s="1">
        <f t="array" ref="I1619">INDEX(Countries!$D$2:$D$43,A1619)</f>
        <v>0</v>
      </c>
      <c r="J1619" s="1">
        <f t="array" ref="J1619">INDEX(Countries!$D$2:$D$43,B1619)</f>
        <v>0</v>
      </c>
      <c r="K1619" s="1">
        <f t="array" ref="K1619">INDEX(Countries!$E$2:$E$43,A1619)</f>
        <v>0</v>
      </c>
      <c r="L1619" s="1">
        <f t="array" ref="L1619">INDEX(Countries!$E$2:$E$43,B1619)</f>
        <v>0</v>
      </c>
      <c r="M1619" s="1">
        <f t="shared" si="25"/>
        <v>0</v>
      </c>
      <c r="N1619" s="1"/>
    </row>
    <row r="1620" spans="1:14" ht="15.75" customHeight="1" x14ac:dyDescent="0.2">
      <c r="A1620" s="1">
        <f t="shared" si="26"/>
        <v>39</v>
      </c>
      <c r="B1620" s="1">
        <f t="shared" si="27"/>
        <v>23</v>
      </c>
      <c r="C1620" s="1">
        <f t="array" ref="C1620">INDEX(Countries!$A$2:$A$43,A1620)</f>
        <v>0</v>
      </c>
      <c r="D1620" s="1">
        <f t="array" ref="D1620">INDEX(Countries!$A$2:$A$43,B1620)</f>
        <v>0</v>
      </c>
      <c r="E1620" s="5">
        <f t="array" ref="E1620">INDEX('ML_flows 2011'!$B$2:$AQ$43,A1620,B1620)+INDEX('ML_flows 2011'!$B$2:$AQ$43,B1620,A1620)</f>
        <v>0</v>
      </c>
      <c r="F1620" s="4">
        <f t="array" ref="F1620">INDEX(Countries!$B$2:$B$43,A1620)</f>
        <v>0</v>
      </c>
      <c r="G1620" s="4">
        <f t="array" ref="G1620">INDEX(Countries!$B$2:$B$43,B1620)</f>
        <v>0</v>
      </c>
      <c r="H1620" s="6">
        <f t="shared" si="24"/>
        <v>0</v>
      </c>
      <c r="I1620" s="1">
        <f t="array" ref="I1620">INDEX(Countries!$D$2:$D$43,A1620)</f>
        <v>0</v>
      </c>
      <c r="J1620" s="1">
        <f t="array" ref="J1620">INDEX(Countries!$D$2:$D$43,B1620)</f>
        <v>0</v>
      </c>
      <c r="K1620" s="1">
        <f t="array" ref="K1620">INDEX(Countries!$E$2:$E$43,A1620)</f>
        <v>0</v>
      </c>
      <c r="L1620" s="1">
        <f t="array" ref="L1620">INDEX(Countries!$E$2:$E$43,B1620)</f>
        <v>0</v>
      </c>
      <c r="M1620" s="1">
        <f t="shared" si="25"/>
        <v>0</v>
      </c>
      <c r="N1620" s="1"/>
    </row>
    <row r="1621" spans="1:14" ht="15.75" customHeight="1" x14ac:dyDescent="0.2">
      <c r="A1621" s="1">
        <f t="shared" si="26"/>
        <v>39</v>
      </c>
      <c r="B1621" s="1">
        <f t="shared" si="27"/>
        <v>24</v>
      </c>
      <c r="C1621" s="1">
        <f t="array" ref="C1621">INDEX(Countries!$A$2:$A$43,A1621)</f>
        <v>0</v>
      </c>
      <c r="D1621" s="1">
        <f t="array" ref="D1621">INDEX(Countries!$A$2:$A$43,B1621)</f>
        <v>0</v>
      </c>
      <c r="E1621" s="5">
        <f t="array" ref="E1621">INDEX('ML_flows 2011'!$B$2:$AQ$43,A1621,B1621)+INDEX('ML_flows 2011'!$B$2:$AQ$43,B1621,A1621)</f>
        <v>0</v>
      </c>
      <c r="F1621" s="4">
        <f t="array" ref="F1621">INDEX(Countries!$B$2:$B$43,A1621)</f>
        <v>0</v>
      </c>
      <c r="G1621" s="4">
        <f t="array" ref="G1621">INDEX(Countries!$B$2:$B$43,B1621)</f>
        <v>0</v>
      </c>
      <c r="H1621" s="6">
        <f t="shared" si="24"/>
        <v>0</v>
      </c>
      <c r="I1621" s="1">
        <f t="array" ref="I1621">INDEX(Countries!$D$2:$D$43,A1621)</f>
        <v>0</v>
      </c>
      <c r="J1621" s="1">
        <f t="array" ref="J1621">INDEX(Countries!$D$2:$D$43,B1621)</f>
        <v>0</v>
      </c>
      <c r="K1621" s="1">
        <f t="array" ref="K1621">INDEX(Countries!$E$2:$E$43,A1621)</f>
        <v>0</v>
      </c>
      <c r="L1621" s="1">
        <f t="array" ref="L1621">INDEX(Countries!$E$2:$E$43,B1621)</f>
        <v>0</v>
      </c>
      <c r="M1621" s="1">
        <f t="shared" si="25"/>
        <v>0</v>
      </c>
      <c r="N1621" s="1"/>
    </row>
    <row r="1622" spans="1:14" ht="15.75" customHeight="1" x14ac:dyDescent="0.2">
      <c r="A1622" s="1">
        <f t="shared" si="26"/>
        <v>39</v>
      </c>
      <c r="B1622" s="1">
        <f t="shared" si="27"/>
        <v>25</v>
      </c>
      <c r="C1622" s="1">
        <f t="array" ref="C1622">INDEX(Countries!$A$2:$A$43,A1622)</f>
        <v>0</v>
      </c>
      <c r="D1622" s="1">
        <f t="array" ref="D1622">INDEX(Countries!$A$2:$A$43,B1622)</f>
        <v>0</v>
      </c>
      <c r="E1622" s="5">
        <f t="array" ref="E1622">INDEX('ML_flows 2011'!$B$2:$AQ$43,A1622,B1622)+INDEX('ML_flows 2011'!$B$2:$AQ$43,B1622,A1622)</f>
        <v>0</v>
      </c>
      <c r="F1622" s="4">
        <f t="array" ref="F1622">INDEX(Countries!$B$2:$B$43,A1622)</f>
        <v>0</v>
      </c>
      <c r="G1622" s="4">
        <f t="array" ref="G1622">INDEX(Countries!$B$2:$B$43,B1622)</f>
        <v>0</v>
      </c>
      <c r="H1622" s="6">
        <f t="shared" si="24"/>
        <v>0</v>
      </c>
      <c r="I1622" s="1">
        <f t="array" ref="I1622">INDEX(Countries!$D$2:$D$43,A1622)</f>
        <v>0</v>
      </c>
      <c r="J1622" s="1">
        <f t="array" ref="J1622">INDEX(Countries!$D$2:$D$43,B1622)</f>
        <v>0</v>
      </c>
      <c r="K1622" s="1">
        <f t="array" ref="K1622">INDEX(Countries!$E$2:$E$43,A1622)</f>
        <v>0</v>
      </c>
      <c r="L1622" s="1">
        <f t="array" ref="L1622">INDEX(Countries!$E$2:$E$43,B1622)</f>
        <v>0</v>
      </c>
      <c r="M1622" s="1">
        <f t="shared" si="25"/>
        <v>0</v>
      </c>
      <c r="N1622" s="1"/>
    </row>
    <row r="1623" spans="1:14" ht="15.75" customHeight="1" x14ac:dyDescent="0.2">
      <c r="A1623" s="1">
        <f t="shared" si="26"/>
        <v>39</v>
      </c>
      <c r="B1623" s="1">
        <f t="shared" si="27"/>
        <v>26</v>
      </c>
      <c r="C1623" s="1">
        <f t="array" ref="C1623">INDEX(Countries!$A$2:$A$43,A1623)</f>
        <v>0</v>
      </c>
      <c r="D1623" s="1">
        <f t="array" ref="D1623">INDEX(Countries!$A$2:$A$43,B1623)</f>
        <v>0</v>
      </c>
      <c r="E1623" s="5">
        <f t="array" ref="E1623">INDEX('ML_flows 2011'!$B$2:$AQ$43,A1623,B1623)+INDEX('ML_flows 2011'!$B$2:$AQ$43,B1623,A1623)</f>
        <v>0</v>
      </c>
      <c r="F1623" s="4">
        <f t="array" ref="F1623">INDEX(Countries!$B$2:$B$43,A1623)</f>
        <v>0</v>
      </c>
      <c r="G1623" s="4">
        <f t="array" ref="G1623">INDEX(Countries!$B$2:$B$43,B1623)</f>
        <v>0</v>
      </c>
      <c r="H1623" s="6">
        <f t="shared" si="24"/>
        <v>0</v>
      </c>
      <c r="I1623" s="1">
        <f t="array" ref="I1623">INDEX(Countries!$D$2:$D$43,A1623)</f>
        <v>0</v>
      </c>
      <c r="J1623" s="1">
        <f t="array" ref="J1623">INDEX(Countries!$D$2:$D$43,B1623)</f>
        <v>0</v>
      </c>
      <c r="K1623" s="1">
        <f t="array" ref="K1623">INDEX(Countries!$E$2:$E$43,A1623)</f>
        <v>0</v>
      </c>
      <c r="L1623" s="1">
        <f t="array" ref="L1623">INDEX(Countries!$E$2:$E$43,B1623)</f>
        <v>0</v>
      </c>
      <c r="M1623" s="1">
        <f t="shared" si="25"/>
        <v>0</v>
      </c>
      <c r="N1623" s="1"/>
    </row>
    <row r="1624" spans="1:14" ht="15.75" customHeight="1" x14ac:dyDescent="0.2">
      <c r="A1624" s="1">
        <f t="shared" si="26"/>
        <v>39</v>
      </c>
      <c r="B1624" s="1">
        <f t="shared" si="27"/>
        <v>27</v>
      </c>
      <c r="C1624" s="1">
        <f t="array" ref="C1624">INDEX(Countries!$A$2:$A$43,A1624)</f>
        <v>0</v>
      </c>
      <c r="D1624" s="1">
        <f t="array" ref="D1624">INDEX(Countries!$A$2:$A$43,B1624)</f>
        <v>0</v>
      </c>
      <c r="E1624" s="5">
        <f t="array" ref="E1624">INDEX('ML_flows 2011'!$B$2:$AQ$43,A1624,B1624)+INDEX('ML_flows 2011'!$B$2:$AQ$43,B1624,A1624)</f>
        <v>0</v>
      </c>
      <c r="F1624" s="4">
        <f t="array" ref="F1624">INDEX(Countries!$B$2:$B$43,A1624)</f>
        <v>0</v>
      </c>
      <c r="G1624" s="4">
        <f t="array" ref="G1624">INDEX(Countries!$B$2:$B$43,B1624)</f>
        <v>0</v>
      </c>
      <c r="H1624" s="6">
        <f t="shared" si="24"/>
        <v>0</v>
      </c>
      <c r="I1624" s="1">
        <f t="array" ref="I1624">INDEX(Countries!$D$2:$D$43,A1624)</f>
        <v>0</v>
      </c>
      <c r="J1624" s="1">
        <f t="array" ref="J1624">INDEX(Countries!$D$2:$D$43,B1624)</f>
        <v>0</v>
      </c>
      <c r="K1624" s="1">
        <f t="array" ref="K1624">INDEX(Countries!$E$2:$E$43,A1624)</f>
        <v>0</v>
      </c>
      <c r="L1624" s="1">
        <f t="array" ref="L1624">INDEX(Countries!$E$2:$E$43,B1624)</f>
        <v>0</v>
      </c>
      <c r="M1624" s="1">
        <f t="shared" si="25"/>
        <v>0</v>
      </c>
      <c r="N1624" s="1"/>
    </row>
    <row r="1625" spans="1:14" ht="15.75" customHeight="1" x14ac:dyDescent="0.2">
      <c r="A1625" s="1">
        <f t="shared" si="26"/>
        <v>39</v>
      </c>
      <c r="B1625" s="1">
        <f t="shared" si="27"/>
        <v>28</v>
      </c>
      <c r="C1625" s="1">
        <f t="array" ref="C1625">INDEX(Countries!$A$2:$A$43,A1625)</f>
        <v>0</v>
      </c>
      <c r="D1625" s="1">
        <f t="array" ref="D1625">INDEX(Countries!$A$2:$A$43,B1625)</f>
        <v>0</v>
      </c>
      <c r="E1625" s="5">
        <f t="array" ref="E1625">INDEX('ML_flows 2011'!$B$2:$AQ$43,A1625,B1625)+INDEX('ML_flows 2011'!$B$2:$AQ$43,B1625,A1625)</f>
        <v>0</v>
      </c>
      <c r="F1625" s="4">
        <f t="array" ref="F1625">INDEX(Countries!$B$2:$B$43,A1625)</f>
        <v>0</v>
      </c>
      <c r="G1625" s="4">
        <f t="array" ref="G1625">INDEX(Countries!$B$2:$B$43,B1625)</f>
        <v>0</v>
      </c>
      <c r="H1625" s="6">
        <f t="shared" si="24"/>
        <v>0</v>
      </c>
      <c r="I1625" s="1">
        <f t="array" ref="I1625">INDEX(Countries!$D$2:$D$43,A1625)</f>
        <v>0</v>
      </c>
      <c r="J1625" s="1">
        <f t="array" ref="J1625">INDEX(Countries!$D$2:$D$43,B1625)</f>
        <v>0</v>
      </c>
      <c r="K1625" s="1">
        <f t="array" ref="K1625">INDEX(Countries!$E$2:$E$43,A1625)</f>
        <v>0</v>
      </c>
      <c r="L1625" s="1">
        <f t="array" ref="L1625">INDEX(Countries!$E$2:$E$43,B1625)</f>
        <v>0</v>
      </c>
      <c r="M1625" s="1">
        <f t="shared" si="25"/>
        <v>0</v>
      </c>
      <c r="N1625" s="1"/>
    </row>
    <row r="1626" spans="1:14" ht="15.75" customHeight="1" x14ac:dyDescent="0.2">
      <c r="A1626" s="1">
        <f t="shared" si="26"/>
        <v>39</v>
      </c>
      <c r="B1626" s="1">
        <f t="shared" si="27"/>
        <v>29</v>
      </c>
      <c r="C1626" s="1">
        <f t="array" ref="C1626">INDEX(Countries!$A$2:$A$43,A1626)</f>
        <v>0</v>
      </c>
      <c r="D1626" s="1">
        <f t="array" ref="D1626">INDEX(Countries!$A$2:$A$43,B1626)</f>
        <v>0</v>
      </c>
      <c r="E1626" s="5">
        <f t="array" ref="E1626">INDEX('ML_flows 2011'!$B$2:$AQ$43,A1626,B1626)+INDEX('ML_flows 2011'!$B$2:$AQ$43,B1626,A1626)</f>
        <v>0</v>
      </c>
      <c r="F1626" s="4">
        <f t="array" ref="F1626">INDEX(Countries!$B$2:$B$43,A1626)</f>
        <v>0</v>
      </c>
      <c r="G1626" s="4">
        <f t="array" ref="G1626">INDEX(Countries!$B$2:$B$43,B1626)</f>
        <v>0</v>
      </c>
      <c r="H1626" s="6">
        <f t="shared" si="24"/>
        <v>0</v>
      </c>
      <c r="I1626" s="1">
        <f t="array" ref="I1626">INDEX(Countries!$D$2:$D$43,A1626)</f>
        <v>0</v>
      </c>
      <c r="J1626" s="1">
        <f t="array" ref="J1626">INDEX(Countries!$D$2:$D$43,B1626)</f>
        <v>0</v>
      </c>
      <c r="K1626" s="1">
        <f t="array" ref="K1626">INDEX(Countries!$E$2:$E$43,A1626)</f>
        <v>0</v>
      </c>
      <c r="L1626" s="1">
        <f t="array" ref="L1626">INDEX(Countries!$E$2:$E$43,B1626)</f>
        <v>0</v>
      </c>
      <c r="M1626" s="1">
        <f t="shared" si="25"/>
        <v>0</v>
      </c>
      <c r="N1626" s="1"/>
    </row>
    <row r="1627" spans="1:14" ht="15.75" customHeight="1" x14ac:dyDescent="0.2">
      <c r="A1627" s="1">
        <f t="shared" si="26"/>
        <v>39</v>
      </c>
      <c r="B1627" s="1">
        <f t="shared" si="27"/>
        <v>30</v>
      </c>
      <c r="C1627" s="1">
        <f t="array" ref="C1627">INDEX(Countries!$A$2:$A$43,A1627)</f>
        <v>0</v>
      </c>
      <c r="D1627" s="1">
        <f t="array" ref="D1627">INDEX(Countries!$A$2:$A$43,B1627)</f>
        <v>0</v>
      </c>
      <c r="E1627" s="5">
        <f t="array" ref="E1627">INDEX('ML_flows 2011'!$B$2:$AQ$43,A1627,B1627)+INDEX('ML_flows 2011'!$B$2:$AQ$43,B1627,A1627)</f>
        <v>0</v>
      </c>
      <c r="F1627" s="4">
        <f t="array" ref="F1627">INDEX(Countries!$B$2:$B$43,A1627)</f>
        <v>0</v>
      </c>
      <c r="G1627" s="4">
        <f t="array" ref="G1627">INDEX(Countries!$B$2:$B$43,B1627)</f>
        <v>0</v>
      </c>
      <c r="H1627" s="6">
        <f t="shared" si="24"/>
        <v>0</v>
      </c>
      <c r="I1627" s="1">
        <f t="array" ref="I1627">INDEX(Countries!$D$2:$D$43,A1627)</f>
        <v>0</v>
      </c>
      <c r="J1627" s="1">
        <f t="array" ref="J1627">INDEX(Countries!$D$2:$D$43,B1627)</f>
        <v>0</v>
      </c>
      <c r="K1627" s="1">
        <f t="array" ref="K1627">INDEX(Countries!$E$2:$E$43,A1627)</f>
        <v>0</v>
      </c>
      <c r="L1627" s="1">
        <f t="array" ref="L1627">INDEX(Countries!$E$2:$E$43,B1627)</f>
        <v>0</v>
      </c>
      <c r="M1627" s="1">
        <f t="shared" si="25"/>
        <v>0</v>
      </c>
      <c r="N1627" s="1"/>
    </row>
    <row r="1628" spans="1:14" ht="15.75" customHeight="1" x14ac:dyDescent="0.2">
      <c r="A1628" s="1">
        <f t="shared" si="26"/>
        <v>39</v>
      </c>
      <c r="B1628" s="1">
        <f t="shared" si="27"/>
        <v>31</v>
      </c>
      <c r="C1628" s="1">
        <f t="array" ref="C1628">INDEX(Countries!$A$2:$A$43,A1628)</f>
        <v>0</v>
      </c>
      <c r="D1628" s="1">
        <f t="array" ref="D1628">INDEX(Countries!$A$2:$A$43,B1628)</f>
        <v>0</v>
      </c>
      <c r="E1628" s="5">
        <f t="array" ref="E1628">INDEX('ML_flows 2011'!$B$2:$AQ$43,A1628,B1628)+INDEX('ML_flows 2011'!$B$2:$AQ$43,B1628,A1628)</f>
        <v>0</v>
      </c>
      <c r="F1628" s="4">
        <f t="array" ref="F1628">INDEX(Countries!$B$2:$B$43,A1628)</f>
        <v>0</v>
      </c>
      <c r="G1628" s="4">
        <f t="array" ref="G1628">INDEX(Countries!$B$2:$B$43,B1628)</f>
        <v>0</v>
      </c>
      <c r="H1628" s="6">
        <f t="shared" si="24"/>
        <v>0</v>
      </c>
      <c r="I1628" s="1">
        <f t="array" ref="I1628">INDEX(Countries!$D$2:$D$43,A1628)</f>
        <v>0</v>
      </c>
      <c r="J1628" s="1">
        <f t="array" ref="J1628">INDEX(Countries!$D$2:$D$43,B1628)</f>
        <v>0</v>
      </c>
      <c r="K1628" s="1">
        <f t="array" ref="K1628">INDEX(Countries!$E$2:$E$43,A1628)</f>
        <v>0</v>
      </c>
      <c r="L1628" s="1">
        <f t="array" ref="L1628">INDEX(Countries!$E$2:$E$43,B1628)</f>
        <v>0</v>
      </c>
      <c r="M1628" s="1">
        <f t="shared" si="25"/>
        <v>0</v>
      </c>
      <c r="N1628" s="1"/>
    </row>
    <row r="1629" spans="1:14" ht="15.75" customHeight="1" x14ac:dyDescent="0.2">
      <c r="A1629" s="1">
        <f t="shared" si="26"/>
        <v>39</v>
      </c>
      <c r="B1629" s="1">
        <f t="shared" si="27"/>
        <v>32</v>
      </c>
      <c r="C1629" s="1">
        <f t="array" ref="C1629">INDEX(Countries!$A$2:$A$43,A1629)</f>
        <v>0</v>
      </c>
      <c r="D1629" s="1">
        <f t="array" ref="D1629">INDEX(Countries!$A$2:$A$43,B1629)</f>
        <v>0</v>
      </c>
      <c r="E1629" s="5">
        <f t="array" ref="E1629">INDEX('ML_flows 2011'!$B$2:$AQ$43,A1629,B1629)+INDEX('ML_flows 2011'!$B$2:$AQ$43,B1629,A1629)</f>
        <v>0</v>
      </c>
      <c r="F1629" s="4">
        <f t="array" ref="F1629">INDEX(Countries!$B$2:$B$43,A1629)</f>
        <v>0</v>
      </c>
      <c r="G1629" s="4">
        <f t="array" ref="G1629">INDEX(Countries!$B$2:$B$43,B1629)</f>
        <v>0</v>
      </c>
      <c r="H1629" s="6">
        <f t="shared" si="24"/>
        <v>0</v>
      </c>
      <c r="I1629" s="1">
        <f t="array" ref="I1629">INDEX(Countries!$D$2:$D$43,A1629)</f>
        <v>0</v>
      </c>
      <c r="J1629" s="1">
        <f t="array" ref="J1629">INDEX(Countries!$D$2:$D$43,B1629)</f>
        <v>0</v>
      </c>
      <c r="K1629" s="1">
        <f t="array" ref="K1629">INDEX(Countries!$E$2:$E$43,A1629)</f>
        <v>0</v>
      </c>
      <c r="L1629" s="1">
        <f t="array" ref="L1629">INDEX(Countries!$E$2:$E$43,B1629)</f>
        <v>0</v>
      </c>
      <c r="M1629" s="1">
        <f t="shared" si="25"/>
        <v>0</v>
      </c>
      <c r="N1629" s="1"/>
    </row>
    <row r="1630" spans="1:14" ht="15.75" customHeight="1" x14ac:dyDescent="0.2">
      <c r="A1630" s="1">
        <f t="shared" si="26"/>
        <v>39</v>
      </c>
      <c r="B1630" s="1">
        <f t="shared" si="27"/>
        <v>33</v>
      </c>
      <c r="C1630" s="1">
        <f t="array" ref="C1630">INDEX(Countries!$A$2:$A$43,A1630)</f>
        <v>0</v>
      </c>
      <c r="D1630" s="1">
        <f t="array" ref="D1630">INDEX(Countries!$A$2:$A$43,B1630)</f>
        <v>0</v>
      </c>
      <c r="E1630" s="5">
        <f t="array" ref="E1630">INDEX('ML_flows 2011'!$B$2:$AQ$43,A1630,B1630)+INDEX('ML_flows 2011'!$B$2:$AQ$43,B1630,A1630)</f>
        <v>0</v>
      </c>
      <c r="F1630" s="4">
        <f t="array" ref="F1630">INDEX(Countries!$B$2:$B$43,A1630)</f>
        <v>0</v>
      </c>
      <c r="G1630" s="4">
        <f t="array" ref="G1630">INDEX(Countries!$B$2:$B$43,B1630)</f>
        <v>0</v>
      </c>
      <c r="H1630" s="6">
        <f t="shared" si="24"/>
        <v>0</v>
      </c>
      <c r="I1630" s="1">
        <f t="array" ref="I1630">INDEX(Countries!$D$2:$D$43,A1630)</f>
        <v>0</v>
      </c>
      <c r="J1630" s="1">
        <f t="array" ref="J1630">INDEX(Countries!$D$2:$D$43,B1630)</f>
        <v>0</v>
      </c>
      <c r="K1630" s="1">
        <f t="array" ref="K1630">INDEX(Countries!$E$2:$E$43,A1630)</f>
        <v>0</v>
      </c>
      <c r="L1630" s="1">
        <f t="array" ref="L1630">INDEX(Countries!$E$2:$E$43,B1630)</f>
        <v>0</v>
      </c>
      <c r="M1630" s="1">
        <f t="shared" si="25"/>
        <v>0</v>
      </c>
      <c r="N1630" s="1"/>
    </row>
    <row r="1631" spans="1:14" ht="15.75" customHeight="1" x14ac:dyDescent="0.2">
      <c r="A1631" s="1">
        <f t="shared" si="26"/>
        <v>39</v>
      </c>
      <c r="B1631" s="1">
        <f t="shared" si="27"/>
        <v>34</v>
      </c>
      <c r="C1631" s="1">
        <f t="array" ref="C1631">INDEX(Countries!$A$2:$A$43,A1631)</f>
        <v>0</v>
      </c>
      <c r="D1631" s="1">
        <f t="array" ref="D1631">INDEX(Countries!$A$2:$A$43,B1631)</f>
        <v>0</v>
      </c>
      <c r="E1631" s="5">
        <f t="array" ref="E1631">INDEX('ML_flows 2011'!$B$2:$AQ$43,A1631,B1631)+INDEX('ML_flows 2011'!$B$2:$AQ$43,B1631,A1631)</f>
        <v>0</v>
      </c>
      <c r="F1631" s="4">
        <f t="array" ref="F1631">INDEX(Countries!$B$2:$B$43,A1631)</f>
        <v>0</v>
      </c>
      <c r="G1631" s="4">
        <f t="array" ref="G1631">INDEX(Countries!$B$2:$B$43,B1631)</f>
        <v>0</v>
      </c>
      <c r="H1631" s="6">
        <f t="shared" si="24"/>
        <v>0</v>
      </c>
      <c r="I1631" s="1">
        <f t="array" ref="I1631">INDEX(Countries!$D$2:$D$43,A1631)</f>
        <v>0</v>
      </c>
      <c r="J1631" s="1">
        <f t="array" ref="J1631">INDEX(Countries!$D$2:$D$43,B1631)</f>
        <v>0</v>
      </c>
      <c r="K1631" s="1">
        <f t="array" ref="K1631">INDEX(Countries!$E$2:$E$43,A1631)</f>
        <v>0</v>
      </c>
      <c r="L1631" s="1">
        <f t="array" ref="L1631">INDEX(Countries!$E$2:$E$43,B1631)</f>
        <v>0</v>
      </c>
      <c r="M1631" s="1">
        <f t="shared" si="25"/>
        <v>0</v>
      </c>
      <c r="N1631" s="1"/>
    </row>
    <row r="1632" spans="1:14" ht="15.75" customHeight="1" x14ac:dyDescent="0.2">
      <c r="A1632" s="1">
        <f t="shared" si="26"/>
        <v>39</v>
      </c>
      <c r="B1632" s="1">
        <f t="shared" si="27"/>
        <v>35</v>
      </c>
      <c r="C1632" s="1">
        <f t="array" ref="C1632">INDEX(Countries!$A$2:$A$43,A1632)</f>
        <v>0</v>
      </c>
      <c r="D1632" s="1">
        <f t="array" ref="D1632">INDEX(Countries!$A$2:$A$43,B1632)</f>
        <v>0</v>
      </c>
      <c r="E1632" s="5">
        <f t="array" ref="E1632">INDEX('ML_flows 2011'!$B$2:$AQ$43,A1632,B1632)+INDEX('ML_flows 2011'!$B$2:$AQ$43,B1632,A1632)</f>
        <v>0</v>
      </c>
      <c r="F1632" s="4">
        <f t="array" ref="F1632">INDEX(Countries!$B$2:$B$43,A1632)</f>
        <v>0</v>
      </c>
      <c r="G1632" s="4">
        <f t="array" ref="G1632">INDEX(Countries!$B$2:$B$43,B1632)</f>
        <v>0</v>
      </c>
      <c r="H1632" s="6">
        <f t="shared" si="24"/>
        <v>0</v>
      </c>
      <c r="I1632" s="1">
        <f t="array" ref="I1632">INDEX(Countries!$D$2:$D$43,A1632)</f>
        <v>0</v>
      </c>
      <c r="J1632" s="1">
        <f t="array" ref="J1632">INDEX(Countries!$D$2:$D$43,B1632)</f>
        <v>0</v>
      </c>
      <c r="K1632" s="1">
        <f t="array" ref="K1632">INDEX(Countries!$E$2:$E$43,A1632)</f>
        <v>0</v>
      </c>
      <c r="L1632" s="1">
        <f t="array" ref="L1632">INDEX(Countries!$E$2:$E$43,B1632)</f>
        <v>0</v>
      </c>
      <c r="M1632" s="1">
        <f t="shared" si="25"/>
        <v>0</v>
      </c>
      <c r="N1632" s="1"/>
    </row>
    <row r="1633" spans="1:14" ht="15.75" customHeight="1" x14ac:dyDescent="0.2">
      <c r="A1633" s="1">
        <f t="shared" si="26"/>
        <v>39</v>
      </c>
      <c r="B1633" s="1">
        <f t="shared" si="27"/>
        <v>36</v>
      </c>
      <c r="C1633" s="1">
        <f t="array" ref="C1633">INDEX(Countries!$A$2:$A$43,A1633)</f>
        <v>0</v>
      </c>
      <c r="D1633" s="1">
        <f t="array" ref="D1633">INDEX(Countries!$A$2:$A$43,B1633)</f>
        <v>0</v>
      </c>
      <c r="E1633" s="5">
        <f t="array" ref="E1633">INDEX('ML_flows 2011'!$B$2:$AQ$43,A1633,B1633)+INDEX('ML_flows 2011'!$B$2:$AQ$43,B1633,A1633)</f>
        <v>0</v>
      </c>
      <c r="F1633" s="4">
        <f t="array" ref="F1633">INDEX(Countries!$B$2:$B$43,A1633)</f>
        <v>0</v>
      </c>
      <c r="G1633" s="4">
        <f t="array" ref="G1633">INDEX(Countries!$B$2:$B$43,B1633)</f>
        <v>0</v>
      </c>
      <c r="H1633" s="6">
        <f t="shared" si="24"/>
        <v>0</v>
      </c>
      <c r="I1633" s="1">
        <f t="array" ref="I1633">INDEX(Countries!$D$2:$D$43,A1633)</f>
        <v>0</v>
      </c>
      <c r="J1633" s="1">
        <f t="array" ref="J1633">INDEX(Countries!$D$2:$D$43,B1633)</f>
        <v>0</v>
      </c>
      <c r="K1633" s="1">
        <f t="array" ref="K1633">INDEX(Countries!$E$2:$E$43,A1633)</f>
        <v>0</v>
      </c>
      <c r="L1633" s="1">
        <f t="array" ref="L1633">INDEX(Countries!$E$2:$E$43,B1633)</f>
        <v>0</v>
      </c>
      <c r="M1633" s="1">
        <f t="shared" si="25"/>
        <v>0</v>
      </c>
      <c r="N1633" s="1"/>
    </row>
    <row r="1634" spans="1:14" ht="15.75" customHeight="1" x14ac:dyDescent="0.2">
      <c r="A1634" s="1">
        <f t="shared" si="26"/>
        <v>39</v>
      </c>
      <c r="B1634" s="1">
        <f t="shared" si="27"/>
        <v>37</v>
      </c>
      <c r="C1634" s="1">
        <f t="array" ref="C1634">INDEX(Countries!$A$2:$A$43,A1634)</f>
        <v>0</v>
      </c>
      <c r="D1634" s="1">
        <f t="array" ref="D1634">INDEX(Countries!$A$2:$A$43,B1634)</f>
        <v>0</v>
      </c>
      <c r="E1634" s="5">
        <f t="array" ref="E1634">INDEX('ML_flows 2011'!$B$2:$AQ$43,A1634,B1634)+INDEX('ML_flows 2011'!$B$2:$AQ$43,B1634,A1634)</f>
        <v>0</v>
      </c>
      <c r="F1634" s="4">
        <f t="array" ref="F1634">INDEX(Countries!$B$2:$B$43,A1634)</f>
        <v>0</v>
      </c>
      <c r="G1634" s="4">
        <f t="array" ref="G1634">INDEX(Countries!$B$2:$B$43,B1634)</f>
        <v>0</v>
      </c>
      <c r="H1634" s="6">
        <f t="shared" si="24"/>
        <v>0</v>
      </c>
      <c r="I1634" s="1">
        <f t="array" ref="I1634">INDEX(Countries!$D$2:$D$43,A1634)</f>
        <v>0</v>
      </c>
      <c r="J1634" s="1">
        <f t="array" ref="J1634">INDEX(Countries!$D$2:$D$43,B1634)</f>
        <v>0</v>
      </c>
      <c r="K1634" s="1">
        <f t="array" ref="K1634">INDEX(Countries!$E$2:$E$43,A1634)</f>
        <v>0</v>
      </c>
      <c r="L1634" s="1">
        <f t="array" ref="L1634">INDEX(Countries!$E$2:$E$43,B1634)</f>
        <v>0</v>
      </c>
      <c r="M1634" s="1">
        <f t="shared" si="25"/>
        <v>0</v>
      </c>
      <c r="N1634" s="1"/>
    </row>
    <row r="1635" spans="1:14" ht="15.75" customHeight="1" x14ac:dyDescent="0.2">
      <c r="A1635" s="1">
        <f t="shared" si="26"/>
        <v>39</v>
      </c>
      <c r="B1635" s="1">
        <f t="shared" si="27"/>
        <v>38</v>
      </c>
      <c r="C1635" s="1">
        <f t="array" ref="C1635">INDEX(Countries!$A$2:$A$43,A1635)</f>
        <v>0</v>
      </c>
      <c r="D1635" s="1">
        <f t="array" ref="D1635">INDEX(Countries!$A$2:$A$43,B1635)</f>
        <v>0</v>
      </c>
      <c r="E1635" s="5">
        <f t="array" ref="E1635">INDEX('ML_flows 2011'!$B$2:$AQ$43,A1635,B1635)+INDEX('ML_flows 2011'!$B$2:$AQ$43,B1635,A1635)</f>
        <v>0</v>
      </c>
      <c r="F1635" s="4">
        <f t="array" ref="F1635">INDEX(Countries!$B$2:$B$43,A1635)</f>
        <v>0</v>
      </c>
      <c r="G1635" s="4">
        <f t="array" ref="G1635">INDEX(Countries!$B$2:$B$43,B1635)</f>
        <v>0</v>
      </c>
      <c r="H1635" s="6">
        <f t="shared" si="24"/>
        <v>0</v>
      </c>
      <c r="I1635" s="1">
        <f t="array" ref="I1635">INDEX(Countries!$D$2:$D$43,A1635)</f>
        <v>0</v>
      </c>
      <c r="J1635" s="1">
        <f t="array" ref="J1635">INDEX(Countries!$D$2:$D$43,B1635)</f>
        <v>0</v>
      </c>
      <c r="K1635" s="1">
        <f t="array" ref="K1635">INDEX(Countries!$E$2:$E$43,A1635)</f>
        <v>0</v>
      </c>
      <c r="L1635" s="1">
        <f t="array" ref="L1635">INDEX(Countries!$E$2:$E$43,B1635)</f>
        <v>0</v>
      </c>
      <c r="M1635" s="1">
        <f t="shared" si="25"/>
        <v>0</v>
      </c>
      <c r="N1635" s="1"/>
    </row>
    <row r="1636" spans="1:14" ht="15.75" customHeight="1" x14ac:dyDescent="0.2">
      <c r="A1636" s="1">
        <f t="shared" si="26"/>
        <v>39</v>
      </c>
      <c r="B1636" s="1">
        <f t="shared" si="27"/>
        <v>39</v>
      </c>
      <c r="C1636" s="1">
        <f t="array" ref="C1636">INDEX(Countries!$A$2:$A$43,A1636)</f>
        <v>0</v>
      </c>
      <c r="D1636" s="1">
        <f t="array" ref="D1636">INDEX(Countries!$A$2:$A$43,B1636)</f>
        <v>0</v>
      </c>
      <c r="E1636" s="5">
        <f t="array" ref="E1636">INDEX('ML_flows 2011'!$B$2:$AQ$43,A1636,B1636)+INDEX('ML_flows 2011'!$B$2:$AQ$43,B1636,A1636)</f>
        <v>0</v>
      </c>
      <c r="F1636" s="4">
        <f t="array" ref="F1636">INDEX(Countries!$B$2:$B$43,A1636)</f>
        <v>0</v>
      </c>
      <c r="G1636" s="4">
        <f t="array" ref="G1636">INDEX(Countries!$B$2:$B$43,B1636)</f>
        <v>0</v>
      </c>
      <c r="H1636" s="6">
        <f t="shared" si="24"/>
        <v>0</v>
      </c>
      <c r="I1636" s="1">
        <f t="array" ref="I1636">INDEX(Countries!$D$2:$D$43,A1636)</f>
        <v>0</v>
      </c>
      <c r="J1636" s="1">
        <f t="array" ref="J1636">INDEX(Countries!$D$2:$D$43,B1636)</f>
        <v>0</v>
      </c>
      <c r="K1636" s="1">
        <f t="array" ref="K1636">INDEX(Countries!$E$2:$E$43,A1636)</f>
        <v>0</v>
      </c>
      <c r="L1636" s="1">
        <f t="array" ref="L1636">INDEX(Countries!$E$2:$E$43,B1636)</f>
        <v>0</v>
      </c>
      <c r="M1636" s="1">
        <f t="shared" si="25"/>
        <v>0</v>
      </c>
      <c r="N1636" s="1"/>
    </row>
    <row r="1637" spans="1:14" ht="15.75" customHeight="1" x14ac:dyDescent="0.2">
      <c r="A1637" s="1">
        <f t="shared" si="26"/>
        <v>39</v>
      </c>
      <c r="B1637" s="1">
        <f t="shared" si="27"/>
        <v>40</v>
      </c>
      <c r="C1637" s="1">
        <f t="array" ref="C1637">INDEX(Countries!$A$2:$A$43,A1637)</f>
        <v>0</v>
      </c>
      <c r="D1637" s="1">
        <f t="array" ref="D1637">INDEX(Countries!$A$2:$A$43,B1637)</f>
        <v>0</v>
      </c>
      <c r="E1637" s="5">
        <f t="array" ref="E1637">INDEX('ML_flows 2011'!$B$2:$AQ$43,A1637,B1637)+INDEX('ML_flows 2011'!$B$2:$AQ$43,B1637,A1637)</f>
        <v>0</v>
      </c>
      <c r="F1637" s="4">
        <f t="array" ref="F1637">INDEX(Countries!$B$2:$B$43,A1637)</f>
        <v>0</v>
      </c>
      <c r="G1637" s="4">
        <f t="array" ref="G1637">INDEX(Countries!$B$2:$B$43,B1637)</f>
        <v>0</v>
      </c>
      <c r="H1637" s="6">
        <f t="shared" si="24"/>
        <v>0</v>
      </c>
      <c r="I1637" s="1">
        <f t="array" ref="I1637">INDEX(Countries!$D$2:$D$43,A1637)</f>
        <v>0</v>
      </c>
      <c r="J1637" s="1">
        <f t="array" ref="J1637">INDEX(Countries!$D$2:$D$43,B1637)</f>
        <v>0</v>
      </c>
      <c r="K1637" s="1">
        <f t="array" ref="K1637">INDEX(Countries!$E$2:$E$43,A1637)</f>
        <v>0</v>
      </c>
      <c r="L1637" s="1">
        <f t="array" ref="L1637">INDEX(Countries!$E$2:$E$43,B1637)</f>
        <v>0</v>
      </c>
      <c r="M1637" s="1">
        <f t="shared" si="25"/>
        <v>0</v>
      </c>
      <c r="N1637" s="1"/>
    </row>
    <row r="1638" spans="1:14" ht="15.75" customHeight="1" x14ac:dyDescent="0.2">
      <c r="A1638" s="1">
        <f t="shared" si="26"/>
        <v>39</v>
      </c>
      <c r="B1638" s="1">
        <f t="shared" si="27"/>
        <v>41</v>
      </c>
      <c r="C1638" s="1">
        <f t="array" ref="C1638">INDEX(Countries!$A$2:$A$43,A1638)</f>
        <v>0</v>
      </c>
      <c r="D1638" s="1">
        <f t="array" ref="D1638">INDEX(Countries!$A$2:$A$43,B1638)</f>
        <v>0</v>
      </c>
      <c r="E1638" s="5">
        <f t="array" ref="E1638">INDEX('ML_flows 2011'!$B$2:$AQ$43,A1638,B1638)+INDEX('ML_flows 2011'!$B$2:$AQ$43,B1638,A1638)</f>
        <v>0</v>
      </c>
      <c r="F1638" s="4">
        <f t="array" ref="F1638">INDEX(Countries!$B$2:$B$43,A1638)</f>
        <v>0</v>
      </c>
      <c r="G1638" s="4">
        <f t="array" ref="G1638">INDEX(Countries!$B$2:$B$43,B1638)</f>
        <v>0</v>
      </c>
      <c r="H1638" s="6">
        <f t="shared" si="24"/>
        <v>0</v>
      </c>
      <c r="I1638" s="1">
        <f t="array" ref="I1638">INDEX(Countries!$D$2:$D$43,A1638)</f>
        <v>0</v>
      </c>
      <c r="J1638" s="1">
        <f t="array" ref="J1638">INDEX(Countries!$D$2:$D$43,B1638)</f>
        <v>0</v>
      </c>
      <c r="K1638" s="1">
        <f t="array" ref="K1638">INDEX(Countries!$E$2:$E$43,A1638)</f>
        <v>0</v>
      </c>
      <c r="L1638" s="1">
        <f t="array" ref="L1638">INDEX(Countries!$E$2:$E$43,B1638)</f>
        <v>0</v>
      </c>
      <c r="M1638" s="1">
        <f t="shared" si="25"/>
        <v>0</v>
      </c>
      <c r="N1638" s="1"/>
    </row>
    <row r="1639" spans="1:14" ht="15.75" customHeight="1" x14ac:dyDescent="0.2">
      <c r="A1639" s="1">
        <f t="shared" si="26"/>
        <v>39</v>
      </c>
      <c r="B1639" s="1">
        <f t="shared" si="27"/>
        <v>42</v>
      </c>
      <c r="C1639" s="1">
        <f t="array" ref="C1639">INDEX(Countries!$A$2:$A$43,A1639)</f>
        <v>0</v>
      </c>
      <c r="D1639" s="1">
        <f t="array" ref="D1639">INDEX(Countries!$A$2:$A$43,B1639)</f>
        <v>0</v>
      </c>
      <c r="E1639" s="5">
        <f t="array" ref="E1639">INDEX('ML_flows 2011'!$B$2:$AQ$43,A1639,B1639)+INDEX('ML_flows 2011'!$B$2:$AQ$43,B1639,A1639)</f>
        <v>0</v>
      </c>
      <c r="F1639" s="4">
        <f t="array" ref="F1639">INDEX(Countries!$B$2:$B$43,A1639)</f>
        <v>0</v>
      </c>
      <c r="G1639" s="4">
        <f t="array" ref="G1639">INDEX(Countries!$B$2:$B$43,B1639)</f>
        <v>0</v>
      </c>
      <c r="H1639" s="6">
        <f t="shared" si="24"/>
        <v>0</v>
      </c>
      <c r="I1639" s="1">
        <f t="array" ref="I1639">INDEX(Countries!$D$2:$D$43,A1639)</f>
        <v>0</v>
      </c>
      <c r="J1639" s="1">
        <f t="array" ref="J1639">INDEX(Countries!$D$2:$D$43,B1639)</f>
        <v>0</v>
      </c>
      <c r="K1639" s="1">
        <f t="array" ref="K1639">INDEX(Countries!$E$2:$E$43,A1639)</f>
        <v>0</v>
      </c>
      <c r="L1639" s="1">
        <f t="array" ref="L1639">INDEX(Countries!$E$2:$E$43,B1639)</f>
        <v>0</v>
      </c>
      <c r="M1639" s="1">
        <f t="shared" si="25"/>
        <v>0</v>
      </c>
      <c r="N1639" s="1"/>
    </row>
    <row r="1640" spans="1:14" ht="15.75" customHeight="1" x14ac:dyDescent="0.2">
      <c r="A1640" s="1">
        <f t="shared" si="26"/>
        <v>40</v>
      </c>
      <c r="B1640" s="1">
        <f t="shared" si="27"/>
        <v>1</v>
      </c>
      <c r="C1640" s="1">
        <f t="array" ref="C1640">INDEX(Countries!$A$2:$A$43,A1640)</f>
        <v>0</v>
      </c>
      <c r="D1640" s="1" t="str">
        <f t="array" ref="D1640">INDEX(Countries!$A$2:$A$43,B1640)</f>
        <v>BC</v>
      </c>
      <c r="E1640" s="5">
        <f t="array" ref="E1640">INDEX('ML_flows 2011'!$B$2:$AQ$43,A1640,B1640)+INDEX('ML_flows 2011'!$B$2:$AQ$43,B1640,A1640)</f>
        <v>0</v>
      </c>
      <c r="F1640" s="4">
        <f t="array" ref="F1640">INDEX(Countries!$B$2:$B$43,A1640)</f>
        <v>0</v>
      </c>
      <c r="G1640" s="4">
        <f t="array" ref="G1640">INDEX(Countries!$B$2:$B$43,B1640)</f>
        <v>2.3763350483997558</v>
      </c>
      <c r="H1640" s="6">
        <f t="shared" si="24"/>
        <v>0</v>
      </c>
      <c r="I1640" s="1">
        <f t="array" ref="I1640">INDEX(Countries!$D$2:$D$43,A1640)</f>
        <v>0</v>
      </c>
      <c r="J1640" s="4">
        <f t="array" ref="J1640">INDEX(Countries!$D$2:$D$43,B1640)</f>
        <v>0</v>
      </c>
      <c r="K1640" s="1">
        <f t="array" ref="K1640">INDEX(Countries!$E$2:$E$43,A1640)</f>
        <v>0</v>
      </c>
      <c r="L1640" s="4">
        <f t="array" ref="L1640">INDEX(Countries!$E$2:$E$43,B1640)</f>
        <v>0</v>
      </c>
      <c r="M1640" s="1">
        <f t="shared" si="25"/>
        <v>0</v>
      </c>
      <c r="N1640" s="1"/>
    </row>
    <row r="1641" spans="1:14" ht="15.75" customHeight="1" x14ac:dyDescent="0.2">
      <c r="A1641" s="1">
        <f t="shared" si="26"/>
        <v>40</v>
      </c>
      <c r="B1641" s="1">
        <f t="shared" si="27"/>
        <v>2</v>
      </c>
      <c r="C1641" s="1">
        <f t="array" ref="C1641">INDEX(Countries!$A$2:$A$43,A1641)</f>
        <v>0</v>
      </c>
      <c r="D1641" s="1" t="str">
        <f t="array" ref="D1641">INDEX(Countries!$A$2:$A$43,B1641)</f>
        <v>Canada</v>
      </c>
      <c r="E1641" s="5">
        <f t="array" ref="E1641">INDEX('ML_flows 2011'!$B$2:$AQ$43,A1641,B1641)+INDEX('ML_flows 2011'!$B$2:$AQ$43,B1641,A1641)</f>
        <v>0</v>
      </c>
      <c r="F1641" s="4">
        <f t="array" ref="F1641">INDEX(Countries!$B$2:$B$43,A1641)</f>
        <v>0</v>
      </c>
      <c r="G1641" s="4">
        <f t="array" ref="G1641">INDEX(Countries!$B$2:$B$43,B1641)</f>
        <v>0</v>
      </c>
      <c r="H1641" s="6">
        <f t="shared" si="24"/>
        <v>0</v>
      </c>
      <c r="I1641" s="1">
        <f t="array" ref="I1641">INDEX(Countries!$D$2:$D$43,A1641)</f>
        <v>0</v>
      </c>
      <c r="J1641" s="4">
        <f t="array" ref="J1641">INDEX(Countries!$D$2:$D$43,B1641)</f>
        <v>0</v>
      </c>
      <c r="K1641" s="1">
        <f t="array" ref="K1641">INDEX(Countries!$E$2:$E$43,A1641)</f>
        <v>0</v>
      </c>
      <c r="L1641" s="4">
        <f t="array" ref="L1641">INDEX(Countries!$E$2:$E$43,B1641)</f>
        <v>0</v>
      </c>
      <c r="M1641" s="1">
        <f t="shared" si="25"/>
        <v>0</v>
      </c>
      <c r="N1641" s="1"/>
    </row>
    <row r="1642" spans="1:14" ht="15.75" customHeight="1" x14ac:dyDescent="0.2">
      <c r="A1642" s="1">
        <f t="shared" si="26"/>
        <v>40</v>
      </c>
      <c r="B1642" s="1">
        <f t="shared" si="27"/>
        <v>3</v>
      </c>
      <c r="C1642" s="1">
        <f t="array" ref="C1642">INDEX(Countries!$A$2:$A$43,A1642)</f>
        <v>0</v>
      </c>
      <c r="D1642" s="1" t="str">
        <f t="array" ref="D1642">INDEX(Countries!$A$2:$A$43,B1642)</f>
        <v>Hong Kong SAR</v>
      </c>
      <c r="E1642" s="5">
        <f t="array" ref="E1642">INDEX('ML_flows 2011'!$B$2:$AQ$43,A1642,B1642)+INDEX('ML_flows 2011'!$B$2:$AQ$43,B1642,A1642)</f>
        <v>0</v>
      </c>
      <c r="F1642" s="4">
        <f t="array" ref="F1642">INDEX(Countries!$B$2:$B$43,A1642)</f>
        <v>0</v>
      </c>
      <c r="G1642" s="4">
        <f t="array" ref="G1642">INDEX(Countries!$B$2:$B$43,B1642)</f>
        <v>0</v>
      </c>
      <c r="H1642" s="6">
        <f t="shared" si="24"/>
        <v>0</v>
      </c>
      <c r="I1642" s="1">
        <f t="array" ref="I1642">INDEX(Countries!$D$2:$D$43,A1642)</f>
        <v>0</v>
      </c>
      <c r="J1642" s="4">
        <f t="array" ref="J1642">INDEX(Countries!$D$2:$D$43,B1642)</f>
        <v>0</v>
      </c>
      <c r="K1642" s="1">
        <f t="array" ref="K1642">INDEX(Countries!$E$2:$E$43,A1642)</f>
        <v>0</v>
      </c>
      <c r="L1642" s="4">
        <f t="array" ref="L1642">INDEX(Countries!$E$2:$E$43,B1642)</f>
        <v>0</v>
      </c>
      <c r="M1642" s="1">
        <f t="shared" si="25"/>
        <v>0</v>
      </c>
      <c r="N1642" s="1"/>
    </row>
    <row r="1643" spans="1:14" ht="15.75" customHeight="1" x14ac:dyDescent="0.2">
      <c r="A1643" s="1">
        <f t="shared" si="26"/>
        <v>40</v>
      </c>
      <c r="B1643" s="1">
        <f t="shared" si="27"/>
        <v>4</v>
      </c>
      <c r="C1643" s="1">
        <f t="array" ref="C1643">INDEX(Countries!$A$2:$A$43,A1643)</f>
        <v>0</v>
      </c>
      <c r="D1643" s="1" t="str">
        <f t="array" ref="D1643">INDEX(Countries!$A$2:$A$43,B1643)</f>
        <v>Macau SAR</v>
      </c>
      <c r="E1643" s="5">
        <f t="array" ref="E1643">INDEX('ML_flows 2011'!$B$2:$AQ$43,A1643,B1643)+INDEX('ML_flows 2011'!$B$2:$AQ$43,B1643,A1643)</f>
        <v>0</v>
      </c>
      <c r="F1643" s="4">
        <f t="array" ref="F1643">INDEX(Countries!$B$2:$B$43,A1643)</f>
        <v>0</v>
      </c>
      <c r="G1643" s="4">
        <f t="array" ref="G1643">INDEX(Countries!$B$2:$B$43,B1643)</f>
        <v>0</v>
      </c>
      <c r="H1643" s="6">
        <f t="shared" si="24"/>
        <v>0</v>
      </c>
      <c r="I1643" s="1">
        <f t="array" ref="I1643">INDEX(Countries!$D$2:$D$43,A1643)</f>
        <v>0</v>
      </c>
      <c r="J1643" s="4">
        <f t="array" ref="J1643">INDEX(Countries!$D$2:$D$43,B1643)</f>
        <v>0</v>
      </c>
      <c r="K1643" s="1">
        <f t="array" ref="K1643">INDEX(Countries!$E$2:$E$43,A1643)</f>
        <v>0</v>
      </c>
      <c r="L1643" s="4">
        <f t="array" ref="L1643">INDEX(Countries!$E$2:$E$43,B1643)</f>
        <v>0</v>
      </c>
      <c r="M1643" s="1">
        <f t="shared" si="25"/>
        <v>0</v>
      </c>
      <c r="N1643" s="1"/>
    </row>
    <row r="1644" spans="1:14" ht="15.75" customHeight="1" x14ac:dyDescent="0.2">
      <c r="A1644" s="1">
        <f t="shared" si="26"/>
        <v>40</v>
      </c>
      <c r="B1644" s="1">
        <f t="shared" si="27"/>
        <v>5</v>
      </c>
      <c r="C1644" s="1">
        <f t="array" ref="C1644">INDEX(Countries!$A$2:$A$43,A1644)</f>
        <v>0</v>
      </c>
      <c r="D1644" s="1" t="str">
        <f t="array" ref="D1644">INDEX(Countries!$A$2:$A$43,B1644)</f>
        <v>China</v>
      </c>
      <c r="E1644" s="5">
        <f t="array" ref="E1644">INDEX('ML_flows 2011'!$B$2:$AQ$43,A1644,B1644)+INDEX('ML_flows 2011'!$B$2:$AQ$43,B1644,A1644)</f>
        <v>0</v>
      </c>
      <c r="F1644" s="4">
        <f t="array" ref="F1644">INDEX(Countries!$B$2:$B$43,A1644)</f>
        <v>0</v>
      </c>
      <c r="G1644" s="4">
        <f t="array" ref="G1644">INDEX(Countries!$B$2:$B$43,B1644)</f>
        <v>0</v>
      </c>
      <c r="H1644" s="6">
        <f t="shared" si="24"/>
        <v>0</v>
      </c>
      <c r="I1644" s="1">
        <f t="array" ref="I1644">INDEX(Countries!$D$2:$D$43,A1644)</f>
        <v>0</v>
      </c>
      <c r="J1644" s="4">
        <f t="array" ref="J1644">INDEX(Countries!$D$2:$D$43,B1644)</f>
        <v>0</v>
      </c>
      <c r="K1644" s="1">
        <f t="array" ref="K1644">INDEX(Countries!$E$2:$E$43,A1644)</f>
        <v>0</v>
      </c>
      <c r="L1644" s="4">
        <f t="array" ref="L1644">INDEX(Countries!$E$2:$E$43,B1644)</f>
        <v>0</v>
      </c>
      <c r="M1644" s="1">
        <f t="shared" si="25"/>
        <v>0</v>
      </c>
      <c r="N1644" s="1"/>
    </row>
    <row r="1645" spans="1:14" ht="15.75" customHeight="1" x14ac:dyDescent="0.2">
      <c r="A1645" s="1">
        <f t="shared" si="26"/>
        <v>40</v>
      </c>
      <c r="B1645" s="1">
        <f t="shared" si="27"/>
        <v>6</v>
      </c>
      <c r="C1645" s="1">
        <f t="array" ref="C1645">INDEX(Countries!$A$2:$A$43,A1645)</f>
        <v>0</v>
      </c>
      <c r="D1645" s="1">
        <f t="array" ref="D1645">INDEX(Countries!$A$2:$A$43,B1645)</f>
        <v>0</v>
      </c>
      <c r="E1645" s="5">
        <f t="array" ref="E1645">INDEX('ML_flows 2011'!$B$2:$AQ$43,A1645,B1645)+INDEX('ML_flows 2011'!$B$2:$AQ$43,B1645,A1645)</f>
        <v>0</v>
      </c>
      <c r="F1645" s="4">
        <f t="array" ref="F1645">INDEX(Countries!$B$2:$B$43,A1645)</f>
        <v>0</v>
      </c>
      <c r="G1645" s="4">
        <f t="array" ref="G1645">INDEX(Countries!$B$2:$B$43,B1645)</f>
        <v>0</v>
      </c>
      <c r="H1645" s="6">
        <f t="shared" si="24"/>
        <v>0</v>
      </c>
      <c r="I1645" s="1">
        <f t="array" ref="I1645">INDEX(Countries!$D$2:$D$43,A1645)</f>
        <v>0</v>
      </c>
      <c r="J1645" s="4">
        <f t="array" ref="J1645">INDEX(Countries!$D$2:$D$43,B1645)</f>
        <v>0</v>
      </c>
      <c r="K1645" s="1">
        <f t="array" ref="K1645">INDEX(Countries!$E$2:$E$43,A1645)</f>
        <v>0</v>
      </c>
      <c r="L1645" s="4">
        <f t="array" ref="L1645">INDEX(Countries!$E$2:$E$43,B1645)</f>
        <v>0</v>
      </c>
      <c r="M1645" s="1">
        <f t="shared" si="25"/>
        <v>0</v>
      </c>
      <c r="N1645" s="1"/>
    </row>
    <row r="1646" spans="1:14" ht="15.75" customHeight="1" x14ac:dyDescent="0.2">
      <c r="A1646" s="1">
        <f t="shared" si="26"/>
        <v>40</v>
      </c>
      <c r="B1646" s="1">
        <f t="shared" si="27"/>
        <v>7</v>
      </c>
      <c r="C1646" s="1">
        <f t="array" ref="C1646">INDEX(Countries!$A$2:$A$43,A1646)</f>
        <v>0</v>
      </c>
      <c r="D1646" s="1">
        <f t="array" ref="D1646">INDEX(Countries!$A$2:$A$43,B1646)</f>
        <v>0</v>
      </c>
      <c r="E1646" s="5">
        <f t="array" ref="E1646">INDEX('ML_flows 2011'!$B$2:$AQ$43,A1646,B1646)+INDEX('ML_flows 2011'!$B$2:$AQ$43,B1646,A1646)</f>
        <v>0</v>
      </c>
      <c r="F1646" s="4">
        <f t="array" ref="F1646">INDEX(Countries!$B$2:$B$43,A1646)</f>
        <v>0</v>
      </c>
      <c r="G1646" s="4">
        <f t="array" ref="G1646">INDEX(Countries!$B$2:$B$43,B1646)</f>
        <v>0</v>
      </c>
      <c r="H1646" s="6">
        <f t="shared" si="24"/>
        <v>0</v>
      </c>
      <c r="I1646" s="1">
        <f t="array" ref="I1646">INDEX(Countries!$D$2:$D$43,A1646)</f>
        <v>0</v>
      </c>
      <c r="J1646" s="4">
        <f t="array" ref="J1646">INDEX(Countries!$D$2:$D$43,B1646)</f>
        <v>0</v>
      </c>
      <c r="K1646" s="1">
        <f t="array" ref="K1646">INDEX(Countries!$E$2:$E$43,A1646)</f>
        <v>0</v>
      </c>
      <c r="L1646" s="4">
        <f t="array" ref="L1646">INDEX(Countries!$E$2:$E$43,B1646)</f>
        <v>0</v>
      </c>
      <c r="M1646" s="1">
        <f t="shared" si="25"/>
        <v>0</v>
      </c>
      <c r="N1646" s="1"/>
    </row>
    <row r="1647" spans="1:14" ht="15.75" customHeight="1" x14ac:dyDescent="0.2">
      <c r="A1647" s="1">
        <f t="shared" si="26"/>
        <v>40</v>
      </c>
      <c r="B1647" s="1">
        <f t="shared" si="27"/>
        <v>8</v>
      </c>
      <c r="C1647" s="1">
        <f t="array" ref="C1647">INDEX(Countries!$A$2:$A$43,A1647)</f>
        <v>0</v>
      </c>
      <c r="D1647" s="1">
        <f t="array" ref="D1647">INDEX(Countries!$A$2:$A$43,B1647)</f>
        <v>0</v>
      </c>
      <c r="E1647" s="5">
        <f t="array" ref="E1647">INDEX('ML_flows 2011'!$B$2:$AQ$43,A1647,B1647)+INDEX('ML_flows 2011'!$B$2:$AQ$43,B1647,A1647)</f>
        <v>0</v>
      </c>
      <c r="F1647" s="4">
        <f t="array" ref="F1647">INDEX(Countries!$B$2:$B$43,A1647)</f>
        <v>0</v>
      </c>
      <c r="G1647" s="4">
        <f t="array" ref="G1647">INDEX(Countries!$B$2:$B$43,B1647)</f>
        <v>0</v>
      </c>
      <c r="H1647" s="6">
        <f t="shared" si="24"/>
        <v>0</v>
      </c>
      <c r="I1647" s="1">
        <f t="array" ref="I1647">INDEX(Countries!$D$2:$D$43,A1647)</f>
        <v>0</v>
      </c>
      <c r="J1647" s="4">
        <f t="array" ref="J1647">INDEX(Countries!$D$2:$D$43,B1647)</f>
        <v>0</v>
      </c>
      <c r="K1647" s="1">
        <f t="array" ref="K1647">INDEX(Countries!$E$2:$E$43,A1647)</f>
        <v>0</v>
      </c>
      <c r="L1647" s="4">
        <f t="array" ref="L1647">INDEX(Countries!$E$2:$E$43,B1647)</f>
        <v>0</v>
      </c>
      <c r="M1647" s="1">
        <f t="shared" si="25"/>
        <v>0</v>
      </c>
      <c r="N1647" s="1"/>
    </row>
    <row r="1648" spans="1:14" ht="15.75" customHeight="1" x14ac:dyDescent="0.2">
      <c r="A1648" s="1">
        <f t="shared" si="26"/>
        <v>40</v>
      </c>
      <c r="B1648" s="1">
        <f t="shared" si="27"/>
        <v>9</v>
      </c>
      <c r="C1648" s="1">
        <f t="array" ref="C1648">INDEX(Countries!$A$2:$A$43,A1648)</f>
        <v>0</v>
      </c>
      <c r="D1648" s="1">
        <f t="array" ref="D1648">INDEX(Countries!$A$2:$A$43,B1648)</f>
        <v>0</v>
      </c>
      <c r="E1648" s="5">
        <f t="array" ref="E1648">INDEX('ML_flows 2011'!$B$2:$AQ$43,A1648,B1648)+INDEX('ML_flows 2011'!$B$2:$AQ$43,B1648,A1648)</f>
        <v>0</v>
      </c>
      <c r="F1648" s="4">
        <f t="array" ref="F1648">INDEX(Countries!$B$2:$B$43,A1648)</f>
        <v>0</v>
      </c>
      <c r="G1648" s="4">
        <f t="array" ref="G1648">INDEX(Countries!$B$2:$B$43,B1648)</f>
        <v>0</v>
      </c>
      <c r="H1648" s="6">
        <f t="shared" si="24"/>
        <v>0</v>
      </c>
      <c r="I1648" s="1">
        <f t="array" ref="I1648">INDEX(Countries!$D$2:$D$43,A1648)</f>
        <v>0</v>
      </c>
      <c r="J1648" s="1">
        <f t="array" ref="J1648">INDEX(Countries!$D$2:$D$43,B1648)</f>
        <v>0</v>
      </c>
      <c r="K1648" s="1">
        <f t="array" ref="K1648">INDEX(Countries!$E$2:$E$43,A1648)</f>
        <v>0</v>
      </c>
      <c r="L1648" s="1">
        <f t="array" ref="L1648">INDEX(Countries!$E$2:$E$43,B1648)</f>
        <v>0</v>
      </c>
      <c r="M1648" s="1">
        <f t="shared" si="25"/>
        <v>0</v>
      </c>
      <c r="N1648" s="1"/>
    </row>
    <row r="1649" spans="1:14" ht="15.75" customHeight="1" x14ac:dyDescent="0.2">
      <c r="A1649" s="1">
        <f t="shared" si="26"/>
        <v>40</v>
      </c>
      <c r="B1649" s="1">
        <f t="shared" si="27"/>
        <v>10</v>
      </c>
      <c r="C1649" s="1">
        <f t="array" ref="C1649">INDEX(Countries!$A$2:$A$43,A1649)</f>
        <v>0</v>
      </c>
      <c r="D1649" s="1">
        <f t="array" ref="D1649">INDEX(Countries!$A$2:$A$43,B1649)</f>
        <v>0</v>
      </c>
      <c r="E1649" s="5">
        <f t="array" ref="E1649">INDEX('ML_flows 2011'!$B$2:$AQ$43,A1649,B1649)+INDEX('ML_flows 2011'!$B$2:$AQ$43,B1649,A1649)</f>
        <v>0</v>
      </c>
      <c r="F1649" s="4">
        <f t="array" ref="F1649">INDEX(Countries!$B$2:$B$43,A1649)</f>
        <v>0</v>
      </c>
      <c r="G1649" s="4">
        <f t="array" ref="G1649">INDEX(Countries!$B$2:$B$43,B1649)</f>
        <v>0</v>
      </c>
      <c r="H1649" s="6">
        <f t="shared" si="24"/>
        <v>0</v>
      </c>
      <c r="I1649" s="1">
        <f t="array" ref="I1649">INDEX(Countries!$D$2:$D$43,A1649)</f>
        <v>0</v>
      </c>
      <c r="J1649" s="1">
        <f t="array" ref="J1649">INDEX(Countries!$D$2:$D$43,B1649)</f>
        <v>0</v>
      </c>
      <c r="K1649" s="1">
        <f t="array" ref="K1649">INDEX(Countries!$E$2:$E$43,A1649)</f>
        <v>0</v>
      </c>
      <c r="L1649" s="1">
        <f t="array" ref="L1649">INDEX(Countries!$E$2:$E$43,B1649)</f>
        <v>0</v>
      </c>
      <c r="M1649" s="1">
        <f t="shared" si="25"/>
        <v>0</v>
      </c>
      <c r="N1649" s="1"/>
    </row>
    <row r="1650" spans="1:14" ht="15.75" customHeight="1" x14ac:dyDescent="0.2">
      <c r="A1650" s="1">
        <f t="shared" si="26"/>
        <v>40</v>
      </c>
      <c r="B1650" s="1">
        <f t="shared" si="27"/>
        <v>11</v>
      </c>
      <c r="C1650" s="1">
        <f t="array" ref="C1650">INDEX(Countries!$A$2:$A$43,A1650)</f>
        <v>0</v>
      </c>
      <c r="D1650" s="1">
        <f t="array" ref="D1650">INDEX(Countries!$A$2:$A$43,B1650)</f>
        <v>0</v>
      </c>
      <c r="E1650" s="5">
        <f t="array" ref="E1650">INDEX('ML_flows 2011'!$B$2:$AQ$43,A1650,B1650)+INDEX('ML_flows 2011'!$B$2:$AQ$43,B1650,A1650)</f>
        <v>0</v>
      </c>
      <c r="F1650" s="4">
        <f t="array" ref="F1650">INDEX(Countries!$B$2:$B$43,A1650)</f>
        <v>0</v>
      </c>
      <c r="G1650" s="4">
        <f t="array" ref="G1650">INDEX(Countries!$B$2:$B$43,B1650)</f>
        <v>0</v>
      </c>
      <c r="H1650" s="6">
        <f t="shared" si="24"/>
        <v>0</v>
      </c>
      <c r="I1650" s="1">
        <f t="array" ref="I1650">INDEX(Countries!$D$2:$D$43,A1650)</f>
        <v>0</v>
      </c>
      <c r="J1650" s="1">
        <f t="array" ref="J1650">INDEX(Countries!$D$2:$D$43,B1650)</f>
        <v>0</v>
      </c>
      <c r="K1650" s="1">
        <f t="array" ref="K1650">INDEX(Countries!$E$2:$E$43,A1650)</f>
        <v>0</v>
      </c>
      <c r="L1650" s="1">
        <f t="array" ref="L1650">INDEX(Countries!$E$2:$E$43,B1650)</f>
        <v>0</v>
      </c>
      <c r="M1650" s="1">
        <f t="shared" si="25"/>
        <v>0</v>
      </c>
      <c r="N1650" s="1"/>
    </row>
    <row r="1651" spans="1:14" ht="15.75" customHeight="1" x14ac:dyDescent="0.2">
      <c r="A1651" s="1">
        <f t="shared" si="26"/>
        <v>40</v>
      </c>
      <c r="B1651" s="1">
        <f t="shared" si="27"/>
        <v>12</v>
      </c>
      <c r="C1651" s="1">
        <f t="array" ref="C1651">INDEX(Countries!$A$2:$A$43,A1651)</f>
        <v>0</v>
      </c>
      <c r="D1651" s="1">
        <f t="array" ref="D1651">INDEX(Countries!$A$2:$A$43,B1651)</f>
        <v>0</v>
      </c>
      <c r="E1651" s="5">
        <f t="array" ref="E1651">INDEX('ML_flows 2011'!$B$2:$AQ$43,A1651,B1651)+INDEX('ML_flows 2011'!$B$2:$AQ$43,B1651,A1651)</f>
        <v>0</v>
      </c>
      <c r="F1651" s="4">
        <f t="array" ref="F1651">INDEX(Countries!$B$2:$B$43,A1651)</f>
        <v>0</v>
      </c>
      <c r="G1651" s="4">
        <f t="array" ref="G1651">INDEX(Countries!$B$2:$B$43,B1651)</f>
        <v>0</v>
      </c>
      <c r="H1651" s="6">
        <f t="shared" si="24"/>
        <v>0</v>
      </c>
      <c r="I1651" s="1">
        <f t="array" ref="I1651">INDEX(Countries!$D$2:$D$43,A1651)</f>
        <v>0</v>
      </c>
      <c r="J1651" s="1">
        <f t="array" ref="J1651">INDEX(Countries!$D$2:$D$43,B1651)</f>
        <v>0</v>
      </c>
      <c r="K1651" s="1">
        <f t="array" ref="K1651">INDEX(Countries!$E$2:$E$43,A1651)</f>
        <v>0</v>
      </c>
      <c r="L1651" s="1">
        <f t="array" ref="L1651">INDEX(Countries!$E$2:$E$43,B1651)</f>
        <v>0</v>
      </c>
      <c r="M1651" s="1">
        <f t="shared" si="25"/>
        <v>0</v>
      </c>
      <c r="N1651" s="1"/>
    </row>
    <row r="1652" spans="1:14" ht="15.75" customHeight="1" x14ac:dyDescent="0.2">
      <c r="A1652" s="1">
        <f t="shared" si="26"/>
        <v>40</v>
      </c>
      <c r="B1652" s="1">
        <f t="shared" si="27"/>
        <v>13</v>
      </c>
      <c r="C1652" s="1">
        <f t="array" ref="C1652">INDEX(Countries!$A$2:$A$43,A1652)</f>
        <v>0</v>
      </c>
      <c r="D1652" s="1">
        <f t="array" ref="D1652">INDEX(Countries!$A$2:$A$43,B1652)</f>
        <v>0</v>
      </c>
      <c r="E1652" s="5">
        <f t="array" ref="E1652">INDEX('ML_flows 2011'!$B$2:$AQ$43,A1652,B1652)+INDEX('ML_flows 2011'!$B$2:$AQ$43,B1652,A1652)</f>
        <v>0</v>
      </c>
      <c r="F1652" s="4">
        <f t="array" ref="F1652">INDEX(Countries!$B$2:$B$43,A1652)</f>
        <v>0</v>
      </c>
      <c r="G1652" s="4">
        <f t="array" ref="G1652">INDEX(Countries!$B$2:$B$43,B1652)</f>
        <v>0</v>
      </c>
      <c r="H1652" s="6">
        <f t="shared" si="24"/>
        <v>0</v>
      </c>
      <c r="I1652" s="1">
        <f t="array" ref="I1652">INDEX(Countries!$D$2:$D$43,A1652)</f>
        <v>0</v>
      </c>
      <c r="J1652" s="1">
        <f t="array" ref="J1652">INDEX(Countries!$D$2:$D$43,B1652)</f>
        <v>0</v>
      </c>
      <c r="K1652" s="1">
        <f t="array" ref="K1652">INDEX(Countries!$E$2:$E$43,A1652)</f>
        <v>0</v>
      </c>
      <c r="L1652" s="1">
        <f t="array" ref="L1652">INDEX(Countries!$E$2:$E$43,B1652)</f>
        <v>0</v>
      </c>
      <c r="M1652" s="1">
        <f t="shared" si="25"/>
        <v>0</v>
      </c>
      <c r="N1652" s="1"/>
    </row>
    <row r="1653" spans="1:14" ht="15.75" customHeight="1" x14ac:dyDescent="0.2">
      <c r="A1653" s="1">
        <f t="shared" si="26"/>
        <v>40</v>
      </c>
      <c r="B1653" s="1">
        <f t="shared" si="27"/>
        <v>14</v>
      </c>
      <c r="C1653" s="1">
        <f t="array" ref="C1653">INDEX(Countries!$A$2:$A$43,A1653)</f>
        <v>0</v>
      </c>
      <c r="D1653" s="1">
        <f t="array" ref="D1653">INDEX(Countries!$A$2:$A$43,B1653)</f>
        <v>0</v>
      </c>
      <c r="E1653" s="5">
        <f t="array" ref="E1653">INDEX('ML_flows 2011'!$B$2:$AQ$43,A1653,B1653)+INDEX('ML_flows 2011'!$B$2:$AQ$43,B1653,A1653)</f>
        <v>0</v>
      </c>
      <c r="F1653" s="4">
        <f t="array" ref="F1653">INDEX(Countries!$B$2:$B$43,A1653)</f>
        <v>0</v>
      </c>
      <c r="G1653" s="4">
        <f t="array" ref="G1653">INDEX(Countries!$B$2:$B$43,B1653)</f>
        <v>0</v>
      </c>
      <c r="H1653" s="6">
        <f t="shared" si="24"/>
        <v>0</v>
      </c>
      <c r="I1653" s="1">
        <f t="array" ref="I1653">INDEX(Countries!$D$2:$D$43,A1653)</f>
        <v>0</v>
      </c>
      <c r="J1653" s="1">
        <f t="array" ref="J1653">INDEX(Countries!$D$2:$D$43,B1653)</f>
        <v>0</v>
      </c>
      <c r="K1653" s="1">
        <f t="array" ref="K1653">INDEX(Countries!$E$2:$E$43,A1653)</f>
        <v>0</v>
      </c>
      <c r="L1653" s="1">
        <f t="array" ref="L1653">INDEX(Countries!$E$2:$E$43,B1653)</f>
        <v>0</v>
      </c>
      <c r="M1653" s="1">
        <f t="shared" si="25"/>
        <v>0</v>
      </c>
      <c r="N1653" s="1"/>
    </row>
    <row r="1654" spans="1:14" ht="15.75" customHeight="1" x14ac:dyDescent="0.2">
      <c r="A1654" s="1">
        <f t="shared" si="26"/>
        <v>40</v>
      </c>
      <c r="B1654" s="1">
        <f t="shared" si="27"/>
        <v>15</v>
      </c>
      <c r="C1654" s="1">
        <f t="array" ref="C1654">INDEX(Countries!$A$2:$A$43,A1654)</f>
        <v>0</v>
      </c>
      <c r="D1654" s="1">
        <f t="array" ref="D1654">INDEX(Countries!$A$2:$A$43,B1654)</f>
        <v>0</v>
      </c>
      <c r="E1654" s="5">
        <f t="array" ref="E1654">INDEX('ML_flows 2011'!$B$2:$AQ$43,A1654,B1654)+INDEX('ML_flows 2011'!$B$2:$AQ$43,B1654,A1654)</f>
        <v>0</v>
      </c>
      <c r="F1654" s="4">
        <f t="array" ref="F1654">INDEX(Countries!$B$2:$B$43,A1654)</f>
        <v>0</v>
      </c>
      <c r="G1654" s="4">
        <f t="array" ref="G1654">INDEX(Countries!$B$2:$B$43,B1654)</f>
        <v>0</v>
      </c>
      <c r="H1654" s="6">
        <f t="shared" si="24"/>
        <v>0</v>
      </c>
      <c r="I1654" s="1">
        <f t="array" ref="I1654">INDEX(Countries!$D$2:$D$43,A1654)</f>
        <v>0</v>
      </c>
      <c r="J1654" s="1">
        <f t="array" ref="J1654">INDEX(Countries!$D$2:$D$43,B1654)</f>
        <v>0</v>
      </c>
      <c r="K1654" s="1">
        <f t="array" ref="K1654">INDEX(Countries!$E$2:$E$43,A1654)</f>
        <v>0</v>
      </c>
      <c r="L1654" s="1">
        <f t="array" ref="L1654">INDEX(Countries!$E$2:$E$43,B1654)</f>
        <v>0</v>
      </c>
      <c r="M1654" s="1">
        <f t="shared" si="25"/>
        <v>0</v>
      </c>
      <c r="N1654" s="1"/>
    </row>
    <row r="1655" spans="1:14" ht="15.75" customHeight="1" x14ac:dyDescent="0.2">
      <c r="A1655" s="1">
        <f t="shared" si="26"/>
        <v>40</v>
      </c>
      <c r="B1655" s="1">
        <f t="shared" si="27"/>
        <v>16</v>
      </c>
      <c r="C1655" s="1">
        <f t="array" ref="C1655">INDEX(Countries!$A$2:$A$43,A1655)</f>
        <v>0</v>
      </c>
      <c r="D1655" s="1">
        <f t="array" ref="D1655">INDEX(Countries!$A$2:$A$43,B1655)</f>
        <v>0</v>
      </c>
      <c r="E1655" s="5">
        <f t="array" ref="E1655">INDEX('ML_flows 2011'!$B$2:$AQ$43,A1655,B1655)+INDEX('ML_flows 2011'!$B$2:$AQ$43,B1655,A1655)</f>
        <v>0</v>
      </c>
      <c r="F1655" s="4">
        <f t="array" ref="F1655">INDEX(Countries!$B$2:$B$43,A1655)</f>
        <v>0</v>
      </c>
      <c r="G1655" s="4">
        <f t="array" ref="G1655">INDEX(Countries!$B$2:$B$43,B1655)</f>
        <v>0</v>
      </c>
      <c r="H1655" s="6">
        <f t="shared" si="24"/>
        <v>0</v>
      </c>
      <c r="I1655" s="1">
        <f t="array" ref="I1655">INDEX(Countries!$D$2:$D$43,A1655)</f>
        <v>0</v>
      </c>
      <c r="J1655" s="1">
        <f t="array" ref="J1655">INDEX(Countries!$D$2:$D$43,B1655)</f>
        <v>0</v>
      </c>
      <c r="K1655" s="1">
        <f t="array" ref="K1655">INDEX(Countries!$E$2:$E$43,A1655)</f>
        <v>0</v>
      </c>
      <c r="L1655" s="1">
        <f t="array" ref="L1655">INDEX(Countries!$E$2:$E$43,B1655)</f>
        <v>0</v>
      </c>
      <c r="M1655" s="1">
        <f t="shared" si="25"/>
        <v>0</v>
      </c>
      <c r="N1655" s="1"/>
    </row>
    <row r="1656" spans="1:14" ht="15.75" customHeight="1" x14ac:dyDescent="0.2">
      <c r="A1656" s="1">
        <f t="shared" si="26"/>
        <v>40</v>
      </c>
      <c r="B1656" s="1">
        <f t="shared" si="27"/>
        <v>17</v>
      </c>
      <c r="C1656" s="1">
        <f t="array" ref="C1656">INDEX(Countries!$A$2:$A$43,A1656)</f>
        <v>0</v>
      </c>
      <c r="D1656" s="1">
        <f t="array" ref="D1656">INDEX(Countries!$A$2:$A$43,B1656)</f>
        <v>0</v>
      </c>
      <c r="E1656" s="5">
        <f t="array" ref="E1656">INDEX('ML_flows 2011'!$B$2:$AQ$43,A1656,B1656)+INDEX('ML_flows 2011'!$B$2:$AQ$43,B1656,A1656)</f>
        <v>0</v>
      </c>
      <c r="F1656" s="4">
        <f t="array" ref="F1656">INDEX(Countries!$B$2:$B$43,A1656)</f>
        <v>0</v>
      </c>
      <c r="G1656" s="4">
        <f t="array" ref="G1656">INDEX(Countries!$B$2:$B$43,B1656)</f>
        <v>0</v>
      </c>
      <c r="H1656" s="6">
        <f t="shared" si="24"/>
        <v>0</v>
      </c>
      <c r="I1656" s="1">
        <f t="array" ref="I1656">INDEX(Countries!$D$2:$D$43,A1656)</f>
        <v>0</v>
      </c>
      <c r="J1656" s="1">
        <f t="array" ref="J1656">INDEX(Countries!$D$2:$D$43,B1656)</f>
        <v>0</v>
      </c>
      <c r="K1656" s="1">
        <f t="array" ref="K1656">INDEX(Countries!$E$2:$E$43,A1656)</f>
        <v>0</v>
      </c>
      <c r="L1656" s="1">
        <f t="array" ref="L1656">INDEX(Countries!$E$2:$E$43,B1656)</f>
        <v>0</v>
      </c>
      <c r="M1656" s="1">
        <f t="shared" si="25"/>
        <v>0</v>
      </c>
      <c r="N1656" s="1"/>
    </row>
    <row r="1657" spans="1:14" ht="15.75" customHeight="1" x14ac:dyDescent="0.2">
      <c r="A1657" s="1">
        <f t="shared" si="26"/>
        <v>40</v>
      </c>
      <c r="B1657" s="1">
        <f t="shared" si="27"/>
        <v>18</v>
      </c>
      <c r="C1657" s="1">
        <f t="array" ref="C1657">INDEX(Countries!$A$2:$A$43,A1657)</f>
        <v>0</v>
      </c>
      <c r="D1657" s="1">
        <f t="array" ref="D1657">INDEX(Countries!$A$2:$A$43,B1657)</f>
        <v>0</v>
      </c>
      <c r="E1657" s="5">
        <f t="array" ref="E1657">INDEX('ML_flows 2011'!$B$2:$AQ$43,A1657,B1657)+INDEX('ML_flows 2011'!$B$2:$AQ$43,B1657,A1657)</f>
        <v>0</v>
      </c>
      <c r="F1657" s="4">
        <f t="array" ref="F1657">INDEX(Countries!$B$2:$B$43,A1657)</f>
        <v>0</v>
      </c>
      <c r="G1657" s="4">
        <f t="array" ref="G1657">INDEX(Countries!$B$2:$B$43,B1657)</f>
        <v>0</v>
      </c>
      <c r="H1657" s="6">
        <f t="shared" si="24"/>
        <v>0</v>
      </c>
      <c r="I1657" s="1">
        <f t="array" ref="I1657">INDEX(Countries!$D$2:$D$43,A1657)</f>
        <v>0</v>
      </c>
      <c r="J1657" s="1">
        <f t="array" ref="J1657">INDEX(Countries!$D$2:$D$43,B1657)</f>
        <v>0</v>
      </c>
      <c r="K1657" s="1">
        <f t="array" ref="K1657">INDEX(Countries!$E$2:$E$43,A1657)</f>
        <v>0</v>
      </c>
      <c r="L1657" s="1">
        <f t="array" ref="L1657">INDEX(Countries!$E$2:$E$43,B1657)</f>
        <v>0</v>
      </c>
      <c r="M1657" s="1">
        <f t="shared" si="25"/>
        <v>0</v>
      </c>
      <c r="N1657" s="1"/>
    </row>
    <row r="1658" spans="1:14" ht="15.75" customHeight="1" x14ac:dyDescent="0.2">
      <c r="A1658" s="1">
        <f t="shared" si="26"/>
        <v>40</v>
      </c>
      <c r="B1658" s="1">
        <f t="shared" si="27"/>
        <v>19</v>
      </c>
      <c r="C1658" s="1">
        <f t="array" ref="C1658">INDEX(Countries!$A$2:$A$43,A1658)</f>
        <v>0</v>
      </c>
      <c r="D1658" s="1">
        <f t="array" ref="D1658">INDEX(Countries!$A$2:$A$43,B1658)</f>
        <v>0</v>
      </c>
      <c r="E1658" s="5">
        <f t="array" ref="E1658">INDEX('ML_flows 2011'!$B$2:$AQ$43,A1658,B1658)+INDEX('ML_flows 2011'!$B$2:$AQ$43,B1658,A1658)</f>
        <v>0</v>
      </c>
      <c r="F1658" s="4">
        <f t="array" ref="F1658">INDEX(Countries!$B$2:$B$43,A1658)</f>
        <v>0</v>
      </c>
      <c r="G1658" s="4">
        <f t="array" ref="G1658">INDEX(Countries!$B$2:$B$43,B1658)</f>
        <v>0</v>
      </c>
      <c r="H1658" s="6">
        <f t="shared" si="24"/>
        <v>0</v>
      </c>
      <c r="I1658" s="1">
        <f t="array" ref="I1658">INDEX(Countries!$D$2:$D$43,A1658)</f>
        <v>0</v>
      </c>
      <c r="J1658" s="1">
        <f t="array" ref="J1658">INDEX(Countries!$D$2:$D$43,B1658)</f>
        <v>0</v>
      </c>
      <c r="K1658" s="1">
        <f t="array" ref="K1658">INDEX(Countries!$E$2:$E$43,A1658)</f>
        <v>0</v>
      </c>
      <c r="L1658" s="1">
        <f t="array" ref="L1658">INDEX(Countries!$E$2:$E$43,B1658)</f>
        <v>0</v>
      </c>
      <c r="M1658" s="1">
        <f t="shared" si="25"/>
        <v>0</v>
      </c>
      <c r="N1658" s="1"/>
    </row>
    <row r="1659" spans="1:14" ht="15.75" customHeight="1" x14ac:dyDescent="0.2">
      <c r="A1659" s="1">
        <f t="shared" si="26"/>
        <v>40</v>
      </c>
      <c r="B1659" s="1">
        <f t="shared" si="27"/>
        <v>20</v>
      </c>
      <c r="C1659" s="1">
        <f t="array" ref="C1659">INDEX(Countries!$A$2:$A$43,A1659)</f>
        <v>0</v>
      </c>
      <c r="D1659" s="1">
        <f t="array" ref="D1659">INDEX(Countries!$A$2:$A$43,B1659)</f>
        <v>0</v>
      </c>
      <c r="E1659" s="5">
        <f t="array" ref="E1659">INDEX('ML_flows 2011'!$B$2:$AQ$43,A1659,B1659)+INDEX('ML_flows 2011'!$B$2:$AQ$43,B1659,A1659)</f>
        <v>0</v>
      </c>
      <c r="F1659" s="4">
        <f t="array" ref="F1659">INDEX(Countries!$B$2:$B$43,A1659)</f>
        <v>0</v>
      </c>
      <c r="G1659" s="4">
        <f t="array" ref="G1659">INDEX(Countries!$B$2:$B$43,B1659)</f>
        <v>0</v>
      </c>
      <c r="H1659" s="6">
        <f t="shared" si="24"/>
        <v>0</v>
      </c>
      <c r="I1659" s="1">
        <f t="array" ref="I1659">INDEX(Countries!$D$2:$D$43,A1659)</f>
        <v>0</v>
      </c>
      <c r="J1659" s="1">
        <f t="array" ref="J1659">INDEX(Countries!$D$2:$D$43,B1659)</f>
        <v>0</v>
      </c>
      <c r="K1659" s="1">
        <f t="array" ref="K1659">INDEX(Countries!$E$2:$E$43,A1659)</f>
        <v>0</v>
      </c>
      <c r="L1659" s="1">
        <f t="array" ref="L1659">INDEX(Countries!$E$2:$E$43,B1659)</f>
        <v>0</v>
      </c>
      <c r="M1659" s="1">
        <f t="shared" si="25"/>
        <v>0</v>
      </c>
      <c r="N1659" s="1"/>
    </row>
    <row r="1660" spans="1:14" ht="15.75" customHeight="1" x14ac:dyDescent="0.2">
      <c r="A1660" s="1">
        <f t="shared" si="26"/>
        <v>40</v>
      </c>
      <c r="B1660" s="1">
        <f t="shared" si="27"/>
        <v>21</v>
      </c>
      <c r="C1660" s="1">
        <f t="array" ref="C1660">INDEX(Countries!$A$2:$A$43,A1660)</f>
        <v>0</v>
      </c>
      <c r="D1660" s="1">
        <f t="array" ref="D1660">INDEX(Countries!$A$2:$A$43,B1660)</f>
        <v>0</v>
      </c>
      <c r="E1660" s="5">
        <f t="array" ref="E1660">INDEX('ML_flows 2011'!$B$2:$AQ$43,A1660,B1660)+INDEX('ML_flows 2011'!$B$2:$AQ$43,B1660,A1660)</f>
        <v>0</v>
      </c>
      <c r="F1660" s="4">
        <f t="array" ref="F1660">INDEX(Countries!$B$2:$B$43,A1660)</f>
        <v>0</v>
      </c>
      <c r="G1660" s="4">
        <f t="array" ref="G1660">INDEX(Countries!$B$2:$B$43,B1660)</f>
        <v>0</v>
      </c>
      <c r="H1660" s="6">
        <f t="shared" si="24"/>
        <v>0</v>
      </c>
      <c r="I1660" s="1">
        <f t="array" ref="I1660">INDEX(Countries!$D$2:$D$43,A1660)</f>
        <v>0</v>
      </c>
      <c r="J1660" s="1">
        <f t="array" ref="J1660">INDEX(Countries!$D$2:$D$43,B1660)</f>
        <v>0</v>
      </c>
      <c r="K1660" s="1">
        <f t="array" ref="K1660">INDEX(Countries!$E$2:$E$43,A1660)</f>
        <v>0</v>
      </c>
      <c r="L1660" s="1">
        <f t="array" ref="L1660">INDEX(Countries!$E$2:$E$43,B1660)</f>
        <v>0</v>
      </c>
      <c r="M1660" s="1">
        <f t="shared" si="25"/>
        <v>0</v>
      </c>
      <c r="N1660" s="1"/>
    </row>
    <row r="1661" spans="1:14" ht="15.75" customHeight="1" x14ac:dyDescent="0.2">
      <c r="A1661" s="1">
        <f t="shared" si="26"/>
        <v>40</v>
      </c>
      <c r="B1661" s="1">
        <f t="shared" si="27"/>
        <v>22</v>
      </c>
      <c r="C1661" s="1">
        <f t="array" ref="C1661">INDEX(Countries!$A$2:$A$43,A1661)</f>
        <v>0</v>
      </c>
      <c r="D1661" s="1">
        <f t="array" ref="D1661">INDEX(Countries!$A$2:$A$43,B1661)</f>
        <v>0</v>
      </c>
      <c r="E1661" s="5">
        <f t="array" ref="E1661">INDEX('ML_flows 2011'!$B$2:$AQ$43,A1661,B1661)+INDEX('ML_flows 2011'!$B$2:$AQ$43,B1661,A1661)</f>
        <v>0</v>
      </c>
      <c r="F1661" s="4">
        <f t="array" ref="F1661">INDEX(Countries!$B$2:$B$43,A1661)</f>
        <v>0</v>
      </c>
      <c r="G1661" s="4">
        <f t="array" ref="G1661">INDEX(Countries!$B$2:$B$43,B1661)</f>
        <v>0</v>
      </c>
      <c r="H1661" s="6">
        <f t="shared" si="24"/>
        <v>0</v>
      </c>
      <c r="I1661" s="1">
        <f t="array" ref="I1661">INDEX(Countries!$D$2:$D$43,A1661)</f>
        <v>0</v>
      </c>
      <c r="J1661" s="1">
        <f t="array" ref="J1661">INDEX(Countries!$D$2:$D$43,B1661)</f>
        <v>0</v>
      </c>
      <c r="K1661" s="1">
        <f t="array" ref="K1661">INDEX(Countries!$E$2:$E$43,A1661)</f>
        <v>0</v>
      </c>
      <c r="L1661" s="1">
        <f t="array" ref="L1661">INDEX(Countries!$E$2:$E$43,B1661)</f>
        <v>0</v>
      </c>
      <c r="M1661" s="1">
        <f t="shared" si="25"/>
        <v>0</v>
      </c>
      <c r="N1661" s="1"/>
    </row>
    <row r="1662" spans="1:14" ht="15.75" customHeight="1" x14ac:dyDescent="0.2">
      <c r="A1662" s="1">
        <f t="shared" si="26"/>
        <v>40</v>
      </c>
      <c r="B1662" s="1">
        <f t="shared" si="27"/>
        <v>23</v>
      </c>
      <c r="C1662" s="1">
        <f t="array" ref="C1662">INDEX(Countries!$A$2:$A$43,A1662)</f>
        <v>0</v>
      </c>
      <c r="D1662" s="1">
        <f t="array" ref="D1662">INDEX(Countries!$A$2:$A$43,B1662)</f>
        <v>0</v>
      </c>
      <c r="E1662" s="5">
        <f t="array" ref="E1662">INDEX('ML_flows 2011'!$B$2:$AQ$43,A1662,B1662)+INDEX('ML_flows 2011'!$B$2:$AQ$43,B1662,A1662)</f>
        <v>0</v>
      </c>
      <c r="F1662" s="4">
        <f t="array" ref="F1662">INDEX(Countries!$B$2:$B$43,A1662)</f>
        <v>0</v>
      </c>
      <c r="G1662" s="4">
        <f t="array" ref="G1662">INDEX(Countries!$B$2:$B$43,B1662)</f>
        <v>0</v>
      </c>
      <c r="H1662" s="6">
        <f t="shared" si="24"/>
        <v>0</v>
      </c>
      <c r="I1662" s="1">
        <f t="array" ref="I1662">INDEX(Countries!$D$2:$D$43,A1662)</f>
        <v>0</v>
      </c>
      <c r="J1662" s="1">
        <f t="array" ref="J1662">INDEX(Countries!$D$2:$D$43,B1662)</f>
        <v>0</v>
      </c>
      <c r="K1662" s="1">
        <f t="array" ref="K1662">INDEX(Countries!$E$2:$E$43,A1662)</f>
        <v>0</v>
      </c>
      <c r="L1662" s="1">
        <f t="array" ref="L1662">INDEX(Countries!$E$2:$E$43,B1662)</f>
        <v>0</v>
      </c>
      <c r="M1662" s="1">
        <f t="shared" si="25"/>
        <v>0</v>
      </c>
      <c r="N1662" s="1"/>
    </row>
    <row r="1663" spans="1:14" ht="15.75" customHeight="1" x14ac:dyDescent="0.2">
      <c r="A1663" s="1">
        <f t="shared" si="26"/>
        <v>40</v>
      </c>
      <c r="B1663" s="1">
        <f t="shared" si="27"/>
        <v>24</v>
      </c>
      <c r="C1663" s="1">
        <f t="array" ref="C1663">INDEX(Countries!$A$2:$A$43,A1663)</f>
        <v>0</v>
      </c>
      <c r="D1663" s="1">
        <f t="array" ref="D1663">INDEX(Countries!$A$2:$A$43,B1663)</f>
        <v>0</v>
      </c>
      <c r="E1663" s="5">
        <f t="array" ref="E1663">INDEX('ML_flows 2011'!$B$2:$AQ$43,A1663,B1663)+INDEX('ML_flows 2011'!$B$2:$AQ$43,B1663,A1663)</f>
        <v>0</v>
      </c>
      <c r="F1663" s="4">
        <f t="array" ref="F1663">INDEX(Countries!$B$2:$B$43,A1663)</f>
        <v>0</v>
      </c>
      <c r="G1663" s="4">
        <f t="array" ref="G1663">INDEX(Countries!$B$2:$B$43,B1663)</f>
        <v>0</v>
      </c>
      <c r="H1663" s="6">
        <f t="shared" si="24"/>
        <v>0</v>
      </c>
      <c r="I1663" s="1">
        <f t="array" ref="I1663">INDEX(Countries!$D$2:$D$43,A1663)</f>
        <v>0</v>
      </c>
      <c r="J1663" s="1">
        <f t="array" ref="J1663">INDEX(Countries!$D$2:$D$43,B1663)</f>
        <v>0</v>
      </c>
      <c r="K1663" s="1">
        <f t="array" ref="K1663">INDEX(Countries!$E$2:$E$43,A1663)</f>
        <v>0</v>
      </c>
      <c r="L1663" s="1">
        <f t="array" ref="L1663">INDEX(Countries!$E$2:$E$43,B1663)</f>
        <v>0</v>
      </c>
      <c r="M1663" s="1">
        <f t="shared" si="25"/>
        <v>0</v>
      </c>
      <c r="N1663" s="1"/>
    </row>
    <row r="1664" spans="1:14" ht="15.75" customHeight="1" x14ac:dyDescent="0.2">
      <c r="A1664" s="1">
        <f t="shared" si="26"/>
        <v>40</v>
      </c>
      <c r="B1664" s="1">
        <f t="shared" si="27"/>
        <v>25</v>
      </c>
      <c r="C1664" s="1">
        <f t="array" ref="C1664">INDEX(Countries!$A$2:$A$43,A1664)</f>
        <v>0</v>
      </c>
      <c r="D1664" s="1">
        <f t="array" ref="D1664">INDEX(Countries!$A$2:$A$43,B1664)</f>
        <v>0</v>
      </c>
      <c r="E1664" s="5">
        <f t="array" ref="E1664">INDEX('ML_flows 2011'!$B$2:$AQ$43,A1664,B1664)+INDEX('ML_flows 2011'!$B$2:$AQ$43,B1664,A1664)</f>
        <v>0</v>
      </c>
      <c r="F1664" s="4">
        <f t="array" ref="F1664">INDEX(Countries!$B$2:$B$43,A1664)</f>
        <v>0</v>
      </c>
      <c r="G1664" s="4">
        <f t="array" ref="G1664">INDEX(Countries!$B$2:$B$43,B1664)</f>
        <v>0</v>
      </c>
      <c r="H1664" s="6">
        <f t="shared" si="24"/>
        <v>0</v>
      </c>
      <c r="I1664" s="1">
        <f t="array" ref="I1664">INDEX(Countries!$D$2:$D$43,A1664)</f>
        <v>0</v>
      </c>
      <c r="J1664" s="1">
        <f t="array" ref="J1664">INDEX(Countries!$D$2:$D$43,B1664)</f>
        <v>0</v>
      </c>
      <c r="K1664" s="1">
        <f t="array" ref="K1664">INDEX(Countries!$E$2:$E$43,A1664)</f>
        <v>0</v>
      </c>
      <c r="L1664" s="1">
        <f t="array" ref="L1664">INDEX(Countries!$E$2:$E$43,B1664)</f>
        <v>0</v>
      </c>
      <c r="M1664" s="1">
        <f t="shared" si="25"/>
        <v>0</v>
      </c>
      <c r="N1664" s="1"/>
    </row>
    <row r="1665" spans="1:14" ht="15.75" customHeight="1" x14ac:dyDescent="0.2">
      <c r="A1665" s="1">
        <f t="shared" si="26"/>
        <v>40</v>
      </c>
      <c r="B1665" s="1">
        <f t="shared" si="27"/>
        <v>26</v>
      </c>
      <c r="C1665" s="1">
        <f t="array" ref="C1665">INDEX(Countries!$A$2:$A$43,A1665)</f>
        <v>0</v>
      </c>
      <c r="D1665" s="1">
        <f t="array" ref="D1665">INDEX(Countries!$A$2:$A$43,B1665)</f>
        <v>0</v>
      </c>
      <c r="E1665" s="5">
        <f t="array" ref="E1665">INDEX('ML_flows 2011'!$B$2:$AQ$43,A1665,B1665)+INDEX('ML_flows 2011'!$B$2:$AQ$43,B1665,A1665)</f>
        <v>0</v>
      </c>
      <c r="F1665" s="4">
        <f t="array" ref="F1665">INDEX(Countries!$B$2:$B$43,A1665)</f>
        <v>0</v>
      </c>
      <c r="G1665" s="4">
        <f t="array" ref="G1665">INDEX(Countries!$B$2:$B$43,B1665)</f>
        <v>0</v>
      </c>
      <c r="H1665" s="6">
        <f t="shared" si="24"/>
        <v>0</v>
      </c>
      <c r="I1665" s="1">
        <f t="array" ref="I1665">INDEX(Countries!$D$2:$D$43,A1665)</f>
        <v>0</v>
      </c>
      <c r="J1665" s="1">
        <f t="array" ref="J1665">INDEX(Countries!$D$2:$D$43,B1665)</f>
        <v>0</v>
      </c>
      <c r="K1665" s="1">
        <f t="array" ref="K1665">INDEX(Countries!$E$2:$E$43,A1665)</f>
        <v>0</v>
      </c>
      <c r="L1665" s="1">
        <f t="array" ref="L1665">INDEX(Countries!$E$2:$E$43,B1665)</f>
        <v>0</v>
      </c>
      <c r="M1665" s="1">
        <f t="shared" si="25"/>
        <v>0</v>
      </c>
      <c r="N1665" s="1"/>
    </row>
    <row r="1666" spans="1:14" ht="15.75" customHeight="1" x14ac:dyDescent="0.2">
      <c r="A1666" s="1">
        <f t="shared" si="26"/>
        <v>40</v>
      </c>
      <c r="B1666" s="1">
        <f t="shared" si="27"/>
        <v>27</v>
      </c>
      <c r="C1666" s="1">
        <f t="array" ref="C1666">INDEX(Countries!$A$2:$A$43,A1666)</f>
        <v>0</v>
      </c>
      <c r="D1666" s="1">
        <f t="array" ref="D1666">INDEX(Countries!$A$2:$A$43,B1666)</f>
        <v>0</v>
      </c>
      <c r="E1666" s="5">
        <f t="array" ref="E1666">INDEX('ML_flows 2011'!$B$2:$AQ$43,A1666,B1666)+INDEX('ML_flows 2011'!$B$2:$AQ$43,B1666,A1666)</f>
        <v>0</v>
      </c>
      <c r="F1666" s="4">
        <f t="array" ref="F1666">INDEX(Countries!$B$2:$B$43,A1666)</f>
        <v>0</v>
      </c>
      <c r="G1666" s="4">
        <f t="array" ref="G1666">INDEX(Countries!$B$2:$B$43,B1666)</f>
        <v>0</v>
      </c>
      <c r="H1666" s="6">
        <f t="shared" si="24"/>
        <v>0</v>
      </c>
      <c r="I1666" s="1">
        <f t="array" ref="I1666">INDEX(Countries!$D$2:$D$43,A1666)</f>
        <v>0</v>
      </c>
      <c r="J1666" s="1">
        <f t="array" ref="J1666">INDEX(Countries!$D$2:$D$43,B1666)</f>
        <v>0</v>
      </c>
      <c r="K1666" s="1">
        <f t="array" ref="K1666">INDEX(Countries!$E$2:$E$43,A1666)</f>
        <v>0</v>
      </c>
      <c r="L1666" s="1">
        <f t="array" ref="L1666">INDEX(Countries!$E$2:$E$43,B1666)</f>
        <v>0</v>
      </c>
      <c r="M1666" s="1">
        <f t="shared" si="25"/>
        <v>0</v>
      </c>
      <c r="N1666" s="1"/>
    </row>
    <row r="1667" spans="1:14" ht="15.75" customHeight="1" x14ac:dyDescent="0.2">
      <c r="A1667" s="1">
        <f t="shared" si="26"/>
        <v>40</v>
      </c>
      <c r="B1667" s="1">
        <f t="shared" si="27"/>
        <v>28</v>
      </c>
      <c r="C1667" s="1">
        <f t="array" ref="C1667">INDEX(Countries!$A$2:$A$43,A1667)</f>
        <v>0</v>
      </c>
      <c r="D1667" s="1">
        <f t="array" ref="D1667">INDEX(Countries!$A$2:$A$43,B1667)</f>
        <v>0</v>
      </c>
      <c r="E1667" s="5">
        <f t="array" ref="E1667">INDEX('ML_flows 2011'!$B$2:$AQ$43,A1667,B1667)+INDEX('ML_flows 2011'!$B$2:$AQ$43,B1667,A1667)</f>
        <v>0</v>
      </c>
      <c r="F1667" s="4">
        <f t="array" ref="F1667">INDEX(Countries!$B$2:$B$43,A1667)</f>
        <v>0</v>
      </c>
      <c r="G1667" s="4">
        <f t="array" ref="G1667">INDEX(Countries!$B$2:$B$43,B1667)</f>
        <v>0</v>
      </c>
      <c r="H1667" s="6">
        <f t="shared" si="24"/>
        <v>0</v>
      </c>
      <c r="I1667" s="1">
        <f t="array" ref="I1667">INDEX(Countries!$D$2:$D$43,A1667)</f>
        <v>0</v>
      </c>
      <c r="J1667" s="1">
        <f t="array" ref="J1667">INDEX(Countries!$D$2:$D$43,B1667)</f>
        <v>0</v>
      </c>
      <c r="K1667" s="1">
        <f t="array" ref="K1667">INDEX(Countries!$E$2:$E$43,A1667)</f>
        <v>0</v>
      </c>
      <c r="L1667" s="1">
        <f t="array" ref="L1667">INDEX(Countries!$E$2:$E$43,B1667)</f>
        <v>0</v>
      </c>
      <c r="M1667" s="1">
        <f t="shared" si="25"/>
        <v>0</v>
      </c>
      <c r="N1667" s="1"/>
    </row>
    <row r="1668" spans="1:14" ht="15.75" customHeight="1" x14ac:dyDescent="0.2">
      <c r="A1668" s="1">
        <f t="shared" si="26"/>
        <v>40</v>
      </c>
      <c r="B1668" s="1">
        <f t="shared" si="27"/>
        <v>29</v>
      </c>
      <c r="C1668" s="1">
        <f t="array" ref="C1668">INDEX(Countries!$A$2:$A$43,A1668)</f>
        <v>0</v>
      </c>
      <c r="D1668" s="1">
        <f t="array" ref="D1668">INDEX(Countries!$A$2:$A$43,B1668)</f>
        <v>0</v>
      </c>
      <c r="E1668" s="5">
        <f t="array" ref="E1668">INDEX('ML_flows 2011'!$B$2:$AQ$43,A1668,B1668)+INDEX('ML_flows 2011'!$B$2:$AQ$43,B1668,A1668)</f>
        <v>0</v>
      </c>
      <c r="F1668" s="4">
        <f t="array" ref="F1668">INDEX(Countries!$B$2:$B$43,A1668)</f>
        <v>0</v>
      </c>
      <c r="G1668" s="4">
        <f t="array" ref="G1668">INDEX(Countries!$B$2:$B$43,B1668)</f>
        <v>0</v>
      </c>
      <c r="H1668" s="6">
        <f t="shared" si="24"/>
        <v>0</v>
      </c>
      <c r="I1668" s="1">
        <f t="array" ref="I1668">INDEX(Countries!$D$2:$D$43,A1668)</f>
        <v>0</v>
      </c>
      <c r="J1668" s="1">
        <f t="array" ref="J1668">INDEX(Countries!$D$2:$D$43,B1668)</f>
        <v>0</v>
      </c>
      <c r="K1668" s="1">
        <f t="array" ref="K1668">INDEX(Countries!$E$2:$E$43,A1668)</f>
        <v>0</v>
      </c>
      <c r="L1668" s="1">
        <f t="array" ref="L1668">INDEX(Countries!$E$2:$E$43,B1668)</f>
        <v>0</v>
      </c>
      <c r="M1668" s="1">
        <f t="shared" si="25"/>
        <v>0</v>
      </c>
      <c r="N1668" s="1"/>
    </row>
    <row r="1669" spans="1:14" ht="15.75" customHeight="1" x14ac:dyDescent="0.2">
      <c r="A1669" s="1">
        <f t="shared" si="26"/>
        <v>40</v>
      </c>
      <c r="B1669" s="1">
        <f t="shared" si="27"/>
        <v>30</v>
      </c>
      <c r="C1669" s="1">
        <f t="array" ref="C1669">INDEX(Countries!$A$2:$A$43,A1669)</f>
        <v>0</v>
      </c>
      <c r="D1669" s="1">
        <f t="array" ref="D1669">INDEX(Countries!$A$2:$A$43,B1669)</f>
        <v>0</v>
      </c>
      <c r="E1669" s="5">
        <f t="array" ref="E1669">INDEX('ML_flows 2011'!$B$2:$AQ$43,A1669,B1669)+INDEX('ML_flows 2011'!$B$2:$AQ$43,B1669,A1669)</f>
        <v>0</v>
      </c>
      <c r="F1669" s="4">
        <f t="array" ref="F1669">INDEX(Countries!$B$2:$B$43,A1669)</f>
        <v>0</v>
      </c>
      <c r="G1669" s="4">
        <f t="array" ref="G1669">INDEX(Countries!$B$2:$B$43,B1669)</f>
        <v>0</v>
      </c>
      <c r="H1669" s="6">
        <f t="shared" si="24"/>
        <v>0</v>
      </c>
      <c r="I1669" s="1">
        <f t="array" ref="I1669">INDEX(Countries!$D$2:$D$43,A1669)</f>
        <v>0</v>
      </c>
      <c r="J1669" s="1">
        <f t="array" ref="J1669">INDEX(Countries!$D$2:$D$43,B1669)</f>
        <v>0</v>
      </c>
      <c r="K1669" s="1">
        <f t="array" ref="K1669">INDEX(Countries!$E$2:$E$43,A1669)</f>
        <v>0</v>
      </c>
      <c r="L1669" s="1">
        <f t="array" ref="L1669">INDEX(Countries!$E$2:$E$43,B1669)</f>
        <v>0</v>
      </c>
      <c r="M1669" s="1">
        <f t="shared" si="25"/>
        <v>0</v>
      </c>
      <c r="N1669" s="1"/>
    </row>
    <row r="1670" spans="1:14" ht="15.75" customHeight="1" x14ac:dyDescent="0.2">
      <c r="A1670" s="1">
        <f t="shared" si="26"/>
        <v>40</v>
      </c>
      <c r="B1670" s="1">
        <f t="shared" si="27"/>
        <v>31</v>
      </c>
      <c r="C1670" s="1">
        <f t="array" ref="C1670">INDEX(Countries!$A$2:$A$43,A1670)</f>
        <v>0</v>
      </c>
      <c r="D1670" s="1">
        <f t="array" ref="D1670">INDEX(Countries!$A$2:$A$43,B1670)</f>
        <v>0</v>
      </c>
      <c r="E1670" s="5">
        <f t="array" ref="E1670">INDEX('ML_flows 2011'!$B$2:$AQ$43,A1670,B1670)+INDEX('ML_flows 2011'!$B$2:$AQ$43,B1670,A1670)</f>
        <v>0</v>
      </c>
      <c r="F1670" s="4">
        <f t="array" ref="F1670">INDEX(Countries!$B$2:$B$43,A1670)</f>
        <v>0</v>
      </c>
      <c r="G1670" s="4">
        <f t="array" ref="G1670">INDEX(Countries!$B$2:$B$43,B1670)</f>
        <v>0</v>
      </c>
      <c r="H1670" s="6">
        <f t="shared" si="24"/>
        <v>0</v>
      </c>
      <c r="I1670" s="1">
        <f t="array" ref="I1670">INDEX(Countries!$D$2:$D$43,A1670)</f>
        <v>0</v>
      </c>
      <c r="J1670" s="1">
        <f t="array" ref="J1670">INDEX(Countries!$D$2:$D$43,B1670)</f>
        <v>0</v>
      </c>
      <c r="K1670" s="1">
        <f t="array" ref="K1670">INDEX(Countries!$E$2:$E$43,A1670)</f>
        <v>0</v>
      </c>
      <c r="L1670" s="1">
        <f t="array" ref="L1670">INDEX(Countries!$E$2:$E$43,B1670)</f>
        <v>0</v>
      </c>
      <c r="M1670" s="1">
        <f t="shared" si="25"/>
        <v>0</v>
      </c>
      <c r="N1670" s="1"/>
    </row>
    <row r="1671" spans="1:14" ht="15.75" customHeight="1" x14ac:dyDescent="0.2">
      <c r="A1671" s="1">
        <f t="shared" si="26"/>
        <v>40</v>
      </c>
      <c r="B1671" s="1">
        <f t="shared" si="27"/>
        <v>32</v>
      </c>
      <c r="C1671" s="1">
        <f t="array" ref="C1671">INDEX(Countries!$A$2:$A$43,A1671)</f>
        <v>0</v>
      </c>
      <c r="D1671" s="1">
        <f t="array" ref="D1671">INDEX(Countries!$A$2:$A$43,B1671)</f>
        <v>0</v>
      </c>
      <c r="E1671" s="5">
        <f t="array" ref="E1671">INDEX('ML_flows 2011'!$B$2:$AQ$43,A1671,B1671)+INDEX('ML_flows 2011'!$B$2:$AQ$43,B1671,A1671)</f>
        <v>0</v>
      </c>
      <c r="F1671" s="4">
        <f t="array" ref="F1671">INDEX(Countries!$B$2:$B$43,A1671)</f>
        <v>0</v>
      </c>
      <c r="G1671" s="4">
        <f t="array" ref="G1671">INDEX(Countries!$B$2:$B$43,B1671)</f>
        <v>0</v>
      </c>
      <c r="H1671" s="6">
        <f t="shared" si="24"/>
        <v>0</v>
      </c>
      <c r="I1671" s="1">
        <f t="array" ref="I1671">INDEX(Countries!$D$2:$D$43,A1671)</f>
        <v>0</v>
      </c>
      <c r="J1671" s="1">
        <f t="array" ref="J1671">INDEX(Countries!$D$2:$D$43,B1671)</f>
        <v>0</v>
      </c>
      <c r="K1671" s="1">
        <f t="array" ref="K1671">INDEX(Countries!$E$2:$E$43,A1671)</f>
        <v>0</v>
      </c>
      <c r="L1671" s="1">
        <f t="array" ref="L1671">INDEX(Countries!$E$2:$E$43,B1671)</f>
        <v>0</v>
      </c>
      <c r="M1671" s="1">
        <f t="shared" si="25"/>
        <v>0</v>
      </c>
      <c r="N1671" s="1"/>
    </row>
    <row r="1672" spans="1:14" ht="15.75" customHeight="1" x14ac:dyDescent="0.2">
      <c r="A1672" s="1">
        <f t="shared" si="26"/>
        <v>40</v>
      </c>
      <c r="B1672" s="1">
        <f t="shared" si="27"/>
        <v>33</v>
      </c>
      <c r="C1672" s="1">
        <f t="array" ref="C1672">INDEX(Countries!$A$2:$A$43,A1672)</f>
        <v>0</v>
      </c>
      <c r="D1672" s="1">
        <f t="array" ref="D1672">INDEX(Countries!$A$2:$A$43,B1672)</f>
        <v>0</v>
      </c>
      <c r="E1672" s="5">
        <f t="array" ref="E1672">INDEX('ML_flows 2011'!$B$2:$AQ$43,A1672,B1672)+INDEX('ML_flows 2011'!$B$2:$AQ$43,B1672,A1672)</f>
        <v>0</v>
      </c>
      <c r="F1672" s="4">
        <f t="array" ref="F1672">INDEX(Countries!$B$2:$B$43,A1672)</f>
        <v>0</v>
      </c>
      <c r="G1672" s="4">
        <f t="array" ref="G1672">INDEX(Countries!$B$2:$B$43,B1672)</f>
        <v>0</v>
      </c>
      <c r="H1672" s="6">
        <f t="shared" si="24"/>
        <v>0</v>
      </c>
      <c r="I1672" s="1">
        <f t="array" ref="I1672">INDEX(Countries!$D$2:$D$43,A1672)</f>
        <v>0</v>
      </c>
      <c r="J1672" s="1">
        <f t="array" ref="J1672">INDEX(Countries!$D$2:$D$43,B1672)</f>
        <v>0</v>
      </c>
      <c r="K1672" s="1">
        <f t="array" ref="K1672">INDEX(Countries!$E$2:$E$43,A1672)</f>
        <v>0</v>
      </c>
      <c r="L1672" s="1">
        <f t="array" ref="L1672">INDEX(Countries!$E$2:$E$43,B1672)</f>
        <v>0</v>
      </c>
      <c r="M1672" s="1">
        <f t="shared" si="25"/>
        <v>0</v>
      </c>
      <c r="N1672" s="1"/>
    </row>
    <row r="1673" spans="1:14" ht="15.75" customHeight="1" x14ac:dyDescent="0.2">
      <c r="A1673" s="1">
        <f t="shared" si="26"/>
        <v>40</v>
      </c>
      <c r="B1673" s="1">
        <f t="shared" si="27"/>
        <v>34</v>
      </c>
      <c r="C1673" s="1">
        <f t="array" ref="C1673">INDEX(Countries!$A$2:$A$43,A1673)</f>
        <v>0</v>
      </c>
      <c r="D1673" s="1">
        <f t="array" ref="D1673">INDEX(Countries!$A$2:$A$43,B1673)</f>
        <v>0</v>
      </c>
      <c r="E1673" s="5">
        <f t="array" ref="E1673">INDEX('ML_flows 2011'!$B$2:$AQ$43,A1673,B1673)+INDEX('ML_flows 2011'!$B$2:$AQ$43,B1673,A1673)</f>
        <v>0</v>
      </c>
      <c r="F1673" s="4">
        <f t="array" ref="F1673">INDEX(Countries!$B$2:$B$43,A1673)</f>
        <v>0</v>
      </c>
      <c r="G1673" s="4">
        <f t="array" ref="G1673">INDEX(Countries!$B$2:$B$43,B1673)</f>
        <v>0</v>
      </c>
      <c r="H1673" s="6">
        <f t="shared" si="24"/>
        <v>0</v>
      </c>
      <c r="I1673" s="1">
        <f t="array" ref="I1673">INDEX(Countries!$D$2:$D$43,A1673)</f>
        <v>0</v>
      </c>
      <c r="J1673" s="1">
        <f t="array" ref="J1673">INDEX(Countries!$D$2:$D$43,B1673)</f>
        <v>0</v>
      </c>
      <c r="K1673" s="1">
        <f t="array" ref="K1673">INDEX(Countries!$E$2:$E$43,A1673)</f>
        <v>0</v>
      </c>
      <c r="L1673" s="1">
        <f t="array" ref="L1673">INDEX(Countries!$E$2:$E$43,B1673)</f>
        <v>0</v>
      </c>
      <c r="M1673" s="1">
        <f t="shared" si="25"/>
        <v>0</v>
      </c>
      <c r="N1673" s="1"/>
    </row>
    <row r="1674" spans="1:14" ht="15.75" customHeight="1" x14ac:dyDescent="0.2">
      <c r="A1674" s="1">
        <f t="shared" si="26"/>
        <v>40</v>
      </c>
      <c r="B1674" s="1">
        <f t="shared" si="27"/>
        <v>35</v>
      </c>
      <c r="C1674" s="1">
        <f t="array" ref="C1674">INDEX(Countries!$A$2:$A$43,A1674)</f>
        <v>0</v>
      </c>
      <c r="D1674" s="1">
        <f t="array" ref="D1674">INDEX(Countries!$A$2:$A$43,B1674)</f>
        <v>0</v>
      </c>
      <c r="E1674" s="5">
        <f t="array" ref="E1674">INDEX('ML_flows 2011'!$B$2:$AQ$43,A1674,B1674)+INDEX('ML_flows 2011'!$B$2:$AQ$43,B1674,A1674)</f>
        <v>0</v>
      </c>
      <c r="F1674" s="4">
        <f t="array" ref="F1674">INDEX(Countries!$B$2:$B$43,A1674)</f>
        <v>0</v>
      </c>
      <c r="G1674" s="4">
        <f t="array" ref="G1674">INDEX(Countries!$B$2:$B$43,B1674)</f>
        <v>0</v>
      </c>
      <c r="H1674" s="6">
        <f t="shared" si="24"/>
        <v>0</v>
      </c>
      <c r="I1674" s="1">
        <f t="array" ref="I1674">INDEX(Countries!$D$2:$D$43,A1674)</f>
        <v>0</v>
      </c>
      <c r="J1674" s="1">
        <f t="array" ref="J1674">INDEX(Countries!$D$2:$D$43,B1674)</f>
        <v>0</v>
      </c>
      <c r="K1674" s="1">
        <f t="array" ref="K1674">INDEX(Countries!$E$2:$E$43,A1674)</f>
        <v>0</v>
      </c>
      <c r="L1674" s="1">
        <f t="array" ref="L1674">INDEX(Countries!$E$2:$E$43,B1674)</f>
        <v>0</v>
      </c>
      <c r="M1674" s="1">
        <f t="shared" si="25"/>
        <v>0</v>
      </c>
      <c r="N1674" s="1"/>
    </row>
    <row r="1675" spans="1:14" ht="15.75" customHeight="1" x14ac:dyDescent="0.2">
      <c r="A1675" s="1">
        <f t="shared" si="26"/>
        <v>40</v>
      </c>
      <c r="B1675" s="1">
        <f t="shared" si="27"/>
        <v>36</v>
      </c>
      <c r="C1675" s="1">
        <f t="array" ref="C1675">INDEX(Countries!$A$2:$A$43,A1675)</f>
        <v>0</v>
      </c>
      <c r="D1675" s="1">
        <f t="array" ref="D1675">INDEX(Countries!$A$2:$A$43,B1675)</f>
        <v>0</v>
      </c>
      <c r="E1675" s="5">
        <f t="array" ref="E1675">INDEX('ML_flows 2011'!$B$2:$AQ$43,A1675,B1675)+INDEX('ML_flows 2011'!$B$2:$AQ$43,B1675,A1675)</f>
        <v>0</v>
      </c>
      <c r="F1675" s="4">
        <f t="array" ref="F1675">INDEX(Countries!$B$2:$B$43,A1675)</f>
        <v>0</v>
      </c>
      <c r="G1675" s="4">
        <f t="array" ref="G1675">INDEX(Countries!$B$2:$B$43,B1675)</f>
        <v>0</v>
      </c>
      <c r="H1675" s="6">
        <f t="shared" si="24"/>
        <v>0</v>
      </c>
      <c r="I1675" s="1">
        <f t="array" ref="I1675">INDEX(Countries!$D$2:$D$43,A1675)</f>
        <v>0</v>
      </c>
      <c r="J1675" s="1">
        <f t="array" ref="J1675">INDEX(Countries!$D$2:$D$43,B1675)</f>
        <v>0</v>
      </c>
      <c r="K1675" s="1">
        <f t="array" ref="K1675">INDEX(Countries!$E$2:$E$43,A1675)</f>
        <v>0</v>
      </c>
      <c r="L1675" s="1">
        <f t="array" ref="L1675">INDEX(Countries!$E$2:$E$43,B1675)</f>
        <v>0</v>
      </c>
      <c r="M1675" s="1">
        <f t="shared" si="25"/>
        <v>0</v>
      </c>
      <c r="N1675" s="1"/>
    </row>
    <row r="1676" spans="1:14" ht="15.75" customHeight="1" x14ac:dyDescent="0.2">
      <c r="A1676" s="1">
        <f t="shared" si="26"/>
        <v>40</v>
      </c>
      <c r="B1676" s="1">
        <f t="shared" si="27"/>
        <v>37</v>
      </c>
      <c r="C1676" s="1">
        <f t="array" ref="C1676">INDEX(Countries!$A$2:$A$43,A1676)</f>
        <v>0</v>
      </c>
      <c r="D1676" s="1">
        <f t="array" ref="D1676">INDEX(Countries!$A$2:$A$43,B1676)</f>
        <v>0</v>
      </c>
      <c r="E1676" s="5">
        <f t="array" ref="E1676">INDEX('ML_flows 2011'!$B$2:$AQ$43,A1676,B1676)+INDEX('ML_flows 2011'!$B$2:$AQ$43,B1676,A1676)</f>
        <v>0</v>
      </c>
      <c r="F1676" s="4">
        <f t="array" ref="F1676">INDEX(Countries!$B$2:$B$43,A1676)</f>
        <v>0</v>
      </c>
      <c r="G1676" s="4">
        <f t="array" ref="G1676">INDEX(Countries!$B$2:$B$43,B1676)</f>
        <v>0</v>
      </c>
      <c r="H1676" s="6">
        <f t="shared" si="24"/>
        <v>0</v>
      </c>
      <c r="I1676" s="1">
        <f t="array" ref="I1676">INDEX(Countries!$D$2:$D$43,A1676)</f>
        <v>0</v>
      </c>
      <c r="J1676" s="1">
        <f t="array" ref="J1676">INDEX(Countries!$D$2:$D$43,B1676)</f>
        <v>0</v>
      </c>
      <c r="K1676" s="1">
        <f t="array" ref="K1676">INDEX(Countries!$E$2:$E$43,A1676)</f>
        <v>0</v>
      </c>
      <c r="L1676" s="1">
        <f t="array" ref="L1676">INDEX(Countries!$E$2:$E$43,B1676)</f>
        <v>0</v>
      </c>
      <c r="M1676" s="1">
        <f t="shared" si="25"/>
        <v>0</v>
      </c>
      <c r="N1676" s="1"/>
    </row>
    <row r="1677" spans="1:14" ht="15.75" customHeight="1" x14ac:dyDescent="0.2">
      <c r="A1677" s="1">
        <f t="shared" si="26"/>
        <v>40</v>
      </c>
      <c r="B1677" s="1">
        <f t="shared" si="27"/>
        <v>38</v>
      </c>
      <c r="C1677" s="1">
        <f t="array" ref="C1677">INDEX(Countries!$A$2:$A$43,A1677)</f>
        <v>0</v>
      </c>
      <c r="D1677" s="1">
        <f t="array" ref="D1677">INDEX(Countries!$A$2:$A$43,B1677)</f>
        <v>0</v>
      </c>
      <c r="E1677" s="5">
        <f t="array" ref="E1677">INDEX('ML_flows 2011'!$B$2:$AQ$43,A1677,B1677)+INDEX('ML_flows 2011'!$B$2:$AQ$43,B1677,A1677)</f>
        <v>0</v>
      </c>
      <c r="F1677" s="4">
        <f t="array" ref="F1677">INDEX(Countries!$B$2:$B$43,A1677)</f>
        <v>0</v>
      </c>
      <c r="G1677" s="4">
        <f t="array" ref="G1677">INDEX(Countries!$B$2:$B$43,B1677)</f>
        <v>0</v>
      </c>
      <c r="H1677" s="6">
        <f t="shared" si="24"/>
        <v>0</v>
      </c>
      <c r="I1677" s="1">
        <f t="array" ref="I1677">INDEX(Countries!$D$2:$D$43,A1677)</f>
        <v>0</v>
      </c>
      <c r="J1677" s="1">
        <f t="array" ref="J1677">INDEX(Countries!$D$2:$D$43,B1677)</f>
        <v>0</v>
      </c>
      <c r="K1677" s="1">
        <f t="array" ref="K1677">INDEX(Countries!$E$2:$E$43,A1677)</f>
        <v>0</v>
      </c>
      <c r="L1677" s="1">
        <f t="array" ref="L1677">INDEX(Countries!$E$2:$E$43,B1677)</f>
        <v>0</v>
      </c>
      <c r="M1677" s="1">
        <f t="shared" si="25"/>
        <v>0</v>
      </c>
      <c r="N1677" s="1"/>
    </row>
    <row r="1678" spans="1:14" ht="15.75" customHeight="1" x14ac:dyDescent="0.2">
      <c r="A1678" s="1">
        <f t="shared" si="26"/>
        <v>40</v>
      </c>
      <c r="B1678" s="1">
        <f t="shared" si="27"/>
        <v>39</v>
      </c>
      <c r="C1678" s="1">
        <f t="array" ref="C1678">INDEX(Countries!$A$2:$A$43,A1678)</f>
        <v>0</v>
      </c>
      <c r="D1678" s="1">
        <f t="array" ref="D1678">INDEX(Countries!$A$2:$A$43,B1678)</f>
        <v>0</v>
      </c>
      <c r="E1678" s="5">
        <f t="array" ref="E1678">INDEX('ML_flows 2011'!$B$2:$AQ$43,A1678,B1678)+INDEX('ML_flows 2011'!$B$2:$AQ$43,B1678,A1678)</f>
        <v>0</v>
      </c>
      <c r="F1678" s="4">
        <f t="array" ref="F1678">INDEX(Countries!$B$2:$B$43,A1678)</f>
        <v>0</v>
      </c>
      <c r="G1678" s="4">
        <f t="array" ref="G1678">INDEX(Countries!$B$2:$B$43,B1678)</f>
        <v>0</v>
      </c>
      <c r="H1678" s="6">
        <f t="shared" si="24"/>
        <v>0</v>
      </c>
      <c r="I1678" s="1">
        <f t="array" ref="I1678">INDEX(Countries!$D$2:$D$43,A1678)</f>
        <v>0</v>
      </c>
      <c r="J1678" s="1">
        <f t="array" ref="J1678">INDEX(Countries!$D$2:$D$43,B1678)</f>
        <v>0</v>
      </c>
      <c r="K1678" s="1">
        <f t="array" ref="K1678">INDEX(Countries!$E$2:$E$43,A1678)</f>
        <v>0</v>
      </c>
      <c r="L1678" s="1">
        <f t="array" ref="L1678">INDEX(Countries!$E$2:$E$43,B1678)</f>
        <v>0</v>
      </c>
      <c r="M1678" s="1">
        <f t="shared" si="25"/>
        <v>0</v>
      </c>
      <c r="N1678" s="1"/>
    </row>
    <row r="1679" spans="1:14" ht="15.75" customHeight="1" x14ac:dyDescent="0.2">
      <c r="A1679" s="1">
        <f t="shared" si="26"/>
        <v>40</v>
      </c>
      <c r="B1679" s="1">
        <f t="shared" si="27"/>
        <v>40</v>
      </c>
      <c r="C1679" s="1">
        <f t="array" ref="C1679">INDEX(Countries!$A$2:$A$43,A1679)</f>
        <v>0</v>
      </c>
      <c r="D1679" s="1">
        <f t="array" ref="D1679">INDEX(Countries!$A$2:$A$43,B1679)</f>
        <v>0</v>
      </c>
      <c r="E1679" s="5">
        <f t="array" ref="E1679">INDEX('ML_flows 2011'!$B$2:$AQ$43,A1679,B1679)+INDEX('ML_flows 2011'!$B$2:$AQ$43,B1679,A1679)</f>
        <v>0</v>
      </c>
      <c r="F1679" s="4">
        <f t="array" ref="F1679">INDEX(Countries!$B$2:$B$43,A1679)</f>
        <v>0</v>
      </c>
      <c r="G1679" s="4">
        <f t="array" ref="G1679">INDEX(Countries!$B$2:$B$43,B1679)</f>
        <v>0</v>
      </c>
      <c r="H1679" s="6">
        <f t="shared" si="24"/>
        <v>0</v>
      </c>
      <c r="I1679" s="1">
        <f t="array" ref="I1679">INDEX(Countries!$D$2:$D$43,A1679)</f>
        <v>0</v>
      </c>
      <c r="J1679" s="1">
        <f t="array" ref="J1679">INDEX(Countries!$D$2:$D$43,B1679)</f>
        <v>0</v>
      </c>
      <c r="K1679" s="1">
        <f t="array" ref="K1679">INDEX(Countries!$E$2:$E$43,A1679)</f>
        <v>0</v>
      </c>
      <c r="L1679" s="1">
        <f t="array" ref="L1679">INDEX(Countries!$E$2:$E$43,B1679)</f>
        <v>0</v>
      </c>
      <c r="M1679" s="1">
        <f t="shared" si="25"/>
        <v>0</v>
      </c>
      <c r="N1679" s="1"/>
    </row>
    <row r="1680" spans="1:14" ht="15.75" customHeight="1" x14ac:dyDescent="0.2">
      <c r="A1680" s="1">
        <f t="shared" si="26"/>
        <v>40</v>
      </c>
      <c r="B1680" s="1">
        <f t="shared" si="27"/>
        <v>41</v>
      </c>
      <c r="C1680" s="1">
        <f t="array" ref="C1680">INDEX(Countries!$A$2:$A$43,A1680)</f>
        <v>0</v>
      </c>
      <c r="D1680" s="1">
        <f t="array" ref="D1680">INDEX(Countries!$A$2:$A$43,B1680)</f>
        <v>0</v>
      </c>
      <c r="E1680" s="5">
        <f t="array" ref="E1680">INDEX('ML_flows 2011'!$B$2:$AQ$43,A1680,B1680)+INDEX('ML_flows 2011'!$B$2:$AQ$43,B1680,A1680)</f>
        <v>0</v>
      </c>
      <c r="F1680" s="4">
        <f t="array" ref="F1680">INDEX(Countries!$B$2:$B$43,A1680)</f>
        <v>0</v>
      </c>
      <c r="G1680" s="4">
        <f t="array" ref="G1680">INDEX(Countries!$B$2:$B$43,B1680)</f>
        <v>0</v>
      </c>
      <c r="H1680" s="6">
        <f t="shared" si="24"/>
        <v>0</v>
      </c>
      <c r="I1680" s="1">
        <f t="array" ref="I1680">INDEX(Countries!$D$2:$D$43,A1680)</f>
        <v>0</v>
      </c>
      <c r="J1680" s="1">
        <f t="array" ref="J1680">INDEX(Countries!$D$2:$D$43,B1680)</f>
        <v>0</v>
      </c>
      <c r="K1680" s="1">
        <f t="array" ref="K1680">INDEX(Countries!$E$2:$E$43,A1680)</f>
        <v>0</v>
      </c>
      <c r="L1680" s="1">
        <f t="array" ref="L1680">INDEX(Countries!$E$2:$E$43,B1680)</f>
        <v>0</v>
      </c>
      <c r="M1680" s="1">
        <f t="shared" si="25"/>
        <v>0</v>
      </c>
      <c r="N1680" s="1"/>
    </row>
    <row r="1681" spans="1:14" ht="15.75" customHeight="1" x14ac:dyDescent="0.2">
      <c r="A1681" s="1">
        <f t="shared" si="26"/>
        <v>40</v>
      </c>
      <c r="B1681" s="1">
        <f t="shared" si="27"/>
        <v>42</v>
      </c>
      <c r="C1681" s="1">
        <f t="array" ref="C1681">INDEX(Countries!$A$2:$A$43,A1681)</f>
        <v>0</v>
      </c>
      <c r="D1681" s="1">
        <f t="array" ref="D1681">INDEX(Countries!$A$2:$A$43,B1681)</f>
        <v>0</v>
      </c>
      <c r="E1681" s="5">
        <f t="array" ref="E1681">INDEX('ML_flows 2011'!$B$2:$AQ$43,A1681,B1681)+INDEX('ML_flows 2011'!$B$2:$AQ$43,B1681,A1681)</f>
        <v>0</v>
      </c>
      <c r="F1681" s="4">
        <f t="array" ref="F1681">INDEX(Countries!$B$2:$B$43,A1681)</f>
        <v>0</v>
      </c>
      <c r="G1681" s="4">
        <f t="array" ref="G1681">INDEX(Countries!$B$2:$B$43,B1681)</f>
        <v>0</v>
      </c>
      <c r="H1681" s="6">
        <f t="shared" si="24"/>
        <v>0</v>
      </c>
      <c r="I1681" s="1">
        <f t="array" ref="I1681">INDEX(Countries!$D$2:$D$43,A1681)</f>
        <v>0</v>
      </c>
      <c r="J1681" s="1">
        <f t="array" ref="J1681">INDEX(Countries!$D$2:$D$43,B1681)</f>
        <v>0</v>
      </c>
      <c r="K1681" s="1">
        <f t="array" ref="K1681">INDEX(Countries!$E$2:$E$43,A1681)</f>
        <v>0</v>
      </c>
      <c r="L1681" s="1">
        <f t="array" ref="L1681">INDEX(Countries!$E$2:$E$43,B1681)</f>
        <v>0</v>
      </c>
      <c r="M1681" s="1">
        <f t="shared" si="25"/>
        <v>0</v>
      </c>
      <c r="N1681" s="1"/>
    </row>
    <row r="1682" spans="1:14" ht="15.75" customHeight="1" x14ac:dyDescent="0.2">
      <c r="A1682" s="1">
        <f t="shared" si="26"/>
        <v>41</v>
      </c>
      <c r="B1682" s="1">
        <f t="shared" si="27"/>
        <v>1</v>
      </c>
      <c r="C1682" s="1">
        <f t="array" ref="C1682">INDEX(Countries!$A$2:$A$43,A1682)</f>
        <v>0</v>
      </c>
      <c r="D1682" s="1" t="str">
        <f t="array" ref="D1682">INDEX(Countries!$A$2:$A$43,B1682)</f>
        <v>BC</v>
      </c>
      <c r="E1682" s="5">
        <f t="array" ref="E1682">INDEX('ML_flows 2011'!$B$2:$AQ$43,A1682,B1682)+INDEX('ML_flows 2011'!$B$2:$AQ$43,B1682,A1682)</f>
        <v>0</v>
      </c>
      <c r="F1682" s="4">
        <f t="array" ref="F1682">INDEX(Countries!$B$2:$B$43,A1682)</f>
        <v>0</v>
      </c>
      <c r="G1682" s="4">
        <f t="array" ref="G1682">INDEX(Countries!$B$2:$B$43,B1682)</f>
        <v>2.3763350483997558</v>
      </c>
      <c r="H1682" s="6">
        <f t="shared" si="24"/>
        <v>0</v>
      </c>
      <c r="I1682" s="1">
        <f t="array" ref="I1682">INDEX(Countries!$D$2:$D$43,A1682)</f>
        <v>0</v>
      </c>
      <c r="J1682" s="4">
        <f t="array" ref="J1682">INDEX(Countries!$D$2:$D$43,B1682)</f>
        <v>0</v>
      </c>
      <c r="K1682" s="1">
        <f t="array" ref="K1682">INDEX(Countries!$E$2:$E$43,A1682)</f>
        <v>0</v>
      </c>
      <c r="L1682" s="4">
        <f t="array" ref="L1682">INDEX(Countries!$E$2:$E$43,B1682)</f>
        <v>0</v>
      </c>
      <c r="M1682" s="1">
        <f t="shared" si="25"/>
        <v>0</v>
      </c>
      <c r="N1682" s="1"/>
    </row>
    <row r="1683" spans="1:14" ht="15.75" customHeight="1" x14ac:dyDescent="0.2">
      <c r="A1683" s="1">
        <f t="shared" si="26"/>
        <v>41</v>
      </c>
      <c r="B1683" s="1">
        <f t="shared" si="27"/>
        <v>2</v>
      </c>
      <c r="C1683" s="1">
        <f t="array" ref="C1683">INDEX(Countries!$A$2:$A$43,A1683)</f>
        <v>0</v>
      </c>
      <c r="D1683" s="1" t="str">
        <f t="array" ref="D1683">INDEX(Countries!$A$2:$A$43,B1683)</f>
        <v>Canada</v>
      </c>
      <c r="E1683" s="5">
        <f t="array" ref="E1683">INDEX('ML_flows 2011'!$B$2:$AQ$43,A1683,B1683)+INDEX('ML_flows 2011'!$B$2:$AQ$43,B1683,A1683)</f>
        <v>0</v>
      </c>
      <c r="F1683" s="4">
        <f t="array" ref="F1683">INDEX(Countries!$B$2:$B$43,A1683)</f>
        <v>0</v>
      </c>
      <c r="G1683" s="4">
        <f t="array" ref="G1683">INDEX(Countries!$B$2:$B$43,B1683)</f>
        <v>0</v>
      </c>
      <c r="H1683" s="6">
        <f t="shared" si="24"/>
        <v>0</v>
      </c>
      <c r="I1683" s="1">
        <f t="array" ref="I1683">INDEX(Countries!$D$2:$D$43,A1683)</f>
        <v>0</v>
      </c>
      <c r="J1683" s="4">
        <f t="array" ref="J1683">INDEX(Countries!$D$2:$D$43,B1683)</f>
        <v>0</v>
      </c>
      <c r="K1683" s="1">
        <f t="array" ref="K1683">INDEX(Countries!$E$2:$E$43,A1683)</f>
        <v>0</v>
      </c>
      <c r="L1683" s="4">
        <f t="array" ref="L1683">INDEX(Countries!$E$2:$E$43,B1683)</f>
        <v>0</v>
      </c>
      <c r="M1683" s="1">
        <f t="shared" si="25"/>
        <v>0</v>
      </c>
      <c r="N1683" s="1"/>
    </row>
    <row r="1684" spans="1:14" ht="15.75" customHeight="1" x14ac:dyDescent="0.2">
      <c r="A1684" s="1">
        <f t="shared" si="26"/>
        <v>41</v>
      </c>
      <c r="B1684" s="1">
        <f t="shared" si="27"/>
        <v>3</v>
      </c>
      <c r="C1684" s="1">
        <f t="array" ref="C1684">INDEX(Countries!$A$2:$A$43,A1684)</f>
        <v>0</v>
      </c>
      <c r="D1684" s="1" t="str">
        <f t="array" ref="D1684">INDEX(Countries!$A$2:$A$43,B1684)</f>
        <v>Hong Kong SAR</v>
      </c>
      <c r="E1684" s="5">
        <f t="array" ref="E1684">INDEX('ML_flows 2011'!$B$2:$AQ$43,A1684,B1684)+INDEX('ML_flows 2011'!$B$2:$AQ$43,B1684,A1684)</f>
        <v>0</v>
      </c>
      <c r="F1684" s="4">
        <f t="array" ref="F1684">INDEX(Countries!$B$2:$B$43,A1684)</f>
        <v>0</v>
      </c>
      <c r="G1684" s="4">
        <f t="array" ref="G1684">INDEX(Countries!$B$2:$B$43,B1684)</f>
        <v>0</v>
      </c>
      <c r="H1684" s="6">
        <f t="shared" si="24"/>
        <v>0</v>
      </c>
      <c r="I1684" s="1">
        <f t="array" ref="I1684">INDEX(Countries!$D$2:$D$43,A1684)</f>
        <v>0</v>
      </c>
      <c r="J1684" s="4">
        <f t="array" ref="J1684">INDEX(Countries!$D$2:$D$43,B1684)</f>
        <v>0</v>
      </c>
      <c r="K1684" s="1">
        <f t="array" ref="K1684">INDEX(Countries!$E$2:$E$43,A1684)</f>
        <v>0</v>
      </c>
      <c r="L1684" s="4">
        <f t="array" ref="L1684">INDEX(Countries!$E$2:$E$43,B1684)</f>
        <v>0</v>
      </c>
      <c r="M1684" s="1">
        <f t="shared" si="25"/>
        <v>0</v>
      </c>
      <c r="N1684" s="1"/>
    </row>
    <row r="1685" spans="1:14" ht="15.75" customHeight="1" x14ac:dyDescent="0.2">
      <c r="A1685" s="1">
        <f t="shared" si="26"/>
        <v>41</v>
      </c>
      <c r="B1685" s="1">
        <f t="shared" si="27"/>
        <v>4</v>
      </c>
      <c r="C1685" s="1">
        <f t="array" ref="C1685">INDEX(Countries!$A$2:$A$43,A1685)</f>
        <v>0</v>
      </c>
      <c r="D1685" s="1" t="str">
        <f t="array" ref="D1685">INDEX(Countries!$A$2:$A$43,B1685)</f>
        <v>Macau SAR</v>
      </c>
      <c r="E1685" s="5">
        <f t="array" ref="E1685">INDEX('ML_flows 2011'!$B$2:$AQ$43,A1685,B1685)+INDEX('ML_flows 2011'!$B$2:$AQ$43,B1685,A1685)</f>
        <v>0</v>
      </c>
      <c r="F1685" s="4">
        <f t="array" ref="F1685">INDEX(Countries!$B$2:$B$43,A1685)</f>
        <v>0</v>
      </c>
      <c r="G1685" s="4">
        <f t="array" ref="G1685">INDEX(Countries!$B$2:$B$43,B1685)</f>
        <v>0</v>
      </c>
      <c r="H1685" s="6">
        <f t="shared" si="24"/>
        <v>0</v>
      </c>
      <c r="I1685" s="1">
        <f t="array" ref="I1685">INDEX(Countries!$D$2:$D$43,A1685)</f>
        <v>0</v>
      </c>
      <c r="J1685" s="4">
        <f t="array" ref="J1685">INDEX(Countries!$D$2:$D$43,B1685)</f>
        <v>0</v>
      </c>
      <c r="K1685" s="1">
        <f t="array" ref="K1685">INDEX(Countries!$E$2:$E$43,A1685)</f>
        <v>0</v>
      </c>
      <c r="L1685" s="4">
        <f t="array" ref="L1685">INDEX(Countries!$E$2:$E$43,B1685)</f>
        <v>0</v>
      </c>
      <c r="M1685" s="1">
        <f t="shared" si="25"/>
        <v>0</v>
      </c>
      <c r="N1685" s="1"/>
    </row>
    <row r="1686" spans="1:14" ht="15.75" customHeight="1" x14ac:dyDescent="0.2">
      <c r="A1686" s="1">
        <f t="shared" si="26"/>
        <v>41</v>
      </c>
      <c r="B1686" s="1">
        <f t="shared" si="27"/>
        <v>5</v>
      </c>
      <c r="C1686" s="1">
        <f t="array" ref="C1686">INDEX(Countries!$A$2:$A$43,A1686)</f>
        <v>0</v>
      </c>
      <c r="D1686" s="1" t="str">
        <f t="array" ref="D1686">INDEX(Countries!$A$2:$A$43,B1686)</f>
        <v>China</v>
      </c>
      <c r="E1686" s="5">
        <f t="array" ref="E1686">INDEX('ML_flows 2011'!$B$2:$AQ$43,A1686,B1686)+INDEX('ML_flows 2011'!$B$2:$AQ$43,B1686,A1686)</f>
        <v>0</v>
      </c>
      <c r="F1686" s="4">
        <f t="array" ref="F1686">INDEX(Countries!$B$2:$B$43,A1686)</f>
        <v>0</v>
      </c>
      <c r="G1686" s="4">
        <f t="array" ref="G1686">INDEX(Countries!$B$2:$B$43,B1686)</f>
        <v>0</v>
      </c>
      <c r="H1686" s="6">
        <f t="shared" si="24"/>
        <v>0</v>
      </c>
      <c r="I1686" s="1">
        <f t="array" ref="I1686">INDEX(Countries!$D$2:$D$43,A1686)</f>
        <v>0</v>
      </c>
      <c r="J1686" s="4">
        <f t="array" ref="J1686">INDEX(Countries!$D$2:$D$43,B1686)</f>
        <v>0</v>
      </c>
      <c r="K1686" s="1">
        <f t="array" ref="K1686">INDEX(Countries!$E$2:$E$43,A1686)</f>
        <v>0</v>
      </c>
      <c r="L1686" s="4">
        <f t="array" ref="L1686">INDEX(Countries!$E$2:$E$43,B1686)</f>
        <v>0</v>
      </c>
      <c r="M1686" s="1">
        <f t="shared" si="25"/>
        <v>0</v>
      </c>
      <c r="N1686" s="1"/>
    </row>
    <row r="1687" spans="1:14" ht="15.75" customHeight="1" x14ac:dyDescent="0.2">
      <c r="A1687" s="1">
        <f t="shared" si="26"/>
        <v>41</v>
      </c>
      <c r="B1687" s="1">
        <f t="shared" si="27"/>
        <v>6</v>
      </c>
      <c r="C1687" s="1">
        <f t="array" ref="C1687">INDEX(Countries!$A$2:$A$43,A1687)</f>
        <v>0</v>
      </c>
      <c r="D1687" s="1">
        <f t="array" ref="D1687">INDEX(Countries!$A$2:$A$43,B1687)</f>
        <v>0</v>
      </c>
      <c r="E1687" s="5">
        <f t="array" ref="E1687">INDEX('ML_flows 2011'!$B$2:$AQ$43,A1687,B1687)+INDEX('ML_flows 2011'!$B$2:$AQ$43,B1687,A1687)</f>
        <v>0</v>
      </c>
      <c r="F1687" s="4">
        <f t="array" ref="F1687">INDEX(Countries!$B$2:$B$43,A1687)</f>
        <v>0</v>
      </c>
      <c r="G1687" s="4">
        <f t="array" ref="G1687">INDEX(Countries!$B$2:$B$43,B1687)</f>
        <v>0</v>
      </c>
      <c r="H1687" s="6">
        <f t="shared" si="24"/>
        <v>0</v>
      </c>
      <c r="I1687" s="1">
        <f t="array" ref="I1687">INDEX(Countries!$D$2:$D$43,A1687)</f>
        <v>0</v>
      </c>
      <c r="J1687" s="4">
        <f t="array" ref="J1687">INDEX(Countries!$D$2:$D$43,B1687)</f>
        <v>0</v>
      </c>
      <c r="K1687" s="1">
        <f t="array" ref="K1687">INDEX(Countries!$E$2:$E$43,A1687)</f>
        <v>0</v>
      </c>
      <c r="L1687" s="4">
        <f t="array" ref="L1687">INDEX(Countries!$E$2:$E$43,B1687)</f>
        <v>0</v>
      </c>
      <c r="M1687" s="1">
        <f t="shared" si="25"/>
        <v>0</v>
      </c>
      <c r="N1687" s="1"/>
    </row>
    <row r="1688" spans="1:14" ht="15.75" customHeight="1" x14ac:dyDescent="0.2">
      <c r="A1688" s="1">
        <f t="shared" si="26"/>
        <v>41</v>
      </c>
      <c r="B1688" s="1">
        <f t="shared" si="27"/>
        <v>7</v>
      </c>
      <c r="C1688" s="1">
        <f t="array" ref="C1688">INDEX(Countries!$A$2:$A$43,A1688)</f>
        <v>0</v>
      </c>
      <c r="D1688" s="1">
        <f t="array" ref="D1688">INDEX(Countries!$A$2:$A$43,B1688)</f>
        <v>0</v>
      </c>
      <c r="E1688" s="5">
        <f t="array" ref="E1688">INDEX('ML_flows 2011'!$B$2:$AQ$43,A1688,B1688)+INDEX('ML_flows 2011'!$B$2:$AQ$43,B1688,A1688)</f>
        <v>0</v>
      </c>
      <c r="F1688" s="4">
        <f t="array" ref="F1688">INDEX(Countries!$B$2:$B$43,A1688)</f>
        <v>0</v>
      </c>
      <c r="G1688" s="4">
        <f t="array" ref="G1688">INDEX(Countries!$B$2:$B$43,B1688)</f>
        <v>0</v>
      </c>
      <c r="H1688" s="6">
        <f t="shared" si="24"/>
        <v>0</v>
      </c>
      <c r="I1688" s="1">
        <f t="array" ref="I1688">INDEX(Countries!$D$2:$D$43,A1688)</f>
        <v>0</v>
      </c>
      <c r="J1688" s="4">
        <f t="array" ref="J1688">INDEX(Countries!$D$2:$D$43,B1688)</f>
        <v>0</v>
      </c>
      <c r="K1688" s="1">
        <f t="array" ref="K1688">INDEX(Countries!$E$2:$E$43,A1688)</f>
        <v>0</v>
      </c>
      <c r="L1688" s="4">
        <f t="array" ref="L1688">INDEX(Countries!$E$2:$E$43,B1688)</f>
        <v>0</v>
      </c>
      <c r="M1688" s="1">
        <f t="shared" si="25"/>
        <v>0</v>
      </c>
      <c r="N1688" s="1"/>
    </row>
    <row r="1689" spans="1:14" ht="15.75" customHeight="1" x14ac:dyDescent="0.2">
      <c r="A1689" s="1">
        <f t="shared" si="26"/>
        <v>41</v>
      </c>
      <c r="B1689" s="1">
        <f t="shared" si="27"/>
        <v>8</v>
      </c>
      <c r="C1689" s="1">
        <f t="array" ref="C1689">INDEX(Countries!$A$2:$A$43,A1689)</f>
        <v>0</v>
      </c>
      <c r="D1689" s="1">
        <f t="array" ref="D1689">INDEX(Countries!$A$2:$A$43,B1689)</f>
        <v>0</v>
      </c>
      <c r="E1689" s="5">
        <f t="array" ref="E1689">INDEX('ML_flows 2011'!$B$2:$AQ$43,A1689,B1689)+INDEX('ML_flows 2011'!$B$2:$AQ$43,B1689,A1689)</f>
        <v>0</v>
      </c>
      <c r="F1689" s="4">
        <f t="array" ref="F1689">INDEX(Countries!$B$2:$B$43,A1689)</f>
        <v>0</v>
      </c>
      <c r="G1689" s="4">
        <f t="array" ref="G1689">INDEX(Countries!$B$2:$B$43,B1689)</f>
        <v>0</v>
      </c>
      <c r="H1689" s="6">
        <f t="shared" si="24"/>
        <v>0</v>
      </c>
      <c r="I1689" s="1">
        <f t="array" ref="I1689">INDEX(Countries!$D$2:$D$43,A1689)</f>
        <v>0</v>
      </c>
      <c r="J1689" s="4">
        <f t="array" ref="J1689">INDEX(Countries!$D$2:$D$43,B1689)</f>
        <v>0</v>
      </c>
      <c r="K1689" s="1">
        <f t="array" ref="K1689">INDEX(Countries!$E$2:$E$43,A1689)</f>
        <v>0</v>
      </c>
      <c r="L1689" s="4">
        <f t="array" ref="L1689">INDEX(Countries!$E$2:$E$43,B1689)</f>
        <v>0</v>
      </c>
      <c r="M1689" s="1">
        <f t="shared" si="25"/>
        <v>0</v>
      </c>
      <c r="N1689" s="1"/>
    </row>
    <row r="1690" spans="1:14" ht="15.75" customHeight="1" x14ac:dyDescent="0.2">
      <c r="A1690" s="1">
        <f t="shared" si="26"/>
        <v>41</v>
      </c>
      <c r="B1690" s="1">
        <f t="shared" si="27"/>
        <v>9</v>
      </c>
      <c r="C1690" s="1">
        <f t="array" ref="C1690">INDEX(Countries!$A$2:$A$43,A1690)</f>
        <v>0</v>
      </c>
      <c r="D1690" s="1">
        <f t="array" ref="D1690">INDEX(Countries!$A$2:$A$43,B1690)</f>
        <v>0</v>
      </c>
      <c r="E1690" s="5">
        <f t="array" ref="E1690">INDEX('ML_flows 2011'!$B$2:$AQ$43,A1690,B1690)+INDEX('ML_flows 2011'!$B$2:$AQ$43,B1690,A1690)</f>
        <v>0</v>
      </c>
      <c r="F1690" s="4">
        <f t="array" ref="F1690">INDEX(Countries!$B$2:$B$43,A1690)</f>
        <v>0</v>
      </c>
      <c r="G1690" s="4">
        <f t="array" ref="G1690">INDEX(Countries!$B$2:$B$43,B1690)</f>
        <v>0</v>
      </c>
      <c r="H1690" s="6">
        <f t="shared" si="24"/>
        <v>0</v>
      </c>
      <c r="I1690" s="1">
        <f t="array" ref="I1690">INDEX(Countries!$D$2:$D$43,A1690)</f>
        <v>0</v>
      </c>
      <c r="J1690" s="1">
        <f t="array" ref="J1690">INDEX(Countries!$D$2:$D$43,B1690)</f>
        <v>0</v>
      </c>
      <c r="K1690" s="1">
        <f t="array" ref="K1690">INDEX(Countries!$E$2:$E$43,A1690)</f>
        <v>0</v>
      </c>
      <c r="L1690" s="1">
        <f t="array" ref="L1690">INDEX(Countries!$E$2:$E$43,B1690)</f>
        <v>0</v>
      </c>
      <c r="M1690" s="1">
        <f t="shared" si="25"/>
        <v>0</v>
      </c>
      <c r="N1690" s="1"/>
    </row>
    <row r="1691" spans="1:14" ht="15.75" customHeight="1" x14ac:dyDescent="0.2">
      <c r="A1691" s="1">
        <f t="shared" si="26"/>
        <v>41</v>
      </c>
      <c r="B1691" s="1">
        <f t="shared" si="27"/>
        <v>10</v>
      </c>
      <c r="C1691" s="1">
        <f t="array" ref="C1691">INDEX(Countries!$A$2:$A$43,A1691)</f>
        <v>0</v>
      </c>
      <c r="D1691" s="1">
        <f t="array" ref="D1691">INDEX(Countries!$A$2:$A$43,B1691)</f>
        <v>0</v>
      </c>
      <c r="E1691" s="5">
        <f t="array" ref="E1691">INDEX('ML_flows 2011'!$B$2:$AQ$43,A1691,B1691)+INDEX('ML_flows 2011'!$B$2:$AQ$43,B1691,A1691)</f>
        <v>0</v>
      </c>
      <c r="F1691" s="4">
        <f t="array" ref="F1691">INDEX(Countries!$B$2:$B$43,A1691)</f>
        <v>0</v>
      </c>
      <c r="G1691" s="4">
        <f t="array" ref="G1691">INDEX(Countries!$B$2:$B$43,B1691)</f>
        <v>0</v>
      </c>
      <c r="H1691" s="6">
        <f t="shared" si="24"/>
        <v>0</v>
      </c>
      <c r="I1691" s="1">
        <f t="array" ref="I1691">INDEX(Countries!$D$2:$D$43,A1691)</f>
        <v>0</v>
      </c>
      <c r="J1691" s="1">
        <f t="array" ref="J1691">INDEX(Countries!$D$2:$D$43,B1691)</f>
        <v>0</v>
      </c>
      <c r="K1691" s="1">
        <f t="array" ref="K1691">INDEX(Countries!$E$2:$E$43,A1691)</f>
        <v>0</v>
      </c>
      <c r="L1691" s="1">
        <f t="array" ref="L1691">INDEX(Countries!$E$2:$E$43,B1691)</f>
        <v>0</v>
      </c>
      <c r="M1691" s="1">
        <f t="shared" si="25"/>
        <v>0</v>
      </c>
      <c r="N1691" s="1"/>
    </row>
    <row r="1692" spans="1:14" ht="15.75" customHeight="1" x14ac:dyDescent="0.2">
      <c r="A1692" s="1">
        <f t="shared" si="26"/>
        <v>41</v>
      </c>
      <c r="B1692" s="1">
        <f t="shared" si="27"/>
        <v>11</v>
      </c>
      <c r="C1692" s="1">
        <f t="array" ref="C1692">INDEX(Countries!$A$2:$A$43,A1692)</f>
        <v>0</v>
      </c>
      <c r="D1692" s="1">
        <f t="array" ref="D1692">INDEX(Countries!$A$2:$A$43,B1692)</f>
        <v>0</v>
      </c>
      <c r="E1692" s="5">
        <f t="array" ref="E1692">INDEX('ML_flows 2011'!$B$2:$AQ$43,A1692,B1692)+INDEX('ML_flows 2011'!$B$2:$AQ$43,B1692,A1692)</f>
        <v>0</v>
      </c>
      <c r="F1692" s="4">
        <f t="array" ref="F1692">INDEX(Countries!$B$2:$B$43,A1692)</f>
        <v>0</v>
      </c>
      <c r="G1692" s="4">
        <f t="array" ref="G1692">INDEX(Countries!$B$2:$B$43,B1692)</f>
        <v>0</v>
      </c>
      <c r="H1692" s="6">
        <f t="shared" si="24"/>
        <v>0</v>
      </c>
      <c r="I1692" s="1">
        <f t="array" ref="I1692">INDEX(Countries!$D$2:$D$43,A1692)</f>
        <v>0</v>
      </c>
      <c r="J1692" s="1">
        <f t="array" ref="J1692">INDEX(Countries!$D$2:$D$43,B1692)</f>
        <v>0</v>
      </c>
      <c r="K1692" s="1">
        <f t="array" ref="K1692">INDEX(Countries!$E$2:$E$43,A1692)</f>
        <v>0</v>
      </c>
      <c r="L1692" s="1">
        <f t="array" ref="L1692">INDEX(Countries!$E$2:$E$43,B1692)</f>
        <v>0</v>
      </c>
      <c r="M1692" s="1">
        <f t="shared" si="25"/>
        <v>0</v>
      </c>
      <c r="N1692" s="1"/>
    </row>
    <row r="1693" spans="1:14" ht="15.75" customHeight="1" x14ac:dyDescent="0.2">
      <c r="A1693" s="1">
        <f t="shared" si="26"/>
        <v>41</v>
      </c>
      <c r="B1693" s="1">
        <f t="shared" si="27"/>
        <v>12</v>
      </c>
      <c r="C1693" s="1">
        <f t="array" ref="C1693">INDEX(Countries!$A$2:$A$43,A1693)</f>
        <v>0</v>
      </c>
      <c r="D1693" s="1">
        <f t="array" ref="D1693">INDEX(Countries!$A$2:$A$43,B1693)</f>
        <v>0</v>
      </c>
      <c r="E1693" s="5">
        <f t="array" ref="E1693">INDEX('ML_flows 2011'!$B$2:$AQ$43,A1693,B1693)+INDEX('ML_flows 2011'!$B$2:$AQ$43,B1693,A1693)</f>
        <v>0</v>
      </c>
      <c r="F1693" s="4">
        <f t="array" ref="F1693">INDEX(Countries!$B$2:$B$43,A1693)</f>
        <v>0</v>
      </c>
      <c r="G1693" s="4">
        <f t="array" ref="G1693">INDEX(Countries!$B$2:$B$43,B1693)</f>
        <v>0</v>
      </c>
      <c r="H1693" s="6">
        <f t="shared" si="24"/>
        <v>0</v>
      </c>
      <c r="I1693" s="1">
        <f t="array" ref="I1693">INDEX(Countries!$D$2:$D$43,A1693)</f>
        <v>0</v>
      </c>
      <c r="J1693" s="1">
        <f t="array" ref="J1693">INDEX(Countries!$D$2:$D$43,B1693)</f>
        <v>0</v>
      </c>
      <c r="K1693" s="1">
        <f t="array" ref="K1693">INDEX(Countries!$E$2:$E$43,A1693)</f>
        <v>0</v>
      </c>
      <c r="L1693" s="1">
        <f t="array" ref="L1693">INDEX(Countries!$E$2:$E$43,B1693)</f>
        <v>0</v>
      </c>
      <c r="M1693" s="1">
        <f t="shared" si="25"/>
        <v>0</v>
      </c>
      <c r="N1693" s="1"/>
    </row>
    <row r="1694" spans="1:14" ht="15.75" customHeight="1" x14ac:dyDescent="0.2">
      <c r="A1694" s="1">
        <f t="shared" si="26"/>
        <v>41</v>
      </c>
      <c r="B1694" s="1">
        <f t="shared" si="27"/>
        <v>13</v>
      </c>
      <c r="C1694" s="1">
        <f t="array" ref="C1694">INDEX(Countries!$A$2:$A$43,A1694)</f>
        <v>0</v>
      </c>
      <c r="D1694" s="1">
        <f t="array" ref="D1694">INDEX(Countries!$A$2:$A$43,B1694)</f>
        <v>0</v>
      </c>
      <c r="E1694" s="5">
        <f t="array" ref="E1694">INDEX('ML_flows 2011'!$B$2:$AQ$43,A1694,B1694)+INDEX('ML_flows 2011'!$B$2:$AQ$43,B1694,A1694)</f>
        <v>0</v>
      </c>
      <c r="F1694" s="4">
        <f t="array" ref="F1694">INDEX(Countries!$B$2:$B$43,A1694)</f>
        <v>0</v>
      </c>
      <c r="G1694" s="4">
        <f t="array" ref="G1694">INDEX(Countries!$B$2:$B$43,B1694)</f>
        <v>0</v>
      </c>
      <c r="H1694" s="6">
        <f t="shared" si="24"/>
        <v>0</v>
      </c>
      <c r="I1694" s="1">
        <f t="array" ref="I1694">INDEX(Countries!$D$2:$D$43,A1694)</f>
        <v>0</v>
      </c>
      <c r="J1694" s="1">
        <f t="array" ref="J1694">INDEX(Countries!$D$2:$D$43,B1694)</f>
        <v>0</v>
      </c>
      <c r="K1694" s="1">
        <f t="array" ref="K1694">INDEX(Countries!$E$2:$E$43,A1694)</f>
        <v>0</v>
      </c>
      <c r="L1694" s="1">
        <f t="array" ref="L1694">INDEX(Countries!$E$2:$E$43,B1694)</f>
        <v>0</v>
      </c>
      <c r="M1694" s="1">
        <f t="shared" si="25"/>
        <v>0</v>
      </c>
      <c r="N1694" s="1"/>
    </row>
    <row r="1695" spans="1:14" ht="15.75" customHeight="1" x14ac:dyDescent="0.2">
      <c r="A1695" s="1">
        <f t="shared" si="26"/>
        <v>41</v>
      </c>
      <c r="B1695" s="1">
        <f t="shared" si="27"/>
        <v>14</v>
      </c>
      <c r="C1695" s="1">
        <f t="array" ref="C1695">INDEX(Countries!$A$2:$A$43,A1695)</f>
        <v>0</v>
      </c>
      <c r="D1695" s="1">
        <f t="array" ref="D1695">INDEX(Countries!$A$2:$A$43,B1695)</f>
        <v>0</v>
      </c>
      <c r="E1695" s="5">
        <f t="array" ref="E1695">INDEX('ML_flows 2011'!$B$2:$AQ$43,A1695,B1695)+INDEX('ML_flows 2011'!$B$2:$AQ$43,B1695,A1695)</f>
        <v>0</v>
      </c>
      <c r="F1695" s="4">
        <f t="array" ref="F1695">INDEX(Countries!$B$2:$B$43,A1695)</f>
        <v>0</v>
      </c>
      <c r="G1695" s="4">
        <f t="array" ref="G1695">INDEX(Countries!$B$2:$B$43,B1695)</f>
        <v>0</v>
      </c>
      <c r="H1695" s="6">
        <f t="shared" si="24"/>
        <v>0</v>
      </c>
      <c r="I1695" s="1">
        <f t="array" ref="I1695">INDEX(Countries!$D$2:$D$43,A1695)</f>
        <v>0</v>
      </c>
      <c r="J1695" s="1">
        <f t="array" ref="J1695">INDEX(Countries!$D$2:$D$43,B1695)</f>
        <v>0</v>
      </c>
      <c r="K1695" s="1">
        <f t="array" ref="K1695">INDEX(Countries!$E$2:$E$43,A1695)</f>
        <v>0</v>
      </c>
      <c r="L1695" s="1">
        <f t="array" ref="L1695">INDEX(Countries!$E$2:$E$43,B1695)</f>
        <v>0</v>
      </c>
      <c r="M1695" s="1">
        <f t="shared" si="25"/>
        <v>0</v>
      </c>
      <c r="N1695" s="1"/>
    </row>
    <row r="1696" spans="1:14" ht="15.75" customHeight="1" x14ac:dyDescent="0.2">
      <c r="A1696" s="1">
        <f t="shared" si="26"/>
        <v>41</v>
      </c>
      <c r="B1696" s="1">
        <f t="shared" si="27"/>
        <v>15</v>
      </c>
      <c r="C1696" s="1">
        <f t="array" ref="C1696">INDEX(Countries!$A$2:$A$43,A1696)</f>
        <v>0</v>
      </c>
      <c r="D1696" s="1">
        <f t="array" ref="D1696">INDEX(Countries!$A$2:$A$43,B1696)</f>
        <v>0</v>
      </c>
      <c r="E1696" s="5">
        <f t="array" ref="E1696">INDEX('ML_flows 2011'!$B$2:$AQ$43,A1696,B1696)+INDEX('ML_flows 2011'!$B$2:$AQ$43,B1696,A1696)</f>
        <v>0</v>
      </c>
      <c r="F1696" s="4">
        <f t="array" ref="F1696">INDEX(Countries!$B$2:$B$43,A1696)</f>
        <v>0</v>
      </c>
      <c r="G1696" s="4">
        <f t="array" ref="G1696">INDEX(Countries!$B$2:$B$43,B1696)</f>
        <v>0</v>
      </c>
      <c r="H1696" s="6">
        <f t="shared" si="24"/>
        <v>0</v>
      </c>
      <c r="I1696" s="1">
        <f t="array" ref="I1696">INDEX(Countries!$D$2:$D$43,A1696)</f>
        <v>0</v>
      </c>
      <c r="J1696" s="1">
        <f t="array" ref="J1696">INDEX(Countries!$D$2:$D$43,B1696)</f>
        <v>0</v>
      </c>
      <c r="K1696" s="1">
        <f t="array" ref="K1696">INDEX(Countries!$E$2:$E$43,A1696)</f>
        <v>0</v>
      </c>
      <c r="L1696" s="1">
        <f t="array" ref="L1696">INDEX(Countries!$E$2:$E$43,B1696)</f>
        <v>0</v>
      </c>
      <c r="M1696" s="1">
        <f t="shared" si="25"/>
        <v>0</v>
      </c>
      <c r="N1696" s="1"/>
    </row>
    <row r="1697" spans="1:14" ht="15.75" customHeight="1" x14ac:dyDescent="0.2">
      <c r="A1697" s="1">
        <f t="shared" si="26"/>
        <v>41</v>
      </c>
      <c r="B1697" s="1">
        <f t="shared" si="27"/>
        <v>16</v>
      </c>
      <c r="C1697" s="1">
        <f t="array" ref="C1697">INDEX(Countries!$A$2:$A$43,A1697)</f>
        <v>0</v>
      </c>
      <c r="D1697" s="1">
        <f t="array" ref="D1697">INDEX(Countries!$A$2:$A$43,B1697)</f>
        <v>0</v>
      </c>
      <c r="E1697" s="5">
        <f t="array" ref="E1697">INDEX('ML_flows 2011'!$B$2:$AQ$43,A1697,B1697)+INDEX('ML_flows 2011'!$B$2:$AQ$43,B1697,A1697)</f>
        <v>0</v>
      </c>
      <c r="F1697" s="4">
        <f t="array" ref="F1697">INDEX(Countries!$B$2:$B$43,A1697)</f>
        <v>0</v>
      </c>
      <c r="G1697" s="4">
        <f t="array" ref="G1697">INDEX(Countries!$B$2:$B$43,B1697)</f>
        <v>0</v>
      </c>
      <c r="H1697" s="6">
        <f t="shared" si="24"/>
        <v>0</v>
      </c>
      <c r="I1697" s="1">
        <f t="array" ref="I1697">INDEX(Countries!$D$2:$D$43,A1697)</f>
        <v>0</v>
      </c>
      <c r="J1697" s="1">
        <f t="array" ref="J1697">INDEX(Countries!$D$2:$D$43,B1697)</f>
        <v>0</v>
      </c>
      <c r="K1697" s="1">
        <f t="array" ref="K1697">INDEX(Countries!$E$2:$E$43,A1697)</f>
        <v>0</v>
      </c>
      <c r="L1697" s="1">
        <f t="array" ref="L1697">INDEX(Countries!$E$2:$E$43,B1697)</f>
        <v>0</v>
      </c>
      <c r="M1697" s="1">
        <f t="shared" si="25"/>
        <v>0</v>
      </c>
      <c r="N1697" s="1"/>
    </row>
    <row r="1698" spans="1:14" ht="15.75" customHeight="1" x14ac:dyDescent="0.2">
      <c r="A1698" s="1">
        <f t="shared" si="26"/>
        <v>41</v>
      </c>
      <c r="B1698" s="1">
        <f t="shared" si="27"/>
        <v>17</v>
      </c>
      <c r="C1698" s="1">
        <f t="array" ref="C1698">INDEX(Countries!$A$2:$A$43,A1698)</f>
        <v>0</v>
      </c>
      <c r="D1698" s="1">
        <f t="array" ref="D1698">INDEX(Countries!$A$2:$A$43,B1698)</f>
        <v>0</v>
      </c>
      <c r="E1698" s="5">
        <f t="array" ref="E1698">INDEX('ML_flows 2011'!$B$2:$AQ$43,A1698,B1698)+INDEX('ML_flows 2011'!$B$2:$AQ$43,B1698,A1698)</f>
        <v>0</v>
      </c>
      <c r="F1698" s="4">
        <f t="array" ref="F1698">INDEX(Countries!$B$2:$B$43,A1698)</f>
        <v>0</v>
      </c>
      <c r="G1698" s="4">
        <f t="array" ref="G1698">INDEX(Countries!$B$2:$B$43,B1698)</f>
        <v>0</v>
      </c>
      <c r="H1698" s="6">
        <f t="shared" si="24"/>
        <v>0</v>
      </c>
      <c r="I1698" s="1">
        <f t="array" ref="I1698">INDEX(Countries!$D$2:$D$43,A1698)</f>
        <v>0</v>
      </c>
      <c r="J1698" s="1">
        <f t="array" ref="J1698">INDEX(Countries!$D$2:$D$43,B1698)</f>
        <v>0</v>
      </c>
      <c r="K1698" s="1">
        <f t="array" ref="K1698">INDEX(Countries!$E$2:$E$43,A1698)</f>
        <v>0</v>
      </c>
      <c r="L1698" s="1">
        <f t="array" ref="L1698">INDEX(Countries!$E$2:$E$43,B1698)</f>
        <v>0</v>
      </c>
      <c r="M1698" s="1">
        <f t="shared" si="25"/>
        <v>0</v>
      </c>
      <c r="N1698" s="1"/>
    </row>
    <row r="1699" spans="1:14" ht="15.75" customHeight="1" x14ac:dyDescent="0.2">
      <c r="A1699" s="1">
        <f t="shared" si="26"/>
        <v>41</v>
      </c>
      <c r="B1699" s="1">
        <f t="shared" si="27"/>
        <v>18</v>
      </c>
      <c r="C1699" s="1">
        <f t="array" ref="C1699">INDEX(Countries!$A$2:$A$43,A1699)</f>
        <v>0</v>
      </c>
      <c r="D1699" s="1">
        <f t="array" ref="D1699">INDEX(Countries!$A$2:$A$43,B1699)</f>
        <v>0</v>
      </c>
      <c r="E1699" s="5">
        <f t="array" ref="E1699">INDEX('ML_flows 2011'!$B$2:$AQ$43,A1699,B1699)+INDEX('ML_flows 2011'!$B$2:$AQ$43,B1699,A1699)</f>
        <v>0</v>
      </c>
      <c r="F1699" s="4">
        <f t="array" ref="F1699">INDEX(Countries!$B$2:$B$43,A1699)</f>
        <v>0</v>
      </c>
      <c r="G1699" s="4">
        <f t="array" ref="G1699">INDEX(Countries!$B$2:$B$43,B1699)</f>
        <v>0</v>
      </c>
      <c r="H1699" s="6">
        <f t="shared" si="24"/>
        <v>0</v>
      </c>
      <c r="I1699" s="1">
        <f t="array" ref="I1699">INDEX(Countries!$D$2:$D$43,A1699)</f>
        <v>0</v>
      </c>
      <c r="J1699" s="1">
        <f t="array" ref="J1699">INDEX(Countries!$D$2:$D$43,B1699)</f>
        <v>0</v>
      </c>
      <c r="K1699" s="1">
        <f t="array" ref="K1699">INDEX(Countries!$E$2:$E$43,A1699)</f>
        <v>0</v>
      </c>
      <c r="L1699" s="1">
        <f t="array" ref="L1699">INDEX(Countries!$E$2:$E$43,B1699)</f>
        <v>0</v>
      </c>
      <c r="M1699" s="1">
        <f t="shared" si="25"/>
        <v>0</v>
      </c>
      <c r="N1699" s="1"/>
    </row>
    <row r="1700" spans="1:14" ht="15.75" customHeight="1" x14ac:dyDescent="0.2">
      <c r="A1700" s="1">
        <f t="shared" si="26"/>
        <v>41</v>
      </c>
      <c r="B1700" s="1">
        <f t="shared" si="27"/>
        <v>19</v>
      </c>
      <c r="C1700" s="1">
        <f t="array" ref="C1700">INDEX(Countries!$A$2:$A$43,A1700)</f>
        <v>0</v>
      </c>
      <c r="D1700" s="1">
        <f t="array" ref="D1700">INDEX(Countries!$A$2:$A$43,B1700)</f>
        <v>0</v>
      </c>
      <c r="E1700" s="5">
        <f t="array" ref="E1700">INDEX('ML_flows 2011'!$B$2:$AQ$43,A1700,B1700)+INDEX('ML_flows 2011'!$B$2:$AQ$43,B1700,A1700)</f>
        <v>0</v>
      </c>
      <c r="F1700" s="4">
        <f t="array" ref="F1700">INDEX(Countries!$B$2:$B$43,A1700)</f>
        <v>0</v>
      </c>
      <c r="G1700" s="4">
        <f t="array" ref="G1700">INDEX(Countries!$B$2:$B$43,B1700)</f>
        <v>0</v>
      </c>
      <c r="H1700" s="6">
        <f t="shared" si="24"/>
        <v>0</v>
      </c>
      <c r="I1700" s="1">
        <f t="array" ref="I1700">INDEX(Countries!$D$2:$D$43,A1700)</f>
        <v>0</v>
      </c>
      <c r="J1700" s="1">
        <f t="array" ref="J1700">INDEX(Countries!$D$2:$D$43,B1700)</f>
        <v>0</v>
      </c>
      <c r="K1700" s="1">
        <f t="array" ref="K1700">INDEX(Countries!$E$2:$E$43,A1700)</f>
        <v>0</v>
      </c>
      <c r="L1700" s="1">
        <f t="array" ref="L1700">INDEX(Countries!$E$2:$E$43,B1700)</f>
        <v>0</v>
      </c>
      <c r="M1700" s="1">
        <f t="shared" si="25"/>
        <v>0</v>
      </c>
      <c r="N1700" s="1"/>
    </row>
    <row r="1701" spans="1:14" ht="15.75" customHeight="1" x14ac:dyDescent="0.2">
      <c r="A1701" s="1">
        <f t="shared" si="26"/>
        <v>41</v>
      </c>
      <c r="B1701" s="1">
        <f t="shared" si="27"/>
        <v>20</v>
      </c>
      <c r="C1701" s="1">
        <f t="array" ref="C1701">INDEX(Countries!$A$2:$A$43,A1701)</f>
        <v>0</v>
      </c>
      <c r="D1701" s="1">
        <f t="array" ref="D1701">INDEX(Countries!$A$2:$A$43,B1701)</f>
        <v>0</v>
      </c>
      <c r="E1701" s="5">
        <f t="array" ref="E1701">INDEX('ML_flows 2011'!$B$2:$AQ$43,A1701,B1701)+INDEX('ML_flows 2011'!$B$2:$AQ$43,B1701,A1701)</f>
        <v>0</v>
      </c>
      <c r="F1701" s="4">
        <f t="array" ref="F1701">INDEX(Countries!$B$2:$B$43,A1701)</f>
        <v>0</v>
      </c>
      <c r="G1701" s="4">
        <f t="array" ref="G1701">INDEX(Countries!$B$2:$B$43,B1701)</f>
        <v>0</v>
      </c>
      <c r="H1701" s="6">
        <f t="shared" si="24"/>
        <v>0</v>
      </c>
      <c r="I1701" s="1">
        <f t="array" ref="I1701">INDEX(Countries!$D$2:$D$43,A1701)</f>
        <v>0</v>
      </c>
      <c r="J1701" s="1">
        <f t="array" ref="J1701">INDEX(Countries!$D$2:$D$43,B1701)</f>
        <v>0</v>
      </c>
      <c r="K1701" s="1">
        <f t="array" ref="K1701">INDEX(Countries!$E$2:$E$43,A1701)</f>
        <v>0</v>
      </c>
      <c r="L1701" s="1">
        <f t="array" ref="L1701">INDEX(Countries!$E$2:$E$43,B1701)</f>
        <v>0</v>
      </c>
      <c r="M1701" s="1">
        <f t="shared" si="25"/>
        <v>0</v>
      </c>
      <c r="N1701" s="1"/>
    </row>
    <row r="1702" spans="1:14" ht="15.75" customHeight="1" x14ac:dyDescent="0.2">
      <c r="A1702" s="1">
        <f t="shared" si="26"/>
        <v>41</v>
      </c>
      <c r="B1702" s="1">
        <f t="shared" si="27"/>
        <v>21</v>
      </c>
      <c r="C1702" s="1">
        <f t="array" ref="C1702">INDEX(Countries!$A$2:$A$43,A1702)</f>
        <v>0</v>
      </c>
      <c r="D1702" s="1">
        <f t="array" ref="D1702">INDEX(Countries!$A$2:$A$43,B1702)</f>
        <v>0</v>
      </c>
      <c r="E1702" s="5">
        <f t="array" ref="E1702">INDEX('ML_flows 2011'!$B$2:$AQ$43,A1702,B1702)+INDEX('ML_flows 2011'!$B$2:$AQ$43,B1702,A1702)</f>
        <v>0</v>
      </c>
      <c r="F1702" s="4">
        <f t="array" ref="F1702">INDEX(Countries!$B$2:$B$43,A1702)</f>
        <v>0</v>
      </c>
      <c r="G1702" s="4">
        <f t="array" ref="G1702">INDEX(Countries!$B$2:$B$43,B1702)</f>
        <v>0</v>
      </c>
      <c r="H1702" s="6">
        <f t="shared" si="24"/>
        <v>0</v>
      </c>
      <c r="I1702" s="1">
        <f t="array" ref="I1702">INDEX(Countries!$D$2:$D$43,A1702)</f>
        <v>0</v>
      </c>
      <c r="J1702" s="1">
        <f t="array" ref="J1702">INDEX(Countries!$D$2:$D$43,B1702)</f>
        <v>0</v>
      </c>
      <c r="K1702" s="1">
        <f t="array" ref="K1702">INDEX(Countries!$E$2:$E$43,A1702)</f>
        <v>0</v>
      </c>
      <c r="L1702" s="1">
        <f t="array" ref="L1702">INDEX(Countries!$E$2:$E$43,B1702)</f>
        <v>0</v>
      </c>
      <c r="M1702" s="1">
        <f t="shared" si="25"/>
        <v>0</v>
      </c>
      <c r="N1702" s="1"/>
    </row>
    <row r="1703" spans="1:14" ht="15.75" customHeight="1" x14ac:dyDescent="0.2">
      <c r="A1703" s="1">
        <f t="shared" si="26"/>
        <v>41</v>
      </c>
      <c r="B1703" s="1">
        <f t="shared" si="27"/>
        <v>22</v>
      </c>
      <c r="C1703" s="1">
        <f t="array" ref="C1703">INDEX(Countries!$A$2:$A$43,A1703)</f>
        <v>0</v>
      </c>
      <c r="D1703" s="1">
        <f t="array" ref="D1703">INDEX(Countries!$A$2:$A$43,B1703)</f>
        <v>0</v>
      </c>
      <c r="E1703" s="5">
        <f t="array" ref="E1703">INDEX('ML_flows 2011'!$B$2:$AQ$43,A1703,B1703)+INDEX('ML_flows 2011'!$B$2:$AQ$43,B1703,A1703)</f>
        <v>0</v>
      </c>
      <c r="F1703" s="4">
        <f t="array" ref="F1703">INDEX(Countries!$B$2:$B$43,A1703)</f>
        <v>0</v>
      </c>
      <c r="G1703" s="4">
        <f t="array" ref="G1703">INDEX(Countries!$B$2:$B$43,B1703)</f>
        <v>0</v>
      </c>
      <c r="H1703" s="6">
        <f t="shared" si="24"/>
        <v>0</v>
      </c>
      <c r="I1703" s="1">
        <f t="array" ref="I1703">INDEX(Countries!$D$2:$D$43,A1703)</f>
        <v>0</v>
      </c>
      <c r="J1703" s="1">
        <f t="array" ref="J1703">INDEX(Countries!$D$2:$D$43,B1703)</f>
        <v>0</v>
      </c>
      <c r="K1703" s="1">
        <f t="array" ref="K1703">INDEX(Countries!$E$2:$E$43,A1703)</f>
        <v>0</v>
      </c>
      <c r="L1703" s="1">
        <f t="array" ref="L1703">INDEX(Countries!$E$2:$E$43,B1703)</f>
        <v>0</v>
      </c>
      <c r="M1703" s="1">
        <f t="shared" si="25"/>
        <v>0</v>
      </c>
      <c r="N1703" s="1"/>
    </row>
    <row r="1704" spans="1:14" ht="15.75" customHeight="1" x14ac:dyDescent="0.2">
      <c r="A1704" s="1">
        <f t="shared" si="26"/>
        <v>41</v>
      </c>
      <c r="B1704" s="1">
        <f t="shared" si="27"/>
        <v>23</v>
      </c>
      <c r="C1704" s="1">
        <f t="array" ref="C1704">INDEX(Countries!$A$2:$A$43,A1704)</f>
        <v>0</v>
      </c>
      <c r="D1704" s="1">
        <f t="array" ref="D1704">INDEX(Countries!$A$2:$A$43,B1704)</f>
        <v>0</v>
      </c>
      <c r="E1704" s="5">
        <f t="array" ref="E1704">INDEX('ML_flows 2011'!$B$2:$AQ$43,A1704,B1704)+INDEX('ML_flows 2011'!$B$2:$AQ$43,B1704,A1704)</f>
        <v>0</v>
      </c>
      <c r="F1704" s="4">
        <f t="array" ref="F1704">INDEX(Countries!$B$2:$B$43,A1704)</f>
        <v>0</v>
      </c>
      <c r="G1704" s="4">
        <f t="array" ref="G1704">INDEX(Countries!$B$2:$B$43,B1704)</f>
        <v>0</v>
      </c>
      <c r="H1704" s="6">
        <f t="shared" si="24"/>
        <v>0</v>
      </c>
      <c r="I1704" s="1">
        <f t="array" ref="I1704">INDEX(Countries!$D$2:$D$43,A1704)</f>
        <v>0</v>
      </c>
      <c r="J1704" s="1">
        <f t="array" ref="J1704">INDEX(Countries!$D$2:$D$43,B1704)</f>
        <v>0</v>
      </c>
      <c r="K1704" s="1">
        <f t="array" ref="K1704">INDEX(Countries!$E$2:$E$43,A1704)</f>
        <v>0</v>
      </c>
      <c r="L1704" s="1">
        <f t="array" ref="L1704">INDEX(Countries!$E$2:$E$43,B1704)</f>
        <v>0</v>
      </c>
      <c r="M1704" s="1">
        <f t="shared" si="25"/>
        <v>0</v>
      </c>
      <c r="N1704" s="1"/>
    </row>
    <row r="1705" spans="1:14" ht="15.75" customHeight="1" x14ac:dyDescent="0.2">
      <c r="A1705" s="1">
        <f t="shared" si="26"/>
        <v>41</v>
      </c>
      <c r="B1705" s="1">
        <f t="shared" si="27"/>
        <v>24</v>
      </c>
      <c r="C1705" s="1">
        <f t="array" ref="C1705">INDEX(Countries!$A$2:$A$43,A1705)</f>
        <v>0</v>
      </c>
      <c r="D1705" s="1">
        <f t="array" ref="D1705">INDEX(Countries!$A$2:$A$43,B1705)</f>
        <v>0</v>
      </c>
      <c r="E1705" s="5">
        <f t="array" ref="E1705">INDEX('ML_flows 2011'!$B$2:$AQ$43,A1705,B1705)+INDEX('ML_flows 2011'!$B$2:$AQ$43,B1705,A1705)</f>
        <v>0</v>
      </c>
      <c r="F1705" s="4">
        <f t="array" ref="F1705">INDEX(Countries!$B$2:$B$43,A1705)</f>
        <v>0</v>
      </c>
      <c r="G1705" s="4">
        <f t="array" ref="G1705">INDEX(Countries!$B$2:$B$43,B1705)</f>
        <v>0</v>
      </c>
      <c r="H1705" s="6">
        <f t="shared" si="24"/>
        <v>0</v>
      </c>
      <c r="I1705" s="1">
        <f t="array" ref="I1705">INDEX(Countries!$D$2:$D$43,A1705)</f>
        <v>0</v>
      </c>
      <c r="J1705" s="1">
        <f t="array" ref="J1705">INDEX(Countries!$D$2:$D$43,B1705)</f>
        <v>0</v>
      </c>
      <c r="K1705" s="1">
        <f t="array" ref="K1705">INDEX(Countries!$E$2:$E$43,A1705)</f>
        <v>0</v>
      </c>
      <c r="L1705" s="1">
        <f t="array" ref="L1705">INDEX(Countries!$E$2:$E$43,B1705)</f>
        <v>0</v>
      </c>
      <c r="M1705" s="1">
        <f t="shared" si="25"/>
        <v>0</v>
      </c>
      <c r="N1705" s="1"/>
    </row>
    <row r="1706" spans="1:14" ht="15.75" customHeight="1" x14ac:dyDescent="0.2">
      <c r="A1706" s="1">
        <f t="shared" si="26"/>
        <v>41</v>
      </c>
      <c r="B1706" s="1">
        <f t="shared" si="27"/>
        <v>25</v>
      </c>
      <c r="C1706" s="1">
        <f t="array" ref="C1706">INDEX(Countries!$A$2:$A$43,A1706)</f>
        <v>0</v>
      </c>
      <c r="D1706" s="1">
        <f t="array" ref="D1706">INDEX(Countries!$A$2:$A$43,B1706)</f>
        <v>0</v>
      </c>
      <c r="E1706" s="5">
        <f t="array" ref="E1706">INDEX('ML_flows 2011'!$B$2:$AQ$43,A1706,B1706)+INDEX('ML_flows 2011'!$B$2:$AQ$43,B1706,A1706)</f>
        <v>0</v>
      </c>
      <c r="F1706" s="4">
        <f t="array" ref="F1706">INDEX(Countries!$B$2:$B$43,A1706)</f>
        <v>0</v>
      </c>
      <c r="G1706" s="4">
        <f t="array" ref="G1706">INDEX(Countries!$B$2:$B$43,B1706)</f>
        <v>0</v>
      </c>
      <c r="H1706" s="6">
        <f t="shared" si="24"/>
        <v>0</v>
      </c>
      <c r="I1706" s="1">
        <f t="array" ref="I1706">INDEX(Countries!$D$2:$D$43,A1706)</f>
        <v>0</v>
      </c>
      <c r="J1706" s="1">
        <f t="array" ref="J1706">INDEX(Countries!$D$2:$D$43,B1706)</f>
        <v>0</v>
      </c>
      <c r="K1706" s="1">
        <f t="array" ref="K1706">INDEX(Countries!$E$2:$E$43,A1706)</f>
        <v>0</v>
      </c>
      <c r="L1706" s="1">
        <f t="array" ref="L1706">INDEX(Countries!$E$2:$E$43,B1706)</f>
        <v>0</v>
      </c>
      <c r="M1706" s="1">
        <f t="shared" si="25"/>
        <v>0</v>
      </c>
      <c r="N1706" s="1"/>
    </row>
    <row r="1707" spans="1:14" ht="15.75" customHeight="1" x14ac:dyDescent="0.2">
      <c r="A1707" s="1">
        <f t="shared" si="26"/>
        <v>41</v>
      </c>
      <c r="B1707" s="1">
        <f t="shared" si="27"/>
        <v>26</v>
      </c>
      <c r="C1707" s="1">
        <f t="array" ref="C1707">INDEX(Countries!$A$2:$A$43,A1707)</f>
        <v>0</v>
      </c>
      <c r="D1707" s="1">
        <f t="array" ref="D1707">INDEX(Countries!$A$2:$A$43,B1707)</f>
        <v>0</v>
      </c>
      <c r="E1707" s="5">
        <f t="array" ref="E1707">INDEX('ML_flows 2011'!$B$2:$AQ$43,A1707,B1707)+INDEX('ML_flows 2011'!$B$2:$AQ$43,B1707,A1707)</f>
        <v>0</v>
      </c>
      <c r="F1707" s="4">
        <f t="array" ref="F1707">INDEX(Countries!$B$2:$B$43,A1707)</f>
        <v>0</v>
      </c>
      <c r="G1707" s="4">
        <f t="array" ref="G1707">INDEX(Countries!$B$2:$B$43,B1707)</f>
        <v>0</v>
      </c>
      <c r="H1707" s="6">
        <f t="shared" si="24"/>
        <v>0</v>
      </c>
      <c r="I1707" s="1">
        <f t="array" ref="I1707">INDEX(Countries!$D$2:$D$43,A1707)</f>
        <v>0</v>
      </c>
      <c r="J1707" s="1">
        <f t="array" ref="J1707">INDEX(Countries!$D$2:$D$43,B1707)</f>
        <v>0</v>
      </c>
      <c r="K1707" s="1">
        <f t="array" ref="K1707">INDEX(Countries!$E$2:$E$43,A1707)</f>
        <v>0</v>
      </c>
      <c r="L1707" s="1">
        <f t="array" ref="L1707">INDEX(Countries!$E$2:$E$43,B1707)</f>
        <v>0</v>
      </c>
      <c r="M1707" s="1">
        <f t="shared" si="25"/>
        <v>0</v>
      </c>
      <c r="N1707" s="1"/>
    </row>
    <row r="1708" spans="1:14" ht="15.75" customHeight="1" x14ac:dyDescent="0.2">
      <c r="A1708" s="1">
        <f t="shared" si="26"/>
        <v>41</v>
      </c>
      <c r="B1708" s="1">
        <f t="shared" si="27"/>
        <v>27</v>
      </c>
      <c r="C1708" s="1">
        <f t="array" ref="C1708">INDEX(Countries!$A$2:$A$43,A1708)</f>
        <v>0</v>
      </c>
      <c r="D1708" s="1">
        <f t="array" ref="D1708">INDEX(Countries!$A$2:$A$43,B1708)</f>
        <v>0</v>
      </c>
      <c r="E1708" s="5">
        <f t="array" ref="E1708">INDEX('ML_flows 2011'!$B$2:$AQ$43,A1708,B1708)+INDEX('ML_flows 2011'!$B$2:$AQ$43,B1708,A1708)</f>
        <v>0</v>
      </c>
      <c r="F1708" s="4">
        <f t="array" ref="F1708">INDEX(Countries!$B$2:$B$43,A1708)</f>
        <v>0</v>
      </c>
      <c r="G1708" s="4">
        <f t="array" ref="G1708">INDEX(Countries!$B$2:$B$43,B1708)</f>
        <v>0</v>
      </c>
      <c r="H1708" s="6">
        <f t="shared" si="24"/>
        <v>0</v>
      </c>
      <c r="I1708" s="1">
        <f t="array" ref="I1708">INDEX(Countries!$D$2:$D$43,A1708)</f>
        <v>0</v>
      </c>
      <c r="J1708" s="1">
        <f t="array" ref="J1708">INDEX(Countries!$D$2:$D$43,B1708)</f>
        <v>0</v>
      </c>
      <c r="K1708" s="1">
        <f t="array" ref="K1708">INDEX(Countries!$E$2:$E$43,A1708)</f>
        <v>0</v>
      </c>
      <c r="L1708" s="1">
        <f t="array" ref="L1708">INDEX(Countries!$E$2:$E$43,B1708)</f>
        <v>0</v>
      </c>
      <c r="M1708" s="1">
        <f t="shared" si="25"/>
        <v>0</v>
      </c>
      <c r="N1708" s="1"/>
    </row>
    <row r="1709" spans="1:14" ht="15.75" customHeight="1" x14ac:dyDescent="0.2">
      <c r="A1709" s="1">
        <f t="shared" si="26"/>
        <v>41</v>
      </c>
      <c r="B1709" s="1">
        <f t="shared" si="27"/>
        <v>28</v>
      </c>
      <c r="C1709" s="1">
        <f t="array" ref="C1709">INDEX(Countries!$A$2:$A$43,A1709)</f>
        <v>0</v>
      </c>
      <c r="D1709" s="1">
        <f t="array" ref="D1709">INDEX(Countries!$A$2:$A$43,B1709)</f>
        <v>0</v>
      </c>
      <c r="E1709" s="5">
        <f t="array" ref="E1709">INDEX('ML_flows 2011'!$B$2:$AQ$43,A1709,B1709)+INDEX('ML_flows 2011'!$B$2:$AQ$43,B1709,A1709)</f>
        <v>0</v>
      </c>
      <c r="F1709" s="4">
        <f t="array" ref="F1709">INDEX(Countries!$B$2:$B$43,A1709)</f>
        <v>0</v>
      </c>
      <c r="G1709" s="4">
        <f t="array" ref="G1709">INDEX(Countries!$B$2:$B$43,B1709)</f>
        <v>0</v>
      </c>
      <c r="H1709" s="6">
        <f t="shared" si="24"/>
        <v>0</v>
      </c>
      <c r="I1709" s="1">
        <f t="array" ref="I1709">INDEX(Countries!$D$2:$D$43,A1709)</f>
        <v>0</v>
      </c>
      <c r="J1709" s="1">
        <f t="array" ref="J1709">INDEX(Countries!$D$2:$D$43,B1709)</f>
        <v>0</v>
      </c>
      <c r="K1709" s="1">
        <f t="array" ref="K1709">INDEX(Countries!$E$2:$E$43,A1709)</f>
        <v>0</v>
      </c>
      <c r="L1709" s="1">
        <f t="array" ref="L1709">INDEX(Countries!$E$2:$E$43,B1709)</f>
        <v>0</v>
      </c>
      <c r="M1709" s="1">
        <f t="shared" si="25"/>
        <v>0</v>
      </c>
      <c r="N1709" s="1"/>
    </row>
    <row r="1710" spans="1:14" ht="15.75" customHeight="1" x14ac:dyDescent="0.2">
      <c r="A1710" s="1">
        <f t="shared" si="26"/>
        <v>41</v>
      </c>
      <c r="B1710" s="1">
        <f t="shared" si="27"/>
        <v>29</v>
      </c>
      <c r="C1710" s="1">
        <f t="array" ref="C1710">INDEX(Countries!$A$2:$A$43,A1710)</f>
        <v>0</v>
      </c>
      <c r="D1710" s="1">
        <f t="array" ref="D1710">INDEX(Countries!$A$2:$A$43,B1710)</f>
        <v>0</v>
      </c>
      <c r="E1710" s="5">
        <f t="array" ref="E1710">INDEX('ML_flows 2011'!$B$2:$AQ$43,A1710,B1710)+INDEX('ML_flows 2011'!$B$2:$AQ$43,B1710,A1710)</f>
        <v>0</v>
      </c>
      <c r="F1710" s="4">
        <f t="array" ref="F1710">INDEX(Countries!$B$2:$B$43,A1710)</f>
        <v>0</v>
      </c>
      <c r="G1710" s="4">
        <f t="array" ref="G1710">INDEX(Countries!$B$2:$B$43,B1710)</f>
        <v>0</v>
      </c>
      <c r="H1710" s="6">
        <f t="shared" si="24"/>
        <v>0</v>
      </c>
      <c r="I1710" s="1">
        <f t="array" ref="I1710">INDEX(Countries!$D$2:$D$43,A1710)</f>
        <v>0</v>
      </c>
      <c r="J1710" s="1">
        <f t="array" ref="J1710">INDEX(Countries!$D$2:$D$43,B1710)</f>
        <v>0</v>
      </c>
      <c r="K1710" s="1">
        <f t="array" ref="K1710">INDEX(Countries!$E$2:$E$43,A1710)</f>
        <v>0</v>
      </c>
      <c r="L1710" s="1">
        <f t="array" ref="L1710">INDEX(Countries!$E$2:$E$43,B1710)</f>
        <v>0</v>
      </c>
      <c r="M1710" s="1">
        <f t="shared" si="25"/>
        <v>0</v>
      </c>
      <c r="N1710" s="1"/>
    </row>
    <row r="1711" spans="1:14" ht="15.75" customHeight="1" x14ac:dyDescent="0.2">
      <c r="A1711" s="1">
        <f t="shared" si="26"/>
        <v>41</v>
      </c>
      <c r="B1711" s="1">
        <f t="shared" si="27"/>
        <v>30</v>
      </c>
      <c r="C1711" s="1">
        <f t="array" ref="C1711">INDEX(Countries!$A$2:$A$43,A1711)</f>
        <v>0</v>
      </c>
      <c r="D1711" s="1">
        <f t="array" ref="D1711">INDEX(Countries!$A$2:$A$43,B1711)</f>
        <v>0</v>
      </c>
      <c r="E1711" s="5">
        <f t="array" ref="E1711">INDEX('ML_flows 2011'!$B$2:$AQ$43,A1711,B1711)+INDEX('ML_flows 2011'!$B$2:$AQ$43,B1711,A1711)</f>
        <v>0</v>
      </c>
      <c r="F1711" s="4">
        <f t="array" ref="F1711">INDEX(Countries!$B$2:$B$43,A1711)</f>
        <v>0</v>
      </c>
      <c r="G1711" s="4">
        <f t="array" ref="G1711">INDEX(Countries!$B$2:$B$43,B1711)</f>
        <v>0</v>
      </c>
      <c r="H1711" s="6">
        <f t="shared" si="24"/>
        <v>0</v>
      </c>
      <c r="I1711" s="1">
        <f t="array" ref="I1711">INDEX(Countries!$D$2:$D$43,A1711)</f>
        <v>0</v>
      </c>
      <c r="J1711" s="1">
        <f t="array" ref="J1711">INDEX(Countries!$D$2:$D$43,B1711)</f>
        <v>0</v>
      </c>
      <c r="K1711" s="1">
        <f t="array" ref="K1711">INDEX(Countries!$E$2:$E$43,A1711)</f>
        <v>0</v>
      </c>
      <c r="L1711" s="1">
        <f t="array" ref="L1711">INDEX(Countries!$E$2:$E$43,B1711)</f>
        <v>0</v>
      </c>
      <c r="M1711" s="1">
        <f t="shared" si="25"/>
        <v>0</v>
      </c>
      <c r="N1711" s="1"/>
    </row>
    <row r="1712" spans="1:14" ht="15.75" customHeight="1" x14ac:dyDescent="0.2">
      <c r="A1712" s="1">
        <f t="shared" si="26"/>
        <v>41</v>
      </c>
      <c r="B1712" s="1">
        <f t="shared" si="27"/>
        <v>31</v>
      </c>
      <c r="C1712" s="1">
        <f t="array" ref="C1712">INDEX(Countries!$A$2:$A$43,A1712)</f>
        <v>0</v>
      </c>
      <c r="D1712" s="1">
        <f t="array" ref="D1712">INDEX(Countries!$A$2:$A$43,B1712)</f>
        <v>0</v>
      </c>
      <c r="E1712" s="5">
        <f t="array" ref="E1712">INDEX('ML_flows 2011'!$B$2:$AQ$43,A1712,B1712)+INDEX('ML_flows 2011'!$B$2:$AQ$43,B1712,A1712)</f>
        <v>0</v>
      </c>
      <c r="F1712" s="4">
        <f t="array" ref="F1712">INDEX(Countries!$B$2:$B$43,A1712)</f>
        <v>0</v>
      </c>
      <c r="G1712" s="4">
        <f t="array" ref="G1712">INDEX(Countries!$B$2:$B$43,B1712)</f>
        <v>0</v>
      </c>
      <c r="H1712" s="6">
        <f t="shared" si="24"/>
        <v>0</v>
      </c>
      <c r="I1712" s="1">
        <f t="array" ref="I1712">INDEX(Countries!$D$2:$D$43,A1712)</f>
        <v>0</v>
      </c>
      <c r="J1712" s="1">
        <f t="array" ref="J1712">INDEX(Countries!$D$2:$D$43,B1712)</f>
        <v>0</v>
      </c>
      <c r="K1712" s="1">
        <f t="array" ref="K1712">INDEX(Countries!$E$2:$E$43,A1712)</f>
        <v>0</v>
      </c>
      <c r="L1712" s="1">
        <f t="array" ref="L1712">INDEX(Countries!$E$2:$E$43,B1712)</f>
        <v>0</v>
      </c>
      <c r="M1712" s="1">
        <f t="shared" si="25"/>
        <v>0</v>
      </c>
      <c r="N1712" s="1"/>
    </row>
    <row r="1713" spans="1:14" ht="15.75" customHeight="1" x14ac:dyDescent="0.2">
      <c r="A1713" s="1">
        <f t="shared" si="26"/>
        <v>41</v>
      </c>
      <c r="B1713" s="1">
        <f t="shared" si="27"/>
        <v>32</v>
      </c>
      <c r="C1713" s="1">
        <f t="array" ref="C1713">INDEX(Countries!$A$2:$A$43,A1713)</f>
        <v>0</v>
      </c>
      <c r="D1713" s="1">
        <f t="array" ref="D1713">INDEX(Countries!$A$2:$A$43,B1713)</f>
        <v>0</v>
      </c>
      <c r="E1713" s="5">
        <f t="array" ref="E1713">INDEX('ML_flows 2011'!$B$2:$AQ$43,A1713,B1713)+INDEX('ML_flows 2011'!$B$2:$AQ$43,B1713,A1713)</f>
        <v>0</v>
      </c>
      <c r="F1713" s="4">
        <f t="array" ref="F1713">INDEX(Countries!$B$2:$B$43,A1713)</f>
        <v>0</v>
      </c>
      <c r="G1713" s="4">
        <f t="array" ref="G1713">INDEX(Countries!$B$2:$B$43,B1713)</f>
        <v>0</v>
      </c>
      <c r="H1713" s="6">
        <f t="shared" si="24"/>
        <v>0</v>
      </c>
      <c r="I1713" s="1">
        <f t="array" ref="I1713">INDEX(Countries!$D$2:$D$43,A1713)</f>
        <v>0</v>
      </c>
      <c r="J1713" s="1">
        <f t="array" ref="J1713">INDEX(Countries!$D$2:$D$43,B1713)</f>
        <v>0</v>
      </c>
      <c r="K1713" s="1">
        <f t="array" ref="K1713">INDEX(Countries!$E$2:$E$43,A1713)</f>
        <v>0</v>
      </c>
      <c r="L1713" s="1">
        <f t="array" ref="L1713">INDEX(Countries!$E$2:$E$43,B1713)</f>
        <v>0</v>
      </c>
      <c r="M1713" s="1">
        <f t="shared" si="25"/>
        <v>0</v>
      </c>
      <c r="N1713" s="1"/>
    </row>
    <row r="1714" spans="1:14" ht="15.75" customHeight="1" x14ac:dyDescent="0.2">
      <c r="A1714" s="1">
        <f t="shared" si="26"/>
        <v>41</v>
      </c>
      <c r="B1714" s="1">
        <f t="shared" si="27"/>
        <v>33</v>
      </c>
      <c r="C1714" s="1">
        <f t="array" ref="C1714">INDEX(Countries!$A$2:$A$43,A1714)</f>
        <v>0</v>
      </c>
      <c r="D1714" s="1">
        <f t="array" ref="D1714">INDEX(Countries!$A$2:$A$43,B1714)</f>
        <v>0</v>
      </c>
      <c r="E1714" s="5">
        <f t="array" ref="E1714">INDEX('ML_flows 2011'!$B$2:$AQ$43,A1714,B1714)+INDEX('ML_flows 2011'!$B$2:$AQ$43,B1714,A1714)</f>
        <v>0</v>
      </c>
      <c r="F1714" s="4">
        <f t="array" ref="F1714">INDEX(Countries!$B$2:$B$43,A1714)</f>
        <v>0</v>
      </c>
      <c r="G1714" s="4">
        <f t="array" ref="G1714">INDEX(Countries!$B$2:$B$43,B1714)</f>
        <v>0</v>
      </c>
      <c r="H1714" s="6">
        <f t="shared" si="24"/>
        <v>0</v>
      </c>
      <c r="I1714" s="1">
        <f t="array" ref="I1714">INDEX(Countries!$D$2:$D$43,A1714)</f>
        <v>0</v>
      </c>
      <c r="J1714" s="1">
        <f t="array" ref="J1714">INDEX(Countries!$D$2:$D$43,B1714)</f>
        <v>0</v>
      </c>
      <c r="K1714" s="1">
        <f t="array" ref="K1714">INDEX(Countries!$E$2:$E$43,A1714)</f>
        <v>0</v>
      </c>
      <c r="L1714" s="1">
        <f t="array" ref="L1714">INDEX(Countries!$E$2:$E$43,B1714)</f>
        <v>0</v>
      </c>
      <c r="M1714" s="1">
        <f t="shared" si="25"/>
        <v>0</v>
      </c>
      <c r="N1714" s="1"/>
    </row>
    <row r="1715" spans="1:14" ht="15.75" customHeight="1" x14ac:dyDescent="0.2">
      <c r="A1715" s="1">
        <f t="shared" si="26"/>
        <v>41</v>
      </c>
      <c r="B1715" s="1">
        <f t="shared" si="27"/>
        <v>34</v>
      </c>
      <c r="C1715" s="1">
        <f t="array" ref="C1715">INDEX(Countries!$A$2:$A$43,A1715)</f>
        <v>0</v>
      </c>
      <c r="D1715" s="1">
        <f t="array" ref="D1715">INDEX(Countries!$A$2:$A$43,B1715)</f>
        <v>0</v>
      </c>
      <c r="E1715" s="5">
        <f t="array" ref="E1715">INDEX('ML_flows 2011'!$B$2:$AQ$43,A1715,B1715)+INDEX('ML_flows 2011'!$B$2:$AQ$43,B1715,A1715)</f>
        <v>0</v>
      </c>
      <c r="F1715" s="4">
        <f t="array" ref="F1715">INDEX(Countries!$B$2:$B$43,A1715)</f>
        <v>0</v>
      </c>
      <c r="G1715" s="4">
        <f t="array" ref="G1715">INDEX(Countries!$B$2:$B$43,B1715)</f>
        <v>0</v>
      </c>
      <c r="H1715" s="6">
        <f t="shared" si="24"/>
        <v>0</v>
      </c>
      <c r="I1715" s="1">
        <f t="array" ref="I1715">INDEX(Countries!$D$2:$D$43,A1715)</f>
        <v>0</v>
      </c>
      <c r="J1715" s="1">
        <f t="array" ref="J1715">INDEX(Countries!$D$2:$D$43,B1715)</f>
        <v>0</v>
      </c>
      <c r="K1715" s="1">
        <f t="array" ref="K1715">INDEX(Countries!$E$2:$E$43,A1715)</f>
        <v>0</v>
      </c>
      <c r="L1715" s="1">
        <f t="array" ref="L1715">INDEX(Countries!$E$2:$E$43,B1715)</f>
        <v>0</v>
      </c>
      <c r="M1715" s="1">
        <f t="shared" si="25"/>
        <v>0</v>
      </c>
      <c r="N1715" s="1"/>
    </row>
    <row r="1716" spans="1:14" ht="15.75" customHeight="1" x14ac:dyDescent="0.2">
      <c r="A1716" s="1">
        <f t="shared" si="26"/>
        <v>41</v>
      </c>
      <c r="B1716" s="1">
        <f t="shared" si="27"/>
        <v>35</v>
      </c>
      <c r="C1716" s="1">
        <f t="array" ref="C1716">INDEX(Countries!$A$2:$A$43,A1716)</f>
        <v>0</v>
      </c>
      <c r="D1716" s="1">
        <f t="array" ref="D1716">INDEX(Countries!$A$2:$A$43,B1716)</f>
        <v>0</v>
      </c>
      <c r="E1716" s="5">
        <f t="array" ref="E1716">INDEX('ML_flows 2011'!$B$2:$AQ$43,A1716,B1716)+INDEX('ML_flows 2011'!$B$2:$AQ$43,B1716,A1716)</f>
        <v>0</v>
      </c>
      <c r="F1716" s="4">
        <f t="array" ref="F1716">INDEX(Countries!$B$2:$B$43,A1716)</f>
        <v>0</v>
      </c>
      <c r="G1716" s="4">
        <f t="array" ref="G1716">INDEX(Countries!$B$2:$B$43,B1716)</f>
        <v>0</v>
      </c>
      <c r="H1716" s="6">
        <f t="shared" si="24"/>
        <v>0</v>
      </c>
      <c r="I1716" s="1">
        <f t="array" ref="I1716">INDEX(Countries!$D$2:$D$43,A1716)</f>
        <v>0</v>
      </c>
      <c r="J1716" s="1">
        <f t="array" ref="J1716">INDEX(Countries!$D$2:$D$43,B1716)</f>
        <v>0</v>
      </c>
      <c r="K1716" s="1">
        <f t="array" ref="K1716">INDEX(Countries!$E$2:$E$43,A1716)</f>
        <v>0</v>
      </c>
      <c r="L1716" s="1">
        <f t="array" ref="L1716">INDEX(Countries!$E$2:$E$43,B1716)</f>
        <v>0</v>
      </c>
      <c r="M1716" s="1">
        <f t="shared" si="25"/>
        <v>0</v>
      </c>
      <c r="N1716" s="1"/>
    </row>
    <row r="1717" spans="1:14" ht="15.75" customHeight="1" x14ac:dyDescent="0.2">
      <c r="A1717" s="1">
        <f t="shared" si="26"/>
        <v>41</v>
      </c>
      <c r="B1717" s="1">
        <f t="shared" si="27"/>
        <v>36</v>
      </c>
      <c r="C1717" s="1">
        <f t="array" ref="C1717">INDEX(Countries!$A$2:$A$43,A1717)</f>
        <v>0</v>
      </c>
      <c r="D1717" s="1">
        <f t="array" ref="D1717">INDEX(Countries!$A$2:$A$43,B1717)</f>
        <v>0</v>
      </c>
      <c r="E1717" s="5">
        <f t="array" ref="E1717">INDEX('ML_flows 2011'!$B$2:$AQ$43,A1717,B1717)+INDEX('ML_flows 2011'!$B$2:$AQ$43,B1717,A1717)</f>
        <v>0</v>
      </c>
      <c r="F1717" s="4">
        <f t="array" ref="F1717">INDEX(Countries!$B$2:$B$43,A1717)</f>
        <v>0</v>
      </c>
      <c r="G1717" s="4">
        <f t="array" ref="G1717">INDEX(Countries!$B$2:$B$43,B1717)</f>
        <v>0</v>
      </c>
      <c r="H1717" s="6">
        <f t="shared" si="24"/>
        <v>0</v>
      </c>
      <c r="I1717" s="1">
        <f t="array" ref="I1717">INDEX(Countries!$D$2:$D$43,A1717)</f>
        <v>0</v>
      </c>
      <c r="J1717" s="1">
        <f t="array" ref="J1717">INDEX(Countries!$D$2:$D$43,B1717)</f>
        <v>0</v>
      </c>
      <c r="K1717" s="1">
        <f t="array" ref="K1717">INDEX(Countries!$E$2:$E$43,A1717)</f>
        <v>0</v>
      </c>
      <c r="L1717" s="1">
        <f t="array" ref="L1717">INDEX(Countries!$E$2:$E$43,B1717)</f>
        <v>0</v>
      </c>
      <c r="M1717" s="1">
        <f t="shared" si="25"/>
        <v>0</v>
      </c>
      <c r="N1717" s="1"/>
    </row>
    <row r="1718" spans="1:14" ht="15.75" customHeight="1" x14ac:dyDescent="0.2">
      <c r="A1718" s="1">
        <f t="shared" si="26"/>
        <v>41</v>
      </c>
      <c r="B1718" s="1">
        <f t="shared" si="27"/>
        <v>37</v>
      </c>
      <c r="C1718" s="1">
        <f t="array" ref="C1718">INDEX(Countries!$A$2:$A$43,A1718)</f>
        <v>0</v>
      </c>
      <c r="D1718" s="1">
        <f t="array" ref="D1718">INDEX(Countries!$A$2:$A$43,B1718)</f>
        <v>0</v>
      </c>
      <c r="E1718" s="5">
        <f t="array" ref="E1718">INDEX('ML_flows 2011'!$B$2:$AQ$43,A1718,B1718)+INDEX('ML_flows 2011'!$B$2:$AQ$43,B1718,A1718)</f>
        <v>0</v>
      </c>
      <c r="F1718" s="4">
        <f t="array" ref="F1718">INDEX(Countries!$B$2:$B$43,A1718)</f>
        <v>0</v>
      </c>
      <c r="G1718" s="4">
        <f t="array" ref="G1718">INDEX(Countries!$B$2:$B$43,B1718)</f>
        <v>0</v>
      </c>
      <c r="H1718" s="6">
        <f t="shared" si="24"/>
        <v>0</v>
      </c>
      <c r="I1718" s="1">
        <f t="array" ref="I1718">INDEX(Countries!$D$2:$D$43,A1718)</f>
        <v>0</v>
      </c>
      <c r="J1718" s="1">
        <f t="array" ref="J1718">INDEX(Countries!$D$2:$D$43,B1718)</f>
        <v>0</v>
      </c>
      <c r="K1718" s="1">
        <f t="array" ref="K1718">INDEX(Countries!$E$2:$E$43,A1718)</f>
        <v>0</v>
      </c>
      <c r="L1718" s="1">
        <f t="array" ref="L1718">INDEX(Countries!$E$2:$E$43,B1718)</f>
        <v>0</v>
      </c>
      <c r="M1718" s="1">
        <f t="shared" si="25"/>
        <v>0</v>
      </c>
      <c r="N1718" s="1"/>
    </row>
    <row r="1719" spans="1:14" ht="15.75" customHeight="1" x14ac:dyDescent="0.2">
      <c r="A1719" s="1">
        <f t="shared" si="26"/>
        <v>41</v>
      </c>
      <c r="B1719" s="1">
        <f t="shared" si="27"/>
        <v>38</v>
      </c>
      <c r="C1719" s="1">
        <f t="array" ref="C1719">INDEX(Countries!$A$2:$A$43,A1719)</f>
        <v>0</v>
      </c>
      <c r="D1719" s="1">
        <f t="array" ref="D1719">INDEX(Countries!$A$2:$A$43,B1719)</f>
        <v>0</v>
      </c>
      <c r="E1719" s="5">
        <f t="array" ref="E1719">INDEX('ML_flows 2011'!$B$2:$AQ$43,A1719,B1719)+INDEX('ML_flows 2011'!$B$2:$AQ$43,B1719,A1719)</f>
        <v>0</v>
      </c>
      <c r="F1719" s="4">
        <f t="array" ref="F1719">INDEX(Countries!$B$2:$B$43,A1719)</f>
        <v>0</v>
      </c>
      <c r="G1719" s="4">
        <f t="array" ref="G1719">INDEX(Countries!$B$2:$B$43,B1719)</f>
        <v>0</v>
      </c>
      <c r="H1719" s="6">
        <f t="shared" si="24"/>
        <v>0</v>
      </c>
      <c r="I1719" s="1">
        <f t="array" ref="I1719">INDEX(Countries!$D$2:$D$43,A1719)</f>
        <v>0</v>
      </c>
      <c r="J1719" s="1">
        <f t="array" ref="J1719">INDEX(Countries!$D$2:$D$43,B1719)</f>
        <v>0</v>
      </c>
      <c r="K1719" s="1">
        <f t="array" ref="K1719">INDEX(Countries!$E$2:$E$43,A1719)</f>
        <v>0</v>
      </c>
      <c r="L1719" s="1">
        <f t="array" ref="L1719">INDEX(Countries!$E$2:$E$43,B1719)</f>
        <v>0</v>
      </c>
      <c r="M1719" s="1">
        <f t="shared" si="25"/>
        <v>0</v>
      </c>
      <c r="N1719" s="1"/>
    </row>
    <row r="1720" spans="1:14" ht="15.75" customHeight="1" x14ac:dyDescent="0.2">
      <c r="A1720" s="1">
        <f t="shared" si="26"/>
        <v>41</v>
      </c>
      <c r="B1720" s="1">
        <f t="shared" si="27"/>
        <v>39</v>
      </c>
      <c r="C1720" s="1">
        <f t="array" ref="C1720">INDEX(Countries!$A$2:$A$43,A1720)</f>
        <v>0</v>
      </c>
      <c r="D1720" s="1">
        <f t="array" ref="D1720">INDEX(Countries!$A$2:$A$43,B1720)</f>
        <v>0</v>
      </c>
      <c r="E1720" s="5">
        <f t="array" ref="E1720">INDEX('ML_flows 2011'!$B$2:$AQ$43,A1720,B1720)+INDEX('ML_flows 2011'!$B$2:$AQ$43,B1720,A1720)</f>
        <v>0</v>
      </c>
      <c r="F1720" s="4">
        <f t="array" ref="F1720">INDEX(Countries!$B$2:$B$43,A1720)</f>
        <v>0</v>
      </c>
      <c r="G1720" s="4">
        <f t="array" ref="G1720">INDEX(Countries!$B$2:$B$43,B1720)</f>
        <v>0</v>
      </c>
      <c r="H1720" s="6">
        <f t="shared" si="24"/>
        <v>0</v>
      </c>
      <c r="I1720" s="1">
        <f t="array" ref="I1720">INDEX(Countries!$D$2:$D$43,A1720)</f>
        <v>0</v>
      </c>
      <c r="J1720" s="1">
        <f t="array" ref="J1720">INDEX(Countries!$D$2:$D$43,B1720)</f>
        <v>0</v>
      </c>
      <c r="K1720" s="1">
        <f t="array" ref="K1720">INDEX(Countries!$E$2:$E$43,A1720)</f>
        <v>0</v>
      </c>
      <c r="L1720" s="1">
        <f t="array" ref="L1720">INDEX(Countries!$E$2:$E$43,B1720)</f>
        <v>0</v>
      </c>
      <c r="M1720" s="1">
        <f t="shared" si="25"/>
        <v>0</v>
      </c>
      <c r="N1720" s="1"/>
    </row>
    <row r="1721" spans="1:14" ht="15.75" customHeight="1" x14ac:dyDescent="0.2">
      <c r="A1721" s="1">
        <f t="shared" si="26"/>
        <v>41</v>
      </c>
      <c r="B1721" s="1">
        <f t="shared" si="27"/>
        <v>40</v>
      </c>
      <c r="C1721" s="1">
        <f t="array" ref="C1721">INDEX(Countries!$A$2:$A$43,A1721)</f>
        <v>0</v>
      </c>
      <c r="D1721" s="1">
        <f t="array" ref="D1721">INDEX(Countries!$A$2:$A$43,B1721)</f>
        <v>0</v>
      </c>
      <c r="E1721" s="5">
        <f t="array" ref="E1721">INDEX('ML_flows 2011'!$B$2:$AQ$43,A1721,B1721)+INDEX('ML_flows 2011'!$B$2:$AQ$43,B1721,A1721)</f>
        <v>0</v>
      </c>
      <c r="F1721" s="4">
        <f t="array" ref="F1721">INDEX(Countries!$B$2:$B$43,A1721)</f>
        <v>0</v>
      </c>
      <c r="G1721" s="4">
        <f t="array" ref="G1721">INDEX(Countries!$B$2:$B$43,B1721)</f>
        <v>0</v>
      </c>
      <c r="H1721" s="6">
        <f t="shared" si="24"/>
        <v>0</v>
      </c>
      <c r="I1721" s="1">
        <f t="array" ref="I1721">INDEX(Countries!$D$2:$D$43,A1721)</f>
        <v>0</v>
      </c>
      <c r="J1721" s="1">
        <f t="array" ref="J1721">INDEX(Countries!$D$2:$D$43,B1721)</f>
        <v>0</v>
      </c>
      <c r="K1721" s="1">
        <f t="array" ref="K1721">INDEX(Countries!$E$2:$E$43,A1721)</f>
        <v>0</v>
      </c>
      <c r="L1721" s="1">
        <f t="array" ref="L1721">INDEX(Countries!$E$2:$E$43,B1721)</f>
        <v>0</v>
      </c>
      <c r="M1721" s="1">
        <f t="shared" si="25"/>
        <v>0</v>
      </c>
      <c r="N1721" s="1"/>
    </row>
    <row r="1722" spans="1:14" ht="15.75" customHeight="1" x14ac:dyDescent="0.2">
      <c r="A1722" s="1">
        <f t="shared" si="26"/>
        <v>41</v>
      </c>
      <c r="B1722" s="1">
        <f t="shared" si="27"/>
        <v>41</v>
      </c>
      <c r="C1722" s="1">
        <f t="array" ref="C1722">INDEX(Countries!$A$2:$A$43,A1722)</f>
        <v>0</v>
      </c>
      <c r="D1722" s="1">
        <f t="array" ref="D1722">INDEX(Countries!$A$2:$A$43,B1722)</f>
        <v>0</v>
      </c>
      <c r="E1722" s="5">
        <f t="array" ref="E1722">INDEX('ML_flows 2011'!$B$2:$AQ$43,A1722,B1722)+INDEX('ML_flows 2011'!$B$2:$AQ$43,B1722,A1722)</f>
        <v>0</v>
      </c>
      <c r="F1722" s="4">
        <f t="array" ref="F1722">INDEX(Countries!$B$2:$B$43,A1722)</f>
        <v>0</v>
      </c>
      <c r="G1722" s="4">
        <f t="array" ref="G1722">INDEX(Countries!$B$2:$B$43,B1722)</f>
        <v>0</v>
      </c>
      <c r="H1722" s="6">
        <f t="shared" si="24"/>
        <v>0</v>
      </c>
      <c r="I1722" s="1">
        <f t="array" ref="I1722">INDEX(Countries!$D$2:$D$43,A1722)</f>
        <v>0</v>
      </c>
      <c r="J1722" s="1">
        <f t="array" ref="J1722">INDEX(Countries!$D$2:$D$43,B1722)</f>
        <v>0</v>
      </c>
      <c r="K1722" s="1">
        <f t="array" ref="K1722">INDEX(Countries!$E$2:$E$43,A1722)</f>
        <v>0</v>
      </c>
      <c r="L1722" s="1">
        <f t="array" ref="L1722">INDEX(Countries!$E$2:$E$43,B1722)</f>
        <v>0</v>
      </c>
      <c r="M1722" s="1">
        <f t="shared" si="25"/>
        <v>0</v>
      </c>
      <c r="N1722" s="1"/>
    </row>
    <row r="1723" spans="1:14" ht="15.75" customHeight="1" x14ac:dyDescent="0.2">
      <c r="A1723" s="1">
        <f t="shared" si="26"/>
        <v>41</v>
      </c>
      <c r="B1723" s="1">
        <f t="shared" si="27"/>
        <v>42</v>
      </c>
      <c r="C1723" s="1">
        <f t="array" ref="C1723">INDEX(Countries!$A$2:$A$43,A1723)</f>
        <v>0</v>
      </c>
      <c r="D1723" s="1">
        <f t="array" ref="D1723">INDEX(Countries!$A$2:$A$43,B1723)</f>
        <v>0</v>
      </c>
      <c r="E1723" s="5">
        <f t="array" ref="E1723">INDEX('ML_flows 2011'!$B$2:$AQ$43,A1723,B1723)+INDEX('ML_flows 2011'!$B$2:$AQ$43,B1723,A1723)</f>
        <v>0</v>
      </c>
      <c r="F1723" s="4">
        <f t="array" ref="F1723">INDEX(Countries!$B$2:$B$43,A1723)</f>
        <v>0</v>
      </c>
      <c r="G1723" s="4">
        <f t="array" ref="G1723">INDEX(Countries!$B$2:$B$43,B1723)</f>
        <v>0</v>
      </c>
      <c r="H1723" s="6">
        <f t="shared" si="24"/>
        <v>0</v>
      </c>
      <c r="I1723" s="1">
        <f t="array" ref="I1723">INDEX(Countries!$D$2:$D$43,A1723)</f>
        <v>0</v>
      </c>
      <c r="J1723" s="1">
        <f t="array" ref="J1723">INDEX(Countries!$D$2:$D$43,B1723)</f>
        <v>0</v>
      </c>
      <c r="K1723" s="1">
        <f t="array" ref="K1723">INDEX(Countries!$E$2:$E$43,A1723)</f>
        <v>0</v>
      </c>
      <c r="L1723" s="1">
        <f t="array" ref="L1723">INDEX(Countries!$E$2:$E$43,B1723)</f>
        <v>0</v>
      </c>
      <c r="M1723" s="1">
        <f t="shared" si="25"/>
        <v>0</v>
      </c>
      <c r="N1723" s="1"/>
    </row>
    <row r="1724" spans="1:14" ht="15.75" customHeight="1" x14ac:dyDescent="0.2">
      <c r="A1724" s="1">
        <f t="shared" si="26"/>
        <v>42</v>
      </c>
      <c r="B1724" s="1">
        <f t="shared" si="27"/>
        <v>1</v>
      </c>
      <c r="C1724" s="1">
        <f t="array" ref="C1724">INDEX(Countries!$A$2:$A$43,A1724)</f>
        <v>0</v>
      </c>
      <c r="D1724" s="1" t="str">
        <f t="array" ref="D1724">INDEX(Countries!$A$2:$A$43,B1724)</f>
        <v>BC</v>
      </c>
      <c r="E1724" s="5">
        <f t="array" ref="E1724">INDEX('ML_flows 2011'!$B$2:$AQ$43,A1724,B1724)+INDEX('ML_flows 2011'!$B$2:$AQ$43,B1724,A1724)</f>
        <v>0</v>
      </c>
      <c r="F1724" s="4">
        <f t="array" ref="F1724">INDEX(Countries!$B$2:$B$43,A1724)</f>
        <v>0</v>
      </c>
      <c r="G1724" s="4">
        <f t="array" ref="G1724">INDEX(Countries!$B$2:$B$43,B1724)</f>
        <v>2.3763350483997558</v>
      </c>
      <c r="H1724" s="6">
        <f t="shared" si="24"/>
        <v>0</v>
      </c>
      <c r="I1724" s="1">
        <f t="array" ref="I1724">INDEX(Countries!$D$2:$D$43,A1724)</f>
        <v>0</v>
      </c>
      <c r="J1724" s="4">
        <f t="array" ref="J1724">INDEX(Countries!$D$2:$D$43,B1724)</f>
        <v>0</v>
      </c>
      <c r="K1724" s="1">
        <f t="array" ref="K1724">INDEX(Countries!$E$2:$E$43,A1724)</f>
        <v>0</v>
      </c>
      <c r="L1724" s="4">
        <f t="array" ref="L1724">INDEX(Countries!$E$2:$E$43,B1724)</f>
        <v>0</v>
      </c>
      <c r="M1724" s="1">
        <f t="shared" si="25"/>
        <v>0</v>
      </c>
      <c r="N1724" s="1"/>
    </row>
    <row r="1725" spans="1:14" ht="15.75" customHeight="1" x14ac:dyDescent="0.2">
      <c r="A1725" s="1">
        <f t="shared" si="26"/>
        <v>42</v>
      </c>
      <c r="B1725" s="1">
        <f t="shared" si="27"/>
        <v>2</v>
      </c>
      <c r="C1725" s="1">
        <f t="array" ref="C1725">INDEX(Countries!$A$2:$A$43,A1725)</f>
        <v>0</v>
      </c>
      <c r="D1725" s="1" t="str">
        <f t="array" ref="D1725">INDEX(Countries!$A$2:$A$43,B1725)</f>
        <v>Canada</v>
      </c>
      <c r="E1725" s="5">
        <f t="array" ref="E1725">INDEX('ML_flows 2011'!$B$2:$AQ$43,A1725,B1725)+INDEX('ML_flows 2011'!$B$2:$AQ$43,B1725,A1725)</f>
        <v>0</v>
      </c>
      <c r="F1725" s="4">
        <f t="array" ref="F1725">INDEX(Countries!$B$2:$B$43,A1725)</f>
        <v>0</v>
      </c>
      <c r="G1725" s="4">
        <f t="array" ref="G1725">INDEX(Countries!$B$2:$B$43,B1725)</f>
        <v>0</v>
      </c>
      <c r="H1725" s="6">
        <f t="shared" si="24"/>
        <v>0</v>
      </c>
      <c r="I1725" s="1">
        <f t="array" ref="I1725">INDEX(Countries!$D$2:$D$43,A1725)</f>
        <v>0</v>
      </c>
      <c r="J1725" s="4">
        <f t="array" ref="J1725">INDEX(Countries!$D$2:$D$43,B1725)</f>
        <v>0</v>
      </c>
      <c r="K1725" s="1">
        <f t="array" ref="K1725">INDEX(Countries!$E$2:$E$43,A1725)</f>
        <v>0</v>
      </c>
      <c r="L1725" s="4">
        <f t="array" ref="L1725">INDEX(Countries!$E$2:$E$43,B1725)</f>
        <v>0</v>
      </c>
      <c r="M1725" s="1">
        <f t="shared" si="25"/>
        <v>0</v>
      </c>
      <c r="N1725" s="1"/>
    </row>
    <row r="1726" spans="1:14" ht="15.75" customHeight="1" x14ac:dyDescent="0.2">
      <c r="A1726" s="1">
        <f t="shared" si="26"/>
        <v>42</v>
      </c>
      <c r="B1726" s="1">
        <f t="shared" si="27"/>
        <v>3</v>
      </c>
      <c r="C1726" s="1">
        <f t="array" ref="C1726">INDEX(Countries!$A$2:$A$43,A1726)</f>
        <v>0</v>
      </c>
      <c r="D1726" s="1" t="str">
        <f t="array" ref="D1726">INDEX(Countries!$A$2:$A$43,B1726)</f>
        <v>Hong Kong SAR</v>
      </c>
      <c r="E1726" s="5">
        <f t="array" ref="E1726">INDEX('ML_flows 2011'!$B$2:$AQ$43,A1726,B1726)+INDEX('ML_flows 2011'!$B$2:$AQ$43,B1726,A1726)</f>
        <v>0</v>
      </c>
      <c r="F1726" s="4">
        <f t="array" ref="F1726">INDEX(Countries!$B$2:$B$43,A1726)</f>
        <v>0</v>
      </c>
      <c r="G1726" s="4">
        <f t="array" ref="G1726">INDEX(Countries!$B$2:$B$43,B1726)</f>
        <v>0</v>
      </c>
      <c r="H1726" s="6">
        <f t="shared" si="24"/>
        <v>0</v>
      </c>
      <c r="I1726" s="1">
        <f t="array" ref="I1726">INDEX(Countries!$D$2:$D$43,A1726)</f>
        <v>0</v>
      </c>
      <c r="J1726" s="4">
        <f t="array" ref="J1726">INDEX(Countries!$D$2:$D$43,B1726)</f>
        <v>0</v>
      </c>
      <c r="K1726" s="1">
        <f t="array" ref="K1726">INDEX(Countries!$E$2:$E$43,A1726)</f>
        <v>0</v>
      </c>
      <c r="L1726" s="4">
        <f t="array" ref="L1726">INDEX(Countries!$E$2:$E$43,B1726)</f>
        <v>0</v>
      </c>
      <c r="M1726" s="1">
        <f t="shared" si="25"/>
        <v>0</v>
      </c>
      <c r="N1726" s="1"/>
    </row>
    <row r="1727" spans="1:14" ht="15.75" customHeight="1" x14ac:dyDescent="0.2">
      <c r="A1727" s="1">
        <f t="shared" si="26"/>
        <v>42</v>
      </c>
      <c r="B1727" s="1">
        <f t="shared" si="27"/>
        <v>4</v>
      </c>
      <c r="C1727" s="1">
        <f t="array" ref="C1727">INDEX(Countries!$A$2:$A$43,A1727)</f>
        <v>0</v>
      </c>
      <c r="D1727" s="1" t="str">
        <f t="array" ref="D1727">INDEX(Countries!$A$2:$A$43,B1727)</f>
        <v>Macau SAR</v>
      </c>
      <c r="E1727" s="5">
        <f t="array" ref="E1727">INDEX('ML_flows 2011'!$B$2:$AQ$43,A1727,B1727)+INDEX('ML_flows 2011'!$B$2:$AQ$43,B1727,A1727)</f>
        <v>0</v>
      </c>
      <c r="F1727" s="4">
        <f t="array" ref="F1727">INDEX(Countries!$B$2:$B$43,A1727)</f>
        <v>0</v>
      </c>
      <c r="G1727" s="4">
        <f t="array" ref="G1727">INDEX(Countries!$B$2:$B$43,B1727)</f>
        <v>0</v>
      </c>
      <c r="H1727" s="6">
        <f t="shared" si="24"/>
        <v>0</v>
      </c>
      <c r="I1727" s="1">
        <f t="array" ref="I1727">INDEX(Countries!$D$2:$D$43,A1727)</f>
        <v>0</v>
      </c>
      <c r="J1727" s="4">
        <f t="array" ref="J1727">INDEX(Countries!$D$2:$D$43,B1727)</f>
        <v>0</v>
      </c>
      <c r="K1727" s="1">
        <f t="array" ref="K1727">INDEX(Countries!$E$2:$E$43,A1727)</f>
        <v>0</v>
      </c>
      <c r="L1727" s="4">
        <f t="array" ref="L1727">INDEX(Countries!$E$2:$E$43,B1727)</f>
        <v>0</v>
      </c>
      <c r="M1727" s="1">
        <f t="shared" si="25"/>
        <v>0</v>
      </c>
      <c r="N1727" s="1"/>
    </row>
    <row r="1728" spans="1:14" ht="15.75" customHeight="1" x14ac:dyDescent="0.2">
      <c r="A1728" s="1">
        <f t="shared" si="26"/>
        <v>42</v>
      </c>
      <c r="B1728" s="1">
        <f t="shared" si="27"/>
        <v>5</v>
      </c>
      <c r="C1728" s="1">
        <f t="array" ref="C1728">INDEX(Countries!$A$2:$A$43,A1728)</f>
        <v>0</v>
      </c>
      <c r="D1728" s="1" t="str">
        <f t="array" ref="D1728">INDEX(Countries!$A$2:$A$43,B1728)</f>
        <v>China</v>
      </c>
      <c r="E1728" s="5">
        <f t="array" ref="E1728">INDEX('ML_flows 2011'!$B$2:$AQ$43,A1728,B1728)+INDEX('ML_flows 2011'!$B$2:$AQ$43,B1728,A1728)</f>
        <v>0</v>
      </c>
      <c r="F1728" s="4">
        <f t="array" ref="F1728">INDEX(Countries!$B$2:$B$43,A1728)</f>
        <v>0</v>
      </c>
      <c r="G1728" s="4">
        <f t="array" ref="G1728">INDEX(Countries!$B$2:$B$43,B1728)</f>
        <v>0</v>
      </c>
      <c r="H1728" s="6">
        <f t="shared" si="24"/>
        <v>0</v>
      </c>
      <c r="I1728" s="1">
        <f t="array" ref="I1728">INDEX(Countries!$D$2:$D$43,A1728)</f>
        <v>0</v>
      </c>
      <c r="J1728" s="4">
        <f t="array" ref="J1728">INDEX(Countries!$D$2:$D$43,B1728)</f>
        <v>0</v>
      </c>
      <c r="K1728" s="1">
        <f t="array" ref="K1728">INDEX(Countries!$E$2:$E$43,A1728)</f>
        <v>0</v>
      </c>
      <c r="L1728" s="4">
        <f t="array" ref="L1728">INDEX(Countries!$E$2:$E$43,B1728)</f>
        <v>0</v>
      </c>
      <c r="M1728" s="1">
        <f t="shared" si="25"/>
        <v>0</v>
      </c>
      <c r="N1728" s="1"/>
    </row>
    <row r="1729" spans="1:14" ht="15.75" customHeight="1" x14ac:dyDescent="0.2">
      <c r="A1729" s="1">
        <f t="shared" si="26"/>
        <v>42</v>
      </c>
      <c r="B1729" s="1">
        <f t="shared" si="27"/>
        <v>6</v>
      </c>
      <c r="C1729" s="1">
        <f t="array" ref="C1729">INDEX(Countries!$A$2:$A$43,A1729)</f>
        <v>0</v>
      </c>
      <c r="D1729" s="1">
        <f t="array" ref="D1729">INDEX(Countries!$A$2:$A$43,B1729)</f>
        <v>0</v>
      </c>
      <c r="E1729" s="5">
        <f t="array" ref="E1729">INDEX('ML_flows 2011'!$B$2:$AQ$43,A1729,B1729)+INDEX('ML_flows 2011'!$B$2:$AQ$43,B1729,A1729)</f>
        <v>0</v>
      </c>
      <c r="F1729" s="4">
        <f t="array" ref="F1729">INDEX(Countries!$B$2:$B$43,A1729)</f>
        <v>0</v>
      </c>
      <c r="G1729" s="4">
        <f t="array" ref="G1729">INDEX(Countries!$B$2:$B$43,B1729)</f>
        <v>0</v>
      </c>
      <c r="H1729" s="6">
        <f t="shared" si="24"/>
        <v>0</v>
      </c>
      <c r="I1729" s="1">
        <f t="array" ref="I1729">INDEX(Countries!$D$2:$D$43,A1729)</f>
        <v>0</v>
      </c>
      <c r="J1729" s="4">
        <f t="array" ref="J1729">INDEX(Countries!$D$2:$D$43,B1729)</f>
        <v>0</v>
      </c>
      <c r="K1729" s="1">
        <f t="array" ref="K1729">INDEX(Countries!$E$2:$E$43,A1729)</f>
        <v>0</v>
      </c>
      <c r="L1729" s="4">
        <f t="array" ref="L1729">INDEX(Countries!$E$2:$E$43,B1729)</f>
        <v>0</v>
      </c>
      <c r="M1729" s="1">
        <f t="shared" si="25"/>
        <v>0</v>
      </c>
      <c r="N1729" s="1"/>
    </row>
    <row r="1730" spans="1:14" ht="15.75" customHeight="1" x14ac:dyDescent="0.2">
      <c r="A1730" s="1">
        <f t="shared" si="26"/>
        <v>42</v>
      </c>
      <c r="B1730" s="1">
        <f t="shared" si="27"/>
        <v>7</v>
      </c>
      <c r="C1730" s="1">
        <f t="array" ref="C1730">INDEX(Countries!$A$2:$A$43,A1730)</f>
        <v>0</v>
      </c>
      <c r="D1730" s="1">
        <f t="array" ref="D1730">INDEX(Countries!$A$2:$A$43,B1730)</f>
        <v>0</v>
      </c>
      <c r="E1730" s="5">
        <f t="array" ref="E1730">INDEX('ML_flows 2011'!$B$2:$AQ$43,A1730,B1730)+INDEX('ML_flows 2011'!$B$2:$AQ$43,B1730,A1730)</f>
        <v>0</v>
      </c>
      <c r="F1730" s="4">
        <f t="array" ref="F1730">INDEX(Countries!$B$2:$B$43,A1730)</f>
        <v>0</v>
      </c>
      <c r="G1730" s="4">
        <f t="array" ref="G1730">INDEX(Countries!$B$2:$B$43,B1730)</f>
        <v>0</v>
      </c>
      <c r="H1730" s="6">
        <f t="shared" si="24"/>
        <v>0</v>
      </c>
      <c r="I1730" s="1">
        <f t="array" ref="I1730">INDEX(Countries!$D$2:$D$43,A1730)</f>
        <v>0</v>
      </c>
      <c r="J1730" s="4">
        <f t="array" ref="J1730">INDEX(Countries!$D$2:$D$43,B1730)</f>
        <v>0</v>
      </c>
      <c r="K1730" s="1">
        <f t="array" ref="K1730">INDEX(Countries!$E$2:$E$43,A1730)</f>
        <v>0</v>
      </c>
      <c r="L1730" s="4">
        <f t="array" ref="L1730">INDEX(Countries!$E$2:$E$43,B1730)</f>
        <v>0</v>
      </c>
      <c r="M1730" s="1">
        <f t="shared" si="25"/>
        <v>0</v>
      </c>
      <c r="N1730" s="1"/>
    </row>
    <row r="1731" spans="1:14" ht="15.75" customHeight="1" x14ac:dyDescent="0.2">
      <c r="A1731" s="1">
        <f t="shared" si="26"/>
        <v>42</v>
      </c>
      <c r="B1731" s="1">
        <f t="shared" si="27"/>
        <v>8</v>
      </c>
      <c r="C1731" s="1">
        <f t="array" ref="C1731">INDEX(Countries!$A$2:$A$43,A1731)</f>
        <v>0</v>
      </c>
      <c r="D1731" s="1">
        <f t="array" ref="D1731">INDEX(Countries!$A$2:$A$43,B1731)</f>
        <v>0</v>
      </c>
      <c r="E1731" s="5">
        <f t="array" ref="E1731">INDEX('ML_flows 2011'!$B$2:$AQ$43,A1731,B1731)+INDEX('ML_flows 2011'!$B$2:$AQ$43,B1731,A1731)</f>
        <v>0</v>
      </c>
      <c r="F1731" s="4">
        <f t="array" ref="F1731">INDEX(Countries!$B$2:$B$43,A1731)</f>
        <v>0</v>
      </c>
      <c r="G1731" s="4">
        <f t="array" ref="G1731">INDEX(Countries!$B$2:$B$43,B1731)</f>
        <v>0</v>
      </c>
      <c r="H1731" s="6">
        <f t="shared" si="24"/>
        <v>0</v>
      </c>
      <c r="I1731" s="1">
        <f t="array" ref="I1731">INDEX(Countries!$D$2:$D$43,A1731)</f>
        <v>0</v>
      </c>
      <c r="J1731" s="4">
        <f t="array" ref="J1731">INDEX(Countries!$D$2:$D$43,B1731)</f>
        <v>0</v>
      </c>
      <c r="K1731" s="1">
        <f t="array" ref="K1731">INDEX(Countries!$E$2:$E$43,A1731)</f>
        <v>0</v>
      </c>
      <c r="L1731" s="4">
        <f t="array" ref="L1731">INDEX(Countries!$E$2:$E$43,B1731)</f>
        <v>0</v>
      </c>
      <c r="M1731" s="1">
        <f t="shared" si="25"/>
        <v>0</v>
      </c>
      <c r="N1731" s="1"/>
    </row>
    <row r="1732" spans="1:14" ht="15.75" customHeight="1" x14ac:dyDescent="0.2">
      <c r="A1732" s="1">
        <f t="shared" si="26"/>
        <v>42</v>
      </c>
      <c r="B1732" s="1">
        <f t="shared" si="27"/>
        <v>9</v>
      </c>
      <c r="C1732" s="1">
        <f t="array" ref="C1732">INDEX(Countries!$A$2:$A$43,A1732)</f>
        <v>0</v>
      </c>
      <c r="D1732" s="1">
        <f t="array" ref="D1732">INDEX(Countries!$A$2:$A$43,B1732)</f>
        <v>0</v>
      </c>
      <c r="E1732" s="5">
        <f t="array" ref="E1732">INDEX('ML_flows 2011'!$B$2:$AQ$43,A1732,B1732)+INDEX('ML_flows 2011'!$B$2:$AQ$43,B1732,A1732)</f>
        <v>0</v>
      </c>
      <c r="F1732" s="4">
        <f t="array" ref="F1732">INDEX(Countries!$B$2:$B$43,A1732)</f>
        <v>0</v>
      </c>
      <c r="G1732" s="4">
        <f t="array" ref="G1732">INDEX(Countries!$B$2:$B$43,B1732)</f>
        <v>0</v>
      </c>
      <c r="H1732" s="6">
        <f t="shared" si="24"/>
        <v>0</v>
      </c>
      <c r="I1732" s="1">
        <f t="array" ref="I1732">INDEX(Countries!$D$2:$D$43,A1732)</f>
        <v>0</v>
      </c>
      <c r="J1732" s="1">
        <f t="array" ref="J1732">INDEX(Countries!$D$2:$D$43,B1732)</f>
        <v>0</v>
      </c>
      <c r="K1732" s="1">
        <f t="array" ref="K1732">INDEX(Countries!$E$2:$E$43,A1732)</f>
        <v>0</v>
      </c>
      <c r="L1732" s="1">
        <f t="array" ref="L1732">INDEX(Countries!$E$2:$E$43,B1732)</f>
        <v>0</v>
      </c>
      <c r="M1732" s="1">
        <f t="shared" si="25"/>
        <v>0</v>
      </c>
      <c r="N1732" s="1"/>
    </row>
    <row r="1733" spans="1:14" ht="15.75" customHeight="1" x14ac:dyDescent="0.2">
      <c r="A1733" s="1">
        <f t="shared" si="26"/>
        <v>42</v>
      </c>
      <c r="B1733" s="1">
        <f t="shared" si="27"/>
        <v>10</v>
      </c>
      <c r="C1733" s="1">
        <f t="array" ref="C1733">INDEX(Countries!$A$2:$A$43,A1733)</f>
        <v>0</v>
      </c>
      <c r="D1733" s="1">
        <f t="array" ref="D1733">INDEX(Countries!$A$2:$A$43,B1733)</f>
        <v>0</v>
      </c>
      <c r="E1733" s="5">
        <f t="array" ref="E1733">INDEX('ML_flows 2011'!$B$2:$AQ$43,A1733,B1733)+INDEX('ML_flows 2011'!$B$2:$AQ$43,B1733,A1733)</f>
        <v>0</v>
      </c>
      <c r="F1733" s="4">
        <f t="array" ref="F1733">INDEX(Countries!$B$2:$B$43,A1733)</f>
        <v>0</v>
      </c>
      <c r="G1733" s="4">
        <f t="array" ref="G1733">INDEX(Countries!$B$2:$B$43,B1733)</f>
        <v>0</v>
      </c>
      <c r="H1733" s="6">
        <f t="shared" si="24"/>
        <v>0</v>
      </c>
      <c r="I1733" s="1">
        <f t="array" ref="I1733">INDEX(Countries!$D$2:$D$43,A1733)</f>
        <v>0</v>
      </c>
      <c r="J1733" s="1">
        <f t="array" ref="J1733">INDEX(Countries!$D$2:$D$43,B1733)</f>
        <v>0</v>
      </c>
      <c r="K1733" s="1">
        <f t="array" ref="K1733">INDEX(Countries!$E$2:$E$43,A1733)</f>
        <v>0</v>
      </c>
      <c r="L1733" s="1">
        <f t="array" ref="L1733">INDEX(Countries!$E$2:$E$43,B1733)</f>
        <v>0</v>
      </c>
      <c r="M1733" s="1">
        <f t="shared" si="25"/>
        <v>0</v>
      </c>
      <c r="N1733" s="1"/>
    </row>
    <row r="1734" spans="1:14" ht="15.75" customHeight="1" x14ac:dyDescent="0.2">
      <c r="A1734" s="1">
        <f t="shared" si="26"/>
        <v>42</v>
      </c>
      <c r="B1734" s="1">
        <f t="shared" si="27"/>
        <v>11</v>
      </c>
      <c r="C1734" s="1">
        <f t="array" ref="C1734">INDEX(Countries!$A$2:$A$43,A1734)</f>
        <v>0</v>
      </c>
      <c r="D1734" s="1">
        <f t="array" ref="D1734">INDEX(Countries!$A$2:$A$43,B1734)</f>
        <v>0</v>
      </c>
      <c r="E1734" s="5">
        <f t="array" ref="E1734">INDEX('ML_flows 2011'!$B$2:$AQ$43,A1734,B1734)+INDEX('ML_flows 2011'!$B$2:$AQ$43,B1734,A1734)</f>
        <v>0</v>
      </c>
      <c r="F1734" s="4">
        <f t="array" ref="F1734">INDEX(Countries!$B$2:$B$43,A1734)</f>
        <v>0</v>
      </c>
      <c r="G1734" s="4">
        <f t="array" ref="G1734">INDEX(Countries!$B$2:$B$43,B1734)</f>
        <v>0</v>
      </c>
      <c r="H1734" s="6">
        <f t="shared" si="24"/>
        <v>0</v>
      </c>
      <c r="I1734" s="1">
        <f t="array" ref="I1734">INDEX(Countries!$D$2:$D$43,A1734)</f>
        <v>0</v>
      </c>
      <c r="J1734" s="1">
        <f t="array" ref="J1734">INDEX(Countries!$D$2:$D$43,B1734)</f>
        <v>0</v>
      </c>
      <c r="K1734" s="1">
        <f t="array" ref="K1734">INDEX(Countries!$E$2:$E$43,A1734)</f>
        <v>0</v>
      </c>
      <c r="L1734" s="1">
        <f t="array" ref="L1734">INDEX(Countries!$E$2:$E$43,B1734)</f>
        <v>0</v>
      </c>
      <c r="M1734" s="1">
        <f t="shared" si="25"/>
        <v>0</v>
      </c>
      <c r="N1734" s="1"/>
    </row>
    <row r="1735" spans="1:14" ht="15.75" customHeight="1" x14ac:dyDescent="0.2">
      <c r="A1735" s="1">
        <f t="shared" si="26"/>
        <v>42</v>
      </c>
      <c r="B1735" s="1">
        <f t="shared" si="27"/>
        <v>12</v>
      </c>
      <c r="C1735" s="1">
        <f t="array" ref="C1735">INDEX(Countries!$A$2:$A$43,A1735)</f>
        <v>0</v>
      </c>
      <c r="D1735" s="1">
        <f t="array" ref="D1735">INDEX(Countries!$A$2:$A$43,B1735)</f>
        <v>0</v>
      </c>
      <c r="E1735" s="5">
        <f t="array" ref="E1735">INDEX('ML_flows 2011'!$B$2:$AQ$43,A1735,B1735)+INDEX('ML_flows 2011'!$B$2:$AQ$43,B1735,A1735)</f>
        <v>0</v>
      </c>
      <c r="F1735" s="4">
        <f t="array" ref="F1735">INDEX(Countries!$B$2:$B$43,A1735)</f>
        <v>0</v>
      </c>
      <c r="G1735" s="4">
        <f t="array" ref="G1735">INDEX(Countries!$B$2:$B$43,B1735)</f>
        <v>0</v>
      </c>
      <c r="H1735" s="6">
        <f t="shared" si="24"/>
        <v>0</v>
      </c>
      <c r="I1735" s="1">
        <f t="array" ref="I1735">INDEX(Countries!$D$2:$D$43,A1735)</f>
        <v>0</v>
      </c>
      <c r="J1735" s="1">
        <f t="array" ref="J1735">INDEX(Countries!$D$2:$D$43,B1735)</f>
        <v>0</v>
      </c>
      <c r="K1735" s="1">
        <f t="array" ref="K1735">INDEX(Countries!$E$2:$E$43,A1735)</f>
        <v>0</v>
      </c>
      <c r="L1735" s="1">
        <f t="array" ref="L1735">INDEX(Countries!$E$2:$E$43,B1735)</f>
        <v>0</v>
      </c>
      <c r="M1735" s="1">
        <f t="shared" si="25"/>
        <v>0</v>
      </c>
      <c r="N1735" s="1"/>
    </row>
    <row r="1736" spans="1:14" ht="15.75" customHeight="1" x14ac:dyDescent="0.2">
      <c r="A1736" s="1">
        <f t="shared" si="26"/>
        <v>42</v>
      </c>
      <c r="B1736" s="1">
        <f t="shared" si="27"/>
        <v>13</v>
      </c>
      <c r="C1736" s="1">
        <f t="array" ref="C1736">INDEX(Countries!$A$2:$A$43,A1736)</f>
        <v>0</v>
      </c>
      <c r="D1736" s="1">
        <f t="array" ref="D1736">INDEX(Countries!$A$2:$A$43,B1736)</f>
        <v>0</v>
      </c>
      <c r="E1736" s="5">
        <f t="array" ref="E1736">INDEX('ML_flows 2011'!$B$2:$AQ$43,A1736,B1736)+INDEX('ML_flows 2011'!$B$2:$AQ$43,B1736,A1736)</f>
        <v>0</v>
      </c>
      <c r="F1736" s="4">
        <f t="array" ref="F1736">INDEX(Countries!$B$2:$B$43,A1736)</f>
        <v>0</v>
      </c>
      <c r="G1736" s="4">
        <f t="array" ref="G1736">INDEX(Countries!$B$2:$B$43,B1736)</f>
        <v>0</v>
      </c>
      <c r="H1736" s="6">
        <f t="shared" si="24"/>
        <v>0</v>
      </c>
      <c r="I1736" s="1">
        <f t="array" ref="I1736">INDEX(Countries!$D$2:$D$43,A1736)</f>
        <v>0</v>
      </c>
      <c r="J1736" s="1">
        <f t="array" ref="J1736">INDEX(Countries!$D$2:$D$43,B1736)</f>
        <v>0</v>
      </c>
      <c r="K1736" s="1">
        <f t="array" ref="K1736">INDEX(Countries!$E$2:$E$43,A1736)</f>
        <v>0</v>
      </c>
      <c r="L1736" s="1">
        <f t="array" ref="L1736">INDEX(Countries!$E$2:$E$43,B1736)</f>
        <v>0</v>
      </c>
      <c r="M1736" s="1">
        <f t="shared" si="25"/>
        <v>0</v>
      </c>
      <c r="N1736" s="1"/>
    </row>
    <row r="1737" spans="1:14" ht="15.75" customHeight="1" x14ac:dyDescent="0.2">
      <c r="A1737" s="1">
        <f t="shared" si="26"/>
        <v>42</v>
      </c>
      <c r="B1737" s="1">
        <f t="shared" si="27"/>
        <v>14</v>
      </c>
      <c r="C1737" s="1">
        <f t="array" ref="C1737">INDEX(Countries!$A$2:$A$43,A1737)</f>
        <v>0</v>
      </c>
      <c r="D1737" s="1">
        <f t="array" ref="D1737">INDEX(Countries!$A$2:$A$43,B1737)</f>
        <v>0</v>
      </c>
      <c r="E1737" s="5">
        <f t="array" ref="E1737">INDEX('ML_flows 2011'!$B$2:$AQ$43,A1737,B1737)+INDEX('ML_flows 2011'!$B$2:$AQ$43,B1737,A1737)</f>
        <v>0</v>
      </c>
      <c r="F1737" s="4">
        <f t="array" ref="F1737">INDEX(Countries!$B$2:$B$43,A1737)</f>
        <v>0</v>
      </c>
      <c r="G1737" s="4">
        <f t="array" ref="G1737">INDEX(Countries!$B$2:$B$43,B1737)</f>
        <v>0</v>
      </c>
      <c r="H1737" s="6">
        <f t="shared" si="24"/>
        <v>0</v>
      </c>
      <c r="I1737" s="1">
        <f t="array" ref="I1737">INDEX(Countries!$D$2:$D$43,A1737)</f>
        <v>0</v>
      </c>
      <c r="J1737" s="1">
        <f t="array" ref="J1737">INDEX(Countries!$D$2:$D$43,B1737)</f>
        <v>0</v>
      </c>
      <c r="K1737" s="1">
        <f t="array" ref="K1737">INDEX(Countries!$E$2:$E$43,A1737)</f>
        <v>0</v>
      </c>
      <c r="L1737" s="1">
        <f t="array" ref="L1737">INDEX(Countries!$E$2:$E$43,B1737)</f>
        <v>0</v>
      </c>
      <c r="M1737" s="1">
        <f t="shared" si="25"/>
        <v>0</v>
      </c>
      <c r="N1737" s="1"/>
    </row>
    <row r="1738" spans="1:14" ht="15.75" customHeight="1" x14ac:dyDescent="0.2">
      <c r="A1738" s="1">
        <f t="shared" si="26"/>
        <v>42</v>
      </c>
      <c r="B1738" s="1">
        <f t="shared" si="27"/>
        <v>15</v>
      </c>
      <c r="C1738" s="1">
        <f t="array" ref="C1738">INDEX(Countries!$A$2:$A$43,A1738)</f>
        <v>0</v>
      </c>
      <c r="D1738" s="1">
        <f t="array" ref="D1738">INDEX(Countries!$A$2:$A$43,B1738)</f>
        <v>0</v>
      </c>
      <c r="E1738" s="5">
        <f t="array" ref="E1738">INDEX('ML_flows 2011'!$B$2:$AQ$43,A1738,B1738)+INDEX('ML_flows 2011'!$B$2:$AQ$43,B1738,A1738)</f>
        <v>0</v>
      </c>
      <c r="F1738" s="4">
        <f t="array" ref="F1738">INDEX(Countries!$B$2:$B$43,A1738)</f>
        <v>0</v>
      </c>
      <c r="G1738" s="4">
        <f t="array" ref="G1738">INDEX(Countries!$B$2:$B$43,B1738)</f>
        <v>0</v>
      </c>
      <c r="H1738" s="6">
        <f t="shared" si="24"/>
        <v>0</v>
      </c>
      <c r="I1738" s="1">
        <f t="array" ref="I1738">INDEX(Countries!$D$2:$D$43,A1738)</f>
        <v>0</v>
      </c>
      <c r="J1738" s="1">
        <f t="array" ref="J1738">INDEX(Countries!$D$2:$D$43,B1738)</f>
        <v>0</v>
      </c>
      <c r="K1738" s="1">
        <f t="array" ref="K1738">INDEX(Countries!$E$2:$E$43,A1738)</f>
        <v>0</v>
      </c>
      <c r="L1738" s="1">
        <f t="array" ref="L1738">INDEX(Countries!$E$2:$E$43,B1738)</f>
        <v>0</v>
      </c>
      <c r="M1738" s="1">
        <f t="shared" si="25"/>
        <v>0</v>
      </c>
      <c r="N1738" s="1"/>
    </row>
    <row r="1739" spans="1:14" ht="15.75" customHeight="1" x14ac:dyDescent="0.2">
      <c r="A1739" s="1">
        <f t="shared" si="26"/>
        <v>42</v>
      </c>
      <c r="B1739" s="1">
        <f t="shared" si="27"/>
        <v>16</v>
      </c>
      <c r="C1739" s="1">
        <f t="array" ref="C1739">INDEX(Countries!$A$2:$A$43,A1739)</f>
        <v>0</v>
      </c>
      <c r="D1739" s="1">
        <f t="array" ref="D1739">INDEX(Countries!$A$2:$A$43,B1739)</f>
        <v>0</v>
      </c>
      <c r="E1739" s="5">
        <f t="array" ref="E1739">INDEX('ML_flows 2011'!$B$2:$AQ$43,A1739,B1739)+INDEX('ML_flows 2011'!$B$2:$AQ$43,B1739,A1739)</f>
        <v>0</v>
      </c>
      <c r="F1739" s="4">
        <f t="array" ref="F1739">INDEX(Countries!$B$2:$B$43,A1739)</f>
        <v>0</v>
      </c>
      <c r="G1739" s="4">
        <f t="array" ref="G1739">INDEX(Countries!$B$2:$B$43,B1739)</f>
        <v>0</v>
      </c>
      <c r="H1739" s="6">
        <f t="shared" si="24"/>
        <v>0</v>
      </c>
      <c r="I1739" s="1">
        <f t="array" ref="I1739">INDEX(Countries!$D$2:$D$43,A1739)</f>
        <v>0</v>
      </c>
      <c r="J1739" s="1">
        <f t="array" ref="J1739">INDEX(Countries!$D$2:$D$43,B1739)</f>
        <v>0</v>
      </c>
      <c r="K1739" s="1">
        <f t="array" ref="K1739">INDEX(Countries!$E$2:$E$43,A1739)</f>
        <v>0</v>
      </c>
      <c r="L1739" s="1">
        <f t="array" ref="L1739">INDEX(Countries!$E$2:$E$43,B1739)</f>
        <v>0</v>
      </c>
      <c r="M1739" s="1">
        <f t="shared" si="25"/>
        <v>0</v>
      </c>
      <c r="N1739" s="1"/>
    </row>
    <row r="1740" spans="1:14" ht="15.75" customHeight="1" x14ac:dyDescent="0.2">
      <c r="A1740" s="1">
        <f t="shared" si="26"/>
        <v>42</v>
      </c>
      <c r="B1740" s="1">
        <f t="shared" si="27"/>
        <v>17</v>
      </c>
      <c r="C1740" s="1">
        <f t="array" ref="C1740">INDEX(Countries!$A$2:$A$43,A1740)</f>
        <v>0</v>
      </c>
      <c r="D1740" s="1">
        <f t="array" ref="D1740">INDEX(Countries!$A$2:$A$43,B1740)</f>
        <v>0</v>
      </c>
      <c r="E1740" s="5">
        <f t="array" ref="E1740">INDEX('ML_flows 2011'!$B$2:$AQ$43,A1740,B1740)+INDEX('ML_flows 2011'!$B$2:$AQ$43,B1740,A1740)</f>
        <v>0</v>
      </c>
      <c r="F1740" s="4">
        <f t="array" ref="F1740">INDEX(Countries!$B$2:$B$43,A1740)</f>
        <v>0</v>
      </c>
      <c r="G1740" s="4">
        <f t="array" ref="G1740">INDEX(Countries!$B$2:$B$43,B1740)</f>
        <v>0</v>
      </c>
      <c r="H1740" s="6">
        <f t="shared" si="24"/>
        <v>0</v>
      </c>
      <c r="I1740" s="1">
        <f t="array" ref="I1740">INDEX(Countries!$D$2:$D$43,A1740)</f>
        <v>0</v>
      </c>
      <c r="J1740" s="1">
        <f t="array" ref="J1740">INDEX(Countries!$D$2:$D$43,B1740)</f>
        <v>0</v>
      </c>
      <c r="K1740" s="1">
        <f t="array" ref="K1740">INDEX(Countries!$E$2:$E$43,A1740)</f>
        <v>0</v>
      </c>
      <c r="L1740" s="1">
        <f t="array" ref="L1740">INDEX(Countries!$E$2:$E$43,B1740)</f>
        <v>0</v>
      </c>
      <c r="M1740" s="1">
        <f t="shared" si="25"/>
        <v>0</v>
      </c>
      <c r="N1740" s="1"/>
    </row>
    <row r="1741" spans="1:14" ht="15.75" customHeight="1" x14ac:dyDescent="0.2">
      <c r="A1741" s="1">
        <f t="shared" si="26"/>
        <v>42</v>
      </c>
      <c r="B1741" s="1">
        <f t="shared" si="27"/>
        <v>18</v>
      </c>
      <c r="C1741" s="1">
        <f t="array" ref="C1741">INDEX(Countries!$A$2:$A$43,A1741)</f>
        <v>0</v>
      </c>
      <c r="D1741" s="1">
        <f t="array" ref="D1741">INDEX(Countries!$A$2:$A$43,B1741)</f>
        <v>0</v>
      </c>
      <c r="E1741" s="5">
        <f t="array" ref="E1741">INDEX('ML_flows 2011'!$B$2:$AQ$43,A1741,B1741)+INDEX('ML_flows 2011'!$B$2:$AQ$43,B1741,A1741)</f>
        <v>0</v>
      </c>
      <c r="F1741" s="4">
        <f t="array" ref="F1741">INDEX(Countries!$B$2:$B$43,A1741)</f>
        <v>0</v>
      </c>
      <c r="G1741" s="4">
        <f t="array" ref="G1741">INDEX(Countries!$B$2:$B$43,B1741)</f>
        <v>0</v>
      </c>
      <c r="H1741" s="6">
        <f t="shared" si="24"/>
        <v>0</v>
      </c>
      <c r="I1741" s="1">
        <f t="array" ref="I1741">INDEX(Countries!$D$2:$D$43,A1741)</f>
        <v>0</v>
      </c>
      <c r="J1741" s="1">
        <f t="array" ref="J1741">INDEX(Countries!$D$2:$D$43,B1741)</f>
        <v>0</v>
      </c>
      <c r="K1741" s="1">
        <f t="array" ref="K1741">INDEX(Countries!$E$2:$E$43,A1741)</f>
        <v>0</v>
      </c>
      <c r="L1741" s="1">
        <f t="array" ref="L1741">INDEX(Countries!$E$2:$E$43,B1741)</f>
        <v>0</v>
      </c>
      <c r="M1741" s="1">
        <f t="shared" si="25"/>
        <v>0</v>
      </c>
      <c r="N1741" s="1"/>
    </row>
    <row r="1742" spans="1:14" ht="15.75" customHeight="1" x14ac:dyDescent="0.2">
      <c r="A1742" s="1">
        <f t="shared" si="26"/>
        <v>42</v>
      </c>
      <c r="B1742" s="1">
        <f t="shared" si="27"/>
        <v>19</v>
      </c>
      <c r="C1742" s="1">
        <f t="array" ref="C1742">INDEX(Countries!$A$2:$A$43,A1742)</f>
        <v>0</v>
      </c>
      <c r="D1742" s="1">
        <f t="array" ref="D1742">INDEX(Countries!$A$2:$A$43,B1742)</f>
        <v>0</v>
      </c>
      <c r="E1742" s="5">
        <f t="array" ref="E1742">INDEX('ML_flows 2011'!$B$2:$AQ$43,A1742,B1742)+INDEX('ML_flows 2011'!$B$2:$AQ$43,B1742,A1742)</f>
        <v>0</v>
      </c>
      <c r="F1742" s="4">
        <f t="array" ref="F1742">INDEX(Countries!$B$2:$B$43,A1742)</f>
        <v>0</v>
      </c>
      <c r="G1742" s="4">
        <f t="array" ref="G1742">INDEX(Countries!$B$2:$B$43,B1742)</f>
        <v>0</v>
      </c>
      <c r="H1742" s="6">
        <f t="shared" si="24"/>
        <v>0</v>
      </c>
      <c r="I1742" s="1">
        <f t="array" ref="I1742">INDEX(Countries!$D$2:$D$43,A1742)</f>
        <v>0</v>
      </c>
      <c r="J1742" s="1">
        <f t="array" ref="J1742">INDEX(Countries!$D$2:$D$43,B1742)</f>
        <v>0</v>
      </c>
      <c r="K1742" s="1">
        <f t="array" ref="K1742">INDEX(Countries!$E$2:$E$43,A1742)</f>
        <v>0</v>
      </c>
      <c r="L1742" s="1">
        <f t="array" ref="L1742">INDEX(Countries!$E$2:$E$43,B1742)</f>
        <v>0</v>
      </c>
      <c r="M1742" s="1">
        <f t="shared" si="25"/>
        <v>0</v>
      </c>
      <c r="N1742" s="1"/>
    </row>
    <row r="1743" spans="1:14" ht="15.75" customHeight="1" x14ac:dyDescent="0.2">
      <c r="A1743" s="1">
        <f t="shared" si="26"/>
        <v>42</v>
      </c>
      <c r="B1743" s="1">
        <f t="shared" si="27"/>
        <v>20</v>
      </c>
      <c r="C1743" s="1">
        <f t="array" ref="C1743">INDEX(Countries!$A$2:$A$43,A1743)</f>
        <v>0</v>
      </c>
      <c r="D1743" s="1">
        <f t="array" ref="D1743">INDEX(Countries!$A$2:$A$43,B1743)</f>
        <v>0</v>
      </c>
      <c r="E1743" s="5">
        <f t="array" ref="E1743">INDEX('ML_flows 2011'!$B$2:$AQ$43,A1743,B1743)+INDEX('ML_flows 2011'!$B$2:$AQ$43,B1743,A1743)</f>
        <v>0</v>
      </c>
      <c r="F1743" s="4">
        <f t="array" ref="F1743">INDEX(Countries!$B$2:$B$43,A1743)</f>
        <v>0</v>
      </c>
      <c r="G1743" s="4">
        <f t="array" ref="G1743">INDEX(Countries!$B$2:$B$43,B1743)</f>
        <v>0</v>
      </c>
      <c r="H1743" s="6">
        <f t="shared" si="24"/>
        <v>0</v>
      </c>
      <c r="I1743" s="1">
        <f t="array" ref="I1743">INDEX(Countries!$D$2:$D$43,A1743)</f>
        <v>0</v>
      </c>
      <c r="J1743" s="1">
        <f t="array" ref="J1743">INDEX(Countries!$D$2:$D$43,B1743)</f>
        <v>0</v>
      </c>
      <c r="K1743" s="1">
        <f t="array" ref="K1743">INDEX(Countries!$E$2:$E$43,A1743)</f>
        <v>0</v>
      </c>
      <c r="L1743" s="1">
        <f t="array" ref="L1743">INDEX(Countries!$E$2:$E$43,B1743)</f>
        <v>0</v>
      </c>
      <c r="M1743" s="1">
        <f t="shared" si="25"/>
        <v>0</v>
      </c>
      <c r="N1743" s="1"/>
    </row>
    <row r="1744" spans="1:14" ht="15.75" customHeight="1" x14ac:dyDescent="0.2">
      <c r="A1744" s="1">
        <f t="shared" si="26"/>
        <v>42</v>
      </c>
      <c r="B1744" s="1">
        <f t="shared" si="27"/>
        <v>21</v>
      </c>
      <c r="C1744" s="1">
        <f t="array" ref="C1744">INDEX(Countries!$A$2:$A$43,A1744)</f>
        <v>0</v>
      </c>
      <c r="D1744" s="1">
        <f t="array" ref="D1744">INDEX(Countries!$A$2:$A$43,B1744)</f>
        <v>0</v>
      </c>
      <c r="E1744" s="5">
        <f t="array" ref="E1744">INDEX('ML_flows 2011'!$B$2:$AQ$43,A1744,B1744)+INDEX('ML_flows 2011'!$B$2:$AQ$43,B1744,A1744)</f>
        <v>0</v>
      </c>
      <c r="F1744" s="4">
        <f t="array" ref="F1744">INDEX(Countries!$B$2:$B$43,A1744)</f>
        <v>0</v>
      </c>
      <c r="G1744" s="4">
        <f t="array" ref="G1744">INDEX(Countries!$B$2:$B$43,B1744)</f>
        <v>0</v>
      </c>
      <c r="H1744" s="6">
        <f t="shared" si="24"/>
        <v>0</v>
      </c>
      <c r="I1744" s="1">
        <f t="array" ref="I1744">INDEX(Countries!$D$2:$D$43,A1744)</f>
        <v>0</v>
      </c>
      <c r="J1744" s="1">
        <f t="array" ref="J1744">INDEX(Countries!$D$2:$D$43,B1744)</f>
        <v>0</v>
      </c>
      <c r="K1744" s="1">
        <f t="array" ref="K1744">INDEX(Countries!$E$2:$E$43,A1744)</f>
        <v>0</v>
      </c>
      <c r="L1744" s="1">
        <f t="array" ref="L1744">INDEX(Countries!$E$2:$E$43,B1744)</f>
        <v>0</v>
      </c>
      <c r="M1744" s="1">
        <f t="shared" si="25"/>
        <v>0</v>
      </c>
      <c r="N1744" s="1"/>
    </row>
    <row r="1745" spans="1:14" ht="15.75" customHeight="1" x14ac:dyDescent="0.2">
      <c r="A1745" s="1">
        <f t="shared" si="26"/>
        <v>42</v>
      </c>
      <c r="B1745" s="1">
        <f t="shared" si="27"/>
        <v>22</v>
      </c>
      <c r="C1745" s="1">
        <f t="array" ref="C1745">INDEX(Countries!$A$2:$A$43,A1745)</f>
        <v>0</v>
      </c>
      <c r="D1745" s="1">
        <f t="array" ref="D1745">INDEX(Countries!$A$2:$A$43,B1745)</f>
        <v>0</v>
      </c>
      <c r="E1745" s="5">
        <f t="array" ref="E1745">INDEX('ML_flows 2011'!$B$2:$AQ$43,A1745,B1745)+INDEX('ML_flows 2011'!$B$2:$AQ$43,B1745,A1745)</f>
        <v>0</v>
      </c>
      <c r="F1745" s="4">
        <f t="array" ref="F1745">INDEX(Countries!$B$2:$B$43,A1745)</f>
        <v>0</v>
      </c>
      <c r="G1745" s="4">
        <f t="array" ref="G1745">INDEX(Countries!$B$2:$B$43,B1745)</f>
        <v>0</v>
      </c>
      <c r="H1745" s="6">
        <f t="shared" si="24"/>
        <v>0</v>
      </c>
      <c r="I1745" s="1">
        <f t="array" ref="I1745">INDEX(Countries!$D$2:$D$43,A1745)</f>
        <v>0</v>
      </c>
      <c r="J1745" s="1">
        <f t="array" ref="J1745">INDEX(Countries!$D$2:$D$43,B1745)</f>
        <v>0</v>
      </c>
      <c r="K1745" s="1">
        <f t="array" ref="K1745">INDEX(Countries!$E$2:$E$43,A1745)</f>
        <v>0</v>
      </c>
      <c r="L1745" s="1">
        <f t="array" ref="L1745">INDEX(Countries!$E$2:$E$43,B1745)</f>
        <v>0</v>
      </c>
      <c r="M1745" s="1">
        <f t="shared" si="25"/>
        <v>0</v>
      </c>
      <c r="N1745" s="1"/>
    </row>
    <row r="1746" spans="1:14" ht="15.75" customHeight="1" x14ac:dyDescent="0.2">
      <c r="A1746" s="1">
        <f t="shared" si="26"/>
        <v>42</v>
      </c>
      <c r="B1746" s="1">
        <f t="shared" si="27"/>
        <v>23</v>
      </c>
      <c r="C1746" s="1">
        <f t="array" ref="C1746">INDEX(Countries!$A$2:$A$43,A1746)</f>
        <v>0</v>
      </c>
      <c r="D1746" s="1">
        <f t="array" ref="D1746">INDEX(Countries!$A$2:$A$43,B1746)</f>
        <v>0</v>
      </c>
      <c r="E1746" s="5">
        <f t="array" ref="E1746">INDEX('ML_flows 2011'!$B$2:$AQ$43,A1746,B1746)+INDEX('ML_flows 2011'!$B$2:$AQ$43,B1746,A1746)</f>
        <v>0</v>
      </c>
      <c r="F1746" s="4">
        <f t="array" ref="F1746">INDEX(Countries!$B$2:$B$43,A1746)</f>
        <v>0</v>
      </c>
      <c r="G1746" s="4">
        <f t="array" ref="G1746">INDEX(Countries!$B$2:$B$43,B1746)</f>
        <v>0</v>
      </c>
      <c r="H1746" s="6">
        <f t="shared" si="24"/>
        <v>0</v>
      </c>
      <c r="I1746" s="1">
        <f t="array" ref="I1746">INDEX(Countries!$D$2:$D$43,A1746)</f>
        <v>0</v>
      </c>
      <c r="J1746" s="1">
        <f t="array" ref="J1746">INDEX(Countries!$D$2:$D$43,B1746)</f>
        <v>0</v>
      </c>
      <c r="K1746" s="1">
        <f t="array" ref="K1746">INDEX(Countries!$E$2:$E$43,A1746)</f>
        <v>0</v>
      </c>
      <c r="L1746" s="1">
        <f t="array" ref="L1746">INDEX(Countries!$E$2:$E$43,B1746)</f>
        <v>0</v>
      </c>
      <c r="M1746" s="1">
        <f t="shared" si="25"/>
        <v>0</v>
      </c>
      <c r="N1746" s="1"/>
    </row>
    <row r="1747" spans="1:14" ht="15.75" customHeight="1" x14ac:dyDescent="0.2">
      <c r="A1747" s="1">
        <f t="shared" si="26"/>
        <v>42</v>
      </c>
      <c r="B1747" s="1">
        <f t="shared" si="27"/>
        <v>24</v>
      </c>
      <c r="C1747" s="1">
        <f t="array" ref="C1747">INDEX(Countries!$A$2:$A$43,A1747)</f>
        <v>0</v>
      </c>
      <c r="D1747" s="1">
        <f t="array" ref="D1747">INDEX(Countries!$A$2:$A$43,B1747)</f>
        <v>0</v>
      </c>
      <c r="E1747" s="5">
        <f t="array" ref="E1747">INDEX('ML_flows 2011'!$B$2:$AQ$43,A1747,B1747)+INDEX('ML_flows 2011'!$B$2:$AQ$43,B1747,A1747)</f>
        <v>0</v>
      </c>
      <c r="F1747" s="4">
        <f t="array" ref="F1747">INDEX(Countries!$B$2:$B$43,A1747)</f>
        <v>0</v>
      </c>
      <c r="G1747" s="4">
        <f t="array" ref="G1747">INDEX(Countries!$B$2:$B$43,B1747)</f>
        <v>0</v>
      </c>
      <c r="H1747" s="6">
        <f t="shared" si="24"/>
        <v>0</v>
      </c>
      <c r="I1747" s="1">
        <f t="array" ref="I1747">INDEX(Countries!$D$2:$D$43,A1747)</f>
        <v>0</v>
      </c>
      <c r="J1747" s="1">
        <f t="array" ref="J1747">INDEX(Countries!$D$2:$D$43,B1747)</f>
        <v>0</v>
      </c>
      <c r="K1747" s="1">
        <f t="array" ref="K1747">INDEX(Countries!$E$2:$E$43,A1747)</f>
        <v>0</v>
      </c>
      <c r="L1747" s="1">
        <f t="array" ref="L1747">INDEX(Countries!$E$2:$E$43,B1747)</f>
        <v>0</v>
      </c>
      <c r="M1747" s="1">
        <f t="shared" si="25"/>
        <v>0</v>
      </c>
      <c r="N1747" s="1"/>
    </row>
    <row r="1748" spans="1:14" ht="15.75" customHeight="1" x14ac:dyDescent="0.2">
      <c r="A1748" s="1">
        <f t="shared" si="26"/>
        <v>42</v>
      </c>
      <c r="B1748" s="1">
        <f t="shared" si="27"/>
        <v>25</v>
      </c>
      <c r="C1748" s="1">
        <f t="array" ref="C1748">INDEX(Countries!$A$2:$A$43,A1748)</f>
        <v>0</v>
      </c>
      <c r="D1748" s="1">
        <f t="array" ref="D1748">INDEX(Countries!$A$2:$A$43,B1748)</f>
        <v>0</v>
      </c>
      <c r="E1748" s="5">
        <f t="array" ref="E1748">INDEX('ML_flows 2011'!$B$2:$AQ$43,A1748,B1748)+INDEX('ML_flows 2011'!$B$2:$AQ$43,B1748,A1748)</f>
        <v>0</v>
      </c>
      <c r="F1748" s="4">
        <f t="array" ref="F1748">INDEX(Countries!$B$2:$B$43,A1748)</f>
        <v>0</v>
      </c>
      <c r="G1748" s="4">
        <f t="array" ref="G1748">INDEX(Countries!$B$2:$B$43,B1748)</f>
        <v>0</v>
      </c>
      <c r="H1748" s="6">
        <f t="shared" si="24"/>
        <v>0</v>
      </c>
      <c r="I1748" s="1">
        <f t="array" ref="I1748">INDEX(Countries!$D$2:$D$43,A1748)</f>
        <v>0</v>
      </c>
      <c r="J1748" s="1">
        <f t="array" ref="J1748">INDEX(Countries!$D$2:$D$43,B1748)</f>
        <v>0</v>
      </c>
      <c r="K1748" s="1">
        <f t="array" ref="K1748">INDEX(Countries!$E$2:$E$43,A1748)</f>
        <v>0</v>
      </c>
      <c r="L1748" s="1">
        <f t="array" ref="L1748">INDEX(Countries!$E$2:$E$43,B1748)</f>
        <v>0</v>
      </c>
      <c r="M1748" s="1">
        <f t="shared" si="25"/>
        <v>0</v>
      </c>
      <c r="N1748" s="1"/>
    </row>
    <row r="1749" spans="1:14" ht="15.75" customHeight="1" x14ac:dyDescent="0.2">
      <c r="A1749" s="1">
        <f t="shared" si="26"/>
        <v>42</v>
      </c>
      <c r="B1749" s="1">
        <f t="shared" si="27"/>
        <v>26</v>
      </c>
      <c r="C1749" s="1">
        <f t="array" ref="C1749">INDEX(Countries!$A$2:$A$43,A1749)</f>
        <v>0</v>
      </c>
      <c r="D1749" s="1">
        <f t="array" ref="D1749">INDEX(Countries!$A$2:$A$43,B1749)</f>
        <v>0</v>
      </c>
      <c r="E1749" s="5">
        <f t="array" ref="E1749">INDEX('ML_flows 2011'!$B$2:$AQ$43,A1749,B1749)+INDEX('ML_flows 2011'!$B$2:$AQ$43,B1749,A1749)</f>
        <v>0</v>
      </c>
      <c r="F1749" s="4">
        <f t="array" ref="F1749">INDEX(Countries!$B$2:$B$43,A1749)</f>
        <v>0</v>
      </c>
      <c r="G1749" s="4">
        <f t="array" ref="G1749">INDEX(Countries!$B$2:$B$43,B1749)</f>
        <v>0</v>
      </c>
      <c r="H1749" s="6">
        <f t="shared" si="24"/>
        <v>0</v>
      </c>
      <c r="I1749" s="1">
        <f t="array" ref="I1749">INDEX(Countries!$D$2:$D$43,A1749)</f>
        <v>0</v>
      </c>
      <c r="J1749" s="1">
        <f t="array" ref="J1749">INDEX(Countries!$D$2:$D$43,B1749)</f>
        <v>0</v>
      </c>
      <c r="K1749" s="1">
        <f t="array" ref="K1749">INDEX(Countries!$E$2:$E$43,A1749)</f>
        <v>0</v>
      </c>
      <c r="L1749" s="1">
        <f t="array" ref="L1749">INDEX(Countries!$E$2:$E$43,B1749)</f>
        <v>0</v>
      </c>
      <c r="M1749" s="1">
        <f t="shared" si="25"/>
        <v>0</v>
      </c>
      <c r="N1749" s="1"/>
    </row>
    <row r="1750" spans="1:14" ht="15.75" customHeight="1" x14ac:dyDescent="0.2">
      <c r="A1750" s="1">
        <f t="shared" si="26"/>
        <v>42</v>
      </c>
      <c r="B1750" s="1">
        <f t="shared" si="27"/>
        <v>27</v>
      </c>
      <c r="C1750" s="1">
        <f t="array" ref="C1750">INDEX(Countries!$A$2:$A$43,A1750)</f>
        <v>0</v>
      </c>
      <c r="D1750" s="1">
        <f t="array" ref="D1750">INDEX(Countries!$A$2:$A$43,B1750)</f>
        <v>0</v>
      </c>
      <c r="E1750" s="5">
        <f t="array" ref="E1750">INDEX('ML_flows 2011'!$B$2:$AQ$43,A1750,B1750)+INDEX('ML_flows 2011'!$B$2:$AQ$43,B1750,A1750)</f>
        <v>0</v>
      </c>
      <c r="F1750" s="4">
        <f t="array" ref="F1750">INDEX(Countries!$B$2:$B$43,A1750)</f>
        <v>0</v>
      </c>
      <c r="G1750" s="4">
        <f t="array" ref="G1750">INDEX(Countries!$B$2:$B$43,B1750)</f>
        <v>0</v>
      </c>
      <c r="H1750" s="6">
        <f t="shared" si="24"/>
        <v>0</v>
      </c>
      <c r="I1750" s="1">
        <f t="array" ref="I1750">INDEX(Countries!$D$2:$D$43,A1750)</f>
        <v>0</v>
      </c>
      <c r="J1750" s="1">
        <f t="array" ref="J1750">INDEX(Countries!$D$2:$D$43,B1750)</f>
        <v>0</v>
      </c>
      <c r="K1750" s="1">
        <f t="array" ref="K1750">INDEX(Countries!$E$2:$E$43,A1750)</f>
        <v>0</v>
      </c>
      <c r="L1750" s="1">
        <f t="array" ref="L1750">INDEX(Countries!$E$2:$E$43,B1750)</f>
        <v>0</v>
      </c>
      <c r="M1750" s="1">
        <f t="shared" si="25"/>
        <v>0</v>
      </c>
      <c r="N1750" s="1"/>
    </row>
    <row r="1751" spans="1:14" ht="15.75" customHeight="1" x14ac:dyDescent="0.2">
      <c r="A1751" s="1">
        <f t="shared" si="26"/>
        <v>42</v>
      </c>
      <c r="B1751" s="1">
        <f t="shared" si="27"/>
        <v>28</v>
      </c>
      <c r="C1751" s="1">
        <f t="array" ref="C1751">INDEX(Countries!$A$2:$A$43,A1751)</f>
        <v>0</v>
      </c>
      <c r="D1751" s="1">
        <f t="array" ref="D1751">INDEX(Countries!$A$2:$A$43,B1751)</f>
        <v>0</v>
      </c>
      <c r="E1751" s="5">
        <f t="array" ref="E1751">INDEX('ML_flows 2011'!$B$2:$AQ$43,A1751,B1751)+INDEX('ML_flows 2011'!$B$2:$AQ$43,B1751,A1751)</f>
        <v>0</v>
      </c>
      <c r="F1751" s="4">
        <f t="array" ref="F1751">INDEX(Countries!$B$2:$B$43,A1751)</f>
        <v>0</v>
      </c>
      <c r="G1751" s="4">
        <f t="array" ref="G1751">INDEX(Countries!$B$2:$B$43,B1751)</f>
        <v>0</v>
      </c>
      <c r="H1751" s="6">
        <f t="shared" si="24"/>
        <v>0</v>
      </c>
      <c r="I1751" s="1">
        <f t="array" ref="I1751">INDEX(Countries!$D$2:$D$43,A1751)</f>
        <v>0</v>
      </c>
      <c r="J1751" s="1">
        <f t="array" ref="J1751">INDEX(Countries!$D$2:$D$43,B1751)</f>
        <v>0</v>
      </c>
      <c r="K1751" s="1">
        <f t="array" ref="K1751">INDEX(Countries!$E$2:$E$43,A1751)</f>
        <v>0</v>
      </c>
      <c r="L1751" s="1">
        <f t="array" ref="L1751">INDEX(Countries!$E$2:$E$43,B1751)</f>
        <v>0</v>
      </c>
      <c r="M1751" s="1">
        <f t="shared" si="25"/>
        <v>0</v>
      </c>
      <c r="N1751" s="1"/>
    </row>
    <row r="1752" spans="1:14" ht="15.75" customHeight="1" x14ac:dyDescent="0.2">
      <c r="A1752" s="1">
        <f t="shared" si="26"/>
        <v>42</v>
      </c>
      <c r="B1752" s="1">
        <f t="shared" si="27"/>
        <v>29</v>
      </c>
      <c r="C1752" s="1">
        <f t="array" ref="C1752">INDEX(Countries!$A$2:$A$43,A1752)</f>
        <v>0</v>
      </c>
      <c r="D1752" s="1">
        <f t="array" ref="D1752">INDEX(Countries!$A$2:$A$43,B1752)</f>
        <v>0</v>
      </c>
      <c r="E1752" s="5">
        <f t="array" ref="E1752">INDEX('ML_flows 2011'!$B$2:$AQ$43,A1752,B1752)+INDEX('ML_flows 2011'!$B$2:$AQ$43,B1752,A1752)</f>
        <v>0</v>
      </c>
      <c r="F1752" s="4">
        <f t="array" ref="F1752">INDEX(Countries!$B$2:$B$43,A1752)</f>
        <v>0</v>
      </c>
      <c r="G1752" s="4">
        <f t="array" ref="G1752">INDEX(Countries!$B$2:$B$43,B1752)</f>
        <v>0</v>
      </c>
      <c r="H1752" s="6">
        <f t="shared" si="24"/>
        <v>0</v>
      </c>
      <c r="I1752" s="1">
        <f t="array" ref="I1752">INDEX(Countries!$D$2:$D$43,A1752)</f>
        <v>0</v>
      </c>
      <c r="J1752" s="1">
        <f t="array" ref="J1752">INDEX(Countries!$D$2:$D$43,B1752)</f>
        <v>0</v>
      </c>
      <c r="K1752" s="1">
        <f t="array" ref="K1752">INDEX(Countries!$E$2:$E$43,A1752)</f>
        <v>0</v>
      </c>
      <c r="L1752" s="1">
        <f t="array" ref="L1752">INDEX(Countries!$E$2:$E$43,B1752)</f>
        <v>0</v>
      </c>
      <c r="M1752" s="1">
        <f t="shared" si="25"/>
        <v>0</v>
      </c>
      <c r="N1752" s="1"/>
    </row>
    <row r="1753" spans="1:14" ht="15.75" customHeight="1" x14ac:dyDescent="0.2">
      <c r="A1753" s="1">
        <f t="shared" si="26"/>
        <v>42</v>
      </c>
      <c r="B1753" s="1">
        <f t="shared" si="27"/>
        <v>30</v>
      </c>
      <c r="C1753" s="1">
        <f t="array" ref="C1753">INDEX(Countries!$A$2:$A$43,A1753)</f>
        <v>0</v>
      </c>
      <c r="D1753" s="1">
        <f t="array" ref="D1753">INDEX(Countries!$A$2:$A$43,B1753)</f>
        <v>0</v>
      </c>
      <c r="E1753" s="5">
        <f t="array" ref="E1753">INDEX('ML_flows 2011'!$B$2:$AQ$43,A1753,B1753)+INDEX('ML_flows 2011'!$B$2:$AQ$43,B1753,A1753)</f>
        <v>0</v>
      </c>
      <c r="F1753" s="4">
        <f t="array" ref="F1753">INDEX(Countries!$B$2:$B$43,A1753)</f>
        <v>0</v>
      </c>
      <c r="G1753" s="4">
        <f t="array" ref="G1753">INDEX(Countries!$B$2:$B$43,B1753)</f>
        <v>0</v>
      </c>
      <c r="H1753" s="6">
        <f t="shared" si="24"/>
        <v>0</v>
      </c>
      <c r="I1753" s="1">
        <f t="array" ref="I1753">INDEX(Countries!$D$2:$D$43,A1753)</f>
        <v>0</v>
      </c>
      <c r="J1753" s="1">
        <f t="array" ref="J1753">INDEX(Countries!$D$2:$D$43,B1753)</f>
        <v>0</v>
      </c>
      <c r="K1753" s="1">
        <f t="array" ref="K1753">INDEX(Countries!$E$2:$E$43,A1753)</f>
        <v>0</v>
      </c>
      <c r="L1753" s="1">
        <f t="array" ref="L1753">INDEX(Countries!$E$2:$E$43,B1753)</f>
        <v>0</v>
      </c>
      <c r="M1753" s="1">
        <f t="shared" si="25"/>
        <v>0</v>
      </c>
      <c r="N1753" s="1"/>
    </row>
    <row r="1754" spans="1:14" ht="15.75" customHeight="1" x14ac:dyDescent="0.2">
      <c r="A1754" s="1">
        <f t="shared" si="26"/>
        <v>42</v>
      </c>
      <c r="B1754" s="1">
        <f t="shared" si="27"/>
        <v>31</v>
      </c>
      <c r="C1754" s="1">
        <f t="array" ref="C1754">INDEX(Countries!$A$2:$A$43,A1754)</f>
        <v>0</v>
      </c>
      <c r="D1754" s="1">
        <f t="array" ref="D1754">INDEX(Countries!$A$2:$A$43,B1754)</f>
        <v>0</v>
      </c>
      <c r="E1754" s="5">
        <f t="array" ref="E1754">INDEX('ML_flows 2011'!$B$2:$AQ$43,A1754,B1754)+INDEX('ML_flows 2011'!$B$2:$AQ$43,B1754,A1754)</f>
        <v>0</v>
      </c>
      <c r="F1754" s="4">
        <f t="array" ref="F1754">INDEX(Countries!$B$2:$B$43,A1754)</f>
        <v>0</v>
      </c>
      <c r="G1754" s="4">
        <f t="array" ref="G1754">INDEX(Countries!$B$2:$B$43,B1754)</f>
        <v>0</v>
      </c>
      <c r="H1754" s="6">
        <f t="shared" si="24"/>
        <v>0</v>
      </c>
      <c r="I1754" s="1">
        <f t="array" ref="I1754">INDEX(Countries!$D$2:$D$43,A1754)</f>
        <v>0</v>
      </c>
      <c r="J1754" s="1">
        <f t="array" ref="J1754">INDEX(Countries!$D$2:$D$43,B1754)</f>
        <v>0</v>
      </c>
      <c r="K1754" s="1">
        <f t="array" ref="K1754">INDEX(Countries!$E$2:$E$43,A1754)</f>
        <v>0</v>
      </c>
      <c r="L1754" s="1">
        <f t="array" ref="L1754">INDEX(Countries!$E$2:$E$43,B1754)</f>
        <v>0</v>
      </c>
      <c r="M1754" s="1">
        <f t="shared" si="25"/>
        <v>0</v>
      </c>
      <c r="N1754" s="1"/>
    </row>
    <row r="1755" spans="1:14" ht="15.75" customHeight="1" x14ac:dyDescent="0.2">
      <c r="A1755" s="1">
        <f t="shared" si="26"/>
        <v>42</v>
      </c>
      <c r="B1755" s="1">
        <f t="shared" si="27"/>
        <v>32</v>
      </c>
      <c r="C1755" s="1">
        <f t="array" ref="C1755">INDEX(Countries!$A$2:$A$43,A1755)</f>
        <v>0</v>
      </c>
      <c r="D1755" s="1">
        <f t="array" ref="D1755">INDEX(Countries!$A$2:$A$43,B1755)</f>
        <v>0</v>
      </c>
      <c r="E1755" s="5">
        <f t="array" ref="E1755">INDEX('ML_flows 2011'!$B$2:$AQ$43,A1755,B1755)+INDEX('ML_flows 2011'!$B$2:$AQ$43,B1755,A1755)</f>
        <v>0</v>
      </c>
      <c r="F1755" s="4">
        <f t="array" ref="F1755">INDEX(Countries!$B$2:$B$43,A1755)</f>
        <v>0</v>
      </c>
      <c r="G1755" s="4">
        <f t="array" ref="G1755">INDEX(Countries!$B$2:$B$43,B1755)</f>
        <v>0</v>
      </c>
      <c r="H1755" s="6">
        <f t="shared" si="24"/>
        <v>0</v>
      </c>
      <c r="I1755" s="1">
        <f t="array" ref="I1755">INDEX(Countries!$D$2:$D$43,A1755)</f>
        <v>0</v>
      </c>
      <c r="J1755" s="1">
        <f t="array" ref="J1755">INDEX(Countries!$D$2:$D$43,B1755)</f>
        <v>0</v>
      </c>
      <c r="K1755" s="1">
        <f t="array" ref="K1755">INDEX(Countries!$E$2:$E$43,A1755)</f>
        <v>0</v>
      </c>
      <c r="L1755" s="1">
        <f t="array" ref="L1755">INDEX(Countries!$E$2:$E$43,B1755)</f>
        <v>0</v>
      </c>
      <c r="M1755" s="1">
        <f t="shared" si="25"/>
        <v>0</v>
      </c>
      <c r="N1755" s="1"/>
    </row>
    <row r="1756" spans="1:14" ht="15.75" customHeight="1" x14ac:dyDescent="0.2">
      <c r="A1756" s="1">
        <f t="shared" si="26"/>
        <v>42</v>
      </c>
      <c r="B1756" s="1">
        <f t="shared" si="27"/>
        <v>33</v>
      </c>
      <c r="C1756" s="1">
        <f t="array" ref="C1756">INDEX(Countries!$A$2:$A$43,A1756)</f>
        <v>0</v>
      </c>
      <c r="D1756" s="1">
        <f t="array" ref="D1756">INDEX(Countries!$A$2:$A$43,B1756)</f>
        <v>0</v>
      </c>
      <c r="E1756" s="5">
        <f t="array" ref="E1756">INDEX('ML_flows 2011'!$B$2:$AQ$43,A1756,B1756)+INDEX('ML_flows 2011'!$B$2:$AQ$43,B1756,A1756)</f>
        <v>0</v>
      </c>
      <c r="F1756" s="4">
        <f t="array" ref="F1756">INDEX(Countries!$B$2:$B$43,A1756)</f>
        <v>0</v>
      </c>
      <c r="G1756" s="4">
        <f t="array" ref="G1756">INDEX(Countries!$B$2:$B$43,B1756)</f>
        <v>0</v>
      </c>
      <c r="H1756" s="6">
        <f t="shared" si="24"/>
        <v>0</v>
      </c>
      <c r="I1756" s="1">
        <f t="array" ref="I1756">INDEX(Countries!$D$2:$D$43,A1756)</f>
        <v>0</v>
      </c>
      <c r="J1756" s="1">
        <f t="array" ref="J1756">INDEX(Countries!$D$2:$D$43,B1756)</f>
        <v>0</v>
      </c>
      <c r="K1756" s="1">
        <f t="array" ref="K1756">INDEX(Countries!$E$2:$E$43,A1756)</f>
        <v>0</v>
      </c>
      <c r="L1756" s="1">
        <f t="array" ref="L1756">INDEX(Countries!$E$2:$E$43,B1756)</f>
        <v>0</v>
      </c>
      <c r="M1756" s="1">
        <f t="shared" si="25"/>
        <v>0</v>
      </c>
      <c r="N1756" s="1"/>
    </row>
    <row r="1757" spans="1:14" ht="15.75" customHeight="1" x14ac:dyDescent="0.2">
      <c r="A1757" s="1">
        <f t="shared" si="26"/>
        <v>42</v>
      </c>
      <c r="B1757" s="1">
        <f t="shared" si="27"/>
        <v>34</v>
      </c>
      <c r="C1757" s="1">
        <f t="array" ref="C1757">INDEX(Countries!$A$2:$A$43,A1757)</f>
        <v>0</v>
      </c>
      <c r="D1757" s="1">
        <f t="array" ref="D1757">INDEX(Countries!$A$2:$A$43,B1757)</f>
        <v>0</v>
      </c>
      <c r="E1757" s="5">
        <f t="array" ref="E1757">INDEX('ML_flows 2011'!$B$2:$AQ$43,A1757,B1757)+INDEX('ML_flows 2011'!$B$2:$AQ$43,B1757,A1757)</f>
        <v>0</v>
      </c>
      <c r="F1757" s="4">
        <f t="array" ref="F1757">INDEX(Countries!$B$2:$B$43,A1757)</f>
        <v>0</v>
      </c>
      <c r="G1757" s="4">
        <f t="array" ref="G1757">INDEX(Countries!$B$2:$B$43,B1757)</f>
        <v>0</v>
      </c>
      <c r="H1757" s="6">
        <f t="shared" si="24"/>
        <v>0</v>
      </c>
      <c r="I1757" s="1">
        <f t="array" ref="I1757">INDEX(Countries!$D$2:$D$43,A1757)</f>
        <v>0</v>
      </c>
      <c r="J1757" s="1">
        <f t="array" ref="J1757">INDEX(Countries!$D$2:$D$43,B1757)</f>
        <v>0</v>
      </c>
      <c r="K1757" s="1">
        <f t="array" ref="K1757">INDEX(Countries!$E$2:$E$43,A1757)</f>
        <v>0</v>
      </c>
      <c r="L1757" s="1">
        <f t="array" ref="L1757">INDEX(Countries!$E$2:$E$43,B1757)</f>
        <v>0</v>
      </c>
      <c r="M1757" s="1">
        <f t="shared" si="25"/>
        <v>0</v>
      </c>
      <c r="N1757" s="1"/>
    </row>
    <row r="1758" spans="1:14" ht="15.75" customHeight="1" x14ac:dyDescent="0.2">
      <c r="A1758" s="1">
        <f t="shared" si="26"/>
        <v>42</v>
      </c>
      <c r="B1758" s="1">
        <f t="shared" si="27"/>
        <v>35</v>
      </c>
      <c r="C1758" s="1">
        <f t="array" ref="C1758">INDEX(Countries!$A$2:$A$43,A1758)</f>
        <v>0</v>
      </c>
      <c r="D1758" s="1">
        <f t="array" ref="D1758">INDEX(Countries!$A$2:$A$43,B1758)</f>
        <v>0</v>
      </c>
      <c r="E1758" s="5">
        <f t="array" ref="E1758">INDEX('ML_flows 2011'!$B$2:$AQ$43,A1758,B1758)+INDEX('ML_flows 2011'!$B$2:$AQ$43,B1758,A1758)</f>
        <v>0</v>
      </c>
      <c r="F1758" s="4">
        <f t="array" ref="F1758">INDEX(Countries!$B$2:$B$43,A1758)</f>
        <v>0</v>
      </c>
      <c r="G1758" s="4">
        <f t="array" ref="G1758">INDEX(Countries!$B$2:$B$43,B1758)</f>
        <v>0</v>
      </c>
      <c r="H1758" s="6">
        <f t="shared" si="24"/>
        <v>0</v>
      </c>
      <c r="I1758" s="1">
        <f t="array" ref="I1758">INDEX(Countries!$D$2:$D$43,A1758)</f>
        <v>0</v>
      </c>
      <c r="J1758" s="1">
        <f t="array" ref="J1758">INDEX(Countries!$D$2:$D$43,B1758)</f>
        <v>0</v>
      </c>
      <c r="K1758" s="1">
        <f t="array" ref="K1758">INDEX(Countries!$E$2:$E$43,A1758)</f>
        <v>0</v>
      </c>
      <c r="L1758" s="1">
        <f t="array" ref="L1758">INDEX(Countries!$E$2:$E$43,B1758)</f>
        <v>0</v>
      </c>
      <c r="M1758" s="1">
        <f t="shared" si="25"/>
        <v>0</v>
      </c>
      <c r="N1758" s="1"/>
    </row>
    <row r="1759" spans="1:14" ht="15.75" customHeight="1" x14ac:dyDescent="0.2">
      <c r="A1759" s="1">
        <f t="shared" si="26"/>
        <v>42</v>
      </c>
      <c r="B1759" s="1">
        <f t="shared" si="27"/>
        <v>36</v>
      </c>
      <c r="C1759" s="1">
        <f t="array" ref="C1759">INDEX(Countries!$A$2:$A$43,A1759)</f>
        <v>0</v>
      </c>
      <c r="D1759" s="1">
        <f t="array" ref="D1759">INDEX(Countries!$A$2:$A$43,B1759)</f>
        <v>0</v>
      </c>
      <c r="E1759" s="5">
        <f t="array" ref="E1759">INDEX('ML_flows 2011'!$B$2:$AQ$43,A1759,B1759)+INDEX('ML_flows 2011'!$B$2:$AQ$43,B1759,A1759)</f>
        <v>0</v>
      </c>
      <c r="F1759" s="4">
        <f t="array" ref="F1759">INDEX(Countries!$B$2:$B$43,A1759)</f>
        <v>0</v>
      </c>
      <c r="G1759" s="4">
        <f t="array" ref="G1759">INDEX(Countries!$B$2:$B$43,B1759)</f>
        <v>0</v>
      </c>
      <c r="H1759" s="6">
        <f t="shared" si="24"/>
        <v>0</v>
      </c>
      <c r="I1759" s="1">
        <f t="array" ref="I1759">INDEX(Countries!$D$2:$D$43,A1759)</f>
        <v>0</v>
      </c>
      <c r="J1759" s="1">
        <f t="array" ref="J1759">INDEX(Countries!$D$2:$D$43,B1759)</f>
        <v>0</v>
      </c>
      <c r="K1759" s="1">
        <f t="array" ref="K1759">INDEX(Countries!$E$2:$E$43,A1759)</f>
        <v>0</v>
      </c>
      <c r="L1759" s="1">
        <f t="array" ref="L1759">INDEX(Countries!$E$2:$E$43,B1759)</f>
        <v>0</v>
      </c>
      <c r="M1759" s="1">
        <f t="shared" si="25"/>
        <v>0</v>
      </c>
      <c r="N1759" s="1"/>
    </row>
    <row r="1760" spans="1:14" ht="15.75" customHeight="1" x14ac:dyDescent="0.2">
      <c r="A1760" s="1">
        <f t="shared" si="26"/>
        <v>42</v>
      </c>
      <c r="B1760" s="1">
        <f t="shared" si="27"/>
        <v>37</v>
      </c>
      <c r="C1760" s="1">
        <f t="array" ref="C1760">INDEX(Countries!$A$2:$A$43,A1760)</f>
        <v>0</v>
      </c>
      <c r="D1760" s="1">
        <f t="array" ref="D1760">INDEX(Countries!$A$2:$A$43,B1760)</f>
        <v>0</v>
      </c>
      <c r="E1760" s="5">
        <f t="array" ref="E1760">INDEX('ML_flows 2011'!$B$2:$AQ$43,A1760,B1760)+INDEX('ML_flows 2011'!$B$2:$AQ$43,B1760,A1760)</f>
        <v>0</v>
      </c>
      <c r="F1760" s="4">
        <f t="array" ref="F1760">INDEX(Countries!$B$2:$B$43,A1760)</f>
        <v>0</v>
      </c>
      <c r="G1760" s="4">
        <f t="array" ref="G1760">INDEX(Countries!$B$2:$B$43,B1760)</f>
        <v>0</v>
      </c>
      <c r="H1760" s="6">
        <f t="shared" si="24"/>
        <v>0</v>
      </c>
      <c r="I1760" s="1">
        <f t="array" ref="I1760">INDEX(Countries!$D$2:$D$43,A1760)</f>
        <v>0</v>
      </c>
      <c r="J1760" s="1">
        <f t="array" ref="J1760">INDEX(Countries!$D$2:$D$43,B1760)</f>
        <v>0</v>
      </c>
      <c r="K1760" s="1">
        <f t="array" ref="K1760">INDEX(Countries!$E$2:$E$43,A1760)</f>
        <v>0</v>
      </c>
      <c r="L1760" s="1">
        <f t="array" ref="L1760">INDEX(Countries!$E$2:$E$43,B1760)</f>
        <v>0</v>
      </c>
      <c r="M1760" s="1">
        <f t="shared" si="25"/>
        <v>0</v>
      </c>
      <c r="N1760" s="1"/>
    </row>
    <row r="1761" spans="1:14" ht="15.75" customHeight="1" x14ac:dyDescent="0.2">
      <c r="A1761" s="1">
        <f t="shared" si="26"/>
        <v>42</v>
      </c>
      <c r="B1761" s="1">
        <f t="shared" si="27"/>
        <v>38</v>
      </c>
      <c r="C1761" s="1">
        <f t="array" ref="C1761">INDEX(Countries!$A$2:$A$43,A1761)</f>
        <v>0</v>
      </c>
      <c r="D1761" s="1">
        <f t="array" ref="D1761">INDEX(Countries!$A$2:$A$43,B1761)</f>
        <v>0</v>
      </c>
      <c r="E1761" s="5">
        <f t="array" ref="E1761">INDEX('ML_flows 2011'!$B$2:$AQ$43,A1761,B1761)+INDEX('ML_flows 2011'!$B$2:$AQ$43,B1761,A1761)</f>
        <v>0</v>
      </c>
      <c r="F1761" s="4">
        <f t="array" ref="F1761">INDEX(Countries!$B$2:$B$43,A1761)</f>
        <v>0</v>
      </c>
      <c r="G1761" s="4">
        <f t="array" ref="G1761">INDEX(Countries!$B$2:$B$43,B1761)</f>
        <v>0</v>
      </c>
      <c r="H1761" s="6">
        <f t="shared" si="24"/>
        <v>0</v>
      </c>
      <c r="I1761" s="1">
        <f t="array" ref="I1761">INDEX(Countries!$D$2:$D$43,A1761)</f>
        <v>0</v>
      </c>
      <c r="J1761" s="1">
        <f t="array" ref="J1761">INDEX(Countries!$D$2:$D$43,B1761)</f>
        <v>0</v>
      </c>
      <c r="K1761" s="1">
        <f t="array" ref="K1761">INDEX(Countries!$E$2:$E$43,A1761)</f>
        <v>0</v>
      </c>
      <c r="L1761" s="1">
        <f t="array" ref="L1761">INDEX(Countries!$E$2:$E$43,B1761)</f>
        <v>0</v>
      </c>
      <c r="M1761" s="1">
        <f t="shared" si="25"/>
        <v>0</v>
      </c>
      <c r="N1761" s="1"/>
    </row>
    <row r="1762" spans="1:14" ht="15.75" customHeight="1" x14ac:dyDescent="0.2">
      <c r="A1762" s="1">
        <f t="shared" si="26"/>
        <v>42</v>
      </c>
      <c r="B1762" s="1">
        <f t="shared" si="27"/>
        <v>39</v>
      </c>
      <c r="C1762" s="1">
        <f t="array" ref="C1762">INDEX(Countries!$A$2:$A$43,A1762)</f>
        <v>0</v>
      </c>
      <c r="D1762" s="1">
        <f t="array" ref="D1762">INDEX(Countries!$A$2:$A$43,B1762)</f>
        <v>0</v>
      </c>
      <c r="E1762" s="5">
        <f t="array" ref="E1762">INDEX('ML_flows 2011'!$B$2:$AQ$43,A1762,B1762)+INDEX('ML_flows 2011'!$B$2:$AQ$43,B1762,A1762)</f>
        <v>0</v>
      </c>
      <c r="F1762" s="4">
        <f t="array" ref="F1762">INDEX(Countries!$B$2:$B$43,A1762)</f>
        <v>0</v>
      </c>
      <c r="G1762" s="4">
        <f t="array" ref="G1762">INDEX(Countries!$B$2:$B$43,B1762)</f>
        <v>0</v>
      </c>
      <c r="H1762" s="6">
        <f t="shared" si="24"/>
        <v>0</v>
      </c>
      <c r="I1762" s="1">
        <f t="array" ref="I1762">INDEX(Countries!$D$2:$D$43,A1762)</f>
        <v>0</v>
      </c>
      <c r="J1762" s="1">
        <f t="array" ref="J1762">INDEX(Countries!$D$2:$D$43,B1762)</f>
        <v>0</v>
      </c>
      <c r="K1762" s="1">
        <f t="array" ref="K1762">INDEX(Countries!$E$2:$E$43,A1762)</f>
        <v>0</v>
      </c>
      <c r="L1762" s="1">
        <f t="array" ref="L1762">INDEX(Countries!$E$2:$E$43,B1762)</f>
        <v>0</v>
      </c>
      <c r="M1762" s="1">
        <f t="shared" si="25"/>
        <v>0</v>
      </c>
      <c r="N1762" s="1"/>
    </row>
    <row r="1763" spans="1:14" ht="15.75" customHeight="1" x14ac:dyDescent="0.2">
      <c r="A1763" s="1">
        <f t="shared" si="26"/>
        <v>42</v>
      </c>
      <c r="B1763" s="1">
        <f t="shared" si="27"/>
        <v>40</v>
      </c>
      <c r="C1763" s="1">
        <f t="array" ref="C1763">INDEX(Countries!$A$2:$A$43,A1763)</f>
        <v>0</v>
      </c>
      <c r="D1763" s="1">
        <f t="array" ref="D1763">INDEX(Countries!$A$2:$A$43,B1763)</f>
        <v>0</v>
      </c>
      <c r="E1763" s="5">
        <f t="array" ref="E1763">INDEX('ML_flows 2011'!$B$2:$AQ$43,A1763,B1763)+INDEX('ML_flows 2011'!$B$2:$AQ$43,B1763,A1763)</f>
        <v>0</v>
      </c>
      <c r="F1763" s="4">
        <f t="array" ref="F1763">INDEX(Countries!$B$2:$B$43,A1763)</f>
        <v>0</v>
      </c>
      <c r="G1763" s="4">
        <f t="array" ref="G1763">INDEX(Countries!$B$2:$B$43,B1763)</f>
        <v>0</v>
      </c>
      <c r="H1763" s="6">
        <f t="shared" si="24"/>
        <v>0</v>
      </c>
      <c r="I1763" s="1">
        <f t="array" ref="I1763">INDEX(Countries!$D$2:$D$43,A1763)</f>
        <v>0</v>
      </c>
      <c r="J1763" s="1">
        <f t="array" ref="J1763">INDEX(Countries!$D$2:$D$43,B1763)</f>
        <v>0</v>
      </c>
      <c r="K1763" s="1">
        <f t="array" ref="K1763">INDEX(Countries!$E$2:$E$43,A1763)</f>
        <v>0</v>
      </c>
      <c r="L1763" s="1">
        <f t="array" ref="L1763">INDEX(Countries!$E$2:$E$43,B1763)</f>
        <v>0</v>
      </c>
      <c r="M1763" s="1">
        <f t="shared" si="25"/>
        <v>0</v>
      </c>
      <c r="N1763" s="1"/>
    </row>
    <row r="1764" spans="1:14" ht="15.75" customHeight="1" x14ac:dyDescent="0.2">
      <c r="A1764" s="1">
        <f t="shared" si="26"/>
        <v>42</v>
      </c>
      <c r="B1764" s="1">
        <f t="shared" si="27"/>
        <v>41</v>
      </c>
      <c r="C1764" s="1">
        <f t="array" ref="C1764">INDEX(Countries!$A$2:$A$43,A1764)</f>
        <v>0</v>
      </c>
      <c r="D1764" s="1">
        <f t="array" ref="D1764">INDEX(Countries!$A$2:$A$43,B1764)</f>
        <v>0</v>
      </c>
      <c r="E1764" s="5">
        <f t="array" ref="E1764">INDEX('ML_flows 2011'!$B$2:$AQ$43,A1764,B1764)+INDEX('ML_flows 2011'!$B$2:$AQ$43,B1764,A1764)</f>
        <v>0</v>
      </c>
      <c r="F1764" s="4">
        <f t="array" ref="F1764">INDEX(Countries!$B$2:$B$43,A1764)</f>
        <v>0</v>
      </c>
      <c r="G1764" s="4">
        <f t="array" ref="G1764">INDEX(Countries!$B$2:$B$43,B1764)</f>
        <v>0</v>
      </c>
      <c r="H1764" s="6">
        <f t="shared" si="24"/>
        <v>0</v>
      </c>
      <c r="I1764" s="1">
        <f t="array" ref="I1764">INDEX(Countries!$D$2:$D$43,A1764)</f>
        <v>0</v>
      </c>
      <c r="J1764" s="1">
        <f t="array" ref="J1764">INDEX(Countries!$D$2:$D$43,B1764)</f>
        <v>0</v>
      </c>
      <c r="K1764" s="1">
        <f t="array" ref="K1764">INDEX(Countries!$E$2:$E$43,A1764)</f>
        <v>0</v>
      </c>
      <c r="L1764" s="1">
        <f t="array" ref="L1764">INDEX(Countries!$E$2:$E$43,B1764)</f>
        <v>0</v>
      </c>
      <c r="M1764" s="1">
        <f t="shared" si="25"/>
        <v>0</v>
      </c>
      <c r="N1764" s="1"/>
    </row>
    <row r="1765" spans="1:14" ht="15.75" customHeight="1" x14ac:dyDescent="0.2">
      <c r="A1765" s="1">
        <f t="shared" si="26"/>
        <v>42</v>
      </c>
      <c r="B1765" s="1">
        <f t="shared" si="27"/>
        <v>42</v>
      </c>
      <c r="C1765" s="1">
        <f t="array" ref="C1765">INDEX(Countries!$A$2:$A$43,A1765)</f>
        <v>0</v>
      </c>
      <c r="D1765" s="1">
        <f t="array" ref="D1765">INDEX(Countries!$A$2:$A$43,B1765)</f>
        <v>0</v>
      </c>
      <c r="E1765" s="5">
        <f t="array" ref="E1765">INDEX('ML_flows 2011'!$B$2:$AQ$43,A1765,B1765)+INDEX('ML_flows 2011'!$B$2:$AQ$43,B1765,A1765)</f>
        <v>0</v>
      </c>
      <c r="F1765" s="4">
        <f t="array" ref="F1765">INDEX(Countries!$B$2:$B$43,A1765)</f>
        <v>0</v>
      </c>
      <c r="G1765" s="4">
        <f t="array" ref="G1765">INDEX(Countries!$B$2:$B$43,B1765)</f>
        <v>0</v>
      </c>
      <c r="H1765" s="6">
        <f t="shared" si="24"/>
        <v>0</v>
      </c>
      <c r="I1765" s="1">
        <f t="array" ref="I1765">INDEX(Countries!$D$2:$D$43,A1765)</f>
        <v>0</v>
      </c>
      <c r="J1765" s="1">
        <f t="array" ref="J1765">INDEX(Countries!$D$2:$D$43,B1765)</f>
        <v>0</v>
      </c>
      <c r="K1765" s="1">
        <f t="array" ref="K1765">INDEX(Countries!$E$2:$E$43,A1765)</f>
        <v>0</v>
      </c>
      <c r="L1765" s="1">
        <f t="array" ref="L1765">INDEX(Countries!$E$2:$E$43,B1765)</f>
        <v>0</v>
      </c>
      <c r="M1765" s="1">
        <f t="shared" si="25"/>
        <v>0</v>
      </c>
      <c r="N1765" s="1"/>
    </row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I857" sqref="I857"/>
    </sheetView>
  </sheetViews>
  <sheetFormatPr baseColWidth="10" defaultColWidth="14.5" defaultRowHeight="15" customHeight="1" x14ac:dyDescent="0.2"/>
  <cols>
    <col min="1" max="11" width="16" customWidth="1"/>
    <col min="12" max="13" width="13" customWidth="1"/>
    <col min="14" max="26" width="8.6640625" customWidth="1"/>
  </cols>
  <sheetData>
    <row r="1" spans="1:13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2" t="e">
        <v>#VALUE!</v>
      </c>
      <c r="B2" s="2" t="e">
        <v>#VALUE!</v>
      </c>
      <c r="C2" s="5">
        <v>31395</v>
      </c>
      <c r="D2" s="4">
        <v>213.37777150385847</v>
      </c>
      <c r="E2" s="4">
        <v>2.3763350483997558</v>
      </c>
      <c r="F2" s="6">
        <v>2397.3622332558903</v>
      </c>
      <c r="G2" s="4">
        <f t="shared" ref="G2:G256" si="0">LN(C2)</f>
        <v>10.35440392354821</v>
      </c>
      <c r="H2" s="4">
        <v>1</v>
      </c>
      <c r="I2" s="4">
        <f t="shared" ref="I2:K2" si="1">LN(D2)</f>
        <v>5.3630641699176946</v>
      </c>
      <c r="J2" s="4">
        <f t="shared" si="1"/>
        <v>0.86555940519517116</v>
      </c>
      <c r="K2" s="4">
        <f t="shared" si="1"/>
        <v>7.7821243424395607</v>
      </c>
      <c r="L2" s="4">
        <f t="array" ref="L2">MMULT(H2:K2,G$865:G$868)</f>
        <v>10.702020665873247</v>
      </c>
      <c r="M2" s="4">
        <f t="shared" ref="M2:M256" si="2">G2-L2</f>
        <v>-0.34761674232503736</v>
      </c>
    </row>
    <row r="3" spans="1:13" x14ac:dyDescent="0.2">
      <c r="A3" s="2" t="e">
        <v>#VALUE!</v>
      </c>
      <c r="B3" s="2" t="e">
        <v>#VALUE!</v>
      </c>
      <c r="C3" s="5">
        <v>3191</v>
      </c>
      <c r="D3" s="4">
        <v>6.2358568195844475</v>
      </c>
      <c r="E3" s="4">
        <v>2.3763350483997558</v>
      </c>
      <c r="F3" s="6">
        <v>454.48037014086924</v>
      </c>
      <c r="G3" s="4">
        <f t="shared" si="0"/>
        <v>8.068089626278244</v>
      </c>
      <c r="H3" s="4">
        <v>1</v>
      </c>
      <c r="I3" s="4">
        <f t="shared" ref="I3:K3" si="3">LN(D3)</f>
        <v>1.8303159906343835</v>
      </c>
      <c r="J3" s="4">
        <f t="shared" si="3"/>
        <v>0.86555940519517116</v>
      </c>
      <c r="K3" s="4">
        <f t="shared" si="3"/>
        <v>6.1191547226757299</v>
      </c>
      <c r="L3" s="4">
        <f t="array" ref="L3">MMULT(H3:K3,G$865:G$868)</f>
        <v>10.379622859780252</v>
      </c>
      <c r="M3" s="4">
        <f t="shared" si="2"/>
        <v>-2.3115332335020078</v>
      </c>
    </row>
    <row r="4" spans="1:13" x14ac:dyDescent="0.2">
      <c r="A4" s="2" t="e">
        <v>#VALUE!</v>
      </c>
      <c r="B4" s="2" t="e">
        <v>#VALUE!</v>
      </c>
      <c r="C4" s="5">
        <v>198257</v>
      </c>
      <c r="D4" s="4">
        <v>6.2358568195844475</v>
      </c>
      <c r="E4" s="4">
        <v>213.37777150385847</v>
      </c>
      <c r="F4" s="6">
        <v>2777.1183622815811</v>
      </c>
      <c r="G4" s="4">
        <f t="shared" si="0"/>
        <v>12.197319447827089</v>
      </c>
      <c r="H4" s="4">
        <v>1</v>
      </c>
      <c r="I4" s="4">
        <f t="shared" ref="I4:K4" si="4">LN(D4)</f>
        <v>1.8303159906343835</v>
      </c>
      <c r="J4" s="4">
        <f t="shared" si="4"/>
        <v>5.3630641699176946</v>
      </c>
      <c r="K4" s="4">
        <f t="shared" si="4"/>
        <v>7.9291691087541212</v>
      </c>
      <c r="L4" s="4">
        <f t="array" ref="L4">MMULT(H4:K4,G$865:G$868)</f>
        <v>11.071175942210226</v>
      </c>
      <c r="M4" s="4">
        <f t="shared" si="2"/>
        <v>1.1261435056168629</v>
      </c>
    </row>
    <row r="5" spans="1:13" x14ac:dyDescent="0.2">
      <c r="A5" s="2" t="e">
        <v>#VALUE!</v>
      </c>
      <c r="B5" s="2" t="e">
        <v>#VALUE!</v>
      </c>
      <c r="C5" s="5">
        <v>49111</v>
      </c>
      <c r="D5" s="4">
        <v>14.594249022892239</v>
      </c>
      <c r="E5" s="4">
        <v>2.3763350483997558</v>
      </c>
      <c r="F5" s="6">
        <v>1983.4884247494867</v>
      </c>
      <c r="G5" s="4">
        <f t="shared" si="0"/>
        <v>10.801838321277618</v>
      </c>
      <c r="H5" s="4">
        <v>1</v>
      </c>
      <c r="I5" s="4">
        <f t="shared" ref="I5:K5" si="5">LN(D5)</f>
        <v>2.6806275485726787</v>
      </c>
      <c r="J5" s="4">
        <f t="shared" si="5"/>
        <v>0.86555940519517116</v>
      </c>
      <c r="K5" s="4">
        <f t="shared" si="5"/>
        <v>7.5926124041669949</v>
      </c>
      <c r="L5" s="4">
        <f t="array" ref="L5">MMULT(H5:K5,G$865:G$868)</f>
        <v>8.7376929184651004</v>
      </c>
      <c r="M5" s="4">
        <f t="shared" si="2"/>
        <v>2.0641454028125175</v>
      </c>
    </row>
    <row r="6" spans="1:13" x14ac:dyDescent="0.2">
      <c r="A6" s="2" t="e">
        <v>#VALUE!</v>
      </c>
      <c r="B6" s="2" t="e">
        <v>#VALUE!</v>
      </c>
      <c r="C6" s="5">
        <v>165464</v>
      </c>
      <c r="D6" s="4">
        <v>14.594249022892239</v>
      </c>
      <c r="E6" s="4">
        <v>213.37777150385847</v>
      </c>
      <c r="F6" s="6">
        <v>1003.9209740409661</v>
      </c>
      <c r="G6" s="4">
        <f t="shared" si="0"/>
        <v>12.01650892747916</v>
      </c>
      <c r="H6" s="4">
        <v>1</v>
      </c>
      <c r="I6" s="4">
        <f t="shared" ref="I6:K6" si="6">LN(D6)</f>
        <v>2.6806275485726787</v>
      </c>
      <c r="J6" s="4">
        <f t="shared" si="6"/>
        <v>5.3630641699176946</v>
      </c>
      <c r="K6" s="4">
        <f t="shared" si="6"/>
        <v>6.9116685860392169</v>
      </c>
      <c r="L6" s="4">
        <f t="array" ref="L6">MMULT(H6:K6,G$865:G$868)</f>
        <v>13.420405394613432</v>
      </c>
      <c r="M6" s="4">
        <f t="shared" si="2"/>
        <v>-1.4038964671342722</v>
      </c>
    </row>
    <row r="7" spans="1:13" x14ac:dyDescent="0.2">
      <c r="A7" s="2" t="e">
        <v>#VALUE!</v>
      </c>
      <c r="B7" s="2" t="e">
        <v>#VALUE!</v>
      </c>
      <c r="C7" s="5">
        <v>241273</v>
      </c>
      <c r="D7" s="4">
        <v>14.594249022892239</v>
      </c>
      <c r="E7" s="4">
        <v>6.2358568195844475</v>
      </c>
      <c r="F7" s="6">
        <v>2239.9425990834657</v>
      </c>
      <c r="G7" s="4">
        <f t="shared" si="0"/>
        <v>12.393684351444534</v>
      </c>
      <c r="H7" s="4">
        <v>1</v>
      </c>
      <c r="I7" s="4">
        <f t="shared" ref="I7:K7" si="7">LN(D7)</f>
        <v>2.6806275485726787</v>
      </c>
      <c r="J7" s="4">
        <f t="shared" si="7"/>
        <v>1.8303159906343835</v>
      </c>
      <c r="K7" s="4">
        <f t="shared" si="7"/>
        <v>7.7142055191115819</v>
      </c>
      <c r="L7" s="4">
        <f t="array" ref="L7">MMULT(H7:K7,G$865:G$868)</f>
        <v>9.3133146869506742</v>
      </c>
      <c r="M7" s="4">
        <f t="shared" si="2"/>
        <v>3.0803696644938601</v>
      </c>
    </row>
    <row r="8" spans="1:13" x14ac:dyDescent="0.2">
      <c r="A8" s="2" t="e">
        <v>#VALUE!</v>
      </c>
      <c r="B8" s="2" t="e">
        <v>#VALUE!</v>
      </c>
      <c r="C8" s="5">
        <v>106828</v>
      </c>
      <c r="D8" s="4">
        <v>257.15782044042913</v>
      </c>
      <c r="E8" s="4">
        <v>2.3763350483997558</v>
      </c>
      <c r="F8" s="6">
        <v>3297.6675887170704</v>
      </c>
      <c r="G8" s="4">
        <f t="shared" si="0"/>
        <v>11.578975343431727</v>
      </c>
      <c r="H8" s="4">
        <v>1</v>
      </c>
      <c r="I8" s="4">
        <f t="shared" ref="I8:K8" si="8">LN(D8)</f>
        <v>5.5496899837376041</v>
      </c>
      <c r="J8" s="4">
        <f t="shared" si="8"/>
        <v>0.86555940519517116</v>
      </c>
      <c r="K8" s="4">
        <f t="shared" si="8"/>
        <v>8.1009707062619896</v>
      </c>
      <c r="L8" s="4">
        <f t="array" ref="L8">MMULT(H8:K8,G$865:G$868)</f>
        <v>10.348936680755822</v>
      </c>
      <c r="M8" s="4">
        <f t="shared" si="2"/>
        <v>1.2300386626759057</v>
      </c>
    </row>
    <row r="9" spans="1:13" x14ac:dyDescent="0.2">
      <c r="A9" s="2" t="e">
        <v>#VALUE!</v>
      </c>
      <c r="B9" s="2" t="e">
        <v>#VALUE!</v>
      </c>
      <c r="C9" s="5">
        <v>7186884</v>
      </c>
      <c r="D9" s="4">
        <v>257.15782044042913</v>
      </c>
      <c r="E9" s="4">
        <v>213.37777150385847</v>
      </c>
      <c r="F9" s="6">
        <v>914.80271106850262</v>
      </c>
      <c r="G9" s="4">
        <f t="shared" si="0"/>
        <v>15.787768256067089</v>
      </c>
      <c r="H9" s="4">
        <v>1</v>
      </c>
      <c r="I9" s="4">
        <f t="shared" ref="I9:K9" si="9">LN(D9)</f>
        <v>5.5496899837376041</v>
      </c>
      <c r="J9" s="4">
        <f t="shared" si="9"/>
        <v>5.3630641699176946</v>
      </c>
      <c r="K9" s="4">
        <f t="shared" si="9"/>
        <v>6.8187084257084045</v>
      </c>
      <c r="L9" s="4">
        <f t="array" ref="L9">MMULT(H9:K9,G$865:G$868)</f>
        <v>15.995116880238303</v>
      </c>
      <c r="M9" s="4">
        <f t="shared" si="2"/>
        <v>-0.20734862417121391</v>
      </c>
    </row>
    <row r="10" spans="1:13" x14ac:dyDescent="0.2">
      <c r="A10" s="2" t="e">
        <v>#VALUE!</v>
      </c>
      <c r="B10" s="2" t="e">
        <v>#VALUE!</v>
      </c>
      <c r="C10" s="5">
        <v>63514</v>
      </c>
      <c r="D10" s="4">
        <v>257.15782044042913</v>
      </c>
      <c r="E10" s="4">
        <v>6.2358568195844475</v>
      </c>
      <c r="F10" s="6">
        <v>3658.9209733767912</v>
      </c>
      <c r="G10" s="4">
        <f t="shared" si="0"/>
        <v>11.05901563302125</v>
      </c>
      <c r="H10" s="4">
        <v>1</v>
      </c>
      <c r="I10" s="4">
        <f t="shared" ref="I10:K10" si="10">LN(D10)</f>
        <v>5.5496899837376041</v>
      </c>
      <c r="J10" s="4">
        <f t="shared" si="10"/>
        <v>1.8303159906343835</v>
      </c>
      <c r="K10" s="4">
        <f t="shared" si="10"/>
        <v>8.204923566911356</v>
      </c>
      <c r="L10" s="4">
        <f t="array" ref="L10">MMULT(H10:K10,G$865:G$868)</f>
        <v>10.952822699729046</v>
      </c>
      <c r="M10" s="4">
        <f t="shared" si="2"/>
        <v>0.10619293329220447</v>
      </c>
    </row>
    <row r="11" spans="1:13" x14ac:dyDescent="0.2">
      <c r="A11" s="2" t="e">
        <v>#VALUE!</v>
      </c>
      <c r="B11" s="2" t="e">
        <v>#VALUE!</v>
      </c>
      <c r="C11" s="5">
        <v>420907</v>
      </c>
      <c r="D11" s="4">
        <v>257.15782044042913</v>
      </c>
      <c r="E11" s="4">
        <v>14.594249022892239</v>
      </c>
      <c r="F11" s="6">
        <v>1603.738935938748</v>
      </c>
      <c r="G11" s="4">
        <f t="shared" si="0"/>
        <v>12.950167185649116</v>
      </c>
      <c r="H11" s="4">
        <v>1</v>
      </c>
      <c r="I11" s="4">
        <f t="shared" ref="I11:K11" si="11">LN(D11)</f>
        <v>5.5496899837376041</v>
      </c>
      <c r="J11" s="4">
        <f t="shared" si="11"/>
        <v>2.6806275485726787</v>
      </c>
      <c r="K11" s="4">
        <f t="shared" si="11"/>
        <v>7.3800930170369909</v>
      </c>
      <c r="L11" s="4">
        <f t="array" ref="L11">MMULT(H11:K11,G$865:G$868)</f>
        <v>12.953465290591865</v>
      </c>
      <c r="M11" s="4">
        <f t="shared" si="2"/>
        <v>-3.2981049427487363E-3</v>
      </c>
    </row>
    <row r="12" spans="1:13" x14ac:dyDescent="0.2">
      <c r="A12" s="2" t="e">
        <v>#VALUE!</v>
      </c>
      <c r="B12" s="2" t="e">
        <v>#VALUE!</v>
      </c>
      <c r="C12" s="5">
        <v>162</v>
      </c>
      <c r="D12" s="4">
        <v>6.6511068334937447</v>
      </c>
      <c r="E12" s="4">
        <v>2.3763350483997558</v>
      </c>
      <c r="F12" s="6">
        <v>2184.8984612208515</v>
      </c>
      <c r="G12" s="4">
        <f t="shared" si="0"/>
        <v>5.0875963352323836</v>
      </c>
      <c r="H12" s="4">
        <v>1</v>
      </c>
      <c r="I12" s="4">
        <f t="shared" ref="I12:K12" si="12">LN(D12)</f>
        <v>1.894783281944854</v>
      </c>
      <c r="J12" s="4">
        <f t="shared" si="12"/>
        <v>0.86555940519517116</v>
      </c>
      <c r="K12" s="4">
        <f t="shared" si="12"/>
        <v>7.6893246356127491</v>
      </c>
      <c r="L12" s="4">
        <f t="array" ref="L12">MMULT(H12:K12,G$865:G$868)</f>
        <v>7.9183109818314321</v>
      </c>
      <c r="M12" s="4">
        <f t="shared" si="2"/>
        <v>-2.8307146465990485</v>
      </c>
    </row>
    <row r="13" spans="1:13" x14ac:dyDescent="0.2">
      <c r="A13" s="2" t="e">
        <v>#VALUE!</v>
      </c>
      <c r="B13" s="2" t="e">
        <v>#VALUE!</v>
      </c>
      <c r="C13" s="5">
        <v>1093142</v>
      </c>
      <c r="D13" s="4">
        <v>6.6511068334937447</v>
      </c>
      <c r="E13" s="4">
        <v>213.37777150385847</v>
      </c>
      <c r="F13" s="6">
        <v>508.82238971691515</v>
      </c>
      <c r="G13" s="4">
        <f t="shared" si="0"/>
        <v>13.904566676377931</v>
      </c>
      <c r="H13" s="4">
        <v>1</v>
      </c>
      <c r="I13" s="4">
        <f t="shared" ref="I13:K13" si="13">LN(D13)</f>
        <v>1.894783281944854</v>
      </c>
      <c r="J13" s="4">
        <f t="shared" si="13"/>
        <v>5.3630641699176946</v>
      </c>
      <c r="K13" s="4">
        <f t="shared" si="13"/>
        <v>6.23209901600449</v>
      </c>
      <c r="L13" s="4">
        <f t="array" ref="L13">MMULT(H13:K13,G$865:G$868)</f>
        <v>13.844827709259365</v>
      </c>
      <c r="M13" s="4">
        <f t="shared" si="2"/>
        <v>5.9738967118565967E-2</v>
      </c>
    </row>
    <row r="14" spans="1:13" x14ac:dyDescent="0.2">
      <c r="A14" s="2" t="e">
        <v>#VALUE!</v>
      </c>
      <c r="B14" s="2" t="e">
        <v>#VALUE!</v>
      </c>
      <c r="C14" s="5">
        <v>409</v>
      </c>
      <c r="D14" s="4">
        <v>6.6511068334937447</v>
      </c>
      <c r="E14" s="4">
        <v>6.2358568195844475</v>
      </c>
      <c r="F14" s="6">
        <v>2605.8425961710882</v>
      </c>
      <c r="G14" s="4">
        <f t="shared" si="0"/>
        <v>6.0137151560428022</v>
      </c>
      <c r="H14" s="4">
        <v>1</v>
      </c>
      <c r="I14" s="4">
        <f t="shared" ref="I14:K14" si="14">LN(D14)</f>
        <v>1.894783281944854</v>
      </c>
      <c r="J14" s="4">
        <f t="shared" si="14"/>
        <v>1.8303159906343835</v>
      </c>
      <c r="K14" s="4">
        <f t="shared" si="14"/>
        <v>7.8655113553122877</v>
      </c>
      <c r="L14" s="4">
        <f t="array" ref="L14">MMULT(H14:K14,G$865:G$868)</f>
        <v>8.4064596734557639</v>
      </c>
      <c r="M14" s="4">
        <f t="shared" si="2"/>
        <v>-2.3927445174129618</v>
      </c>
    </row>
    <row r="15" spans="1:13" x14ac:dyDescent="0.2">
      <c r="A15" s="2" t="e">
        <v>#VALUE!</v>
      </c>
      <c r="B15" s="2" t="e">
        <v>#VALUE!</v>
      </c>
      <c r="C15" s="5">
        <v>10220</v>
      </c>
      <c r="D15" s="4">
        <v>6.6511068334937447</v>
      </c>
      <c r="E15" s="4">
        <v>14.594249022892239</v>
      </c>
      <c r="F15" s="6">
        <v>1299.4352690991293</v>
      </c>
      <c r="G15" s="4">
        <f t="shared" si="0"/>
        <v>9.2321018637576948</v>
      </c>
      <c r="H15" s="4">
        <v>1</v>
      </c>
      <c r="I15" s="4">
        <f t="shared" ref="I15:K15" si="15">LN(D15)</f>
        <v>1.894783281944854</v>
      </c>
      <c r="J15" s="4">
        <f t="shared" si="15"/>
        <v>2.6806275485726787</v>
      </c>
      <c r="K15" s="4">
        <f t="shared" si="15"/>
        <v>7.1696850406816859</v>
      </c>
      <c r="L15" s="4">
        <f t="array" ref="L15">MMULT(H15:K15,G$865:G$868)</f>
        <v>10.200404109185675</v>
      </c>
      <c r="M15" s="4">
        <f t="shared" si="2"/>
        <v>-0.96830224542797971</v>
      </c>
    </row>
    <row r="16" spans="1:13" x14ac:dyDescent="0.2">
      <c r="A16" s="2" t="e">
        <v>#VALUE!</v>
      </c>
      <c r="B16" s="2" t="e">
        <v>#VALUE!</v>
      </c>
      <c r="C16" s="5">
        <v>136879</v>
      </c>
      <c r="D16" s="4">
        <v>6.6511068334937447</v>
      </c>
      <c r="E16" s="4">
        <v>257.15782044042913</v>
      </c>
      <c r="F16" s="6">
        <v>1310.5325271007662</v>
      </c>
      <c r="G16" s="4">
        <f t="shared" si="0"/>
        <v>11.82685260287019</v>
      </c>
      <c r="H16" s="4">
        <v>1</v>
      </c>
      <c r="I16" s="4">
        <f t="shared" ref="I16:K16" si="16">LN(D16)</f>
        <v>1.894783281944854</v>
      </c>
      <c r="J16" s="4">
        <f t="shared" si="16"/>
        <v>5.5496899837376041</v>
      </c>
      <c r="K16" s="4">
        <f t="shared" si="16"/>
        <v>7.1781888428299281</v>
      </c>
      <c r="L16" s="4">
        <f t="array" ref="L16">MMULT(H16:K16,G$865:G$868)</f>
        <v>12.477984668040738</v>
      </c>
      <c r="M16" s="4">
        <f t="shared" si="2"/>
        <v>-0.65113206517054856</v>
      </c>
    </row>
    <row r="17" spans="1:13" x14ac:dyDescent="0.2">
      <c r="A17" s="2" t="e">
        <v>#VALUE!</v>
      </c>
      <c r="B17" s="2" t="e">
        <v>#VALUE!</v>
      </c>
      <c r="C17" s="5">
        <v>242267</v>
      </c>
      <c r="D17" s="4">
        <v>16.402846413095812</v>
      </c>
      <c r="E17" s="4">
        <v>2.3763350483997558</v>
      </c>
      <c r="F17" s="6">
        <v>1790.9639293676782</v>
      </c>
      <c r="G17" s="4">
        <f t="shared" si="0"/>
        <v>12.397795702729429</v>
      </c>
      <c r="H17" s="4">
        <v>1</v>
      </c>
      <c r="I17" s="4">
        <f t="shared" ref="I17:K17" si="17">LN(D17)</f>
        <v>2.7974548815441853</v>
      </c>
      <c r="J17" s="4">
        <f t="shared" si="17"/>
        <v>0.86555940519517116</v>
      </c>
      <c r="K17" s="4">
        <f t="shared" si="17"/>
        <v>7.4905092619180227</v>
      </c>
      <c r="L17" s="4">
        <f t="array" ref="L17">MMULT(H17:K17,G$865:G$868)</f>
        <v>9.0000649734674507</v>
      </c>
      <c r="M17" s="4">
        <f t="shared" si="2"/>
        <v>3.3977307292619781</v>
      </c>
    </row>
    <row r="18" spans="1:13" x14ac:dyDescent="0.2">
      <c r="A18" s="2" t="e">
        <v>#VALUE!</v>
      </c>
      <c r="B18" s="2" t="e">
        <v>#VALUE!</v>
      </c>
      <c r="C18" s="5">
        <v>1508816</v>
      </c>
      <c r="D18" s="4">
        <v>16.402846413095812</v>
      </c>
      <c r="E18" s="4">
        <v>213.37777150385847</v>
      </c>
      <c r="F18" s="6">
        <v>812.73840560454084</v>
      </c>
      <c r="G18" s="4">
        <f t="shared" si="0"/>
        <v>14.226835795258975</v>
      </c>
      <c r="H18" s="4">
        <v>1</v>
      </c>
      <c r="I18" s="4">
        <f t="shared" ref="I18:K18" si="18">LN(D18)</f>
        <v>2.7974548815441853</v>
      </c>
      <c r="J18" s="4">
        <f t="shared" si="18"/>
        <v>5.3630641699176946</v>
      </c>
      <c r="K18" s="4">
        <f t="shared" si="18"/>
        <v>6.7004092934465058</v>
      </c>
      <c r="L18" s="4">
        <f t="array" ref="L18">MMULT(H18:K18,G$865:G$868)</f>
        <v>13.857673838519821</v>
      </c>
      <c r="M18" s="4">
        <f t="shared" si="2"/>
        <v>0.36916195673915375</v>
      </c>
    </row>
    <row r="19" spans="1:13" x14ac:dyDescent="0.2">
      <c r="A19" s="2" t="e">
        <v>#VALUE!</v>
      </c>
      <c r="B19" s="2" t="e">
        <v>#VALUE!</v>
      </c>
      <c r="C19" s="5">
        <v>24167</v>
      </c>
      <c r="D19" s="4">
        <v>16.402846413095812</v>
      </c>
      <c r="E19" s="4">
        <v>6.2358568195844475</v>
      </c>
      <c r="F19" s="6">
        <v>2221.5950043439734</v>
      </c>
      <c r="G19" s="4">
        <f t="shared" si="0"/>
        <v>10.092743345182981</v>
      </c>
      <c r="H19" s="4">
        <v>1</v>
      </c>
      <c r="I19" s="4">
        <f t="shared" ref="I19:K19" si="19">LN(D19)</f>
        <v>2.7974548815441853</v>
      </c>
      <c r="J19" s="4">
        <f t="shared" si="19"/>
        <v>1.8303159906343835</v>
      </c>
      <c r="K19" s="4">
        <f t="shared" si="19"/>
        <v>7.705980687315221</v>
      </c>
      <c r="L19" s="4">
        <f t="array" ref="L19">MMULT(H19:K19,G$865:G$868)</f>
        <v>9.4252694045618703</v>
      </c>
      <c r="M19" s="4">
        <f t="shared" si="2"/>
        <v>0.66747394062111098</v>
      </c>
    </row>
    <row r="20" spans="1:13" x14ac:dyDescent="0.2">
      <c r="A20" s="2" t="e">
        <v>#VALUE!</v>
      </c>
      <c r="B20" s="2" t="e">
        <v>#VALUE!</v>
      </c>
      <c r="C20" s="5">
        <v>100757</v>
      </c>
      <c r="D20" s="4">
        <v>16.402846413095812</v>
      </c>
      <c r="E20" s="4">
        <v>14.594249022892239</v>
      </c>
      <c r="F20" s="6">
        <v>1285.5520126214251</v>
      </c>
      <c r="G20" s="4">
        <f t="shared" si="0"/>
        <v>11.52046695630357</v>
      </c>
      <c r="H20" s="4">
        <v>1</v>
      </c>
      <c r="I20" s="4">
        <f t="shared" ref="I20:K20" si="20">LN(D20)</f>
        <v>2.7974548815441853</v>
      </c>
      <c r="J20" s="4">
        <f t="shared" si="20"/>
        <v>2.6806275485726787</v>
      </c>
      <c r="K20" s="4">
        <f t="shared" si="20"/>
        <v>7.1589434868920288</v>
      </c>
      <c r="L20" s="4">
        <f t="array" ref="L20">MMULT(H20:K20,G$865:G$868)</f>
        <v>10.980815191189924</v>
      </c>
      <c r="M20" s="4">
        <f t="shared" si="2"/>
        <v>0.53965176511364632</v>
      </c>
    </row>
    <row r="21" spans="1:13" ht="15.75" customHeight="1" x14ac:dyDescent="0.2">
      <c r="A21" s="2" t="e">
        <v>#VALUE!</v>
      </c>
      <c r="B21" s="2" t="e">
        <v>#VALUE!</v>
      </c>
      <c r="C21" s="5">
        <v>2093603</v>
      </c>
      <c r="D21" s="4">
        <v>16.402846413095812</v>
      </c>
      <c r="E21" s="4">
        <v>257.15782044042913</v>
      </c>
      <c r="F21" s="6">
        <v>1692.2837533599295</v>
      </c>
      <c r="G21" s="4">
        <f t="shared" si="0"/>
        <v>14.554397063135525</v>
      </c>
      <c r="H21" s="4">
        <v>1</v>
      </c>
      <c r="I21" s="4">
        <f t="shared" ref="I21:K21" si="21">LN(D21)</f>
        <v>2.7974548815441853</v>
      </c>
      <c r="J21" s="4">
        <f t="shared" si="21"/>
        <v>5.5496899837376041</v>
      </c>
      <c r="K21" s="4">
        <f t="shared" si="21"/>
        <v>7.4338342290370045</v>
      </c>
      <c r="L21" s="4">
        <f t="array" ref="L21">MMULT(H21:K21,G$865:G$868)</f>
        <v>12.831574964318207</v>
      </c>
      <c r="M21" s="4">
        <f t="shared" si="2"/>
        <v>1.7228220988173177</v>
      </c>
    </row>
    <row r="22" spans="1:13" ht="15.75" customHeight="1" x14ac:dyDescent="0.2">
      <c r="A22" s="2" t="e">
        <v>#VALUE!</v>
      </c>
      <c r="B22" s="2" t="e">
        <v>#VALUE!</v>
      </c>
      <c r="C22" s="5">
        <v>102417</v>
      </c>
      <c r="D22" s="4">
        <v>16.402846413095812</v>
      </c>
      <c r="E22" s="4">
        <v>6.6511068334937447</v>
      </c>
      <c r="F22" s="6">
        <v>410.75504941312653</v>
      </c>
      <c r="G22" s="4">
        <f t="shared" si="0"/>
        <v>11.536807993433476</v>
      </c>
      <c r="H22" s="4">
        <v>1</v>
      </c>
      <c r="I22" s="4">
        <f t="shared" ref="I22:K22" si="22">LN(D22)</f>
        <v>2.7974548815441853</v>
      </c>
      <c r="J22" s="4">
        <f t="shared" si="22"/>
        <v>1.894783281944854</v>
      </c>
      <c r="K22" s="4">
        <f t="shared" si="22"/>
        <v>6.0179970499961115</v>
      </c>
      <c r="L22" s="4">
        <f t="array" ref="L22">MMULT(H22:K22,G$865:G$868)</f>
        <v>12.181338794965459</v>
      </c>
      <c r="M22" s="4">
        <f t="shared" si="2"/>
        <v>-0.6445308015319835</v>
      </c>
    </row>
    <row r="23" spans="1:13" ht="15.75" customHeight="1" x14ac:dyDescent="0.2">
      <c r="A23" s="2" t="e">
        <v>#VALUE!</v>
      </c>
      <c r="B23" s="2" t="e">
        <v>#VALUE!</v>
      </c>
      <c r="C23" s="5">
        <v>4246</v>
      </c>
      <c r="D23" s="4">
        <v>26.813968850519185</v>
      </c>
      <c r="E23" s="4">
        <v>2.3763350483997558</v>
      </c>
      <c r="F23" s="6">
        <v>2389.1100224995075</v>
      </c>
      <c r="G23" s="4">
        <f t="shared" si="0"/>
        <v>8.3537326422632017</v>
      </c>
      <c r="H23" s="4">
        <v>1</v>
      </c>
      <c r="I23" s="4">
        <f t="shared" ref="I23:K23" si="23">LN(D23)</f>
        <v>3.2889229774914859</v>
      </c>
      <c r="J23" s="4">
        <f t="shared" si="23"/>
        <v>0.86555940519517116</v>
      </c>
      <c r="K23" s="4">
        <f t="shared" si="23"/>
        <v>7.778676200053356</v>
      </c>
      <c r="L23" s="4">
        <f t="array" ref="L23">MMULT(H23:K23,G$865:G$868)</f>
        <v>8.953878642235825</v>
      </c>
      <c r="M23" s="4">
        <f t="shared" si="2"/>
        <v>-0.6001459999726233</v>
      </c>
    </row>
    <row r="24" spans="1:13" ht="15.75" customHeight="1" x14ac:dyDescent="0.2">
      <c r="A24" s="2" t="e">
        <v>#VALUE!</v>
      </c>
      <c r="B24" s="2" t="e">
        <v>#VALUE!</v>
      </c>
      <c r="C24" s="5">
        <v>2685970</v>
      </c>
      <c r="D24" s="4">
        <v>26.813968850519185</v>
      </c>
      <c r="E24" s="4">
        <v>213.37777150385847</v>
      </c>
      <c r="F24" s="6">
        <v>267.76432950854479</v>
      </c>
      <c r="G24" s="4">
        <f t="shared" si="0"/>
        <v>14.803552486978374</v>
      </c>
      <c r="H24" s="4">
        <v>1</v>
      </c>
      <c r="I24" s="4">
        <f t="shared" ref="I24:K24" si="24">LN(D24)</f>
        <v>3.2889229774914859</v>
      </c>
      <c r="J24" s="4">
        <f t="shared" si="24"/>
        <v>5.3630641699176946</v>
      </c>
      <c r="K24" s="4">
        <f t="shared" si="24"/>
        <v>5.5901072261350047</v>
      </c>
      <c r="L24" s="4">
        <f t="array" ref="L24">MMULT(H24:K24,G$865:G$868)</f>
        <v>16.052196604088095</v>
      </c>
      <c r="M24" s="4">
        <f t="shared" si="2"/>
        <v>-1.2486441171097216</v>
      </c>
    </row>
    <row r="25" spans="1:13" ht="15.75" customHeight="1" x14ac:dyDescent="0.2">
      <c r="A25" s="2" t="e">
        <v>#VALUE!</v>
      </c>
      <c r="B25" s="2" t="e">
        <v>#VALUE!</v>
      </c>
      <c r="C25" s="5">
        <v>175260</v>
      </c>
      <c r="D25" s="4">
        <v>26.813968850519185</v>
      </c>
      <c r="E25" s="4">
        <v>6.2358568195844475</v>
      </c>
      <c r="F25" s="6">
        <v>2793.2824514080153</v>
      </c>
      <c r="G25" s="4">
        <f t="shared" si="0"/>
        <v>12.074025864609842</v>
      </c>
      <c r="H25" s="4">
        <v>1</v>
      </c>
      <c r="I25" s="4">
        <f t="shared" ref="I25:K25" si="25">LN(D25)</f>
        <v>3.2889229774914859</v>
      </c>
      <c r="J25" s="4">
        <f t="shared" si="25"/>
        <v>1.8303159906343835</v>
      </c>
      <c r="K25" s="4">
        <f t="shared" si="25"/>
        <v>7.9349726891557246</v>
      </c>
      <c r="L25" s="4">
        <f t="array" ref="L25">MMULT(H25:K25,G$865:G$868)</f>
        <v>9.4738966283979256</v>
      </c>
      <c r="M25" s="4">
        <f t="shared" si="2"/>
        <v>2.6001292362119166</v>
      </c>
    </row>
    <row r="26" spans="1:13" ht="15.75" customHeight="1" x14ac:dyDescent="0.2">
      <c r="A26" s="2" t="e">
        <v>#VALUE!</v>
      </c>
      <c r="B26" s="2" t="e">
        <v>#VALUE!</v>
      </c>
      <c r="C26" s="5">
        <v>23176</v>
      </c>
      <c r="D26" s="4">
        <v>26.813968850519185</v>
      </c>
      <c r="E26" s="4">
        <v>14.594249022892239</v>
      </c>
      <c r="F26" s="6">
        <v>1220.557517066562</v>
      </c>
      <c r="G26" s="4">
        <f t="shared" si="0"/>
        <v>10.050872539449186</v>
      </c>
      <c r="H26" s="4">
        <v>1</v>
      </c>
      <c r="I26" s="4">
        <f t="shared" ref="I26:K26" si="26">LN(D26)</f>
        <v>3.2889229774914859</v>
      </c>
      <c r="J26" s="4">
        <f t="shared" si="26"/>
        <v>2.6806275485726787</v>
      </c>
      <c r="K26" s="4">
        <f t="shared" si="26"/>
        <v>7.1070630145452922</v>
      </c>
      <c r="L26" s="4">
        <f t="array" ref="L26">MMULT(H26:K26,G$865:G$868)</f>
        <v>11.479472773582948</v>
      </c>
      <c r="M26" s="4">
        <f t="shared" si="2"/>
        <v>-1.4286002341337625</v>
      </c>
    </row>
    <row r="27" spans="1:13" ht="15.75" customHeight="1" x14ac:dyDescent="0.2">
      <c r="A27" s="2" t="e">
        <v>#VALUE!</v>
      </c>
      <c r="B27" s="2" t="e">
        <v>#VALUE!</v>
      </c>
      <c r="C27" s="5">
        <v>772251</v>
      </c>
      <c r="D27" s="4">
        <v>26.813968850519185</v>
      </c>
      <c r="E27" s="4">
        <v>257.15782044042913</v>
      </c>
      <c r="F27" s="6">
        <v>1024.1789933382879</v>
      </c>
      <c r="G27" s="4">
        <f t="shared" si="0"/>
        <v>13.557064905697439</v>
      </c>
      <c r="H27" s="4">
        <v>1</v>
      </c>
      <c r="I27" s="4">
        <f t="shared" ref="I27:K27" si="27">LN(D27)</f>
        <v>3.2889229774914859</v>
      </c>
      <c r="J27" s="4">
        <f t="shared" si="27"/>
        <v>5.5496899837376041</v>
      </c>
      <c r="K27" s="4">
        <f t="shared" si="27"/>
        <v>6.9316465885059531</v>
      </c>
      <c r="L27" s="4">
        <f t="array" ref="L27">MMULT(H27:K27,G$865:G$868)</f>
        <v>14.051741113704749</v>
      </c>
      <c r="M27" s="4">
        <f t="shared" si="2"/>
        <v>-0.49467620800730927</v>
      </c>
    </row>
    <row r="28" spans="1:13" ht="15.75" customHeight="1" x14ac:dyDescent="0.2">
      <c r="A28" s="2" t="e">
        <v>#VALUE!</v>
      </c>
      <c r="B28" s="2" t="e">
        <v>#VALUE!</v>
      </c>
      <c r="C28" s="5">
        <v>2522994</v>
      </c>
      <c r="D28" s="4">
        <v>26.813968850519185</v>
      </c>
      <c r="E28" s="4">
        <v>6.6511068334937447</v>
      </c>
      <c r="F28" s="6">
        <v>290.11984169554597</v>
      </c>
      <c r="G28" s="4">
        <f t="shared" si="0"/>
        <v>14.740956849499083</v>
      </c>
      <c r="H28" s="4">
        <v>1</v>
      </c>
      <c r="I28" s="4">
        <f t="shared" ref="I28:K28" si="28">LN(D28)</f>
        <v>3.2889229774914859</v>
      </c>
      <c r="J28" s="4">
        <f t="shared" si="28"/>
        <v>1.894783281944854</v>
      </c>
      <c r="K28" s="4">
        <f t="shared" si="28"/>
        <v>5.6702940848434222</v>
      </c>
      <c r="L28" s="4">
        <f t="array" ref="L28">MMULT(H28:K28,G$865:G$868)</f>
        <v>13.153980532950495</v>
      </c>
      <c r="M28" s="4">
        <f t="shared" si="2"/>
        <v>1.5869763165485882</v>
      </c>
    </row>
    <row r="29" spans="1:13" ht="15.75" customHeight="1" x14ac:dyDescent="0.2">
      <c r="A29" s="2" t="e">
        <v>#VALUE!</v>
      </c>
      <c r="B29" s="2" t="e">
        <v>#VALUE!</v>
      </c>
      <c r="C29" s="5">
        <v>341490</v>
      </c>
      <c r="D29" s="4">
        <v>26.813968850519185</v>
      </c>
      <c r="E29" s="4">
        <v>16.402846413095812</v>
      </c>
      <c r="F29" s="6">
        <v>673.05380363291238</v>
      </c>
      <c r="G29" s="4">
        <f t="shared" si="0"/>
        <v>12.741073674987373</v>
      </c>
      <c r="H29" s="4">
        <v>1</v>
      </c>
      <c r="I29" s="4">
        <f t="shared" ref="I29:K29" si="29">LN(D29)</f>
        <v>3.2889229774914859</v>
      </c>
      <c r="J29" s="4">
        <f t="shared" si="29"/>
        <v>2.7974548815441853</v>
      </c>
      <c r="K29" s="4">
        <f t="shared" si="29"/>
        <v>6.5118252724119428</v>
      </c>
      <c r="L29" s="4">
        <f t="array" ref="L29">MMULT(H29:K29,G$865:G$868)</f>
        <v>12.526494802013074</v>
      </c>
      <c r="M29" s="4">
        <f t="shared" si="2"/>
        <v>0.21457887297429856</v>
      </c>
    </row>
    <row r="30" spans="1:13" ht="15.75" customHeight="1" x14ac:dyDescent="0.2">
      <c r="A30" s="2" t="e">
        <v>#VALUE!</v>
      </c>
      <c r="B30" s="2" t="e">
        <v>#VALUE!</v>
      </c>
      <c r="C30" s="5">
        <v>783</v>
      </c>
      <c r="D30" s="4">
        <v>11.420227884615384</v>
      </c>
      <c r="E30" s="4">
        <v>2.3763350483997558</v>
      </c>
      <c r="F30" s="6">
        <v>1125.2522809304985</v>
      </c>
      <c r="G30" s="4">
        <f t="shared" si="0"/>
        <v>6.6631326959908028</v>
      </c>
      <c r="H30" s="4">
        <v>1</v>
      </c>
      <c r="I30" s="4">
        <f t="shared" ref="I30:K30" si="30">LN(D30)</f>
        <v>2.4353861588987669</v>
      </c>
      <c r="J30" s="4">
        <f t="shared" si="30"/>
        <v>0.86555940519517116</v>
      </c>
      <c r="K30" s="4">
        <f t="shared" si="30"/>
        <v>7.0257625392143099</v>
      </c>
      <c r="L30" s="4">
        <f t="array" ref="L30">MMULT(H30:K30,G$865:G$868)</f>
        <v>9.4385837476715029</v>
      </c>
      <c r="M30" s="4">
        <f t="shared" si="2"/>
        <v>-2.7754510516807001</v>
      </c>
    </row>
    <row r="31" spans="1:13" ht="15.75" customHeight="1" x14ac:dyDescent="0.2">
      <c r="A31" s="2" t="e">
        <v>#VALUE!</v>
      </c>
      <c r="B31" s="2" t="e">
        <v>#VALUE!</v>
      </c>
      <c r="C31" s="5">
        <v>109681</v>
      </c>
      <c r="D31" s="4">
        <v>11.420227884615384</v>
      </c>
      <c r="E31" s="4">
        <v>213.37777150385847</v>
      </c>
      <c r="F31" s="6">
        <v>2013.8025550985762</v>
      </c>
      <c r="G31" s="4">
        <f t="shared" si="0"/>
        <v>11.605331431627164</v>
      </c>
      <c r="H31" s="4">
        <v>1</v>
      </c>
      <c r="I31" s="4">
        <f t="shared" ref="I31:K31" si="31">LN(D31)</f>
        <v>2.4353861588987669</v>
      </c>
      <c r="J31" s="4">
        <f t="shared" si="31"/>
        <v>5.3630641699176946</v>
      </c>
      <c r="K31" s="4">
        <f t="shared" si="31"/>
        <v>7.6077800322753149</v>
      </c>
      <c r="L31" s="4">
        <f t="array" ref="L31">MMULT(H31:K31,G$865:G$868)</f>
        <v>12.09770550578113</v>
      </c>
      <c r="M31" s="4">
        <f t="shared" si="2"/>
        <v>-0.49237407415396639</v>
      </c>
    </row>
    <row r="32" spans="1:13" ht="15.75" customHeight="1" x14ac:dyDescent="0.2">
      <c r="A32" s="2" t="e">
        <v>#VALUE!</v>
      </c>
      <c r="B32" s="2" t="e">
        <v>#VALUE!</v>
      </c>
      <c r="C32" s="5">
        <v>41275</v>
      </c>
      <c r="D32" s="4">
        <v>11.420227884615384</v>
      </c>
      <c r="E32" s="4">
        <v>6.2358568195844475</v>
      </c>
      <c r="F32" s="6">
        <v>1557.4921202897813</v>
      </c>
      <c r="G32" s="4">
        <f t="shared" si="0"/>
        <v>10.628012268788328</v>
      </c>
      <c r="H32" s="4">
        <v>1</v>
      </c>
      <c r="I32" s="4">
        <f t="shared" ref="I32:K32" si="32">LN(D32)</f>
        <v>2.4353861588987669</v>
      </c>
      <c r="J32" s="4">
        <f t="shared" si="32"/>
        <v>1.8303159906343835</v>
      </c>
      <c r="K32" s="4">
        <f t="shared" si="32"/>
        <v>7.3508321914448178</v>
      </c>
      <c r="L32" s="4">
        <f t="array" ref="L32">MMULT(H32:K32,G$865:G$868)</f>
        <v>9.6881834689711077</v>
      </c>
      <c r="M32" s="4">
        <f t="shared" si="2"/>
        <v>0.93982879981722078</v>
      </c>
    </row>
    <row r="33" spans="1:13" ht="15.75" customHeight="1" x14ac:dyDescent="0.2">
      <c r="A33" s="2" t="e">
        <v>#VALUE!</v>
      </c>
      <c r="B33" s="2" t="e">
        <v>#VALUE!</v>
      </c>
      <c r="C33" s="5">
        <v>1360</v>
      </c>
      <c r="D33" s="4">
        <v>11.420227884615384</v>
      </c>
      <c r="E33" s="4">
        <v>14.594249022892239</v>
      </c>
      <c r="F33" s="6">
        <v>2129.8032738511083</v>
      </c>
      <c r="G33" s="4">
        <f t="shared" si="0"/>
        <v>7.2152399787300974</v>
      </c>
      <c r="H33" s="4">
        <v>1</v>
      </c>
      <c r="I33" s="4">
        <f t="shared" ref="I33:K33" si="33">LN(D33)</f>
        <v>2.4353861588987669</v>
      </c>
      <c r="J33" s="4">
        <f t="shared" si="33"/>
        <v>2.6806275485726787</v>
      </c>
      <c r="K33" s="4">
        <f t="shared" si="33"/>
        <v>7.6637848947437366</v>
      </c>
      <c r="L33" s="4">
        <f t="array" ref="L33">MMULT(H33:K33,G$865:G$868)</f>
        <v>9.8658029712690354</v>
      </c>
      <c r="M33" s="4">
        <f t="shared" si="2"/>
        <v>-2.650562992538938</v>
      </c>
    </row>
    <row r="34" spans="1:13" ht="15.75" customHeight="1" x14ac:dyDescent="0.2">
      <c r="A34" s="2" t="e">
        <v>#VALUE!</v>
      </c>
      <c r="B34" s="2" t="e">
        <v>#VALUE!</v>
      </c>
      <c r="C34" s="5">
        <v>303238</v>
      </c>
      <c r="D34" s="4">
        <v>11.420227884615384</v>
      </c>
      <c r="E34" s="4">
        <v>257.15782044042913</v>
      </c>
      <c r="F34" s="6">
        <v>2902.1665426868763</v>
      </c>
      <c r="G34" s="4">
        <f t="shared" si="0"/>
        <v>12.622273254712532</v>
      </c>
      <c r="H34" s="4">
        <v>1</v>
      </c>
      <c r="I34" s="4">
        <f t="shared" ref="I34:K34" si="34">LN(D34)</f>
        <v>2.4353861588987669</v>
      </c>
      <c r="J34" s="4">
        <f t="shared" si="34"/>
        <v>5.5496899837376041</v>
      </c>
      <c r="K34" s="4">
        <f t="shared" si="34"/>
        <v>7.9732128207315922</v>
      </c>
      <c r="L34" s="4">
        <f t="array" ref="L34">MMULT(H34:K34,G$865:G$868)</f>
        <v>11.661225241947728</v>
      </c>
      <c r="M34" s="4">
        <f t="shared" si="2"/>
        <v>0.96104801276480423</v>
      </c>
    </row>
    <row r="35" spans="1:13" ht="15.75" customHeight="1" x14ac:dyDescent="0.2">
      <c r="A35" s="2" t="e">
        <v>#VALUE!</v>
      </c>
      <c r="B35" s="2" t="e">
        <v>#VALUE!</v>
      </c>
      <c r="C35" s="5">
        <v>2505</v>
      </c>
      <c r="D35" s="4">
        <v>11.420227884615384</v>
      </c>
      <c r="E35" s="4">
        <v>6.6511068334937447</v>
      </c>
      <c r="F35" s="6">
        <v>1601.4915317070765</v>
      </c>
      <c r="G35" s="4">
        <f t="shared" si="0"/>
        <v>7.8260440135189651</v>
      </c>
      <c r="H35" s="4">
        <v>1</v>
      </c>
      <c r="I35" s="4">
        <f t="shared" ref="I35:K35" si="35">LN(D35)</f>
        <v>2.4353861588987669</v>
      </c>
      <c r="J35" s="4">
        <f t="shared" si="35"/>
        <v>1.894783281944854</v>
      </c>
      <c r="K35" s="4">
        <f t="shared" si="35"/>
        <v>7.3786906813093989</v>
      </c>
      <c r="L35" s="4">
        <f t="array" ref="L35">MMULT(H35:K35,G$865:G$868)</f>
        <v>9.6950299248095231</v>
      </c>
      <c r="M35" s="4">
        <f t="shared" si="2"/>
        <v>-1.868985911290558</v>
      </c>
    </row>
    <row r="36" spans="1:13" ht="15.75" customHeight="1" x14ac:dyDescent="0.2">
      <c r="A36" s="2" t="e">
        <v>#VALUE!</v>
      </c>
      <c r="B36" s="2" t="e">
        <v>#VALUE!</v>
      </c>
      <c r="C36" s="5">
        <v>151217</v>
      </c>
      <c r="D36" s="4">
        <v>11.420227884615384</v>
      </c>
      <c r="E36" s="4">
        <v>16.402846413095812</v>
      </c>
      <c r="F36" s="6">
        <v>1210.091005531586</v>
      </c>
      <c r="G36" s="4">
        <f t="shared" si="0"/>
        <v>11.926471170269791</v>
      </c>
      <c r="H36" s="4">
        <v>1</v>
      </c>
      <c r="I36" s="4">
        <f t="shared" ref="I36:K36" si="36">LN(D36)</f>
        <v>2.4353861588987669</v>
      </c>
      <c r="J36" s="4">
        <f t="shared" si="36"/>
        <v>2.7974548815441853</v>
      </c>
      <c r="K36" s="4">
        <f t="shared" si="36"/>
        <v>7.0984508469456964</v>
      </c>
      <c r="L36" s="4">
        <f t="array" ref="L36">MMULT(H36:K36,G$865:G$868)</f>
        <v>10.864911546012255</v>
      </c>
      <c r="M36" s="4">
        <f t="shared" si="2"/>
        <v>1.0615596242575354</v>
      </c>
    </row>
    <row r="37" spans="1:13" ht="15.75" customHeight="1" x14ac:dyDescent="0.2">
      <c r="A37" s="2" t="e">
        <v>#VALUE!</v>
      </c>
      <c r="B37" s="2" t="e">
        <v>#VALUE!</v>
      </c>
      <c r="C37" s="5">
        <v>14607</v>
      </c>
      <c r="D37" s="4">
        <v>11.420227884615384</v>
      </c>
      <c r="E37" s="4">
        <v>26.813968850519185</v>
      </c>
      <c r="F37" s="6">
        <v>1880.0737397697142</v>
      </c>
      <c r="G37" s="4">
        <f t="shared" si="0"/>
        <v>9.5892561448508111</v>
      </c>
      <c r="H37" s="4">
        <v>1</v>
      </c>
      <c r="I37" s="4">
        <f t="shared" ref="I37:K37" si="37">LN(D37)</f>
        <v>2.4353861588987669</v>
      </c>
      <c r="J37" s="4">
        <f t="shared" si="37"/>
        <v>3.2889229774914859</v>
      </c>
      <c r="K37" s="4">
        <f t="shared" si="37"/>
        <v>7.539066278336545</v>
      </c>
      <c r="L37" s="4">
        <f t="array" ref="L37">MMULT(H37:K37,G$865:G$868)</f>
        <v>10.551413374303856</v>
      </c>
      <c r="M37" s="4">
        <f t="shared" si="2"/>
        <v>-0.96215722945304449</v>
      </c>
    </row>
    <row r="38" spans="1:13" ht="15.75" customHeight="1" x14ac:dyDescent="0.2">
      <c r="A38" s="2" t="e">
        <v>#VALUE!</v>
      </c>
      <c r="B38" s="2" t="e">
        <v>#VALUE!</v>
      </c>
      <c r="C38" s="5">
        <v>76492</v>
      </c>
      <c r="D38" s="4">
        <v>82.196001050747441</v>
      </c>
      <c r="E38" s="4">
        <v>2.3763350483997558</v>
      </c>
      <c r="F38" s="6">
        <v>2579.8435298879717</v>
      </c>
      <c r="G38" s="4">
        <f t="shared" si="0"/>
        <v>11.244941439182865</v>
      </c>
      <c r="H38" s="4">
        <v>1</v>
      </c>
      <c r="I38" s="4">
        <f t="shared" ref="I38:K38" si="38">LN(D38)</f>
        <v>4.4091066518610615</v>
      </c>
      <c r="J38" s="4">
        <f t="shared" si="38"/>
        <v>0.86555940519517116</v>
      </c>
      <c r="K38" s="4">
        <f t="shared" si="38"/>
        <v>7.8554840287462957</v>
      </c>
      <c r="L38" s="4">
        <f t="array" ref="L38">MMULT(H38:K38,G$865:G$868)</f>
        <v>9.777917376841831</v>
      </c>
      <c r="M38" s="4">
        <f t="shared" si="2"/>
        <v>1.467024062341034</v>
      </c>
    </row>
    <row r="39" spans="1:13" ht="15.75" customHeight="1" x14ac:dyDescent="0.2">
      <c r="A39" s="2" t="e">
        <v>#VALUE!</v>
      </c>
      <c r="B39" s="2" t="e">
        <v>#VALUE!</v>
      </c>
      <c r="C39" s="5">
        <v>15560294</v>
      </c>
      <c r="D39" s="4">
        <v>82.196001050747441</v>
      </c>
      <c r="E39" s="4">
        <v>213.37777150385847</v>
      </c>
      <c r="F39" s="6">
        <v>250.86856353459206</v>
      </c>
      <c r="G39" s="4">
        <f t="shared" si="0"/>
        <v>16.560232971137562</v>
      </c>
      <c r="H39" s="4">
        <v>1</v>
      </c>
      <c r="I39" s="4">
        <f t="shared" ref="I39:K39" si="39">LN(D39)</f>
        <v>4.4091066518610615</v>
      </c>
      <c r="J39" s="4">
        <f t="shared" si="39"/>
        <v>5.3630641699176946</v>
      </c>
      <c r="K39" s="4">
        <f t="shared" si="39"/>
        <v>5.5249291507219764</v>
      </c>
      <c r="L39" s="4">
        <f t="array" ref="L39">MMULT(H39:K39,G$865:G$868)</f>
        <v>17.103733485387703</v>
      </c>
      <c r="M39" s="4">
        <f t="shared" si="2"/>
        <v>-0.54350051425014101</v>
      </c>
    </row>
    <row r="40" spans="1:13" ht="15.75" customHeight="1" x14ac:dyDescent="0.2">
      <c r="A40" s="2" t="e">
        <v>#VALUE!</v>
      </c>
      <c r="B40" s="2" t="e">
        <v>#VALUE!</v>
      </c>
      <c r="C40" s="5">
        <v>630891</v>
      </c>
      <c r="D40" s="4">
        <v>82.196001050747441</v>
      </c>
      <c r="E40" s="4">
        <v>6.2358568195844475</v>
      </c>
      <c r="F40" s="6">
        <v>2941.2081429635164</v>
      </c>
      <c r="G40" s="4">
        <f t="shared" si="0"/>
        <v>13.354888384921914</v>
      </c>
      <c r="H40" s="4">
        <v>1</v>
      </c>
      <c r="I40" s="4">
        <f t="shared" ref="I40:K40" si="40">LN(D40)</f>
        <v>4.4091066518610615</v>
      </c>
      <c r="J40" s="4">
        <f t="shared" si="40"/>
        <v>1.8303159906343835</v>
      </c>
      <c r="K40" s="4">
        <f t="shared" si="40"/>
        <v>7.9865757089036817</v>
      </c>
      <c r="L40" s="4">
        <f t="array" ref="L40">MMULT(H40:K40,G$865:G$868)</f>
        <v>10.338319986807647</v>
      </c>
      <c r="M40" s="4">
        <f t="shared" si="2"/>
        <v>3.0165683981142664</v>
      </c>
    </row>
    <row r="41" spans="1:13" ht="15.75" customHeight="1" x14ac:dyDescent="0.2">
      <c r="A41" s="2" t="e">
        <v>#VALUE!</v>
      </c>
      <c r="B41" s="2" t="e">
        <v>#VALUE!</v>
      </c>
      <c r="C41" s="5">
        <v>445072</v>
      </c>
      <c r="D41" s="4">
        <v>82.196001050747441</v>
      </c>
      <c r="E41" s="4">
        <v>14.594249022892239</v>
      </c>
      <c r="F41" s="6">
        <v>992.08895389701172</v>
      </c>
      <c r="G41" s="4">
        <f t="shared" si="0"/>
        <v>13.005991345813342</v>
      </c>
      <c r="H41" s="4">
        <v>1</v>
      </c>
      <c r="I41" s="4">
        <f t="shared" ref="I41:K41" si="41">LN(D41)</f>
        <v>4.4091066518610615</v>
      </c>
      <c r="J41" s="4">
        <f t="shared" si="41"/>
        <v>2.6806275485726787</v>
      </c>
      <c r="K41" s="4">
        <f t="shared" si="41"/>
        <v>6.8998127745317941</v>
      </c>
      <c r="L41" s="4">
        <f t="array" ref="L41">MMULT(H41:K41,G$865:G$868)</f>
        <v>12.758646013201851</v>
      </c>
      <c r="M41" s="4">
        <f t="shared" si="2"/>
        <v>0.24734533261149139</v>
      </c>
    </row>
    <row r="42" spans="1:13" ht="15.75" customHeight="1" x14ac:dyDescent="0.2">
      <c r="A42" s="2" t="e">
        <v>#VALUE!</v>
      </c>
      <c r="B42" s="2" t="e">
        <v>#VALUE!</v>
      </c>
      <c r="C42" s="5">
        <v>8433683</v>
      </c>
      <c r="D42" s="4">
        <v>82.196001050747441</v>
      </c>
      <c r="E42" s="4">
        <v>257.15782044042913</v>
      </c>
      <c r="F42" s="6">
        <v>718.54208196571892</v>
      </c>
      <c r="G42" s="4">
        <f t="shared" si="0"/>
        <v>15.947744126620687</v>
      </c>
      <c r="H42" s="4">
        <v>1</v>
      </c>
      <c r="I42" s="4">
        <f t="shared" ref="I42:K42" si="42">LN(D42)</f>
        <v>4.4091066518610615</v>
      </c>
      <c r="J42" s="4">
        <f t="shared" si="42"/>
        <v>5.5496899837376041</v>
      </c>
      <c r="K42" s="4">
        <f t="shared" si="42"/>
        <v>6.5772242729977348</v>
      </c>
      <c r="L42" s="4">
        <f t="array" ref="L42">MMULT(H42:K42,G$865:G$868)</f>
        <v>15.566722088119015</v>
      </c>
      <c r="M42" s="4">
        <f t="shared" si="2"/>
        <v>0.38102203850167271</v>
      </c>
    </row>
    <row r="43" spans="1:13" ht="15.75" customHeight="1" x14ac:dyDescent="0.2">
      <c r="A43" s="2" t="e">
        <v>#VALUE!</v>
      </c>
      <c r="B43" s="2" t="e">
        <v>#VALUE!</v>
      </c>
      <c r="C43" s="5">
        <v>296581</v>
      </c>
      <c r="D43" s="4">
        <v>82.196001050747441</v>
      </c>
      <c r="E43" s="4">
        <v>6.6511068334937447</v>
      </c>
      <c r="F43" s="6">
        <v>754.19722548144455</v>
      </c>
      <c r="G43" s="4">
        <f t="shared" si="0"/>
        <v>12.600075647294904</v>
      </c>
      <c r="H43" s="4">
        <v>1</v>
      </c>
      <c r="I43" s="4">
        <f t="shared" ref="I43:K43" si="43">LN(D43)</f>
        <v>4.4091066518610615</v>
      </c>
      <c r="J43" s="4">
        <f t="shared" si="43"/>
        <v>1.894783281944854</v>
      </c>
      <c r="K43" s="4">
        <f t="shared" si="43"/>
        <v>6.6256539060604558</v>
      </c>
      <c r="L43" s="4">
        <f t="array" ref="L43">MMULT(H43:K43,G$865:G$868)</f>
        <v>12.570351715402623</v>
      </c>
      <c r="M43" s="4">
        <f t="shared" si="2"/>
        <v>2.9723931892281286E-2</v>
      </c>
    </row>
    <row r="44" spans="1:13" ht="15.75" customHeight="1" x14ac:dyDescent="0.2">
      <c r="A44" s="2" t="e">
        <v>#VALUE!</v>
      </c>
      <c r="B44" s="2" t="e">
        <v>#VALUE!</v>
      </c>
      <c r="C44" s="5">
        <v>1708482</v>
      </c>
      <c r="D44" s="4">
        <v>82.196001050747441</v>
      </c>
      <c r="E44" s="4">
        <v>16.402846413095812</v>
      </c>
      <c r="F44" s="6">
        <v>1060.5699589530147</v>
      </c>
      <c r="G44" s="4">
        <f t="shared" si="0"/>
        <v>14.351115814924478</v>
      </c>
      <c r="H44" s="4">
        <v>1</v>
      </c>
      <c r="I44" s="4">
        <f t="shared" ref="I44:K44" si="44">LN(D44)</f>
        <v>4.4091066518610615</v>
      </c>
      <c r="J44" s="4">
        <f t="shared" si="44"/>
        <v>2.7974548815441853</v>
      </c>
      <c r="K44" s="4">
        <f t="shared" si="44"/>
        <v>6.9665617397242974</v>
      </c>
      <c r="L44" s="4">
        <f t="array" ref="L44">MMULT(H44:K44,G$865:G$868)</f>
        <v>12.744994096561808</v>
      </c>
      <c r="M44" s="4">
        <f t="shared" si="2"/>
        <v>1.6061217183626706</v>
      </c>
    </row>
    <row r="45" spans="1:13" ht="15.75" customHeight="1" x14ac:dyDescent="0.2">
      <c r="A45" s="2" t="e">
        <v>#VALUE!</v>
      </c>
      <c r="B45" s="2" t="e">
        <v>#VALUE!</v>
      </c>
      <c r="C45" s="5">
        <v>1001586</v>
      </c>
      <c r="D45" s="4">
        <v>82.196001050747441</v>
      </c>
      <c r="E45" s="4">
        <v>26.813968850519185</v>
      </c>
      <c r="F45" s="6">
        <v>487.47647162893043</v>
      </c>
      <c r="G45" s="4">
        <f t="shared" si="0"/>
        <v>13.817095301594501</v>
      </c>
      <c r="H45" s="4">
        <v>1</v>
      </c>
      <c r="I45" s="4">
        <f t="shared" ref="I45:K45" si="45">LN(D45)</f>
        <v>4.4091066518610615</v>
      </c>
      <c r="J45" s="4">
        <f t="shared" si="45"/>
        <v>3.2889229774914859</v>
      </c>
      <c r="K45" s="4">
        <f t="shared" si="45"/>
        <v>6.1892420259479195</v>
      </c>
      <c r="L45" s="4">
        <f t="array" ref="L45">MMULT(H45:K45,G$865:G$868)</f>
        <v>14.382943077746537</v>
      </c>
      <c r="M45" s="4">
        <f t="shared" si="2"/>
        <v>-0.56584777615203663</v>
      </c>
    </row>
    <row r="46" spans="1:13" ht="15.75" customHeight="1" x14ac:dyDescent="0.2">
      <c r="A46" s="2" t="e">
        <v>#VALUE!</v>
      </c>
      <c r="B46" s="2" t="e">
        <v>#VALUE!</v>
      </c>
      <c r="C46" s="5">
        <v>106324</v>
      </c>
      <c r="D46" s="4">
        <v>82.196001050747441</v>
      </c>
      <c r="E46" s="4">
        <v>11.420227884615384</v>
      </c>
      <c r="F46" s="6">
        <v>2255.0314639541834</v>
      </c>
      <c r="G46" s="4">
        <f t="shared" si="0"/>
        <v>11.574246314951813</v>
      </c>
      <c r="H46" s="4">
        <v>1</v>
      </c>
      <c r="I46" s="4">
        <f t="shared" ref="I46:K46" si="46">LN(D46)</f>
        <v>4.4091066518610615</v>
      </c>
      <c r="J46" s="4">
        <f t="shared" si="46"/>
        <v>2.4353861588987669</v>
      </c>
      <c r="K46" s="4">
        <f t="shared" si="46"/>
        <v>7.7209192048124669</v>
      </c>
      <c r="L46" s="4">
        <f t="array" ref="L46">MMULT(H46:K46,G$865:G$868)</f>
        <v>11.247173680787242</v>
      </c>
      <c r="M46" s="4">
        <f t="shared" si="2"/>
        <v>0.32707263416457089</v>
      </c>
    </row>
    <row r="47" spans="1:13" ht="15.75" customHeight="1" x14ac:dyDescent="0.2">
      <c r="A47" s="2" t="e">
        <v>#VALUE!</v>
      </c>
      <c r="B47" s="2" t="e">
        <v>#VALUE!</v>
      </c>
      <c r="C47" s="5">
        <v>7301</v>
      </c>
      <c r="D47" s="4">
        <v>178.63516371743066</v>
      </c>
      <c r="E47" s="4">
        <v>2.3763350483997558</v>
      </c>
      <c r="F47" s="6">
        <v>2896.2342311747334</v>
      </c>
      <c r="G47" s="4">
        <f t="shared" si="0"/>
        <v>8.8957666040560852</v>
      </c>
      <c r="H47" s="4">
        <v>1</v>
      </c>
      <c r="I47" s="4">
        <f t="shared" ref="I47:K47" si="47">LN(D47)</f>
        <v>5.1853455343789898</v>
      </c>
      <c r="J47" s="4">
        <f t="shared" si="47"/>
        <v>0.86555940519517116</v>
      </c>
      <c r="K47" s="4">
        <f t="shared" si="47"/>
        <v>7.9711666311654223</v>
      </c>
      <c r="L47" s="4">
        <f t="array" ref="L47">MMULT(H47:K47,G$865:G$868)</f>
        <v>10.248866586440863</v>
      </c>
      <c r="M47" s="4">
        <f t="shared" si="2"/>
        <v>-1.3530999823847782</v>
      </c>
    </row>
    <row r="48" spans="1:13" ht="15.75" customHeight="1" x14ac:dyDescent="0.2">
      <c r="A48" s="2" t="e">
        <v>#VALUE!</v>
      </c>
      <c r="B48" s="2" t="e">
        <v>#VALUE!</v>
      </c>
      <c r="C48" s="5">
        <v>1629706</v>
      </c>
      <c r="D48" s="4">
        <v>178.63516371743066</v>
      </c>
      <c r="E48" s="4">
        <v>213.37777150385847</v>
      </c>
      <c r="F48" s="6">
        <v>870.0651057616243</v>
      </c>
      <c r="G48" s="4">
        <f t="shared" si="0"/>
        <v>14.303910188416504</v>
      </c>
      <c r="H48" s="4">
        <v>1</v>
      </c>
      <c r="I48" s="4">
        <f t="shared" ref="I48:K48" si="48">LN(D48)</f>
        <v>5.1853455343789898</v>
      </c>
      <c r="J48" s="4">
        <f t="shared" si="48"/>
        <v>5.3630641699176946</v>
      </c>
      <c r="K48" s="4">
        <f t="shared" si="48"/>
        <v>6.7685680430574529</v>
      </c>
      <c r="L48" s="4">
        <f t="array" ref="L48">MMULT(H48:K48,G$865:G$868)</f>
        <v>15.767404943556933</v>
      </c>
      <c r="M48" s="4">
        <f t="shared" si="2"/>
        <v>-1.4634947551404291</v>
      </c>
    </row>
    <row r="49" spans="1:13" ht="15.75" customHeight="1" x14ac:dyDescent="0.2">
      <c r="A49" s="2" t="e">
        <v>#VALUE!</v>
      </c>
      <c r="B49" s="2" t="e">
        <v>#VALUE!</v>
      </c>
      <c r="C49" s="5">
        <v>24102</v>
      </c>
      <c r="D49" s="4">
        <v>178.63516371743066</v>
      </c>
      <c r="E49" s="4">
        <v>6.2358568195844475</v>
      </c>
      <c r="F49" s="6">
        <v>3194.5294916817188</v>
      </c>
      <c r="G49" s="4">
        <f t="shared" si="0"/>
        <v>10.090050103587338</v>
      </c>
      <c r="H49" s="4">
        <v>1</v>
      </c>
      <c r="I49" s="4">
        <f t="shared" ref="I49:K49" si="49">LN(D49)</f>
        <v>5.1853455343789898</v>
      </c>
      <c r="J49" s="4">
        <f t="shared" si="49"/>
        <v>1.8303159906343835</v>
      </c>
      <c r="K49" s="4">
        <f t="shared" si="49"/>
        <v>8.0691950920178517</v>
      </c>
      <c r="L49" s="4">
        <f t="array" ref="L49">MMULT(H49:K49,G$865:G$868)</f>
        <v>10.862245026387578</v>
      </c>
      <c r="M49" s="4">
        <f t="shared" si="2"/>
        <v>-0.77219492280024049</v>
      </c>
    </row>
    <row r="50" spans="1:13" ht="15.75" customHeight="1" x14ac:dyDescent="0.2">
      <c r="A50" s="2" t="e">
        <v>#VALUE!</v>
      </c>
      <c r="B50" s="2" t="e">
        <v>#VALUE!</v>
      </c>
      <c r="C50" s="5">
        <v>111012</v>
      </c>
      <c r="D50" s="4">
        <v>178.63516371743066</v>
      </c>
      <c r="E50" s="4">
        <v>14.594249022892239</v>
      </c>
      <c r="F50" s="6">
        <v>979.1333935580127</v>
      </c>
      <c r="G50" s="4">
        <f t="shared" si="0"/>
        <v>11.61739358255932</v>
      </c>
      <c r="H50" s="4">
        <v>1</v>
      </c>
      <c r="I50" s="4">
        <f t="shared" ref="I50:K50" si="50">LN(D50)</f>
        <v>5.1853455343789898</v>
      </c>
      <c r="J50" s="4">
        <f t="shared" si="50"/>
        <v>2.6806275485726787</v>
      </c>
      <c r="K50" s="4">
        <f t="shared" si="50"/>
        <v>6.8866678881598</v>
      </c>
      <c r="L50" s="4">
        <f t="array" ref="L50">MMULT(H50:K50,G$865:G$868)</f>
        <v>13.436010184396633</v>
      </c>
      <c r="M50" s="4">
        <f t="shared" si="2"/>
        <v>-1.8186166018373129</v>
      </c>
    </row>
    <row r="51" spans="1:13" ht="15.75" customHeight="1" x14ac:dyDescent="0.2">
      <c r="A51" s="2" t="e">
        <v>#VALUE!</v>
      </c>
      <c r="B51" s="2" t="e">
        <v>#VALUE!</v>
      </c>
      <c r="C51" s="5">
        <v>5062774</v>
      </c>
      <c r="D51" s="4">
        <v>178.63516371743066</v>
      </c>
      <c r="E51" s="4">
        <v>257.15782044042913</v>
      </c>
      <c r="F51" s="6">
        <v>764.94215493090667</v>
      </c>
      <c r="G51" s="4">
        <f t="shared" si="0"/>
        <v>15.4374251123891</v>
      </c>
      <c r="H51" s="4">
        <v>1</v>
      </c>
      <c r="I51" s="4">
        <f t="shared" ref="I51:K51" si="51">LN(D51)</f>
        <v>5.1853455343789898</v>
      </c>
      <c r="J51" s="4">
        <f t="shared" si="51"/>
        <v>5.5496899837376041</v>
      </c>
      <c r="K51" s="4">
        <f t="shared" si="51"/>
        <v>6.6398002164982151</v>
      </c>
      <c r="L51" s="4">
        <f t="array" ref="L51">MMULT(H51:K51,G$865:G$868)</f>
        <v>16.122761902712643</v>
      </c>
      <c r="M51" s="4">
        <f t="shared" si="2"/>
        <v>-0.685336790323543</v>
      </c>
    </row>
    <row r="52" spans="1:13" ht="15.75" customHeight="1" x14ac:dyDescent="0.2">
      <c r="A52" s="2" t="e">
        <v>#VALUE!</v>
      </c>
      <c r="B52" s="2" t="e">
        <v>#VALUE!</v>
      </c>
      <c r="C52" s="5">
        <v>34311</v>
      </c>
      <c r="D52" s="4">
        <v>178.63516371743066</v>
      </c>
      <c r="E52" s="4">
        <v>6.6511068334937447</v>
      </c>
      <c r="F52" s="6">
        <v>1378.5010768172017</v>
      </c>
      <c r="G52" s="4">
        <f t="shared" si="0"/>
        <v>10.443221281449327</v>
      </c>
      <c r="H52" s="4">
        <v>1</v>
      </c>
      <c r="I52" s="4">
        <f t="shared" ref="I52:K52" si="52">LN(D52)</f>
        <v>5.1853455343789898</v>
      </c>
      <c r="J52" s="4">
        <f t="shared" si="52"/>
        <v>1.894783281944854</v>
      </c>
      <c r="K52" s="4">
        <f t="shared" si="52"/>
        <v>7.2287520116149437</v>
      </c>
      <c r="L52" s="4">
        <f t="array" ref="L52">MMULT(H52:K52,G$865:G$868)</f>
        <v>12.260335206388721</v>
      </c>
      <c r="M52" s="4">
        <f t="shared" si="2"/>
        <v>-1.8171139249393935</v>
      </c>
    </row>
    <row r="53" spans="1:13" ht="15.75" customHeight="1" x14ac:dyDescent="0.2">
      <c r="A53" s="2" t="e">
        <v>#VALUE!</v>
      </c>
      <c r="B53" s="2" t="e">
        <v>#VALUE!</v>
      </c>
      <c r="C53" s="5">
        <v>363441</v>
      </c>
      <c r="D53" s="4">
        <v>178.63516371743066</v>
      </c>
      <c r="E53" s="4">
        <v>16.402846413095812</v>
      </c>
      <c r="F53" s="6">
        <v>1633.8025199859167</v>
      </c>
      <c r="G53" s="4">
        <f t="shared" si="0"/>
        <v>12.803372251915302</v>
      </c>
      <c r="H53" s="4">
        <v>1</v>
      </c>
      <c r="I53" s="4">
        <f t="shared" ref="I53:K53" si="53">LN(D53)</f>
        <v>5.1853455343789898</v>
      </c>
      <c r="J53" s="4">
        <f t="shared" si="53"/>
        <v>2.7974548815441853</v>
      </c>
      <c r="K53" s="4">
        <f t="shared" si="53"/>
        <v>7.3986654113144121</v>
      </c>
      <c r="L53" s="4">
        <f t="array" ref="L53">MMULT(H53:K53,G$865:G$868)</f>
        <v>12.708954902879038</v>
      </c>
      <c r="M53" s="4">
        <f t="shared" si="2"/>
        <v>9.4417349036264753E-2</v>
      </c>
    </row>
    <row r="54" spans="1:13" ht="15.75" customHeight="1" x14ac:dyDescent="0.2">
      <c r="A54" s="2" t="e">
        <v>#VALUE!</v>
      </c>
      <c r="B54" s="2" t="e">
        <v>#VALUE!</v>
      </c>
      <c r="C54" s="5">
        <v>156213</v>
      </c>
      <c r="D54" s="4">
        <v>178.63516371743066</v>
      </c>
      <c r="E54" s="4">
        <v>26.813968850519185</v>
      </c>
      <c r="F54" s="6">
        <v>1122.1475219291187</v>
      </c>
      <c r="G54" s="4">
        <f t="shared" si="0"/>
        <v>11.958975739557101</v>
      </c>
      <c r="H54" s="4">
        <v>1</v>
      </c>
      <c r="I54" s="4">
        <f t="shared" ref="I54:K54" si="54">LN(D54)</f>
        <v>5.1853455343789898</v>
      </c>
      <c r="J54" s="4">
        <f t="shared" si="54"/>
        <v>3.2889229774914859</v>
      </c>
      <c r="K54" s="4">
        <f t="shared" si="54"/>
        <v>7.0229995586599916</v>
      </c>
      <c r="L54" s="4">
        <f t="array" ref="L54">MMULT(H54:K54,G$865:G$868)</f>
        <v>13.703350500416761</v>
      </c>
      <c r="M54" s="4">
        <f t="shared" si="2"/>
        <v>-1.7443747608596603</v>
      </c>
    </row>
    <row r="55" spans="1:13" ht="15.75" customHeight="1" x14ac:dyDescent="0.2">
      <c r="A55" s="2" t="e">
        <v>#VALUE!</v>
      </c>
      <c r="B55" s="2" t="e">
        <v>#VALUE!</v>
      </c>
      <c r="C55" s="5">
        <v>87543</v>
      </c>
      <c r="D55" s="4">
        <v>178.63516371743066</v>
      </c>
      <c r="E55" s="4">
        <v>11.420227884615384</v>
      </c>
      <c r="F55" s="6">
        <v>2774.6352046523839</v>
      </c>
      <c r="G55" s="4">
        <f t="shared" si="0"/>
        <v>11.379885380205661</v>
      </c>
      <c r="H55" s="4">
        <v>1</v>
      </c>
      <c r="I55" s="4">
        <f t="shared" ref="I55:K55" si="55">LN(D55)</f>
        <v>5.1853455343789898</v>
      </c>
      <c r="J55" s="4">
        <f t="shared" si="55"/>
        <v>2.4353861588987669</v>
      </c>
      <c r="K55" s="4">
        <f t="shared" si="55"/>
        <v>7.9282745597562787</v>
      </c>
      <c r="L55" s="4">
        <f t="array" ref="L55">MMULT(H55:K55,G$865:G$868)</f>
        <v>11.571239427320094</v>
      </c>
      <c r="M55" s="4">
        <f t="shared" si="2"/>
        <v>-0.19135404711443371</v>
      </c>
    </row>
    <row r="56" spans="1:13" ht="15.75" customHeight="1" x14ac:dyDescent="0.2">
      <c r="A56" s="2" t="e">
        <v>#VALUE!</v>
      </c>
      <c r="B56" s="2" t="e">
        <v>#VALUE!</v>
      </c>
      <c r="C56" s="5">
        <v>2463462</v>
      </c>
      <c r="D56" s="4">
        <v>178.63516371743066</v>
      </c>
      <c r="E56" s="4">
        <v>82.196001050747441</v>
      </c>
      <c r="F56" s="6">
        <v>635.2086949747918</v>
      </c>
      <c r="G56" s="4">
        <f t="shared" si="0"/>
        <v>14.717078235639148</v>
      </c>
      <c r="H56" s="4">
        <v>1</v>
      </c>
      <c r="I56" s="4">
        <f t="shared" ref="I56:K56" si="56">LN(D56)</f>
        <v>5.1853455343789898</v>
      </c>
      <c r="J56" s="4">
        <f t="shared" si="56"/>
        <v>4.4091066518610615</v>
      </c>
      <c r="K56" s="4">
        <f t="shared" si="56"/>
        <v>6.4539535984015677</v>
      </c>
      <c r="L56" s="4">
        <f t="array" ref="L56">MMULT(H56:K56,G$865:G$868)</f>
        <v>15.509677307250861</v>
      </c>
      <c r="M56" s="4">
        <f t="shared" si="2"/>
        <v>-0.79259907161171306</v>
      </c>
    </row>
    <row r="57" spans="1:13" ht="15.75" customHeight="1" x14ac:dyDescent="0.2">
      <c r="A57" s="2" t="e">
        <v>#VALUE!</v>
      </c>
      <c r="B57" s="2" t="e">
        <v>#VALUE!</v>
      </c>
      <c r="C57" s="5">
        <v>8159</v>
      </c>
      <c r="D57" s="4">
        <v>7.3724573796741062</v>
      </c>
      <c r="E57" s="4">
        <v>2.3763350483997558</v>
      </c>
      <c r="F57" s="6">
        <v>2545.9076535993804</v>
      </c>
      <c r="G57" s="4">
        <f t="shared" si="0"/>
        <v>9.0068768914287993</v>
      </c>
      <c r="H57" s="4">
        <v>1</v>
      </c>
      <c r="I57" s="4">
        <f t="shared" ref="I57:K57" si="57">LN(D57)</f>
        <v>1.9977510807036878</v>
      </c>
      <c r="J57" s="4">
        <f t="shared" si="57"/>
        <v>0.86555940519517116</v>
      </c>
      <c r="K57" s="4">
        <f t="shared" si="57"/>
        <v>7.8422425072888302</v>
      </c>
      <c r="L57" s="4">
        <f t="array" ref="L57">MMULT(H57:K57,G$865:G$868)</f>
        <v>7.7603552991443667</v>
      </c>
      <c r="M57" s="4">
        <f t="shared" si="2"/>
        <v>1.2465215922844326</v>
      </c>
    </row>
    <row r="58" spans="1:13" ht="15.75" customHeight="1" x14ac:dyDescent="0.2">
      <c r="A58" s="2" t="e">
        <v>#VALUE!</v>
      </c>
      <c r="B58" s="2" t="e">
        <v>#VALUE!</v>
      </c>
      <c r="C58" s="5">
        <v>277672</v>
      </c>
      <c r="D58" s="4">
        <v>7.3724573796741062</v>
      </c>
      <c r="E58" s="4">
        <v>213.37777150385847</v>
      </c>
      <c r="F58" s="6">
        <v>1361.8837209228686</v>
      </c>
      <c r="G58" s="4">
        <f t="shared" si="0"/>
        <v>12.534195839979478</v>
      </c>
      <c r="H58" s="4">
        <v>1</v>
      </c>
      <c r="I58" s="4">
        <f t="shared" ref="I58:K58" si="58">LN(D58)</f>
        <v>1.9977510807036878</v>
      </c>
      <c r="J58" s="4">
        <f t="shared" si="58"/>
        <v>5.3630641699176946</v>
      </c>
      <c r="K58" s="4">
        <f t="shared" si="58"/>
        <v>7.2166241092931545</v>
      </c>
      <c r="L58" s="4">
        <f t="array" ref="L58">MMULT(H58:K58,G$865:G$868)</f>
        <v>12.354422140894339</v>
      </c>
      <c r="M58" s="4">
        <f t="shared" si="2"/>
        <v>0.17977369908513907</v>
      </c>
    </row>
    <row r="59" spans="1:13" ht="15.75" customHeight="1" x14ac:dyDescent="0.2">
      <c r="A59" s="2" t="e">
        <v>#VALUE!</v>
      </c>
      <c r="B59" s="2" t="e">
        <v>#VALUE!</v>
      </c>
      <c r="C59" s="5">
        <v>4783</v>
      </c>
      <c r="D59" s="4">
        <v>7.3724573796741062</v>
      </c>
      <c r="E59" s="4">
        <v>6.2358568195844475</v>
      </c>
      <c r="F59" s="6">
        <v>2742.6619652660856</v>
      </c>
      <c r="G59" s="4">
        <f t="shared" si="0"/>
        <v>8.4728232436802973</v>
      </c>
      <c r="H59" s="4">
        <v>1</v>
      </c>
      <c r="I59" s="4">
        <f t="shared" ref="I59:K59" si="59">LN(D59)</f>
        <v>1.9977510807036878</v>
      </c>
      <c r="J59" s="4">
        <f t="shared" si="59"/>
        <v>1.8303159906343835</v>
      </c>
      <c r="K59" s="4">
        <f t="shared" si="59"/>
        <v>7.9166842479319337</v>
      </c>
      <c r="L59" s="4">
        <f t="array" ref="L59">MMULT(H59:K59,G$865:G$868)</f>
        <v>8.4115257661798921</v>
      </c>
      <c r="M59" s="4">
        <f t="shared" si="2"/>
        <v>6.1297477500405151E-2</v>
      </c>
    </row>
    <row r="60" spans="1:13" ht="15.75" customHeight="1" x14ac:dyDescent="0.2">
      <c r="A60" s="2" t="e">
        <v>#VALUE!</v>
      </c>
      <c r="B60" s="2" t="e">
        <v>#VALUE!</v>
      </c>
      <c r="C60" s="5">
        <v>244781</v>
      </c>
      <c r="D60" s="4">
        <v>7.3724573796741062</v>
      </c>
      <c r="E60" s="4">
        <v>14.594249022892239</v>
      </c>
      <c r="F60" s="6">
        <v>638.8915379530124</v>
      </c>
      <c r="G60" s="4">
        <f t="shared" si="0"/>
        <v>12.408119212229071</v>
      </c>
      <c r="H60" s="4">
        <v>1</v>
      </c>
      <c r="I60" s="4">
        <f t="shared" ref="I60:K60" si="60">LN(D60)</f>
        <v>1.9977510807036878</v>
      </c>
      <c r="J60" s="4">
        <f t="shared" si="60"/>
        <v>2.6806275485726787</v>
      </c>
      <c r="K60" s="4">
        <f t="shared" si="60"/>
        <v>6.4597347028078174</v>
      </c>
      <c r="L60" s="4">
        <f t="array" ref="L60">MMULT(H60:K60,G$865:G$868)</f>
        <v>11.424986501312965</v>
      </c>
      <c r="M60" s="4">
        <f t="shared" si="2"/>
        <v>0.98313271091610588</v>
      </c>
    </row>
    <row r="61" spans="1:13" ht="15.75" customHeight="1" x14ac:dyDescent="0.2">
      <c r="A61" s="2" t="e">
        <v>#VALUE!</v>
      </c>
      <c r="B61" s="2" t="e">
        <v>#VALUE!</v>
      </c>
      <c r="C61" s="5">
        <v>715005</v>
      </c>
      <c r="D61" s="4">
        <v>7.3724573796741062</v>
      </c>
      <c r="E61" s="4">
        <v>257.15782044042913</v>
      </c>
      <c r="F61" s="6">
        <v>1599.4196846149939</v>
      </c>
      <c r="G61" s="4">
        <f t="shared" si="0"/>
        <v>13.480044814658687</v>
      </c>
      <c r="H61" s="4">
        <v>1</v>
      </c>
      <c r="I61" s="4">
        <f t="shared" ref="I61:K61" si="61">LN(D61)</f>
        <v>1.9977510807036878</v>
      </c>
      <c r="J61" s="4">
        <f t="shared" si="61"/>
        <v>5.5496899837376041</v>
      </c>
      <c r="K61" s="4">
        <f t="shared" si="61"/>
        <v>7.377396145321736</v>
      </c>
      <c r="L61" s="4">
        <f t="array" ref="L61">MMULT(H61:K61,G$865:G$868)</f>
        <v>12.245861343231818</v>
      </c>
      <c r="M61" s="4">
        <f t="shared" si="2"/>
        <v>1.2341834714268689</v>
      </c>
    </row>
    <row r="62" spans="1:13" ht="15.75" customHeight="1" x14ac:dyDescent="0.2">
      <c r="A62" s="2" t="e">
        <v>#VALUE!</v>
      </c>
      <c r="B62" s="2" t="e">
        <v>#VALUE!</v>
      </c>
      <c r="C62" s="5">
        <v>1703</v>
      </c>
      <c r="D62" s="4">
        <v>7.3724573796741062</v>
      </c>
      <c r="E62" s="4">
        <v>6.6511068334937447</v>
      </c>
      <c r="F62" s="6">
        <v>1784.9203435313607</v>
      </c>
      <c r="G62" s="4">
        <f t="shared" si="0"/>
        <v>7.4401466806626884</v>
      </c>
      <c r="H62" s="4">
        <v>1</v>
      </c>
      <c r="I62" s="4">
        <f t="shared" ref="I62:K62" si="62">LN(D62)</f>
        <v>1.9977510807036878</v>
      </c>
      <c r="J62" s="4">
        <f t="shared" si="62"/>
        <v>1.894783281944854</v>
      </c>
      <c r="K62" s="4">
        <f t="shared" si="62"/>
        <v>7.4871290677453661</v>
      </c>
      <c r="L62" s="4">
        <f t="array" ref="L62">MMULT(H62:K62,G$865:G$868)</f>
        <v>9.1512672432824758</v>
      </c>
      <c r="M62" s="4">
        <f t="shared" si="2"/>
        <v>-1.7111205626197874</v>
      </c>
    </row>
    <row r="63" spans="1:13" ht="15.75" customHeight="1" x14ac:dyDescent="0.2">
      <c r="A63" s="2" t="e">
        <v>#VALUE!</v>
      </c>
      <c r="B63" s="2" t="e">
        <v>#VALUE!</v>
      </c>
      <c r="C63" s="5">
        <v>77070</v>
      </c>
      <c r="D63" s="4">
        <v>7.3724573796741062</v>
      </c>
      <c r="E63" s="4">
        <v>16.402846413095812</v>
      </c>
      <c r="F63" s="6">
        <v>1864.2382835893163</v>
      </c>
      <c r="G63" s="4">
        <f t="shared" si="0"/>
        <v>11.252469378772039</v>
      </c>
      <c r="H63" s="4">
        <v>1</v>
      </c>
      <c r="I63" s="4">
        <f t="shared" ref="I63:K63" si="63">LN(D63)</f>
        <v>1.9977510807036878</v>
      </c>
      <c r="J63" s="4">
        <f t="shared" si="63"/>
        <v>2.7974548815441853</v>
      </c>
      <c r="K63" s="4">
        <f t="shared" si="63"/>
        <v>7.5306078216190224</v>
      </c>
      <c r="L63" s="4">
        <f t="array" ref="L63">MMULT(H63:K63,G$865:G$868)</f>
        <v>9.8024679479675711</v>
      </c>
      <c r="M63" s="4">
        <f t="shared" si="2"/>
        <v>1.450001430804468</v>
      </c>
    </row>
    <row r="64" spans="1:13" ht="15.75" customHeight="1" x14ac:dyDescent="0.2">
      <c r="A64" s="2" t="e">
        <v>#VALUE!</v>
      </c>
      <c r="B64" s="2" t="e">
        <v>#VALUE!</v>
      </c>
      <c r="C64" s="5">
        <v>18276</v>
      </c>
      <c r="D64" s="4">
        <v>7.3724573796741062</v>
      </c>
      <c r="E64" s="4">
        <v>26.813968850519185</v>
      </c>
      <c r="F64" s="6">
        <v>1623.0335881833657</v>
      </c>
      <c r="G64" s="4">
        <f t="shared" si="0"/>
        <v>9.8133440026831629</v>
      </c>
      <c r="H64" s="4">
        <v>1</v>
      </c>
      <c r="I64" s="4">
        <f t="shared" ref="I64:K64" si="64">LN(D64)</f>
        <v>1.9977510807036878</v>
      </c>
      <c r="J64" s="4">
        <f t="shared" si="64"/>
        <v>3.2889229774914859</v>
      </c>
      <c r="K64" s="4">
        <f t="shared" si="64"/>
        <v>7.3920522624226717</v>
      </c>
      <c r="L64" s="4">
        <f t="array" ref="L64">MMULT(H64:K64,G$865:G$868)</f>
        <v>10.416951520693109</v>
      </c>
      <c r="M64" s="4">
        <f t="shared" si="2"/>
        <v>-0.60360751800994628</v>
      </c>
    </row>
    <row r="65" spans="1:13" ht="15.75" customHeight="1" x14ac:dyDescent="0.2">
      <c r="A65" s="2" t="e">
        <v>#VALUE!</v>
      </c>
      <c r="B65" s="2" t="e">
        <v>#VALUE!</v>
      </c>
      <c r="C65" s="5">
        <v>20797</v>
      </c>
      <c r="D65" s="4">
        <v>7.3724573796741062</v>
      </c>
      <c r="E65" s="4">
        <v>11.420227884615384</v>
      </c>
      <c r="F65" s="6">
        <v>2768.6902624405698</v>
      </c>
      <c r="G65" s="4">
        <f t="shared" si="0"/>
        <v>9.942564024517921</v>
      </c>
      <c r="H65" s="4">
        <v>1</v>
      </c>
      <c r="I65" s="4">
        <f t="shared" ref="I65:K65" si="65">LN(D65)</f>
        <v>1.9977510807036878</v>
      </c>
      <c r="J65" s="4">
        <f t="shared" si="65"/>
        <v>2.4353861588987669</v>
      </c>
      <c r="K65" s="4">
        <f t="shared" si="65"/>
        <v>7.9261296579184561</v>
      </c>
      <c r="L65" s="4">
        <f t="array" ref="L65">MMULT(H65:K65,G$865:G$868)</f>
        <v>8.8795950316021361</v>
      </c>
      <c r="M65" s="4">
        <f t="shared" si="2"/>
        <v>1.0629689929157848</v>
      </c>
    </row>
    <row r="66" spans="1:13" ht="15.75" customHeight="1" x14ac:dyDescent="0.2">
      <c r="A66" s="2" t="e">
        <v>#VALUE!</v>
      </c>
      <c r="B66" s="2" t="e">
        <v>#VALUE!</v>
      </c>
      <c r="C66" s="5">
        <v>491792</v>
      </c>
      <c r="D66" s="4">
        <v>7.3724573796741062</v>
      </c>
      <c r="E66" s="4">
        <v>82.196001050747441</v>
      </c>
      <c r="F66" s="6">
        <v>1230.4837986335294</v>
      </c>
      <c r="G66" s="4">
        <f t="shared" si="0"/>
        <v>13.105811141856812</v>
      </c>
      <c r="H66" s="4">
        <v>1</v>
      </c>
      <c r="I66" s="4">
        <f t="shared" ref="I66:K66" si="66">LN(D66)</f>
        <v>1.9977510807036878</v>
      </c>
      <c r="J66" s="4">
        <f t="shared" si="66"/>
        <v>4.4091066518610615</v>
      </c>
      <c r="K66" s="4">
        <f t="shared" si="66"/>
        <v>7.1151627032540041</v>
      </c>
      <c r="L66" s="4">
        <f t="array" ref="L66">MMULT(H66:K66,G$865:G$868)</f>
        <v>11.755168199193712</v>
      </c>
      <c r="M66" s="4">
        <f t="shared" si="2"/>
        <v>1.3506429426631001</v>
      </c>
    </row>
    <row r="67" spans="1:13" ht="15.75" customHeight="1" x14ac:dyDescent="0.2">
      <c r="A67" s="2" t="e">
        <v>#VALUE!</v>
      </c>
      <c r="B67" s="2" t="e">
        <v>#VALUE!</v>
      </c>
      <c r="C67" s="5">
        <v>826909</v>
      </c>
      <c r="D67" s="4">
        <v>7.3724573796741062</v>
      </c>
      <c r="E67" s="4">
        <v>178.63516371743066</v>
      </c>
      <c r="F67" s="6">
        <v>836.79679346227704</v>
      </c>
      <c r="G67" s="4">
        <f t="shared" si="0"/>
        <v>13.625449931675698</v>
      </c>
      <c r="H67" s="4">
        <v>1</v>
      </c>
      <c r="I67" s="4">
        <f t="shared" ref="I67:K67" si="67">LN(D67)</f>
        <v>1.9977510807036878</v>
      </c>
      <c r="J67" s="4">
        <f t="shared" si="67"/>
        <v>5.1853455343789898</v>
      </c>
      <c r="K67" s="4">
        <f t="shared" si="67"/>
        <v>6.7295812613987724</v>
      </c>
      <c r="L67" s="4">
        <f t="array" ref="L67">MMULT(H67:K67,G$865:G$868)</f>
        <v>12.992866365001674</v>
      </c>
      <c r="M67" s="4">
        <f t="shared" si="2"/>
        <v>0.6325835666740236</v>
      </c>
    </row>
    <row r="68" spans="1:13" ht="15.75" customHeight="1" x14ac:dyDescent="0.2">
      <c r="A68" s="2" t="e">
        <v>#VALUE!</v>
      </c>
      <c r="B68" s="2" t="e">
        <v>#VALUE!</v>
      </c>
      <c r="C68" s="5">
        <v>25987</v>
      </c>
      <c r="D68" s="4">
        <v>139.73837756446451</v>
      </c>
      <c r="E68" s="4">
        <v>2.3763350483997558</v>
      </c>
      <c r="F68" s="6">
        <v>2600.7697709556787</v>
      </c>
      <c r="G68" s="4">
        <f t="shared" si="0"/>
        <v>10.165351691961936</v>
      </c>
      <c r="H68" s="4">
        <v>1</v>
      </c>
      <c r="I68" s="4">
        <f t="shared" ref="I68:K68" si="68">LN(D68)</f>
        <v>4.9397719426695019</v>
      </c>
      <c r="J68" s="4">
        <f t="shared" si="68"/>
        <v>0.86555940519517116</v>
      </c>
      <c r="K68" s="4">
        <f t="shared" si="68"/>
        <v>7.8635627459429411</v>
      </c>
      <c r="L68" s="4">
        <f t="array" ref="L68">MMULT(H68:K68,G$865:G$868)</f>
        <v>10.213645686611381</v>
      </c>
      <c r="M68" s="4">
        <f t="shared" si="2"/>
        <v>-4.8293994649444727E-2</v>
      </c>
    </row>
    <row r="69" spans="1:13" ht="15.75" customHeight="1" x14ac:dyDescent="0.2">
      <c r="A69" s="2" t="e">
        <v>#VALUE!</v>
      </c>
      <c r="B69" s="2" t="e">
        <v>#VALUE!</v>
      </c>
      <c r="C69" s="5">
        <v>1252737</v>
      </c>
      <c r="D69" s="4">
        <v>139.73837756446451</v>
      </c>
      <c r="E69" s="4">
        <v>213.37777150385847</v>
      </c>
      <c r="F69" s="6">
        <v>1439.3013034524001</v>
      </c>
      <c r="G69" s="4">
        <f t="shared" si="0"/>
        <v>14.040841315597902</v>
      </c>
      <c r="H69" s="4">
        <v>1</v>
      </c>
      <c r="I69" s="4">
        <f t="shared" ref="I69:K69" si="69">LN(D69)</f>
        <v>4.9397719426695019</v>
      </c>
      <c r="J69" s="4">
        <f t="shared" si="69"/>
        <v>5.3630641699176946</v>
      </c>
      <c r="K69" s="4">
        <f t="shared" si="69"/>
        <v>7.2719130688837224</v>
      </c>
      <c r="L69" s="4">
        <f t="array" ref="L69">MMULT(H69:K69,G$865:G$868)</f>
        <v>14.753285850535443</v>
      </c>
      <c r="M69" s="4">
        <f t="shared" si="2"/>
        <v>-0.71244453493754101</v>
      </c>
    </row>
    <row r="70" spans="1:13" ht="15.75" customHeight="1" x14ac:dyDescent="0.2">
      <c r="A70" s="2" t="e">
        <v>#VALUE!</v>
      </c>
      <c r="B70" s="2" t="e">
        <v>#VALUE!</v>
      </c>
      <c r="C70" s="5">
        <v>33310</v>
      </c>
      <c r="D70" s="4">
        <v>139.73837756446451</v>
      </c>
      <c r="E70" s="4">
        <v>6.2358568195844475</v>
      </c>
      <c r="F70" s="6">
        <v>2787.1333381029522</v>
      </c>
      <c r="G70" s="4">
        <f t="shared" si="0"/>
        <v>10.413612931187725</v>
      </c>
      <c r="H70" s="4">
        <v>1</v>
      </c>
      <c r="I70" s="4">
        <f t="shared" ref="I70:K70" si="70">LN(D70)</f>
        <v>4.9397719426695019</v>
      </c>
      <c r="J70" s="4">
        <f t="shared" si="70"/>
        <v>1.8303159906343835</v>
      </c>
      <c r="K70" s="4">
        <f t="shared" si="70"/>
        <v>7.9327688692162193</v>
      </c>
      <c r="L70" s="4">
        <f t="array" ref="L70">MMULT(H70:K70,G$865:G$868)</f>
        <v>10.873204967000822</v>
      </c>
      <c r="M70" s="4">
        <f t="shared" si="2"/>
        <v>-0.45959203581309716</v>
      </c>
    </row>
    <row r="71" spans="1:13" ht="15.75" customHeight="1" x14ac:dyDescent="0.2">
      <c r="A71" s="2" t="e">
        <v>#VALUE!</v>
      </c>
      <c r="B71" s="2" t="e">
        <v>#VALUE!</v>
      </c>
      <c r="C71" s="5">
        <v>89910</v>
      </c>
      <c r="D71" s="4">
        <v>139.73837756446451</v>
      </c>
      <c r="E71" s="4">
        <v>14.594249022892239</v>
      </c>
      <c r="F71" s="6">
        <v>714.77352388367763</v>
      </c>
      <c r="G71" s="4">
        <f t="shared" si="0"/>
        <v>11.406564448978818</v>
      </c>
      <c r="H71" s="4">
        <v>1</v>
      </c>
      <c r="I71" s="4">
        <f t="shared" ref="I71:K71" si="71">LN(D71)</f>
        <v>4.9397719426695019</v>
      </c>
      <c r="J71" s="4">
        <f t="shared" si="71"/>
        <v>2.6806275485726787</v>
      </c>
      <c r="K71" s="4">
        <f t="shared" si="71"/>
        <v>6.5719657427051512</v>
      </c>
      <c r="L71" s="4">
        <f t="array" ref="L71">MMULT(H71:K71,G$865:G$868)</f>
        <v>13.732614268765049</v>
      </c>
      <c r="M71" s="4">
        <f t="shared" si="2"/>
        <v>-2.3260498197862312</v>
      </c>
    </row>
    <row r="72" spans="1:13" ht="15.75" customHeight="1" x14ac:dyDescent="0.2">
      <c r="A72" s="2" t="e">
        <v>#VALUE!</v>
      </c>
      <c r="B72" s="2" t="e">
        <v>#VALUE!</v>
      </c>
      <c r="C72" s="5">
        <v>4784731</v>
      </c>
      <c r="D72" s="4">
        <v>139.73837756446451</v>
      </c>
      <c r="E72" s="4">
        <v>257.15782044042913</v>
      </c>
      <c r="F72" s="6">
        <v>1647.6286497164608</v>
      </c>
      <c r="G72" s="4">
        <f t="shared" si="0"/>
        <v>15.380940363943065</v>
      </c>
      <c r="H72" s="4">
        <v>1</v>
      </c>
      <c r="I72" s="4">
        <f t="shared" ref="I72:K72" si="72">LN(D72)</f>
        <v>4.9397719426695019</v>
      </c>
      <c r="J72" s="4">
        <f t="shared" si="72"/>
        <v>5.5496899837376041</v>
      </c>
      <c r="K72" s="4">
        <f t="shared" si="72"/>
        <v>7.4070923511680027</v>
      </c>
      <c r="L72" s="4">
        <f t="array" ref="L72">MMULT(H72:K72,G$865:G$868)</f>
        <v>14.685731264597072</v>
      </c>
      <c r="M72" s="4">
        <f t="shared" si="2"/>
        <v>0.69520909934599295</v>
      </c>
    </row>
    <row r="73" spans="1:13" ht="15.75" customHeight="1" x14ac:dyDescent="0.2">
      <c r="A73" s="2" t="e">
        <v>#VALUE!</v>
      </c>
      <c r="B73" s="2" t="e">
        <v>#VALUE!</v>
      </c>
      <c r="C73" s="5">
        <v>7756</v>
      </c>
      <c r="D73" s="4">
        <v>139.73837756446451</v>
      </c>
      <c r="E73" s="4">
        <v>6.6511068334937447</v>
      </c>
      <c r="F73" s="6">
        <v>1865.9686875876419</v>
      </c>
      <c r="G73" s="4">
        <f t="shared" si="0"/>
        <v>8.9562220163625419</v>
      </c>
      <c r="H73" s="4">
        <v>1</v>
      </c>
      <c r="I73" s="4">
        <f t="shared" ref="I73:K73" si="73">LN(D73)</f>
        <v>4.9397719426695019</v>
      </c>
      <c r="J73" s="4">
        <f t="shared" si="73"/>
        <v>1.894783281944854</v>
      </c>
      <c r="K73" s="4">
        <f t="shared" si="73"/>
        <v>7.5315356007668388</v>
      </c>
      <c r="L73" s="4">
        <f t="array" ref="L73">MMULT(H73:K73,G$865:G$868)</f>
        <v>11.567567415307554</v>
      </c>
      <c r="M73" s="4">
        <f t="shared" si="2"/>
        <v>-2.6113453989450122</v>
      </c>
    </row>
    <row r="74" spans="1:13" ht="15.75" customHeight="1" x14ac:dyDescent="0.2">
      <c r="A74" s="2" t="e">
        <v>#VALUE!</v>
      </c>
      <c r="B74" s="2" t="e">
        <v>#VALUE!</v>
      </c>
      <c r="C74" s="5">
        <v>156557</v>
      </c>
      <c r="D74" s="4">
        <v>139.73837756446451</v>
      </c>
      <c r="E74" s="4">
        <v>16.402846413095812</v>
      </c>
      <c r="F74" s="6">
        <v>1946.2575755175571</v>
      </c>
      <c r="G74" s="4">
        <f t="shared" si="0"/>
        <v>11.961175439903739</v>
      </c>
      <c r="H74" s="4">
        <v>1</v>
      </c>
      <c r="I74" s="4">
        <f t="shared" ref="I74:K74" si="74">LN(D74)</f>
        <v>4.9397719426695019</v>
      </c>
      <c r="J74" s="4">
        <f t="shared" si="74"/>
        <v>2.7974548815441853</v>
      </c>
      <c r="K74" s="4">
        <f t="shared" si="74"/>
        <v>7.5736636155067512</v>
      </c>
      <c r="L74" s="4">
        <f t="array" ref="L74">MMULT(H74:K74,G$865:G$868)</f>
        <v>12.220932353488418</v>
      </c>
      <c r="M74" s="4">
        <f t="shared" si="2"/>
        <v>-0.25975691358467934</v>
      </c>
    </row>
    <row r="75" spans="1:13" ht="15.75" customHeight="1" x14ac:dyDescent="0.2">
      <c r="A75" s="2" t="e">
        <v>#VALUE!</v>
      </c>
      <c r="B75" s="2" t="e">
        <v>#VALUE!</v>
      </c>
      <c r="C75" s="5">
        <v>101766</v>
      </c>
      <c r="D75" s="4">
        <v>139.73837756446451</v>
      </c>
      <c r="E75" s="4">
        <v>26.813968850519185</v>
      </c>
      <c r="F75" s="6">
        <v>1701.4307150710629</v>
      </c>
      <c r="G75" s="4">
        <f t="shared" si="0"/>
        <v>11.530431339099893</v>
      </c>
      <c r="H75" s="4">
        <v>1</v>
      </c>
      <c r="I75" s="4">
        <f t="shared" ref="I75:K75" si="75">LN(D75)</f>
        <v>4.9397719426695019</v>
      </c>
      <c r="J75" s="4">
        <f t="shared" si="75"/>
        <v>3.2889229774914859</v>
      </c>
      <c r="K75" s="4">
        <f t="shared" si="75"/>
        <v>7.4392247732006647</v>
      </c>
      <c r="L75" s="4">
        <f t="array" ref="L75">MMULT(H75:K75,G$865:G$868)</f>
        <v>12.828819880860761</v>
      </c>
      <c r="M75" s="4">
        <f t="shared" si="2"/>
        <v>-1.2983885417608683</v>
      </c>
    </row>
    <row r="76" spans="1:13" ht="15.75" customHeight="1" x14ac:dyDescent="0.2">
      <c r="A76" s="2" t="e">
        <v>#VALUE!</v>
      </c>
      <c r="B76" s="2" t="e">
        <v>#VALUE!</v>
      </c>
      <c r="C76" s="5">
        <v>180382</v>
      </c>
      <c r="D76" s="4">
        <v>139.73837756446451</v>
      </c>
      <c r="E76" s="4">
        <v>11.420227884615384</v>
      </c>
      <c r="F76" s="6">
        <v>2843.8738476870326</v>
      </c>
      <c r="G76" s="4">
        <f t="shared" si="0"/>
        <v>12.102832103361967</v>
      </c>
      <c r="H76" s="4">
        <v>1</v>
      </c>
      <c r="I76" s="4">
        <f t="shared" ref="I76:K76" si="76">LN(D76)</f>
        <v>4.9397719426695019</v>
      </c>
      <c r="J76" s="4">
        <f t="shared" si="76"/>
        <v>2.4353861588987669</v>
      </c>
      <c r="K76" s="4">
        <f t="shared" si="76"/>
        <v>7.9529224325859511</v>
      </c>
      <c r="L76" s="4">
        <f t="array" ref="L76">MMULT(H76:K76,G$865:G$868)</f>
        <v>11.324117000763133</v>
      </c>
      <c r="M76" s="4">
        <f t="shared" si="2"/>
        <v>0.77871510259883436</v>
      </c>
    </row>
    <row r="77" spans="1:13" ht="15.75" customHeight="1" x14ac:dyDescent="0.2">
      <c r="A77" s="2" t="e">
        <v>#VALUE!</v>
      </c>
      <c r="B77" s="2" t="e">
        <v>#VALUE!</v>
      </c>
      <c r="C77" s="5">
        <v>1547948</v>
      </c>
      <c r="D77" s="4">
        <v>139.73837756446451</v>
      </c>
      <c r="E77" s="4">
        <v>82.196001050747441</v>
      </c>
      <c r="F77" s="6">
        <v>1302.5127824470283</v>
      </c>
      <c r="G77" s="4">
        <f t="shared" si="0"/>
        <v>14.252440740836329</v>
      </c>
      <c r="H77" s="4">
        <v>1</v>
      </c>
      <c r="I77" s="4">
        <f t="shared" ref="I77:K77" si="77">LN(D77)</f>
        <v>4.9397719426695019</v>
      </c>
      <c r="J77" s="4">
        <f t="shared" si="77"/>
        <v>4.4091066518610615</v>
      </c>
      <c r="K77" s="4">
        <f t="shared" si="77"/>
        <v>7.1720505873582754</v>
      </c>
      <c r="L77" s="4">
        <f t="array" ref="L77">MMULT(H77:K77,G$865:G$868)</f>
        <v>14.151470018160801</v>
      </c>
      <c r="M77" s="4">
        <f t="shared" si="2"/>
        <v>0.10097072267552853</v>
      </c>
    </row>
    <row r="78" spans="1:13" ht="15.75" customHeight="1" x14ac:dyDescent="0.2">
      <c r="A78" s="2" t="e">
        <v>#VALUE!</v>
      </c>
      <c r="B78" s="2" t="e">
        <v>#VALUE!</v>
      </c>
      <c r="C78" s="5">
        <v>3388293</v>
      </c>
      <c r="D78" s="4">
        <v>139.73837756446451</v>
      </c>
      <c r="E78" s="4">
        <v>178.63516371743066</v>
      </c>
      <c r="F78" s="6">
        <v>882.84875286307147</v>
      </c>
      <c r="G78" s="4">
        <f t="shared" si="0"/>
        <v>15.035836812714873</v>
      </c>
      <c r="H78" s="4">
        <v>1</v>
      </c>
      <c r="I78" s="4">
        <f t="shared" ref="I78:K78" si="78">LN(D78)</f>
        <v>4.9397719426695019</v>
      </c>
      <c r="J78" s="4">
        <f t="shared" si="78"/>
        <v>5.1853455343789898</v>
      </c>
      <c r="K78" s="4">
        <f t="shared" si="78"/>
        <v>6.7831538981217365</v>
      </c>
      <c r="L78" s="4">
        <f t="array" ref="L78">MMULT(H78:K78,G$865:G$868)</f>
        <v>15.394480067847852</v>
      </c>
      <c r="M78" s="4">
        <f t="shared" si="2"/>
        <v>-0.35864325513297857</v>
      </c>
    </row>
    <row r="79" spans="1:13" ht="15.75" customHeight="1" x14ac:dyDescent="0.2">
      <c r="A79" s="2" t="e">
        <v>#VALUE!</v>
      </c>
      <c r="B79" s="2" t="e">
        <v>#VALUE!</v>
      </c>
      <c r="C79" s="5">
        <v>4731411</v>
      </c>
      <c r="D79" s="4">
        <v>139.73837756446451</v>
      </c>
      <c r="E79" s="4">
        <v>7.3724573796741062</v>
      </c>
      <c r="F79" s="6">
        <v>82.147441937959272</v>
      </c>
      <c r="G79" s="4">
        <f t="shared" si="0"/>
        <v>15.369734024651008</v>
      </c>
      <c r="H79" s="4">
        <v>1</v>
      </c>
      <c r="I79" s="4">
        <f t="shared" ref="I79:K79" si="79">LN(D79)</f>
        <v>4.9397719426695019</v>
      </c>
      <c r="J79" s="4">
        <f t="shared" si="79"/>
        <v>1.9977510807036878</v>
      </c>
      <c r="K79" s="4">
        <f t="shared" si="79"/>
        <v>4.4085157050813395</v>
      </c>
      <c r="L79" s="4">
        <f t="array" ref="L79">MMULT(H79:K79,G$865:G$868)</f>
        <v>16.653682238164581</v>
      </c>
      <c r="M79" s="4">
        <f t="shared" si="2"/>
        <v>-1.2839482135135736</v>
      </c>
    </row>
    <row r="80" spans="1:13" ht="15.75" customHeight="1" x14ac:dyDescent="0.2">
      <c r="A80" s="2" t="e">
        <v>#VALUE!</v>
      </c>
      <c r="B80" s="2" t="e">
        <v>#VALUE!</v>
      </c>
      <c r="C80" s="5">
        <v>89837</v>
      </c>
      <c r="D80" s="4">
        <v>1494.2866553736119</v>
      </c>
      <c r="E80" s="4">
        <v>2.3763350483997558</v>
      </c>
      <c r="F80" s="6">
        <v>3430.3630822960413</v>
      </c>
      <c r="G80" s="4">
        <f t="shared" si="0"/>
        <v>11.405752196156646</v>
      </c>
      <c r="H80" s="4">
        <v>1</v>
      </c>
      <c r="I80" s="4">
        <f t="shared" ref="I80:K80" si="80">LN(D80)</f>
        <v>7.3094042183545387</v>
      </c>
      <c r="J80" s="4">
        <f t="shared" si="80"/>
        <v>0.86555940519517116</v>
      </c>
      <c r="K80" s="4">
        <f t="shared" si="80"/>
        <v>8.1404213894545556</v>
      </c>
      <c r="L80" s="4">
        <f t="array" ref="L80">MMULT(H80:K80,G$865:G$868)</f>
        <v>11.773548290124422</v>
      </c>
      <c r="M80" s="4">
        <f t="shared" si="2"/>
        <v>-0.36779609396777602</v>
      </c>
    </row>
    <row r="81" spans="1:13" ht="15.75" customHeight="1" x14ac:dyDescent="0.2">
      <c r="A81" s="2" t="e">
        <v>#VALUE!</v>
      </c>
      <c r="B81" s="2" t="e">
        <v>#VALUE!</v>
      </c>
      <c r="C81" s="5">
        <v>12463528</v>
      </c>
      <c r="D81" s="4">
        <v>1494.2866553736119</v>
      </c>
      <c r="E81" s="4">
        <v>213.37777150385847</v>
      </c>
      <c r="F81" s="6">
        <v>1033.4922772841828</v>
      </c>
      <c r="G81" s="4">
        <f t="shared" si="0"/>
        <v>16.338317177312714</v>
      </c>
      <c r="H81" s="4">
        <v>1</v>
      </c>
      <c r="I81" s="4">
        <f t="shared" ref="I81:K81" si="81">LN(D81)</f>
        <v>7.3094042183545387</v>
      </c>
      <c r="J81" s="4">
        <f t="shared" si="81"/>
        <v>5.3630641699176946</v>
      </c>
      <c r="K81" s="4">
        <f t="shared" si="81"/>
        <v>6.9406989067031768</v>
      </c>
      <c r="L81" s="4">
        <f t="array" ref="L81">MMULT(H81:K81,G$865:G$868)</f>
        <v>17.287478382480408</v>
      </c>
      <c r="M81" s="4">
        <f t="shared" si="2"/>
        <v>-0.94916120516769453</v>
      </c>
    </row>
    <row r="82" spans="1:13" ht="15.75" customHeight="1" x14ac:dyDescent="0.2">
      <c r="A82" s="2" t="e">
        <v>#VALUE!</v>
      </c>
      <c r="B82" s="2" t="e">
        <v>#VALUE!</v>
      </c>
      <c r="C82" s="5">
        <v>471915</v>
      </c>
      <c r="D82" s="4">
        <v>1494.2866553736119</v>
      </c>
      <c r="E82" s="4">
        <v>6.2358568195844475</v>
      </c>
      <c r="F82" s="6">
        <v>3809.0805289391196</v>
      </c>
      <c r="G82" s="4">
        <f t="shared" si="0"/>
        <v>13.064554163604726</v>
      </c>
      <c r="H82" s="4">
        <v>1</v>
      </c>
      <c r="I82" s="4">
        <f t="shared" ref="I82:K82" si="82">LN(D82)</f>
        <v>7.3094042183545387</v>
      </c>
      <c r="J82" s="4">
        <f t="shared" si="82"/>
        <v>1.8303159906343835</v>
      </c>
      <c r="K82" s="4">
        <f t="shared" si="82"/>
        <v>8.2451431080086302</v>
      </c>
      <c r="L82" s="4">
        <f t="array" ref="L82">MMULT(H82:K82,G$865:G$868)</f>
        <v>12.376202399849381</v>
      </c>
      <c r="M82" s="4">
        <f t="shared" si="2"/>
        <v>0.68835176375534424</v>
      </c>
    </row>
    <row r="83" spans="1:13" ht="15.75" customHeight="1" x14ac:dyDescent="0.2">
      <c r="A83" s="2" t="e">
        <v>#VALUE!</v>
      </c>
      <c r="B83" s="2" t="e">
        <v>#VALUE!</v>
      </c>
      <c r="C83" s="5">
        <v>229397</v>
      </c>
      <c r="D83" s="4">
        <v>1494.2866553736119</v>
      </c>
      <c r="E83" s="4">
        <v>14.594249022892239</v>
      </c>
      <c r="F83" s="6">
        <v>1825.8573692738039</v>
      </c>
      <c r="G83" s="4">
        <f t="shared" si="0"/>
        <v>12.343209405998172</v>
      </c>
      <c r="H83" s="4">
        <v>1</v>
      </c>
      <c r="I83" s="4">
        <f t="shared" ref="I83:K83" si="83">LN(D83)</f>
        <v>7.3094042183545387</v>
      </c>
      <c r="J83" s="4">
        <f t="shared" si="83"/>
        <v>2.6806275485726787</v>
      </c>
      <c r="K83" s="4">
        <f t="shared" si="83"/>
        <v>7.5098049470820758</v>
      </c>
      <c r="L83" s="4">
        <f t="array" ref="L83">MMULT(H83:K83,G$865:G$868)</f>
        <v>14.233455034103441</v>
      </c>
      <c r="M83" s="4">
        <f t="shared" si="2"/>
        <v>-1.8902456281052693</v>
      </c>
    </row>
    <row r="84" spans="1:13" ht="15.75" customHeight="1" x14ac:dyDescent="0.2">
      <c r="A84" s="2" t="e">
        <v>#VALUE!</v>
      </c>
      <c r="B84" s="2" t="e">
        <v>#VALUE!</v>
      </c>
      <c r="C84" s="5">
        <v>107738547</v>
      </c>
      <c r="D84" s="4">
        <v>1494.2866553736119</v>
      </c>
      <c r="E84" s="4">
        <v>257.15782044042913</v>
      </c>
      <c r="F84" s="6">
        <v>263.97541640804127</v>
      </c>
      <c r="G84" s="4">
        <f t="shared" si="0"/>
        <v>18.495217988955311</v>
      </c>
      <c r="H84" s="4">
        <v>1</v>
      </c>
      <c r="I84" s="4">
        <f t="shared" ref="I84:K84" si="84">LN(D84)</f>
        <v>7.3094042183545387</v>
      </c>
      <c r="J84" s="4">
        <f t="shared" si="84"/>
        <v>5.5496899837376041</v>
      </c>
      <c r="K84" s="4">
        <f t="shared" si="84"/>
        <v>5.5758559791439009</v>
      </c>
      <c r="L84" s="4">
        <f t="array" ref="L84">MMULT(H84:K84,G$865:G$868)</f>
        <v>19.623347396140808</v>
      </c>
      <c r="M84" s="4">
        <f t="shared" si="2"/>
        <v>-1.1281294071854973</v>
      </c>
    </row>
    <row r="85" spans="1:13" ht="15.75" customHeight="1" x14ac:dyDescent="0.2">
      <c r="A85" s="2" t="e">
        <v>#VALUE!</v>
      </c>
      <c r="B85" s="2" t="e">
        <v>#VALUE!</v>
      </c>
      <c r="C85" s="5">
        <v>237221</v>
      </c>
      <c r="D85" s="4">
        <v>1494.2866553736119</v>
      </c>
      <c r="E85" s="4">
        <v>6.6511068334937447</v>
      </c>
      <c r="F85" s="6">
        <v>1348.7043932726997</v>
      </c>
      <c r="G85" s="4">
        <f t="shared" si="0"/>
        <v>12.376747475070545</v>
      </c>
      <c r="H85" s="4">
        <v>1</v>
      </c>
      <c r="I85" s="4">
        <f t="shared" ref="I85:K85" si="85">LN(D85)</f>
        <v>7.3094042183545387</v>
      </c>
      <c r="J85" s="4">
        <f t="shared" si="85"/>
        <v>1.894783281944854</v>
      </c>
      <c r="K85" s="4">
        <f t="shared" si="85"/>
        <v>7.2068997019303485</v>
      </c>
      <c r="L85" s="4">
        <f t="array" ref="L85">MMULT(H85:K85,G$865:G$868)</f>
        <v>14.09121986773788</v>
      </c>
      <c r="M85" s="4">
        <f t="shared" si="2"/>
        <v>-1.7144723926673358</v>
      </c>
    </row>
    <row r="86" spans="1:13" ht="15.75" customHeight="1" x14ac:dyDescent="0.2">
      <c r="A86" s="2" t="e">
        <v>#VALUE!</v>
      </c>
      <c r="B86" s="2" t="e">
        <v>#VALUE!</v>
      </c>
      <c r="C86" s="5">
        <v>2369564</v>
      </c>
      <c r="D86" s="4">
        <v>1494.2866553736119</v>
      </c>
      <c r="E86" s="4">
        <v>16.402846413095812</v>
      </c>
      <c r="F86" s="6">
        <v>1750.8863223733238</v>
      </c>
      <c r="G86" s="4">
        <f t="shared" si="0"/>
        <v>14.678216529942723</v>
      </c>
      <c r="H86" s="4">
        <v>1</v>
      </c>
      <c r="I86" s="4">
        <f t="shared" ref="I86:K86" si="86">LN(D86)</f>
        <v>7.3094042183545387</v>
      </c>
      <c r="J86" s="4">
        <f t="shared" si="86"/>
        <v>2.7974548815441853</v>
      </c>
      <c r="K86" s="4">
        <f t="shared" si="86"/>
        <v>7.4678774086325683</v>
      </c>
      <c r="L86" s="4">
        <f t="array" ref="L86">MMULT(H86:K86,G$865:G$868)</f>
        <v>14.39393098827828</v>
      </c>
      <c r="M86" s="4">
        <f t="shared" si="2"/>
        <v>0.28428554166444364</v>
      </c>
    </row>
    <row r="87" spans="1:13" ht="15.75" customHeight="1" x14ac:dyDescent="0.2">
      <c r="A87" s="2" t="e">
        <v>#VALUE!</v>
      </c>
      <c r="B87" s="2" t="e">
        <v>#VALUE!</v>
      </c>
      <c r="C87" s="5">
        <v>1073368</v>
      </c>
      <c r="D87" s="4">
        <v>1494.2866553736119</v>
      </c>
      <c r="E87" s="4">
        <v>26.813968850519185</v>
      </c>
      <c r="F87" s="6">
        <v>1079.5768829622541</v>
      </c>
      <c r="G87" s="4">
        <f t="shared" si="0"/>
        <v>13.886311926467554</v>
      </c>
      <c r="H87" s="4">
        <v>1</v>
      </c>
      <c r="I87" s="4">
        <f t="shared" ref="I87:K87" si="87">LN(D87)</f>
        <v>7.3094042183545387</v>
      </c>
      <c r="J87" s="4">
        <f t="shared" si="87"/>
        <v>3.2889229774914859</v>
      </c>
      <c r="K87" s="4">
        <f t="shared" si="87"/>
        <v>6.9843244683194268</v>
      </c>
      <c r="L87" s="4">
        <f t="array" ref="L87">MMULT(H87:K87,G$865:G$868)</f>
        <v>15.56118960802285</v>
      </c>
      <c r="M87" s="4">
        <f t="shared" si="2"/>
        <v>-1.6748776815552961</v>
      </c>
    </row>
    <row r="88" spans="1:13" ht="15.75" customHeight="1" x14ac:dyDescent="0.2">
      <c r="A88" s="2" t="e">
        <v>#VALUE!</v>
      </c>
      <c r="B88" s="2" t="e">
        <v>#VALUE!</v>
      </c>
      <c r="C88" s="5">
        <v>293786</v>
      </c>
      <c r="D88" s="4">
        <v>1494.2866553736119</v>
      </c>
      <c r="E88" s="4">
        <v>11.420227884615384</v>
      </c>
      <c r="F88" s="6">
        <v>2949.7599178154587</v>
      </c>
      <c r="G88" s="4">
        <f t="shared" si="0"/>
        <v>12.590606890122967</v>
      </c>
      <c r="H88" s="4">
        <v>1</v>
      </c>
      <c r="I88" s="4">
        <f t="shared" ref="I88:K88" si="88">LN(D88)</f>
        <v>7.3094042183545387</v>
      </c>
      <c r="J88" s="4">
        <f t="shared" si="88"/>
        <v>2.4353861588987669</v>
      </c>
      <c r="K88" s="4">
        <f t="shared" si="88"/>
        <v>7.9894790622306555</v>
      </c>
      <c r="L88" s="4">
        <f t="array" ref="L88">MMULT(H88:K88,G$865:G$868)</f>
        <v>13.26904559080412</v>
      </c>
      <c r="M88" s="4">
        <f t="shared" si="2"/>
        <v>-0.67843870068115386</v>
      </c>
    </row>
    <row r="89" spans="1:13" ht="15.75" customHeight="1" x14ac:dyDescent="0.2">
      <c r="A89" s="2" t="e">
        <v>#VALUE!</v>
      </c>
      <c r="B89" s="2" t="e">
        <v>#VALUE!</v>
      </c>
      <c r="C89" s="5">
        <v>15962036</v>
      </c>
      <c r="D89" s="4">
        <v>1494.2866553736119</v>
      </c>
      <c r="E89" s="4">
        <v>82.196001050747441</v>
      </c>
      <c r="F89" s="6">
        <v>882.81630864874217</v>
      </c>
      <c r="G89" s="4">
        <f t="shared" si="0"/>
        <v>16.585723710772019</v>
      </c>
      <c r="H89" s="4">
        <v>1</v>
      </c>
      <c r="I89" s="4">
        <f t="shared" ref="I89:K89" si="89">LN(D89)</f>
        <v>7.3094042183545387</v>
      </c>
      <c r="J89" s="4">
        <f t="shared" si="89"/>
        <v>4.4091066518610615</v>
      </c>
      <c r="K89" s="4">
        <f t="shared" si="89"/>
        <v>6.7831171479871379</v>
      </c>
      <c r="L89" s="4">
        <f t="array" ref="L89">MMULT(H89:K89,G$865:G$868)</f>
        <v>16.778143762744691</v>
      </c>
      <c r="M89" s="4">
        <f t="shared" si="2"/>
        <v>-0.19242005197267176</v>
      </c>
    </row>
    <row r="90" spans="1:13" ht="15.75" customHeight="1" x14ac:dyDescent="0.2">
      <c r="A90" s="2" t="e">
        <v>#VALUE!</v>
      </c>
      <c r="B90" s="2" t="e">
        <v>#VALUE!</v>
      </c>
      <c r="C90" s="5">
        <v>6800394</v>
      </c>
      <c r="D90" s="4">
        <v>1494.2866553736119</v>
      </c>
      <c r="E90" s="4">
        <v>178.63516371743066</v>
      </c>
      <c r="F90" s="6">
        <v>1026.6909494259005</v>
      </c>
      <c r="G90" s="4">
        <f t="shared" si="0"/>
        <v>15.732491109644281</v>
      </c>
      <c r="H90" s="4">
        <v>1</v>
      </c>
      <c r="I90" s="4">
        <f t="shared" ref="I90:K90" si="90">LN(D90)</f>
        <v>7.3094042183545387</v>
      </c>
      <c r="J90" s="4">
        <f t="shared" si="90"/>
        <v>5.1853455343789898</v>
      </c>
      <c r="K90" s="4">
        <f t="shared" si="90"/>
        <v>6.9340962390580199</v>
      </c>
      <c r="L90" s="4">
        <f t="array" ref="L90">MMULT(H90:K90,G$865:G$868)</f>
        <v>17.156133159585554</v>
      </c>
      <c r="M90" s="4">
        <f t="shared" si="2"/>
        <v>-1.4236420499412734</v>
      </c>
    </row>
    <row r="91" spans="1:13" ht="15.75" customHeight="1" x14ac:dyDescent="0.2">
      <c r="A91" s="2" t="e">
        <v>#VALUE!</v>
      </c>
      <c r="B91" s="2" t="e">
        <v>#VALUE!</v>
      </c>
      <c r="C91" s="5">
        <v>749254</v>
      </c>
      <c r="D91" s="4">
        <v>1494.2866553736119</v>
      </c>
      <c r="E91" s="4">
        <v>7.3724573796741062</v>
      </c>
      <c r="F91" s="6">
        <v>1858.5279046470396</v>
      </c>
      <c r="G91" s="4">
        <f t="shared" si="0"/>
        <v>13.526833323836664</v>
      </c>
      <c r="H91" s="4">
        <v>1</v>
      </c>
      <c r="I91" s="4">
        <f t="shared" ref="I91:K91" si="91">LN(D91)</f>
        <v>7.3094042183545387</v>
      </c>
      <c r="J91" s="4">
        <f t="shared" si="91"/>
        <v>1.9977510807036878</v>
      </c>
      <c r="K91" s="4">
        <f t="shared" si="91"/>
        <v>7.5275400042315512</v>
      </c>
      <c r="L91" s="4">
        <f t="array" ref="L91">MMULT(H91:K91,G$865:G$868)</f>
        <v>13.659700261899742</v>
      </c>
      <c r="M91" s="4">
        <f t="shared" si="2"/>
        <v>-0.13286693806307781</v>
      </c>
    </row>
    <row r="92" spans="1:13" ht="15.75" customHeight="1" x14ac:dyDescent="0.2">
      <c r="A92" s="2" t="e">
        <v>#VALUE!</v>
      </c>
      <c r="B92" s="2" t="e">
        <v>#VALUE!</v>
      </c>
      <c r="C92" s="5">
        <v>4185533</v>
      </c>
      <c r="D92" s="4">
        <v>1494.2866553736119</v>
      </c>
      <c r="E92" s="4">
        <v>139.73837756446451</v>
      </c>
      <c r="F92" s="6">
        <v>1908.4729374919723</v>
      </c>
      <c r="G92" s="4">
        <f t="shared" si="0"/>
        <v>15.247144613413848</v>
      </c>
      <c r="H92" s="4">
        <v>1</v>
      </c>
      <c r="I92" s="4">
        <f t="shared" ref="I92:K92" si="92">LN(D92)</f>
        <v>7.3094042183545387</v>
      </c>
      <c r="J92" s="4">
        <f t="shared" si="92"/>
        <v>4.9397719426695019</v>
      </c>
      <c r="K92" s="4">
        <f t="shared" si="92"/>
        <v>7.5540586920962607</v>
      </c>
      <c r="L92" s="4">
        <f t="array" ref="L92">MMULT(H92:K92,G$865:G$868)</f>
        <v>15.966680216418691</v>
      </c>
      <c r="M92" s="4">
        <f t="shared" si="2"/>
        <v>-0.71953560300484298</v>
      </c>
    </row>
    <row r="93" spans="1:13" ht="15.75" customHeight="1" x14ac:dyDescent="0.2">
      <c r="A93" s="2" t="e">
        <v>#VALUE!</v>
      </c>
      <c r="B93" s="2" t="e">
        <v>#VALUE!</v>
      </c>
      <c r="C93" s="5">
        <v>350654</v>
      </c>
      <c r="D93" s="4">
        <v>3.3957280138452428</v>
      </c>
      <c r="E93" s="4">
        <v>2.3763350483997558</v>
      </c>
      <c r="F93" s="6">
        <v>171.90174835334463</v>
      </c>
      <c r="G93" s="4">
        <f t="shared" si="0"/>
        <v>12.767555261286276</v>
      </c>
      <c r="H93" s="4">
        <v>1</v>
      </c>
      <c r="I93" s="4">
        <f t="shared" ref="I93:K93" si="93">LN(D93)</f>
        <v>1.2225181750901359</v>
      </c>
      <c r="J93" s="4">
        <f t="shared" si="93"/>
        <v>0.86555940519517116</v>
      </c>
      <c r="K93" s="4">
        <f t="shared" si="93"/>
        <v>5.1469230830953405</v>
      </c>
      <c r="L93" s="4">
        <f t="array" ref="L93">MMULT(H93:K93,G$865:G$868)</f>
        <v>11.423502111615653</v>
      </c>
      <c r="M93" s="4">
        <f t="shared" si="2"/>
        <v>1.3440531496706232</v>
      </c>
    </row>
    <row r="94" spans="1:13" ht="15.75" customHeight="1" x14ac:dyDescent="0.2">
      <c r="A94" s="2" t="e">
        <v>#VALUE!</v>
      </c>
      <c r="B94" s="2" t="e">
        <v>#VALUE!</v>
      </c>
      <c r="C94" s="5">
        <v>124438</v>
      </c>
      <c r="D94" s="4">
        <v>3.3957280138452428</v>
      </c>
      <c r="E94" s="4">
        <v>213.37777150385847</v>
      </c>
      <c r="F94" s="6">
        <v>2336.6131578100981</v>
      </c>
      <c r="G94" s="4">
        <f t="shared" si="0"/>
        <v>11.731562878879846</v>
      </c>
      <c r="H94" s="4">
        <v>1</v>
      </c>
      <c r="I94" s="4">
        <f t="shared" ref="I94:K94" si="94">LN(D94)</f>
        <v>1.2225181750901359</v>
      </c>
      <c r="J94" s="4">
        <f t="shared" si="94"/>
        <v>5.3630641699176946</v>
      </c>
      <c r="K94" s="4">
        <f t="shared" si="94"/>
        <v>7.7564577914450146</v>
      </c>
      <c r="L94" s="4">
        <f t="array" ref="L94">MMULT(H94:K94,G$865:G$868)</f>
        <v>10.834016821216451</v>
      </c>
      <c r="M94" s="4">
        <f t="shared" si="2"/>
        <v>0.89754605766339424</v>
      </c>
    </row>
    <row r="95" spans="1:13" ht="15.75" customHeight="1" x14ac:dyDescent="0.2">
      <c r="A95" s="2" t="e">
        <v>#VALUE!</v>
      </c>
      <c r="B95" s="2" t="e">
        <v>#VALUE!</v>
      </c>
      <c r="C95" s="5">
        <v>974076</v>
      </c>
      <c r="D95" s="4">
        <v>3.3957280138452428</v>
      </c>
      <c r="E95" s="4">
        <v>6.2358568195844475</v>
      </c>
      <c r="F95" s="6">
        <v>446.72337378321322</v>
      </c>
      <c r="G95" s="4">
        <f t="shared" si="0"/>
        <v>13.789244608328021</v>
      </c>
      <c r="H95" s="4">
        <v>1</v>
      </c>
      <c r="I95" s="4">
        <f t="shared" ref="I95:K95" si="95">LN(D95)</f>
        <v>1.2225181750901359</v>
      </c>
      <c r="J95" s="4">
        <f t="shared" si="95"/>
        <v>1.8303159906343835</v>
      </c>
      <c r="K95" s="4">
        <f t="shared" si="95"/>
        <v>6.1019395524496618</v>
      </c>
      <c r="L95" s="4">
        <f t="array" ref="L95">MMULT(H95:K95,G$865:G$868)</f>
        <v>10.663764079892648</v>
      </c>
      <c r="M95" s="4">
        <f t="shared" si="2"/>
        <v>3.1254805284353733</v>
      </c>
    </row>
    <row r="96" spans="1:13" ht="15.75" customHeight="1" x14ac:dyDescent="0.2">
      <c r="A96" s="2" t="e">
        <v>#VALUE!</v>
      </c>
      <c r="B96" s="2" t="e">
        <v>#VALUE!</v>
      </c>
      <c r="C96" s="5">
        <v>81586</v>
      </c>
      <c r="D96" s="4">
        <v>3.3957280138452428</v>
      </c>
      <c r="E96" s="4">
        <v>14.594249022892239</v>
      </c>
      <c r="F96" s="6">
        <v>1860.8734938204047</v>
      </c>
      <c r="G96" s="4">
        <f t="shared" si="0"/>
        <v>11.309412957605167</v>
      </c>
      <c r="H96" s="4">
        <v>1</v>
      </c>
      <c r="I96" s="4">
        <f t="shared" ref="I96:K96" si="96">LN(D96)</f>
        <v>1.2225181750901359</v>
      </c>
      <c r="J96" s="4">
        <f t="shared" si="96"/>
        <v>2.6806275485726787</v>
      </c>
      <c r="K96" s="4">
        <f t="shared" si="96"/>
        <v>7.5288012768036809</v>
      </c>
      <c r="L96" s="4">
        <f t="array" ref="L96">MMULT(H96:K96,G$865:G$868)</f>
        <v>9.0566131891648567</v>
      </c>
      <c r="M96" s="4">
        <f t="shared" si="2"/>
        <v>2.25279976844031</v>
      </c>
    </row>
    <row r="97" spans="1:13" ht="15.75" customHeight="1" x14ac:dyDescent="0.2">
      <c r="A97" s="2" t="e">
        <v>#VALUE!</v>
      </c>
      <c r="B97" s="2" t="e">
        <v>#VALUE!</v>
      </c>
      <c r="C97" s="5">
        <v>123381</v>
      </c>
      <c r="D97" s="4">
        <v>3.3957280138452428</v>
      </c>
      <c r="E97" s="4">
        <v>257.15782044042913</v>
      </c>
      <c r="F97" s="6">
        <v>3225.8006915284991</v>
      </c>
      <c r="G97" s="4">
        <f t="shared" si="0"/>
        <v>11.72303240777212</v>
      </c>
      <c r="H97" s="4">
        <v>1</v>
      </c>
      <c r="I97" s="4">
        <f t="shared" ref="I97:K97" si="97">LN(D97)</f>
        <v>1.2225181750901359</v>
      </c>
      <c r="J97" s="4">
        <f t="shared" si="97"/>
        <v>5.5496899837376041</v>
      </c>
      <c r="K97" s="4">
        <f t="shared" si="97"/>
        <v>8.078936474857322</v>
      </c>
      <c r="L97" s="4">
        <f t="array" ref="L97">MMULT(H97:K97,G$865:G$868)</f>
        <v>10.466360144850521</v>
      </c>
      <c r="M97" s="4">
        <f t="shared" si="2"/>
        <v>1.2566722629215992</v>
      </c>
    </row>
    <row r="98" spans="1:13" ht="15.75" customHeight="1" x14ac:dyDescent="0.2">
      <c r="A98" s="2" t="e">
        <v>#VALUE!</v>
      </c>
      <c r="B98" s="2" t="e">
        <v>#VALUE!</v>
      </c>
      <c r="C98" s="5">
        <v>425</v>
      </c>
      <c r="D98" s="4">
        <v>3.3957280138452428</v>
      </c>
      <c r="E98" s="4">
        <v>6.6511068334937447</v>
      </c>
      <c r="F98" s="6">
        <v>2159.3570277587487</v>
      </c>
      <c r="G98" s="4">
        <f t="shared" si="0"/>
        <v>6.0520891689244172</v>
      </c>
      <c r="H98" s="4">
        <v>1</v>
      </c>
      <c r="I98" s="4">
        <f t="shared" ref="I98:K98" si="98">LN(D98)</f>
        <v>1.2225181750901359</v>
      </c>
      <c r="J98" s="4">
        <f t="shared" si="98"/>
        <v>1.894783281944854</v>
      </c>
      <c r="K98" s="4">
        <f t="shared" si="98"/>
        <v>7.6775657840310947</v>
      </c>
      <c r="L98" s="4">
        <f t="array" ref="L98">MMULT(H98:K98,G$865:G$868)</f>
        <v>8.1906862434581225</v>
      </c>
      <c r="M98" s="4">
        <f t="shared" si="2"/>
        <v>-2.1385970745337053</v>
      </c>
    </row>
    <row r="99" spans="1:13" ht="15.75" customHeight="1" x14ac:dyDescent="0.2">
      <c r="A99" s="2" t="e">
        <v>#VALUE!</v>
      </c>
      <c r="B99" s="2" t="e">
        <v>#VALUE!</v>
      </c>
      <c r="C99" s="5">
        <v>465801</v>
      </c>
      <c r="D99" s="4">
        <v>3.3957280138452428</v>
      </c>
      <c r="E99" s="4">
        <v>16.402846413095812</v>
      </c>
      <c r="F99" s="6">
        <v>1777.1976181268835</v>
      </c>
      <c r="G99" s="4">
        <f t="shared" si="0"/>
        <v>13.051513783274212</v>
      </c>
      <c r="H99" s="4">
        <v>1</v>
      </c>
      <c r="I99" s="4">
        <f t="shared" ref="I99:K99" si="99">LN(D99)</f>
        <v>1.2225181750901359</v>
      </c>
      <c r="J99" s="4">
        <f t="shared" si="99"/>
        <v>2.7974548815441853</v>
      </c>
      <c r="K99" s="4">
        <f t="shared" si="99"/>
        <v>7.4827930308216493</v>
      </c>
      <c r="L99" s="4">
        <f t="array" ref="L99">MMULT(H99:K99,G$865:G$868)</f>
        <v>9.22362749238704</v>
      </c>
      <c r="M99" s="4">
        <f t="shared" si="2"/>
        <v>3.8278862908871716</v>
      </c>
    </row>
    <row r="100" spans="1:13" ht="15.75" customHeight="1" x14ac:dyDescent="0.2">
      <c r="A100" s="2" t="e">
        <v>#VALUE!</v>
      </c>
      <c r="B100" s="2" t="e">
        <v>#VALUE!</v>
      </c>
      <c r="C100" s="5">
        <v>11414</v>
      </c>
      <c r="D100" s="4">
        <v>3.3957280138452428</v>
      </c>
      <c r="E100" s="4">
        <v>26.813968850519185</v>
      </c>
      <c r="F100" s="6">
        <v>2347.3477756223342</v>
      </c>
      <c r="G100" s="4">
        <f t="shared" si="0"/>
        <v>9.3425959510966532</v>
      </c>
      <c r="H100" s="4">
        <v>1</v>
      </c>
      <c r="I100" s="4">
        <f t="shared" ref="I100:K100" si="100">LN(D100)</f>
        <v>1.2225181750901359</v>
      </c>
      <c r="J100" s="4">
        <f t="shared" si="100"/>
        <v>3.2889229774914859</v>
      </c>
      <c r="K100" s="4">
        <f t="shared" si="100"/>
        <v>7.7610413636645701</v>
      </c>
      <c r="L100" s="4">
        <f t="array" ref="L100">MMULT(H100:K100,G$865:G$868)</f>
        <v>9.1702834129898267</v>
      </c>
      <c r="M100" s="4">
        <f t="shared" si="2"/>
        <v>0.17231253810682645</v>
      </c>
    </row>
    <row r="101" spans="1:13" ht="15.75" customHeight="1" x14ac:dyDescent="0.2">
      <c r="A101" s="2" t="e">
        <v>#VALUE!</v>
      </c>
      <c r="B101" s="2" t="e">
        <v>#VALUE!</v>
      </c>
      <c r="C101" s="5">
        <v>2613</v>
      </c>
      <c r="D101" s="4">
        <v>3.3957280138452428</v>
      </c>
      <c r="E101" s="4">
        <v>11.420227884615384</v>
      </c>
      <c r="F101" s="6">
        <v>1231.2747333118116</v>
      </c>
      <c r="G101" s="4">
        <f t="shared" si="0"/>
        <v>7.8682542655206129</v>
      </c>
      <c r="H101" s="4">
        <v>1</v>
      </c>
      <c r="I101" s="4">
        <f t="shared" ref="I101:K101" si="101">LN(D101)</f>
        <v>1.2225181750901359</v>
      </c>
      <c r="J101" s="4">
        <f t="shared" si="101"/>
        <v>2.4353861588987669</v>
      </c>
      <c r="K101" s="4">
        <f t="shared" si="101"/>
        <v>7.1158052802535225</v>
      </c>
      <c r="L101" s="4">
        <f t="array" ref="L101">MMULT(H101:K101,G$865:G$868)</f>
        <v>9.5224921769528184</v>
      </c>
      <c r="M101" s="4">
        <f t="shared" si="2"/>
        <v>-1.6542379114322054</v>
      </c>
    </row>
    <row r="102" spans="1:13" ht="15.75" customHeight="1" x14ac:dyDescent="0.2">
      <c r="A102" s="2" t="e">
        <v>#VALUE!</v>
      </c>
      <c r="B102" s="2" t="e">
        <v>#VALUE!</v>
      </c>
      <c r="C102" s="5">
        <v>103471</v>
      </c>
      <c r="D102" s="4">
        <v>3.3957280138452428</v>
      </c>
      <c r="E102" s="4">
        <v>82.196001050747441</v>
      </c>
      <c r="F102" s="6">
        <v>2507.3049252637138</v>
      </c>
      <c r="G102" s="4">
        <f t="shared" si="0"/>
        <v>11.547046659189387</v>
      </c>
      <c r="H102" s="4">
        <v>1</v>
      </c>
      <c r="I102" s="4">
        <f t="shared" ref="I102:K102" si="102">LN(D102)</f>
        <v>1.2225181750901359</v>
      </c>
      <c r="J102" s="4">
        <f t="shared" si="102"/>
        <v>4.4091066518610615</v>
      </c>
      <c r="K102" s="4">
        <f t="shared" si="102"/>
        <v>7.8269637203047857</v>
      </c>
      <c r="L102" s="4">
        <f t="array" ref="L102">MMULT(H102:K102,G$865:G$868)</f>
        <v>9.9592267252216278</v>
      </c>
      <c r="M102" s="4">
        <f t="shared" si="2"/>
        <v>1.5878199339677597</v>
      </c>
    </row>
    <row r="103" spans="1:13" ht="15.75" customHeight="1" x14ac:dyDescent="0.2">
      <c r="A103" s="2" t="e">
        <v>#VALUE!</v>
      </c>
      <c r="B103" s="2" t="e">
        <v>#VALUE!</v>
      </c>
      <c r="C103" s="5">
        <v>14336</v>
      </c>
      <c r="D103" s="4">
        <v>3.3957280138452428</v>
      </c>
      <c r="E103" s="4">
        <v>178.63516371743066</v>
      </c>
      <c r="F103" s="6">
        <v>2792.157741636478</v>
      </c>
      <c r="G103" s="4">
        <f t="shared" si="0"/>
        <v>9.570529135214711</v>
      </c>
      <c r="H103" s="4">
        <v>1</v>
      </c>
      <c r="I103" s="4">
        <f t="shared" ref="I103:K103" si="103">LN(D103)</f>
        <v>1.2225181750901359</v>
      </c>
      <c r="J103" s="4">
        <f t="shared" si="103"/>
        <v>5.1853455343789898</v>
      </c>
      <c r="K103" s="4">
        <f t="shared" si="103"/>
        <v>7.9345699600071287</v>
      </c>
      <c r="L103" s="4">
        <f t="array" ref="L103">MMULT(H103:K103,G$865:G$868)</f>
        <v>10.406710649461459</v>
      </c>
      <c r="M103" s="4">
        <f t="shared" si="2"/>
        <v>-0.83618151424674814</v>
      </c>
    </row>
    <row r="104" spans="1:13" ht="15.75" customHeight="1" x14ac:dyDescent="0.2">
      <c r="A104" s="2" t="e">
        <v>#VALUE!</v>
      </c>
      <c r="B104" s="2" t="e">
        <v>#VALUE!</v>
      </c>
      <c r="C104" s="5">
        <v>12426</v>
      </c>
      <c r="D104" s="4">
        <v>3.3957280138452428</v>
      </c>
      <c r="E104" s="4">
        <v>7.3724573796741062</v>
      </c>
      <c r="F104" s="6">
        <v>2406.8021165565369</v>
      </c>
      <c r="G104" s="4">
        <f t="shared" si="0"/>
        <v>9.42754633062364</v>
      </c>
      <c r="H104" s="4">
        <v>1</v>
      </c>
      <c r="I104" s="4">
        <f t="shared" ref="I104:K104" si="104">LN(D104)</f>
        <v>1.2225181750901359</v>
      </c>
      <c r="J104" s="4">
        <f t="shared" si="104"/>
        <v>1.9977510807036878</v>
      </c>
      <c r="K104" s="4">
        <f t="shared" si="104"/>
        <v>7.7860542227527141</v>
      </c>
      <c r="L104" s="4">
        <f t="array" ref="L104">MMULT(H104:K104,G$865:G$868)</f>
        <v>8.0990888016252818</v>
      </c>
      <c r="M104" s="4">
        <f t="shared" si="2"/>
        <v>1.3284575289983582</v>
      </c>
    </row>
    <row r="105" spans="1:13" ht="15.75" customHeight="1" x14ac:dyDescent="0.2">
      <c r="A105" s="2" t="e">
        <v>#VALUE!</v>
      </c>
      <c r="B105" s="2" t="e">
        <v>#VALUE!</v>
      </c>
      <c r="C105" s="5">
        <v>14343</v>
      </c>
      <c r="D105" s="4">
        <v>3.3957280138452428</v>
      </c>
      <c r="E105" s="4">
        <v>139.73837756446451</v>
      </c>
      <c r="F105" s="6">
        <v>2459.1314960911614</v>
      </c>
      <c r="G105" s="4">
        <f t="shared" si="0"/>
        <v>9.5710172972942136</v>
      </c>
      <c r="H105" s="4">
        <v>1</v>
      </c>
      <c r="I105" s="4">
        <f t="shared" ref="I105:K105" si="105">LN(D105)</f>
        <v>1.2225181750901359</v>
      </c>
      <c r="J105" s="4">
        <f t="shared" si="105"/>
        <v>4.9397719426695019</v>
      </c>
      <c r="K105" s="4">
        <f t="shared" si="105"/>
        <v>7.8075635162200081</v>
      </c>
      <c r="L105" s="4">
        <f t="array" ref="L105">MMULT(H105:K105,G$865:G$868)</f>
        <v>10.414095101777942</v>
      </c>
      <c r="M105" s="4">
        <f t="shared" si="2"/>
        <v>-0.8430778044837286</v>
      </c>
    </row>
    <row r="106" spans="1:13" ht="15.75" customHeight="1" x14ac:dyDescent="0.2">
      <c r="A106" s="2" t="e">
        <v>#VALUE!</v>
      </c>
      <c r="B106" s="2" t="e">
        <v>#VALUE!</v>
      </c>
      <c r="C106" s="5">
        <v>272413</v>
      </c>
      <c r="D106" s="4">
        <v>3.3957280138452428</v>
      </c>
      <c r="E106" s="4">
        <v>1494.2866553736119</v>
      </c>
      <c r="F106" s="6">
        <v>3369.7065548570181</v>
      </c>
      <c r="G106" s="4">
        <f t="shared" si="0"/>
        <v>12.515074576054133</v>
      </c>
      <c r="H106" s="4">
        <v>1</v>
      </c>
      <c r="I106" s="4">
        <f t="shared" ref="I106:K106" si="106">LN(D106)</f>
        <v>1.2225181750901359</v>
      </c>
      <c r="J106" s="4">
        <f t="shared" si="106"/>
        <v>7.3094042183545387</v>
      </c>
      <c r="K106" s="4">
        <f t="shared" si="106"/>
        <v>8.1225809438450138</v>
      </c>
      <c r="L106" s="4">
        <f t="array" ref="L106">MMULT(H106:K106,G$865:G$868)</f>
        <v>11.801721391173489</v>
      </c>
      <c r="M106" s="4">
        <f t="shared" si="2"/>
        <v>0.71335318488064381</v>
      </c>
    </row>
    <row r="107" spans="1:13" ht="15.75" customHeight="1" x14ac:dyDescent="0.2">
      <c r="A107" s="2" t="e">
        <v>#VALUE!</v>
      </c>
      <c r="B107" s="2" t="e">
        <v>#VALUE!</v>
      </c>
      <c r="C107" s="5">
        <v>371045</v>
      </c>
      <c r="D107" s="4">
        <v>2068.6241294936949</v>
      </c>
      <c r="E107" s="4">
        <v>2.3763350483997558</v>
      </c>
      <c r="F107" s="6">
        <v>2722.6497444129454</v>
      </c>
      <c r="G107" s="4">
        <f t="shared" si="0"/>
        <v>12.824078628034613</v>
      </c>
      <c r="H107" s="4">
        <v>1</v>
      </c>
      <c r="I107" s="4">
        <f t="shared" ref="I107:K107" si="107">LN(D107)</f>
        <v>7.634638993525046</v>
      </c>
      <c r="J107" s="4">
        <f t="shared" si="107"/>
        <v>0.86555940519517116</v>
      </c>
      <c r="K107" s="4">
        <f t="shared" si="107"/>
        <v>7.9093608558337216</v>
      </c>
      <c r="L107" s="4">
        <f t="array" ref="L107">MMULT(H107:K107,G$865:G$868)</f>
        <v>12.418749973431098</v>
      </c>
      <c r="M107" s="4">
        <f t="shared" si="2"/>
        <v>0.4053286546035153</v>
      </c>
    </row>
    <row r="108" spans="1:13" ht="15.75" customHeight="1" x14ac:dyDescent="0.2">
      <c r="A108" s="2" t="e">
        <v>#VALUE!</v>
      </c>
      <c r="B108" s="2" t="e">
        <v>#VALUE!</v>
      </c>
      <c r="C108" s="5">
        <v>129490125</v>
      </c>
      <c r="D108" s="4">
        <v>2068.6241294936949</v>
      </c>
      <c r="E108" s="4">
        <v>213.37777150385847</v>
      </c>
      <c r="F108" s="6">
        <v>523.54499536245851</v>
      </c>
      <c r="G108" s="4">
        <f t="shared" si="0"/>
        <v>18.679115181370065</v>
      </c>
      <c r="H108" s="4">
        <v>1</v>
      </c>
      <c r="I108" s="4">
        <f t="shared" ref="I108:K108" si="108">LN(D108)</f>
        <v>7.634638993525046</v>
      </c>
      <c r="J108" s="4">
        <f t="shared" si="108"/>
        <v>5.3630641699176946</v>
      </c>
      <c r="K108" s="4">
        <f t="shared" si="108"/>
        <v>6.2606229776436777</v>
      </c>
      <c r="L108" s="4">
        <f t="array" ref="L108">MMULT(H108:K108,G$865:G$868)</f>
        <v>18.652118878691738</v>
      </c>
      <c r="M108" s="4">
        <f t="shared" si="2"/>
        <v>2.6996302678327311E-2</v>
      </c>
    </row>
    <row r="109" spans="1:13" ht="15.75" customHeight="1" x14ac:dyDescent="0.2">
      <c r="A109" s="2" t="e">
        <v>#VALUE!</v>
      </c>
      <c r="B109" s="2" t="e">
        <v>#VALUE!</v>
      </c>
      <c r="C109" s="5">
        <v>960377</v>
      </c>
      <c r="D109" s="4">
        <v>2068.6241294936949</v>
      </c>
      <c r="E109" s="4">
        <v>6.2358568195844475</v>
      </c>
      <c r="F109" s="6">
        <v>3057.3309136982239</v>
      </c>
      <c r="G109" s="4">
        <f t="shared" si="0"/>
        <v>13.775081194687617</v>
      </c>
      <c r="H109" s="4">
        <v>1</v>
      </c>
      <c r="I109" s="4">
        <f t="shared" ref="I109:K109" si="109">LN(D109)</f>
        <v>7.634638993525046</v>
      </c>
      <c r="J109" s="4">
        <f t="shared" si="109"/>
        <v>1.8303159906343835</v>
      </c>
      <c r="K109" s="4">
        <f t="shared" si="109"/>
        <v>8.0252975638892536</v>
      </c>
      <c r="L109" s="4">
        <f t="array" ref="L109">MMULT(H109:K109,G$865:G$868)</f>
        <v>13.003434768928457</v>
      </c>
      <c r="M109" s="4">
        <f t="shared" si="2"/>
        <v>0.77164642575915998</v>
      </c>
    </row>
    <row r="110" spans="1:13" ht="15.75" customHeight="1" x14ac:dyDescent="0.2">
      <c r="A110" s="2" t="e">
        <v>#VALUE!</v>
      </c>
      <c r="B110" s="2" t="e">
        <v>#VALUE!</v>
      </c>
      <c r="C110" s="5">
        <v>3201233</v>
      </c>
      <c r="D110" s="4">
        <v>2068.6241294936949</v>
      </c>
      <c r="E110" s="4">
        <v>14.594249022892239</v>
      </c>
      <c r="F110" s="6">
        <v>953.30559355391267</v>
      </c>
      <c r="G110" s="4">
        <f t="shared" si="0"/>
        <v>14.979046606056157</v>
      </c>
      <c r="H110" s="4">
        <v>1</v>
      </c>
      <c r="I110" s="4">
        <f t="shared" ref="I110:K110" si="110">LN(D110)</f>
        <v>7.634638993525046</v>
      </c>
      <c r="J110" s="4">
        <f t="shared" si="110"/>
        <v>2.6806275485726787</v>
      </c>
      <c r="K110" s="4">
        <f t="shared" si="110"/>
        <v>6.8599355170517224</v>
      </c>
      <c r="L110" s="4">
        <f t="array" ref="L110">MMULT(H110:K110,G$865:G$868)</f>
        <v>15.549696905180094</v>
      </c>
      <c r="M110" s="4">
        <f t="shared" si="2"/>
        <v>-0.57065029912393683</v>
      </c>
    </row>
    <row r="111" spans="1:13" ht="15.75" customHeight="1" x14ac:dyDescent="0.2">
      <c r="A111" s="2" t="e">
        <v>#VALUE!</v>
      </c>
      <c r="B111" s="2" t="e">
        <v>#VALUE!</v>
      </c>
      <c r="C111" s="5">
        <v>135158532</v>
      </c>
      <c r="D111" s="4">
        <v>2068.6241294936949</v>
      </c>
      <c r="E111" s="4">
        <v>257.15782044042913</v>
      </c>
      <c r="F111" s="6">
        <v>650.64796643637931</v>
      </c>
      <c r="G111" s="4">
        <f t="shared" si="0"/>
        <v>18.721958958549841</v>
      </c>
      <c r="H111" s="4">
        <v>1</v>
      </c>
      <c r="I111" s="4">
        <f t="shared" ref="I111:K111" si="111">LN(D111)</f>
        <v>7.634638993525046</v>
      </c>
      <c r="J111" s="4">
        <f t="shared" si="111"/>
        <v>5.5496899837376041</v>
      </c>
      <c r="K111" s="4">
        <f t="shared" si="111"/>
        <v>6.4779687377838995</v>
      </c>
      <c r="L111" s="4">
        <f t="array" ref="L111">MMULT(H111:K111,G$865:G$868)</f>
        <v>18.45291234074962</v>
      </c>
      <c r="M111" s="4">
        <f t="shared" si="2"/>
        <v>0.2690466178002211</v>
      </c>
    </row>
    <row r="112" spans="1:13" ht="15.75" customHeight="1" x14ac:dyDescent="0.2">
      <c r="A112" s="2" t="e">
        <v>#VALUE!</v>
      </c>
      <c r="B112" s="2" t="e">
        <v>#VALUE!</v>
      </c>
      <c r="C112" s="5">
        <v>2119127</v>
      </c>
      <c r="D112" s="4">
        <v>2068.6241294936949</v>
      </c>
      <c r="E112" s="4">
        <v>6.6511068334937447</v>
      </c>
      <c r="F112" s="6">
        <v>1031.7938306656686</v>
      </c>
      <c r="G112" s="4">
        <f t="shared" si="0"/>
        <v>14.56651476938557</v>
      </c>
      <c r="H112" s="4">
        <v>1</v>
      </c>
      <c r="I112" s="4">
        <f t="shared" ref="I112:K112" si="112">LN(D112)</f>
        <v>7.634638993525046</v>
      </c>
      <c r="J112" s="4">
        <f t="shared" si="112"/>
        <v>1.894783281944854</v>
      </c>
      <c r="K112" s="4">
        <f t="shared" si="112"/>
        <v>6.9390541495967719</v>
      </c>
      <c r="L112" s="4">
        <f t="array" ref="L112">MMULT(H112:K112,G$865:G$868)</f>
        <v>14.795360666416125</v>
      </c>
      <c r="M112" s="4">
        <f t="shared" si="2"/>
        <v>-0.22884589703055447</v>
      </c>
    </row>
    <row r="113" spans="1:13" ht="15.75" customHeight="1" x14ac:dyDescent="0.2">
      <c r="A113" s="2" t="e">
        <v>#VALUE!</v>
      </c>
      <c r="B113" s="2" t="e">
        <v>#VALUE!</v>
      </c>
      <c r="C113" s="5">
        <v>9637322</v>
      </c>
      <c r="D113" s="4">
        <v>2068.6241294936949</v>
      </c>
      <c r="E113" s="4">
        <v>16.402846413095812</v>
      </c>
      <c r="F113" s="6">
        <v>1314.8138935777013</v>
      </c>
      <c r="G113" s="4">
        <f t="shared" si="0"/>
        <v>16.081153827163053</v>
      </c>
      <c r="H113" s="4">
        <v>1</v>
      </c>
      <c r="I113" s="4">
        <f t="shared" ref="I113:K113" si="113">LN(D113)</f>
        <v>7.634638993525046</v>
      </c>
      <c r="J113" s="4">
        <f t="shared" si="113"/>
        <v>2.7974548815441853</v>
      </c>
      <c r="K113" s="4">
        <f t="shared" si="113"/>
        <v>7.1814504087997193</v>
      </c>
      <c r="L113" s="4">
        <f t="array" ref="L113">MMULT(H113:K113,G$865:G$868)</f>
        <v>15.127844072420961</v>
      </c>
      <c r="M113" s="4">
        <f t="shared" si="2"/>
        <v>0.9533097547420919</v>
      </c>
    </row>
    <row r="114" spans="1:13" ht="15.75" customHeight="1" x14ac:dyDescent="0.2">
      <c r="A114" s="2" t="e">
        <v>#VALUE!</v>
      </c>
      <c r="B114" s="2" t="e">
        <v>#VALUE!</v>
      </c>
      <c r="C114" s="5">
        <v>6495730</v>
      </c>
      <c r="D114" s="4">
        <v>2068.6241294936949</v>
      </c>
      <c r="E114" s="4">
        <v>26.813968850519185</v>
      </c>
      <c r="F114" s="6">
        <v>768.60864784751141</v>
      </c>
      <c r="G114" s="4">
        <f t="shared" si="0"/>
        <v>15.686655595920433</v>
      </c>
      <c r="H114" s="4">
        <v>1</v>
      </c>
      <c r="I114" s="4">
        <f t="shared" ref="I114:K114" si="114">LN(D114)</f>
        <v>7.634638993525046</v>
      </c>
      <c r="J114" s="4">
        <f t="shared" si="114"/>
        <v>3.2889229774914859</v>
      </c>
      <c r="K114" s="4">
        <f t="shared" si="114"/>
        <v>6.6445819294953825</v>
      </c>
      <c r="L114" s="4">
        <f t="array" ref="L114">MMULT(H114:K114,G$865:G$868)</f>
        <v>16.380527977068567</v>
      </c>
      <c r="M114" s="4">
        <f t="shared" si="2"/>
        <v>-0.69387238114813421</v>
      </c>
    </row>
    <row r="115" spans="1:13" ht="15.75" customHeight="1" x14ac:dyDescent="0.2">
      <c r="A115" s="2" t="e">
        <v>#VALUE!</v>
      </c>
      <c r="B115" s="2" t="e">
        <v>#VALUE!</v>
      </c>
      <c r="C115" s="5">
        <v>911212</v>
      </c>
      <c r="D115" s="4">
        <v>2068.6241294936949</v>
      </c>
      <c r="E115" s="4">
        <v>11.420227884615384</v>
      </c>
      <c r="F115" s="6">
        <v>2488.8922875743438</v>
      </c>
      <c r="G115" s="4">
        <f t="shared" si="0"/>
        <v>13.722530860475276</v>
      </c>
      <c r="H115" s="4">
        <v>1</v>
      </c>
      <c r="I115" s="4">
        <f t="shared" ref="I115:K115" si="115">LN(D115)</f>
        <v>7.634638993525046</v>
      </c>
      <c r="J115" s="4">
        <f t="shared" si="115"/>
        <v>2.4353861588987669</v>
      </c>
      <c r="K115" s="4">
        <f t="shared" si="115"/>
        <v>7.819593026049243</v>
      </c>
      <c r="L115" s="4">
        <f t="array" ref="L115">MMULT(H115:K115,G$865:G$868)</f>
        <v>13.81622990485142</v>
      </c>
      <c r="M115" s="4">
        <f t="shared" si="2"/>
        <v>-9.3699044376144514E-2</v>
      </c>
    </row>
    <row r="116" spans="1:13" ht="15.75" customHeight="1" x14ac:dyDescent="0.2">
      <c r="A116" s="2" t="e">
        <v>#VALUE!</v>
      </c>
      <c r="B116" s="2" t="e">
        <v>#VALUE!</v>
      </c>
      <c r="C116" s="5">
        <v>117016982</v>
      </c>
      <c r="D116" s="4">
        <v>2068.6241294936949</v>
      </c>
      <c r="E116" s="4">
        <v>82.196001050747441</v>
      </c>
      <c r="F116" s="6">
        <v>281.13299584652702</v>
      </c>
      <c r="G116" s="4">
        <f t="shared" si="0"/>
        <v>18.577829627528615</v>
      </c>
      <c r="H116" s="4">
        <v>1</v>
      </c>
      <c r="I116" s="4">
        <f t="shared" ref="I116:K116" si="116">LN(D116)</f>
        <v>7.634638993525046</v>
      </c>
      <c r="J116" s="4">
        <f t="shared" si="116"/>
        <v>4.4091066518610615</v>
      </c>
      <c r="K116" s="4">
        <f t="shared" si="116"/>
        <v>5.6388278521925752</v>
      </c>
      <c r="L116" s="4">
        <f t="array" ref="L116">MMULT(H116:K116,G$865:G$868)</f>
        <v>18.886574153224725</v>
      </c>
      <c r="M116" s="4">
        <f t="shared" si="2"/>
        <v>-0.30874452569610966</v>
      </c>
    </row>
    <row r="117" spans="1:13" ht="15.75" customHeight="1" x14ac:dyDescent="0.2">
      <c r="A117" s="2" t="e">
        <v>#VALUE!</v>
      </c>
      <c r="B117" s="2" t="e">
        <v>#VALUE!</v>
      </c>
      <c r="C117" s="5">
        <v>39280066</v>
      </c>
      <c r="D117" s="4">
        <v>2068.6241294936949</v>
      </c>
      <c r="E117" s="4">
        <v>178.63516371743066</v>
      </c>
      <c r="F117" s="6">
        <v>355.15045826531724</v>
      </c>
      <c r="G117" s="4">
        <f t="shared" si="0"/>
        <v>17.486227721693528</v>
      </c>
      <c r="H117" s="4">
        <v>1</v>
      </c>
      <c r="I117" s="4">
        <f t="shared" ref="I117:K117" si="117">LN(D117)</f>
        <v>7.634638993525046</v>
      </c>
      <c r="J117" s="4">
        <f t="shared" si="117"/>
        <v>5.1853455343789898</v>
      </c>
      <c r="K117" s="4">
        <f t="shared" si="117"/>
        <v>5.872541525785989</v>
      </c>
      <c r="L117" s="4">
        <f t="array" ref="L117">MMULT(H117:K117,G$865:G$868)</f>
        <v>19.132001347431039</v>
      </c>
      <c r="M117" s="4">
        <f t="shared" si="2"/>
        <v>-1.6457736257375117</v>
      </c>
    </row>
    <row r="118" spans="1:13" ht="15.75" customHeight="1" x14ac:dyDescent="0.2">
      <c r="A118" s="2" t="e">
        <v>#VALUE!</v>
      </c>
      <c r="B118" s="2" t="e">
        <v>#VALUE!</v>
      </c>
      <c r="C118" s="5">
        <v>3411680</v>
      </c>
      <c r="D118" s="4">
        <v>2068.6241294936949</v>
      </c>
      <c r="E118" s="4">
        <v>7.3724573796741062</v>
      </c>
      <c r="F118" s="6">
        <v>1041.3232899723268</v>
      </c>
      <c r="G118" s="4">
        <f t="shared" si="0"/>
        <v>15.042715396560061</v>
      </c>
      <c r="H118" s="4">
        <v>1</v>
      </c>
      <c r="I118" s="4">
        <f t="shared" ref="I118:K118" si="118">LN(D118)</f>
        <v>7.634638993525046</v>
      </c>
      <c r="J118" s="4">
        <f t="shared" si="118"/>
        <v>1.9977510807036878</v>
      </c>
      <c r="K118" s="4">
        <f t="shared" si="118"/>
        <v>6.948247577532082</v>
      </c>
      <c r="L118" s="4">
        <f t="array" ref="L118">MMULT(H118:K118,G$865:G$868)</f>
        <v>14.86285951707826</v>
      </c>
      <c r="M118" s="4">
        <f t="shared" si="2"/>
        <v>0.17985587948180104</v>
      </c>
    </row>
    <row r="119" spans="1:13" ht="15.75" customHeight="1" x14ac:dyDescent="0.2">
      <c r="A119" s="2" t="e">
        <v>#VALUE!</v>
      </c>
      <c r="B119" s="2" t="e">
        <v>#VALUE!</v>
      </c>
      <c r="C119" s="5">
        <v>24320739</v>
      </c>
      <c r="D119" s="4">
        <v>2068.6241294936949</v>
      </c>
      <c r="E119" s="4">
        <v>139.73837756446451</v>
      </c>
      <c r="F119" s="6">
        <v>1105.3019561715494</v>
      </c>
      <c r="G119" s="4">
        <f t="shared" si="0"/>
        <v>17.006840001113737</v>
      </c>
      <c r="H119" s="4">
        <v>1</v>
      </c>
      <c r="I119" s="4">
        <f t="shared" ref="I119:K119" si="119">LN(D119)</f>
        <v>7.634638993525046</v>
      </c>
      <c r="J119" s="4">
        <f t="shared" si="119"/>
        <v>4.9397719426695019</v>
      </c>
      <c r="K119" s="4">
        <f t="shared" si="119"/>
        <v>7.0078738401258471</v>
      </c>
      <c r="L119" s="4">
        <f t="array" ref="L119">MMULT(H119:K119,G$865:G$868)</f>
        <v>17.116792572753234</v>
      </c>
      <c r="M119" s="4">
        <f t="shared" si="2"/>
        <v>-0.10995257163949645</v>
      </c>
    </row>
    <row r="120" spans="1:13" ht="15.75" customHeight="1" x14ac:dyDescent="0.2">
      <c r="A120" s="2" t="e">
        <v>#VALUE!</v>
      </c>
      <c r="B120" s="2" t="e">
        <v>#VALUE!</v>
      </c>
      <c r="C120" s="5">
        <v>207698776</v>
      </c>
      <c r="D120" s="4">
        <v>2068.6241294936949</v>
      </c>
      <c r="E120" s="4">
        <v>1494.2866553736119</v>
      </c>
      <c r="F120" s="6">
        <v>877.46332591754026</v>
      </c>
      <c r="G120" s="4">
        <f t="shared" si="0"/>
        <v>19.151599395713905</v>
      </c>
      <c r="H120" s="4">
        <v>1</v>
      </c>
      <c r="I120" s="4">
        <f t="shared" ref="I120:K120" si="120">LN(D120)</f>
        <v>7.634638993525046</v>
      </c>
      <c r="J120" s="4">
        <f t="shared" si="120"/>
        <v>7.3094042183545387</v>
      </c>
      <c r="K120" s="4">
        <f t="shared" si="120"/>
        <v>6.7770351606404695</v>
      </c>
      <c r="L120" s="4">
        <f t="array" ref="L120">MMULT(H120:K120,G$865:G$868)</f>
        <v>19.379021545499072</v>
      </c>
      <c r="M120" s="4">
        <f t="shared" si="2"/>
        <v>-0.22742214978516628</v>
      </c>
    </row>
    <row r="121" spans="1:13" ht="15.75" customHeight="1" x14ac:dyDescent="0.2">
      <c r="A121" s="2" t="e">
        <v>#VALUE!</v>
      </c>
      <c r="B121" s="2" t="e">
        <v>#VALUE!</v>
      </c>
      <c r="C121" s="5">
        <v>474630</v>
      </c>
      <c r="D121" s="4">
        <v>2068.6241294936949</v>
      </c>
      <c r="E121" s="4">
        <v>3.3957280138452428</v>
      </c>
      <c r="F121" s="6">
        <v>2635.3439133758684</v>
      </c>
      <c r="G121" s="4">
        <f t="shared" si="0"/>
        <v>13.070290832111219</v>
      </c>
      <c r="H121" s="4">
        <v>1</v>
      </c>
      <c r="I121" s="4">
        <f t="shared" ref="I121:K121" si="121">LN(D121)</f>
        <v>7.634638993525046</v>
      </c>
      <c r="J121" s="4">
        <f t="shared" si="121"/>
        <v>1.2225181750901359</v>
      </c>
      <c r="K121" s="4">
        <f t="shared" si="121"/>
        <v>7.8767689698690031</v>
      </c>
      <c r="L121" s="4">
        <f t="array" ref="L121">MMULT(H121:K121,G$865:G$868)</f>
        <v>12.756034468722998</v>
      </c>
      <c r="M121" s="4">
        <f t="shared" si="2"/>
        <v>0.31425636338822116</v>
      </c>
    </row>
    <row r="122" spans="1:13" ht="15.75" customHeight="1" x14ac:dyDescent="0.2">
      <c r="A122" s="2" t="e">
        <v>#VALUE!</v>
      </c>
      <c r="B122" s="2" t="e">
        <v>#VALUE!</v>
      </c>
      <c r="C122" s="5">
        <v>16516</v>
      </c>
      <c r="D122" s="4">
        <v>153.830946734425</v>
      </c>
      <c r="E122" s="4">
        <v>2.3763350483997558</v>
      </c>
      <c r="F122" s="6">
        <v>1806.6098838344681</v>
      </c>
      <c r="G122" s="4">
        <f t="shared" si="0"/>
        <v>9.7120848870059806</v>
      </c>
      <c r="H122" s="4">
        <v>1</v>
      </c>
      <c r="I122" s="4">
        <f t="shared" ref="I122:K122" si="122">LN(D122)</f>
        <v>5.0358542509686979</v>
      </c>
      <c r="J122" s="4">
        <f t="shared" si="122"/>
        <v>0.86555940519517116</v>
      </c>
      <c r="K122" s="4">
        <f t="shared" si="122"/>
        <v>7.4992073756597435</v>
      </c>
      <c r="L122" s="4">
        <f t="array" ref="L122">MMULT(H122:K122,G$865:G$868)</f>
        <v>10.878673926285344</v>
      </c>
      <c r="M122" s="4">
        <f t="shared" si="2"/>
        <v>-1.1665890392793639</v>
      </c>
    </row>
    <row r="123" spans="1:13" ht="15.75" customHeight="1" x14ac:dyDescent="0.2">
      <c r="A123" s="2" t="e">
        <v>#VALUE!</v>
      </c>
      <c r="B123" s="2" t="e">
        <v>#VALUE!</v>
      </c>
      <c r="C123" s="5">
        <v>833663</v>
      </c>
      <c r="D123" s="4">
        <v>153.830946734425</v>
      </c>
      <c r="E123" s="4">
        <v>213.37777150385847</v>
      </c>
      <c r="F123" s="6">
        <v>1282.7287871937883</v>
      </c>
      <c r="G123" s="4">
        <f t="shared" si="0"/>
        <v>13.63358452294127</v>
      </c>
      <c r="H123" s="4">
        <v>1</v>
      </c>
      <c r="I123" s="4">
        <f t="shared" ref="I123:K123" si="123">LN(D123)</f>
        <v>5.0358542509686979</v>
      </c>
      <c r="J123" s="4">
        <f t="shared" si="123"/>
        <v>5.3630641699176946</v>
      </c>
      <c r="K123" s="4">
        <f t="shared" si="123"/>
        <v>7.1567449527091442</v>
      </c>
      <c r="L123" s="4">
        <f t="array" ref="L123">MMULT(H123:K123,G$865:G$868)</f>
        <v>15.019051650417708</v>
      </c>
      <c r="M123" s="4">
        <f t="shared" si="2"/>
        <v>-1.3854671274764385</v>
      </c>
    </row>
    <row r="124" spans="1:13" ht="15.75" customHeight="1" x14ac:dyDescent="0.2">
      <c r="A124" s="2" t="e">
        <v>#VALUE!</v>
      </c>
      <c r="B124" s="2" t="e">
        <v>#VALUE!</v>
      </c>
      <c r="C124" s="5">
        <v>164251</v>
      </c>
      <c r="D124" s="4">
        <v>153.830946734425</v>
      </c>
      <c r="E124" s="4">
        <v>6.2358568195844475</v>
      </c>
      <c r="F124" s="6">
        <v>2260.3071261777027</v>
      </c>
      <c r="G124" s="4">
        <f t="shared" si="0"/>
        <v>12.009151024608384</v>
      </c>
      <c r="H124" s="4">
        <v>1</v>
      </c>
      <c r="I124" s="4">
        <f t="shared" ref="I124:K124" si="124">LN(D124)</f>
        <v>5.0358542509686979</v>
      </c>
      <c r="J124" s="4">
        <f t="shared" si="124"/>
        <v>1.8303159906343835</v>
      </c>
      <c r="K124" s="4">
        <f t="shared" si="124"/>
        <v>7.7232559795720404</v>
      </c>
      <c r="L124" s="4">
        <f t="array" ref="L124">MMULT(H124:K124,G$865:G$868)</f>
        <v>11.290135498690152</v>
      </c>
      <c r="M124" s="4">
        <f t="shared" si="2"/>
        <v>0.71901552591823226</v>
      </c>
    </row>
    <row r="125" spans="1:13" ht="15.75" customHeight="1" x14ac:dyDescent="0.2">
      <c r="A125" s="2" t="e">
        <v>#VALUE!</v>
      </c>
      <c r="B125" s="2" t="e">
        <v>#VALUE!</v>
      </c>
      <c r="C125" s="5">
        <v>19848</v>
      </c>
      <c r="D125" s="4">
        <v>153.830946734425</v>
      </c>
      <c r="E125" s="4">
        <v>14.594249022892239</v>
      </c>
      <c r="F125" s="6">
        <v>1793.8228734954077</v>
      </c>
      <c r="G125" s="4">
        <f t="shared" si="0"/>
        <v>9.8958585253716365</v>
      </c>
      <c r="H125" s="4">
        <v>1</v>
      </c>
      <c r="I125" s="4">
        <f t="shared" ref="I125:K125" si="125">LN(D125)</f>
        <v>5.0358542509686979</v>
      </c>
      <c r="J125" s="4">
        <f t="shared" si="125"/>
        <v>2.6806275485726787</v>
      </c>
      <c r="K125" s="4">
        <f t="shared" si="125"/>
        <v>7.4921043050216074</v>
      </c>
      <c r="L125" s="4">
        <f t="array" ref="L125">MMULT(H125:K125,G$865:G$868)</f>
        <v>12.33955096093225</v>
      </c>
      <c r="M125" s="4">
        <f t="shared" si="2"/>
        <v>-2.4436924355606138</v>
      </c>
    </row>
    <row r="126" spans="1:13" ht="15.75" customHeight="1" x14ac:dyDescent="0.2">
      <c r="A126" s="2" t="e">
        <v>#VALUE!</v>
      </c>
      <c r="B126" s="2" t="e">
        <v>#VALUE!</v>
      </c>
      <c r="C126" s="5">
        <v>2480003</v>
      </c>
      <c r="D126" s="4">
        <v>153.830946734425</v>
      </c>
      <c r="E126" s="4">
        <v>257.15782044042913</v>
      </c>
      <c r="F126" s="6">
        <v>2089.3066358559863</v>
      </c>
      <c r="G126" s="4">
        <f t="shared" si="0"/>
        <v>14.723770327817853</v>
      </c>
      <c r="H126" s="4">
        <v>1</v>
      </c>
      <c r="I126" s="4">
        <f t="shared" ref="I126:K126" si="126">LN(D126)</f>
        <v>5.0358542509686979</v>
      </c>
      <c r="J126" s="4">
        <f t="shared" si="126"/>
        <v>5.5496899837376041</v>
      </c>
      <c r="K126" s="4">
        <f t="shared" si="126"/>
        <v>7.6445875367376432</v>
      </c>
      <c r="L126" s="4">
        <f t="array" ref="L126">MMULT(H126:K126,G$865:G$868)</f>
        <v>14.386439229627095</v>
      </c>
      <c r="M126" s="4">
        <f t="shared" si="2"/>
        <v>0.33733109819075757</v>
      </c>
    </row>
    <row r="127" spans="1:13" ht="15.75" customHeight="1" x14ac:dyDescent="0.2">
      <c r="A127" s="2" t="e">
        <v>#VALUE!</v>
      </c>
      <c r="B127" s="2" t="e">
        <v>#VALUE!</v>
      </c>
      <c r="C127" s="5">
        <v>123807</v>
      </c>
      <c r="D127" s="4">
        <v>153.830946734425</v>
      </c>
      <c r="E127" s="4">
        <v>6.6511068334937447</v>
      </c>
      <c r="F127" s="6">
        <v>790.66621390539638</v>
      </c>
      <c r="G127" s="4">
        <f t="shared" si="0"/>
        <v>11.726479180445134</v>
      </c>
      <c r="H127" s="4">
        <v>1</v>
      </c>
      <c r="I127" s="4">
        <f t="shared" ref="I127:K127" si="127">LN(D127)</f>
        <v>5.0358542509686979</v>
      </c>
      <c r="J127" s="4">
        <f t="shared" si="127"/>
        <v>1.894783281944854</v>
      </c>
      <c r="K127" s="4">
        <f t="shared" si="127"/>
        <v>6.6728758988170442</v>
      </c>
      <c r="L127" s="4">
        <f t="array" ref="L127">MMULT(H127:K127,G$865:G$868)</f>
        <v>13.024599058874651</v>
      </c>
      <c r="M127" s="4">
        <f t="shared" si="2"/>
        <v>-1.2981198784295174</v>
      </c>
    </row>
    <row r="128" spans="1:13" ht="15.75" customHeight="1" x14ac:dyDescent="0.2">
      <c r="A128" s="2" t="e">
        <v>#VALUE!</v>
      </c>
      <c r="B128" s="2" t="e">
        <v>#VALUE!</v>
      </c>
      <c r="C128" s="5">
        <v>3907670</v>
      </c>
      <c r="D128" s="4">
        <v>153.830946734425</v>
      </c>
      <c r="E128" s="4">
        <v>16.402846413095812</v>
      </c>
      <c r="F128" s="6">
        <v>525.83907274636044</v>
      </c>
      <c r="G128" s="4">
        <f t="shared" si="0"/>
        <v>15.178451846409462</v>
      </c>
      <c r="H128" s="4">
        <v>1</v>
      </c>
      <c r="I128" s="4">
        <f t="shared" ref="I128:K128" si="128">LN(D128)</f>
        <v>5.0358542509686979</v>
      </c>
      <c r="J128" s="4">
        <f t="shared" si="128"/>
        <v>2.7974548815441853</v>
      </c>
      <c r="K128" s="4">
        <f t="shared" si="128"/>
        <v>6.2649952205777586</v>
      </c>
      <c r="L128" s="4">
        <f t="array" ref="L128">MMULT(H128:K128,G$865:G$868)</f>
        <v>14.398994329562127</v>
      </c>
      <c r="M128" s="4">
        <f t="shared" si="2"/>
        <v>0.77945751684733544</v>
      </c>
    </row>
    <row r="129" spans="1:13" ht="15.75" customHeight="1" x14ac:dyDescent="0.2">
      <c r="A129" s="2" t="e">
        <v>#VALUE!</v>
      </c>
      <c r="B129" s="2" t="e">
        <v>#VALUE!</v>
      </c>
      <c r="C129" s="5">
        <v>191303</v>
      </c>
      <c r="D129" s="4">
        <v>153.830946734425</v>
      </c>
      <c r="E129" s="4">
        <v>26.813968850519185</v>
      </c>
      <c r="F129" s="6">
        <v>1080.1695560903047</v>
      </c>
      <c r="G129" s="4">
        <f t="shared" si="0"/>
        <v>12.161613837479974</v>
      </c>
      <c r="H129" s="4">
        <v>1</v>
      </c>
      <c r="I129" s="4">
        <f t="shared" ref="I129:K129" si="129">LN(D129)</f>
        <v>5.0358542509686979</v>
      </c>
      <c r="J129" s="4">
        <f t="shared" si="129"/>
        <v>3.2889229774914859</v>
      </c>
      <c r="K129" s="4">
        <f t="shared" si="129"/>
        <v>6.9848733041755349</v>
      </c>
      <c r="L129" s="4">
        <f t="array" ref="L129">MMULT(H129:K129,G$865:G$868)</f>
        <v>13.638045150531195</v>
      </c>
      <c r="M129" s="4">
        <f t="shared" si="2"/>
        <v>-1.4764313130512203</v>
      </c>
    </row>
    <row r="130" spans="1:13" ht="15.75" customHeight="1" x14ac:dyDescent="0.2">
      <c r="A130" s="2" t="e">
        <v>#VALUE!</v>
      </c>
      <c r="B130" s="2" t="e">
        <v>#VALUE!</v>
      </c>
      <c r="C130" s="5">
        <v>2384907</v>
      </c>
      <c r="D130" s="4">
        <v>153.830946734425</v>
      </c>
      <c r="E130" s="4">
        <v>11.420227884615384</v>
      </c>
      <c r="F130" s="6">
        <v>915.92569827090938</v>
      </c>
      <c r="G130" s="4">
        <f t="shared" si="0"/>
        <v>14.684670687833613</v>
      </c>
      <c r="H130" s="4">
        <v>1</v>
      </c>
      <c r="I130" s="4">
        <f t="shared" ref="I130:K130" si="130">LN(D130)</f>
        <v>5.0358542509686979</v>
      </c>
      <c r="J130" s="4">
        <f t="shared" si="130"/>
        <v>2.4353861588987669</v>
      </c>
      <c r="K130" s="4">
        <f t="shared" si="130"/>
        <v>6.819935245959325</v>
      </c>
      <c r="L130" s="4">
        <f t="array" ref="L130">MMULT(H130:K130,G$865:G$868)</f>
        <v>13.220692236661193</v>
      </c>
      <c r="M130" s="4">
        <f t="shared" si="2"/>
        <v>1.4639784511724194</v>
      </c>
    </row>
    <row r="131" spans="1:13" ht="15.75" customHeight="1" x14ac:dyDescent="0.2">
      <c r="A131" s="2" t="e">
        <v>#VALUE!</v>
      </c>
      <c r="B131" s="2" t="e">
        <v>#VALUE!</v>
      </c>
      <c r="C131" s="5">
        <v>786807</v>
      </c>
      <c r="D131" s="4">
        <v>153.830946734425</v>
      </c>
      <c r="E131" s="4">
        <v>82.196001050747441</v>
      </c>
      <c r="F131" s="6">
        <v>1533.284848014433</v>
      </c>
      <c r="G131" s="4">
        <f t="shared" si="0"/>
        <v>13.575738262254617</v>
      </c>
      <c r="H131" s="4">
        <v>1</v>
      </c>
      <c r="I131" s="4">
        <f t="shared" ref="I131:K131" si="131">LN(D131)</f>
        <v>5.0358542509686979</v>
      </c>
      <c r="J131" s="4">
        <f t="shared" si="131"/>
        <v>4.4091066518610615</v>
      </c>
      <c r="K131" s="4">
        <f t="shared" si="131"/>
        <v>7.3351676724489741</v>
      </c>
      <c r="L131" s="4">
        <f t="array" ref="L131">MMULT(H131:K131,G$865:G$868)</f>
        <v>13.97135093997195</v>
      </c>
      <c r="M131" s="4">
        <f t="shared" si="2"/>
        <v>-0.39561267771733277</v>
      </c>
    </row>
    <row r="132" spans="1:13" ht="15.75" customHeight="1" x14ac:dyDescent="0.2">
      <c r="A132" s="2" t="e">
        <v>#VALUE!</v>
      </c>
      <c r="B132" s="2" t="e">
        <v>#VALUE!</v>
      </c>
      <c r="C132" s="5">
        <v>699471</v>
      </c>
      <c r="D132" s="4">
        <v>153.830946734425</v>
      </c>
      <c r="E132" s="4">
        <v>178.63516371743066</v>
      </c>
      <c r="F132" s="6">
        <v>2136.4310456300605</v>
      </c>
      <c r="G132" s="4">
        <f t="shared" si="0"/>
        <v>13.458079614043841</v>
      </c>
      <c r="H132" s="4">
        <v>1</v>
      </c>
      <c r="I132" s="4">
        <f t="shared" ref="I132:K132" si="132">LN(D132)</f>
        <v>5.0358542509686979</v>
      </c>
      <c r="J132" s="4">
        <f t="shared" si="132"/>
        <v>5.1853455343789898</v>
      </c>
      <c r="K132" s="4">
        <f t="shared" si="132"/>
        <v>7.6668919801097308</v>
      </c>
      <c r="L132" s="4">
        <f t="array" ref="L132">MMULT(H132:K132,G$865:G$868)</f>
        <v>14.059739745424235</v>
      </c>
      <c r="M132" s="4">
        <f t="shared" si="2"/>
        <v>-0.60166013138039354</v>
      </c>
    </row>
    <row r="133" spans="1:13" ht="15.75" customHeight="1" x14ac:dyDescent="0.2">
      <c r="A133" s="2" t="e">
        <v>#VALUE!</v>
      </c>
      <c r="B133" s="2" t="e">
        <v>#VALUE!</v>
      </c>
      <c r="C133" s="5">
        <v>38222</v>
      </c>
      <c r="D133" s="4">
        <v>153.830946734425</v>
      </c>
      <c r="E133" s="4">
        <v>7.3724573796741062</v>
      </c>
      <c r="F133" s="6">
        <v>2386.606272823467</v>
      </c>
      <c r="G133" s="4">
        <f t="shared" si="0"/>
        <v>10.551166545048927</v>
      </c>
      <c r="H133" s="4">
        <v>1</v>
      </c>
      <c r="I133" s="4">
        <f t="shared" ref="I133:K133" si="133">LN(D133)</f>
        <v>5.0358542509686979</v>
      </c>
      <c r="J133" s="4">
        <f t="shared" si="133"/>
        <v>1.9977510807036878</v>
      </c>
      <c r="K133" s="4">
        <f t="shared" si="133"/>
        <v>7.7776276662835082</v>
      </c>
      <c r="L133" s="4">
        <f t="array" ref="L133">MMULT(H133:K133,G$865:G$868)</f>
        <v>11.336730055189459</v>
      </c>
      <c r="M133" s="4">
        <f t="shared" si="2"/>
        <v>-0.78556351014053227</v>
      </c>
    </row>
    <row r="134" spans="1:13" ht="15.75" customHeight="1" x14ac:dyDescent="0.2">
      <c r="A134" s="2" t="e">
        <v>#VALUE!</v>
      </c>
      <c r="B134" s="2" t="e">
        <v>#VALUE!</v>
      </c>
      <c r="C134" s="5">
        <v>359339</v>
      </c>
      <c r="D134" s="4">
        <v>153.830946734425</v>
      </c>
      <c r="E134" s="4">
        <v>139.73837756446451</v>
      </c>
      <c r="F134" s="6">
        <v>2468.4585515004574</v>
      </c>
      <c r="G134" s="4">
        <f t="shared" si="0"/>
        <v>12.792021511602966</v>
      </c>
      <c r="H134" s="4">
        <v>1</v>
      </c>
      <c r="I134" s="4">
        <f t="shared" ref="I134:K134" si="134">LN(D134)</f>
        <v>5.0358542509686979</v>
      </c>
      <c r="J134" s="4">
        <f t="shared" si="134"/>
        <v>4.9397719426695019</v>
      </c>
      <c r="K134" s="4">
        <f t="shared" si="134"/>
        <v>7.8113491665919597</v>
      </c>
      <c r="L134" s="4">
        <f t="array" ref="L134">MMULT(H134:K134,G$865:G$868)</f>
        <v>13.632169240980339</v>
      </c>
      <c r="M134" s="4">
        <f t="shared" si="2"/>
        <v>-0.8401477293773727</v>
      </c>
    </row>
    <row r="135" spans="1:13" ht="15.75" customHeight="1" x14ac:dyDescent="0.2">
      <c r="A135" s="2" t="e">
        <v>#VALUE!</v>
      </c>
      <c r="B135" s="2" t="e">
        <v>#VALUE!</v>
      </c>
      <c r="C135" s="5">
        <v>3816551</v>
      </c>
      <c r="D135" s="4">
        <v>153.830946734425</v>
      </c>
      <c r="E135" s="4">
        <v>1494.2866553736119</v>
      </c>
      <c r="F135" s="6">
        <v>2095.8478471737612</v>
      </c>
      <c r="G135" s="4">
        <f t="shared" si="0"/>
        <v>15.154857693160331</v>
      </c>
      <c r="H135" s="4">
        <v>1</v>
      </c>
      <c r="I135" s="4">
        <f t="shared" ref="I135:K135" si="135">LN(D135)</f>
        <v>5.0358542509686979</v>
      </c>
      <c r="J135" s="4">
        <f t="shared" si="135"/>
        <v>7.3094042183545387</v>
      </c>
      <c r="K135" s="4">
        <f t="shared" si="135"/>
        <v>7.6477134508087552</v>
      </c>
      <c r="L135" s="4">
        <f t="array" ref="L135">MMULT(H135:K135,G$865:G$868)</f>
        <v>15.786721682095605</v>
      </c>
      <c r="M135" s="4">
        <f t="shared" si="2"/>
        <v>-0.63186398893527418</v>
      </c>
    </row>
    <row r="136" spans="1:13" ht="15.75" customHeight="1" x14ac:dyDescent="0.2">
      <c r="A136" s="2" t="e">
        <v>#VALUE!</v>
      </c>
      <c r="B136" s="2" t="e">
        <v>#VALUE!</v>
      </c>
      <c r="C136" s="5">
        <v>162572</v>
      </c>
      <c r="D136" s="4">
        <v>153.830946734425</v>
      </c>
      <c r="E136" s="4">
        <v>3.3957280138452428</v>
      </c>
      <c r="F136" s="6">
        <v>1843.3300418564388</v>
      </c>
      <c r="G136" s="4">
        <f t="shared" si="0"/>
        <v>11.998876259545412</v>
      </c>
      <c r="H136" s="4">
        <v>1</v>
      </c>
      <c r="I136" s="4">
        <f t="shared" ref="I136:K136" si="136">LN(D136)</f>
        <v>5.0358542509686979</v>
      </c>
      <c r="J136" s="4">
        <f t="shared" si="136"/>
        <v>1.2225181750901359</v>
      </c>
      <c r="K136" s="4">
        <f t="shared" si="136"/>
        <v>7.5193290202353413</v>
      </c>
      <c r="L136" s="4">
        <f t="array" ref="L136">MMULT(H136:K136,G$865:G$868)</f>
        <v>11.131497709937527</v>
      </c>
      <c r="M136" s="4">
        <f t="shared" si="2"/>
        <v>0.86737854960788496</v>
      </c>
    </row>
    <row r="137" spans="1:13" ht="15.75" customHeight="1" x14ac:dyDescent="0.2">
      <c r="A137" s="2" t="e">
        <v>#VALUE!</v>
      </c>
      <c r="B137" s="2" t="e">
        <v>#VALUE!</v>
      </c>
      <c r="C137" s="5">
        <v>9272178</v>
      </c>
      <c r="D137" s="4">
        <v>153.830946734425</v>
      </c>
      <c r="E137" s="4">
        <v>2068.6241294936949</v>
      </c>
      <c r="F137" s="6">
        <v>1802.8837434394718</v>
      </c>
      <c r="G137" s="4">
        <f t="shared" si="0"/>
        <v>16.042528861401578</v>
      </c>
      <c r="H137" s="4">
        <v>1</v>
      </c>
      <c r="I137" s="4">
        <f t="shared" ref="I137:K137" si="137">LN(D137)</f>
        <v>5.0358542509686979</v>
      </c>
      <c r="J137" s="4">
        <f t="shared" si="137"/>
        <v>7.634638993525046</v>
      </c>
      <c r="K137" s="4">
        <f t="shared" si="137"/>
        <v>7.4971427416122065</v>
      </c>
      <c r="L137" s="4">
        <f t="array" ref="L137">MMULT(H137:K137,G$865:G$868)</f>
        <v>16.287704291375071</v>
      </c>
      <c r="M137" s="4">
        <f t="shared" si="2"/>
        <v>-0.24517542997349295</v>
      </c>
    </row>
    <row r="138" spans="1:13" ht="15.75" customHeight="1" x14ac:dyDescent="0.2">
      <c r="A138" s="2" t="e">
        <v>#VALUE!</v>
      </c>
      <c r="B138" s="2" t="e">
        <v>#VALUE!</v>
      </c>
      <c r="C138" s="5">
        <v>17335</v>
      </c>
      <c r="D138" s="4">
        <v>67.608919144368357</v>
      </c>
      <c r="E138" s="4">
        <v>2.3763350483997558</v>
      </c>
      <c r="F138" s="6">
        <v>2186.4107171340297</v>
      </c>
      <c r="G138" s="4">
        <f t="shared" si="0"/>
        <v>9.7604828581191239</v>
      </c>
      <c r="H138" s="4">
        <v>1</v>
      </c>
      <c r="I138" s="4">
        <f t="shared" ref="I138:K138" si="138">LN(D138)</f>
        <v>4.2137399143510503</v>
      </c>
      <c r="J138" s="4">
        <f t="shared" si="138"/>
        <v>0.86555940519517116</v>
      </c>
      <c r="K138" s="4">
        <f t="shared" si="138"/>
        <v>7.6900165363279838</v>
      </c>
      <c r="L138" s="4">
        <f t="array" ref="L138">MMULT(H138:K138,G$865:G$868)</f>
        <v>9.8778583659291268</v>
      </c>
      <c r="M138" s="4">
        <f t="shared" si="2"/>
        <v>-0.11737550781000294</v>
      </c>
    </row>
    <row r="139" spans="1:13" ht="15.75" customHeight="1" x14ac:dyDescent="0.2">
      <c r="A139" s="2" t="e">
        <v>#VALUE!</v>
      </c>
      <c r="B139" s="2" t="e">
        <v>#VALUE!</v>
      </c>
      <c r="C139" s="5">
        <v>12340416</v>
      </c>
      <c r="D139" s="4">
        <v>67.608919144368357</v>
      </c>
      <c r="E139" s="4">
        <v>213.37777150385847</v>
      </c>
      <c r="F139" s="6">
        <v>214.04428171107708</v>
      </c>
      <c r="G139" s="4">
        <f t="shared" si="0"/>
        <v>16.328390287380589</v>
      </c>
      <c r="H139" s="4">
        <v>1</v>
      </c>
      <c r="I139" s="4">
        <f t="shared" ref="I139:K139" si="139">LN(D139)</f>
        <v>4.2137399143510503</v>
      </c>
      <c r="J139" s="4">
        <f t="shared" si="139"/>
        <v>5.3630641699176946</v>
      </c>
      <c r="K139" s="4">
        <f t="shared" si="139"/>
        <v>5.3661829174995956</v>
      </c>
      <c r="L139" s="4">
        <f t="array" ref="L139">MMULT(H139:K139,G$865:G$868)</f>
        <v>17.192905278616088</v>
      </c>
      <c r="M139" s="4">
        <f t="shared" si="2"/>
        <v>-0.8645149912354988</v>
      </c>
    </row>
    <row r="140" spans="1:13" ht="15.75" customHeight="1" x14ac:dyDescent="0.2">
      <c r="A140" s="2" t="e">
        <v>#VALUE!</v>
      </c>
      <c r="B140" s="2" t="e">
        <v>#VALUE!</v>
      </c>
      <c r="C140" s="5">
        <v>62470</v>
      </c>
      <c r="D140" s="4">
        <v>67.608919144368357</v>
      </c>
      <c r="E140" s="4">
        <v>6.2358568195844475</v>
      </c>
      <c r="F140" s="6">
        <v>2570.9563633110029</v>
      </c>
      <c r="G140" s="4">
        <f t="shared" si="0"/>
        <v>11.042441720487616</v>
      </c>
      <c r="H140" s="4">
        <v>1</v>
      </c>
      <c r="I140" s="4">
        <f t="shared" ref="I140:K140" si="140">LN(D140)</f>
        <v>4.2137399143510503</v>
      </c>
      <c r="J140" s="4">
        <f t="shared" si="140"/>
        <v>1.8303159906343835</v>
      </c>
      <c r="K140" s="4">
        <f t="shared" si="140"/>
        <v>7.8520332344695785</v>
      </c>
      <c r="L140" s="4">
        <f t="array" ref="L140">MMULT(H140:K140,G$865:G$868)</f>
        <v>10.388711097530798</v>
      </c>
      <c r="M140" s="4">
        <f t="shared" si="2"/>
        <v>0.65373062295681805</v>
      </c>
    </row>
    <row r="141" spans="1:13" ht="15.75" customHeight="1" x14ac:dyDescent="0.2">
      <c r="A141" s="2" t="e">
        <v>#VALUE!</v>
      </c>
      <c r="B141" s="2" t="e">
        <v>#VALUE!</v>
      </c>
      <c r="C141" s="5">
        <v>207921</v>
      </c>
      <c r="D141" s="4">
        <v>67.608919144368357</v>
      </c>
      <c r="E141" s="4">
        <v>14.594249022892239</v>
      </c>
      <c r="F141" s="6">
        <v>929.72738025506351</v>
      </c>
      <c r="G141" s="4">
        <f t="shared" si="0"/>
        <v>12.244913478845938</v>
      </c>
      <c r="H141" s="4">
        <v>1</v>
      </c>
      <c r="I141" s="4">
        <f t="shared" ref="I141:K141" si="141">LN(D141)</f>
        <v>4.2137399143510503</v>
      </c>
      <c r="J141" s="4">
        <f t="shared" si="141"/>
        <v>2.6806275485726787</v>
      </c>
      <c r="K141" s="4">
        <f t="shared" si="141"/>
        <v>6.8348914036628328</v>
      </c>
      <c r="L141" s="4">
        <f t="array" ref="L141">MMULT(H141:K141,G$865:G$868)</f>
        <v>12.697486106719715</v>
      </c>
      <c r="M141" s="4">
        <f t="shared" si="2"/>
        <v>-0.45257262787377783</v>
      </c>
    </row>
    <row r="142" spans="1:13" ht="15.75" customHeight="1" x14ac:dyDescent="0.2">
      <c r="A142" s="2" t="e">
        <v>#VALUE!</v>
      </c>
      <c r="B142" s="2" t="e">
        <v>#VALUE!</v>
      </c>
      <c r="C142" s="5">
        <v>5812532</v>
      </c>
      <c r="D142" s="4">
        <v>67.608919144368357</v>
      </c>
      <c r="E142" s="4">
        <v>257.15782044042913</v>
      </c>
      <c r="F142" s="6">
        <v>1128.6733638639148</v>
      </c>
      <c r="G142" s="4">
        <f t="shared" si="0"/>
        <v>15.575526834238939</v>
      </c>
      <c r="H142" s="4">
        <v>1</v>
      </c>
      <c r="I142" s="4">
        <f t="shared" ref="I142:K142" si="142">LN(D142)</f>
        <v>4.2137399143510503</v>
      </c>
      <c r="J142" s="4">
        <f t="shared" si="142"/>
        <v>5.5496899837376041</v>
      </c>
      <c r="K142" s="4">
        <f t="shared" si="142"/>
        <v>7.0287982077320397</v>
      </c>
      <c r="L142" s="4">
        <f t="array" ref="L142">MMULT(H142:K142,G$865:G$868)</f>
        <v>14.678003097229498</v>
      </c>
      <c r="M142" s="4">
        <f t="shared" si="2"/>
        <v>0.89752373700944155</v>
      </c>
    </row>
    <row r="143" spans="1:13" ht="15.75" customHeight="1" x14ac:dyDescent="0.2">
      <c r="A143" s="2" t="e">
        <v>#VALUE!</v>
      </c>
      <c r="B143" s="2" t="e">
        <v>#VALUE!</v>
      </c>
      <c r="C143" s="5">
        <v>583237</v>
      </c>
      <c r="D143" s="4">
        <v>67.608919144368357</v>
      </c>
      <c r="E143" s="4">
        <v>6.6511068334937447</v>
      </c>
      <c r="F143" s="6">
        <v>407.84386054819436</v>
      </c>
      <c r="G143" s="4">
        <f t="shared" si="0"/>
        <v>13.276348900736862</v>
      </c>
      <c r="H143" s="4">
        <v>1</v>
      </c>
      <c r="I143" s="4">
        <f t="shared" ref="I143:K143" si="143">LN(D143)</f>
        <v>4.2137399143510503</v>
      </c>
      <c r="J143" s="4">
        <f t="shared" si="143"/>
        <v>1.894783281944854</v>
      </c>
      <c r="K143" s="4">
        <f t="shared" si="143"/>
        <v>6.0108844064230258</v>
      </c>
      <c r="L143" s="4">
        <f t="array" ref="L143">MMULT(H143:K143,G$865:G$868)</f>
        <v>13.390190743606386</v>
      </c>
      <c r="M143" s="4">
        <f t="shared" si="2"/>
        <v>-0.11384184286952426</v>
      </c>
    </row>
    <row r="144" spans="1:13" ht="15.75" customHeight="1" x14ac:dyDescent="0.2">
      <c r="A144" s="2" t="e">
        <v>#VALUE!</v>
      </c>
      <c r="B144" s="2" t="e">
        <v>#VALUE!</v>
      </c>
      <c r="C144" s="5">
        <v>1904037</v>
      </c>
      <c r="D144" s="4">
        <v>67.608919144368357</v>
      </c>
      <c r="E144" s="4">
        <v>16.402846413095812</v>
      </c>
      <c r="F144" s="6">
        <v>626.79373473069495</v>
      </c>
      <c r="G144" s="4">
        <f t="shared" si="0"/>
        <v>14.459486926917743</v>
      </c>
      <c r="H144" s="4">
        <v>1</v>
      </c>
      <c r="I144" s="4">
        <f t="shared" ref="I144:K144" si="144">LN(D144)</f>
        <v>4.2137399143510503</v>
      </c>
      <c r="J144" s="4">
        <f t="shared" si="144"/>
        <v>2.7974548815441853</v>
      </c>
      <c r="K144" s="4">
        <f t="shared" si="144"/>
        <v>6.4406175147884737</v>
      </c>
      <c r="L144" s="4">
        <f t="array" ref="L144">MMULT(H144:K144,G$865:G$868)</f>
        <v>13.422512057745537</v>
      </c>
      <c r="M144" s="4">
        <f t="shared" si="2"/>
        <v>1.0369748691722052</v>
      </c>
    </row>
    <row r="145" spans="1:13" ht="15.75" customHeight="1" x14ac:dyDescent="0.2">
      <c r="A145" s="2" t="e">
        <v>#VALUE!</v>
      </c>
      <c r="B145" s="2" t="e">
        <v>#VALUE!</v>
      </c>
      <c r="C145" s="5">
        <v>3479234</v>
      </c>
      <c r="D145" s="4">
        <v>67.608919144368357</v>
      </c>
      <c r="E145" s="4">
        <v>26.813968850519185</v>
      </c>
      <c r="F145" s="6">
        <v>299.12385268790518</v>
      </c>
      <c r="G145" s="4">
        <f t="shared" si="0"/>
        <v>15.062322712579279</v>
      </c>
      <c r="H145" s="4">
        <v>1</v>
      </c>
      <c r="I145" s="4">
        <f t="shared" ref="I145:K145" si="145">LN(D145)</f>
        <v>4.2137399143510503</v>
      </c>
      <c r="J145" s="4">
        <f t="shared" si="145"/>
        <v>3.2889229774914859</v>
      </c>
      <c r="K145" s="4">
        <f t="shared" si="145"/>
        <v>5.7008577106604799</v>
      </c>
      <c r="L145" s="4">
        <f t="array" ref="L145">MMULT(H145:K145,G$865:G$868)</f>
        <v>15.000280347834273</v>
      </c>
      <c r="M145" s="4">
        <f t="shared" si="2"/>
        <v>6.2042364745005685E-2</v>
      </c>
    </row>
    <row r="146" spans="1:13" ht="15.75" customHeight="1" x14ac:dyDescent="0.2">
      <c r="A146" s="2" t="e">
        <v>#VALUE!</v>
      </c>
      <c r="B146" s="2" t="e">
        <v>#VALUE!</v>
      </c>
      <c r="C146" s="5">
        <v>57644</v>
      </c>
      <c r="D146" s="4">
        <v>67.608919144368357</v>
      </c>
      <c r="E146" s="4">
        <v>11.420227884615384</v>
      </c>
      <c r="F146" s="6">
        <v>1812.8080332750731</v>
      </c>
      <c r="G146" s="4">
        <f t="shared" si="0"/>
        <v>10.962041443958253</v>
      </c>
      <c r="H146" s="4">
        <v>1</v>
      </c>
      <c r="I146" s="4">
        <f t="shared" ref="I146:K146" si="146">LN(D146)</f>
        <v>4.2137399143510503</v>
      </c>
      <c r="J146" s="4">
        <f t="shared" si="146"/>
        <v>2.4353861588987669</v>
      </c>
      <c r="K146" s="4">
        <f t="shared" si="146"/>
        <v>7.5026323216822117</v>
      </c>
      <c r="L146" s="4">
        <f t="array" ref="L146">MMULT(H146:K146,G$865:G$868)</f>
        <v>11.431744996892663</v>
      </c>
      <c r="M146" s="4">
        <f t="shared" si="2"/>
        <v>-0.46970355293441024</v>
      </c>
    </row>
    <row r="147" spans="1:13" ht="15.75" customHeight="1" x14ac:dyDescent="0.2">
      <c r="A147" s="2" t="e">
        <v>#VALUE!</v>
      </c>
      <c r="B147" s="2" t="e">
        <v>#VALUE!</v>
      </c>
      <c r="C147" s="5">
        <v>11655449</v>
      </c>
      <c r="D147" s="4">
        <v>67.608919144368357</v>
      </c>
      <c r="E147" s="4">
        <v>82.196001050747441</v>
      </c>
      <c r="F147" s="6">
        <v>442.39360927399076</v>
      </c>
      <c r="G147" s="4">
        <f t="shared" si="0"/>
        <v>16.271284353948481</v>
      </c>
      <c r="H147" s="4">
        <v>1</v>
      </c>
      <c r="I147" s="4">
        <f t="shared" ref="I147:K147" si="147">LN(D147)</f>
        <v>4.2137399143510503</v>
      </c>
      <c r="J147" s="4">
        <f t="shared" si="147"/>
        <v>4.4091066518610615</v>
      </c>
      <c r="K147" s="4">
        <f t="shared" si="147"/>
        <v>6.0922000045205831</v>
      </c>
      <c r="L147" s="4">
        <f t="array" ref="L147">MMULT(H147:K147,G$865:G$868)</f>
        <v>15.267816742380635</v>
      </c>
      <c r="M147" s="4">
        <f t="shared" si="2"/>
        <v>1.0034676115678458</v>
      </c>
    </row>
    <row r="148" spans="1:13" ht="15.75" customHeight="1" x14ac:dyDescent="0.2">
      <c r="A148" s="2" t="e">
        <v>#VALUE!</v>
      </c>
      <c r="B148" s="2" t="e">
        <v>#VALUE!</v>
      </c>
      <c r="C148" s="5">
        <v>1539621</v>
      </c>
      <c r="D148" s="4">
        <v>67.608919144368357</v>
      </c>
      <c r="E148" s="4">
        <v>178.63516371743066</v>
      </c>
      <c r="F148" s="6">
        <v>1012.3226816258901</v>
      </c>
      <c r="G148" s="4">
        <f t="shared" si="0"/>
        <v>14.247046840205174</v>
      </c>
      <c r="H148" s="4">
        <v>1</v>
      </c>
      <c r="I148" s="4">
        <f t="shared" ref="I148:K148" si="148">LN(D148)</f>
        <v>4.2137399143510503</v>
      </c>
      <c r="J148" s="4">
        <f t="shared" si="148"/>
        <v>5.1853455343789898</v>
      </c>
      <c r="K148" s="4">
        <f t="shared" si="148"/>
        <v>6.920002654385395</v>
      </c>
      <c r="L148" s="4">
        <f t="array" ref="L148">MMULT(H148:K148,G$865:G$868)</f>
        <v>14.561359720165202</v>
      </c>
      <c r="M148" s="4">
        <f t="shared" si="2"/>
        <v>-0.31431287996002766</v>
      </c>
    </row>
    <row r="149" spans="1:13" ht="15.75" customHeight="1" x14ac:dyDescent="0.2">
      <c r="A149" s="2" t="e">
        <v>#VALUE!</v>
      </c>
      <c r="B149" s="2" t="e">
        <v>#VALUE!</v>
      </c>
      <c r="C149" s="5">
        <v>180096</v>
      </c>
      <c r="D149" s="4">
        <v>67.608919144368357</v>
      </c>
      <c r="E149" s="4">
        <v>7.3724573796741062</v>
      </c>
      <c r="F149" s="6">
        <v>1379.1388461525182</v>
      </c>
      <c r="G149" s="4">
        <f t="shared" si="0"/>
        <v>12.101245321034007</v>
      </c>
      <c r="H149" s="4">
        <v>1</v>
      </c>
      <c r="I149" s="4">
        <f t="shared" ref="I149:K149" si="149">LN(D149)</f>
        <v>4.2137399143510503</v>
      </c>
      <c r="J149" s="4">
        <f t="shared" si="149"/>
        <v>1.9977510807036878</v>
      </c>
      <c r="K149" s="4">
        <f t="shared" si="149"/>
        <v>7.2292145588397467</v>
      </c>
      <c r="L149" s="4">
        <f t="array" ref="L149">MMULT(H149:K149,G$865:G$868)</f>
        <v>11.520339787252485</v>
      </c>
      <c r="M149" s="4">
        <f t="shared" si="2"/>
        <v>0.58090553378152165</v>
      </c>
    </row>
    <row r="150" spans="1:13" ht="15.75" customHeight="1" x14ac:dyDescent="0.2">
      <c r="A150" s="2" t="e">
        <v>#VALUE!</v>
      </c>
      <c r="B150" s="2" t="e">
        <v>#VALUE!</v>
      </c>
      <c r="C150" s="5">
        <v>753618</v>
      </c>
      <c r="D150" s="4">
        <v>67.608919144368357</v>
      </c>
      <c r="E150" s="4">
        <v>139.73837756446451</v>
      </c>
      <c r="F150" s="6">
        <v>1459.8335884825408</v>
      </c>
      <c r="G150" s="4">
        <f t="shared" si="0"/>
        <v>13.532640887309359</v>
      </c>
      <c r="H150" s="4">
        <v>1</v>
      </c>
      <c r="I150" s="4">
        <f t="shared" ref="I150:K150" si="150">LN(D150)</f>
        <v>4.2137399143510503</v>
      </c>
      <c r="J150" s="4">
        <f t="shared" si="150"/>
        <v>4.9397719426695019</v>
      </c>
      <c r="K150" s="4">
        <f t="shared" si="150"/>
        <v>7.2860777277147015</v>
      </c>
      <c r="L150" s="4">
        <f t="array" ref="L150">MMULT(H150:K150,G$865:G$868)</f>
        <v>13.778700033810441</v>
      </c>
      <c r="M150" s="4">
        <f t="shared" si="2"/>
        <v>-0.24605914650108218</v>
      </c>
    </row>
    <row r="151" spans="1:13" ht="15.75" customHeight="1" x14ac:dyDescent="0.2">
      <c r="A151" s="2" t="e">
        <v>#VALUE!</v>
      </c>
      <c r="B151" s="2" t="e">
        <v>#VALUE!</v>
      </c>
      <c r="C151" s="5">
        <v>9541773</v>
      </c>
      <c r="D151" s="4">
        <v>67.608919144368357</v>
      </c>
      <c r="E151" s="4">
        <v>1494.2866553736119</v>
      </c>
      <c r="F151" s="6">
        <v>1244.0145261346395</v>
      </c>
      <c r="G151" s="4">
        <f t="shared" si="0"/>
        <v>16.071189875213278</v>
      </c>
      <c r="H151" s="4">
        <v>1</v>
      </c>
      <c r="I151" s="4">
        <f t="shared" ref="I151:K151" si="151">LN(D151)</f>
        <v>4.2137399143510503</v>
      </c>
      <c r="J151" s="4">
        <f t="shared" si="151"/>
        <v>7.3094042183545387</v>
      </c>
      <c r="K151" s="4">
        <f t="shared" si="151"/>
        <v>7.1260989501880552</v>
      </c>
      <c r="L151" s="4">
        <f t="array" ref="L151">MMULT(H151:K151,G$865:G$868)</f>
        <v>15.92739311387731</v>
      </c>
      <c r="M151" s="4">
        <f t="shared" si="2"/>
        <v>0.14379676133596853</v>
      </c>
    </row>
    <row r="152" spans="1:13" ht="15.75" customHeight="1" x14ac:dyDescent="0.2">
      <c r="A152" s="2" t="e">
        <v>#VALUE!</v>
      </c>
      <c r="B152" s="2" t="e">
        <v>#VALUE!</v>
      </c>
      <c r="C152" s="5">
        <v>50551</v>
      </c>
      <c r="D152" s="4">
        <v>67.608919144368357</v>
      </c>
      <c r="E152" s="4">
        <v>3.3957280138452428</v>
      </c>
      <c r="F152" s="6">
        <v>2128.8657575608099</v>
      </c>
      <c r="G152" s="4">
        <f t="shared" si="0"/>
        <v>10.830738006646618</v>
      </c>
      <c r="H152" s="4">
        <v>1</v>
      </c>
      <c r="I152" s="4">
        <f t="shared" ref="I152:K152" si="152">LN(D152)</f>
        <v>4.2137399143510503</v>
      </c>
      <c r="J152" s="4">
        <f t="shared" si="152"/>
        <v>1.2225181750901359</v>
      </c>
      <c r="K152" s="4">
        <f t="shared" si="152"/>
        <v>7.6633446086832189</v>
      </c>
      <c r="L152" s="4">
        <f t="array" ref="L152">MMULT(H152:K152,G$865:G$868)</f>
        <v>10.205657556642569</v>
      </c>
      <c r="M152" s="4">
        <f t="shared" si="2"/>
        <v>0.62508045000404877</v>
      </c>
    </row>
    <row r="153" spans="1:13" ht="15.75" customHeight="1" x14ac:dyDescent="0.2">
      <c r="A153" s="2" t="e">
        <v>#VALUE!</v>
      </c>
      <c r="B153" s="2" t="e">
        <v>#VALUE!</v>
      </c>
      <c r="C153" s="5">
        <v>65377998</v>
      </c>
      <c r="D153" s="4">
        <v>67.608919144368357</v>
      </c>
      <c r="E153" s="4">
        <v>2068.6241294936949</v>
      </c>
      <c r="F153" s="6">
        <v>688.03320395913522</v>
      </c>
      <c r="G153" s="4">
        <f t="shared" si="0"/>
        <v>17.995696337806496</v>
      </c>
      <c r="H153" s="4">
        <v>1</v>
      </c>
      <c r="I153" s="4">
        <f t="shared" ref="I153:K153" si="153">LN(D153)</f>
        <v>4.2137399143510503</v>
      </c>
      <c r="J153" s="4">
        <f t="shared" si="153"/>
        <v>7.634638993525046</v>
      </c>
      <c r="K153" s="4">
        <f t="shared" si="153"/>
        <v>6.533837098337302</v>
      </c>
      <c r="L153" s="4">
        <f t="array" ref="L153">MMULT(H153:K153,G$865:G$868)</f>
        <v>17.136079188493852</v>
      </c>
      <c r="M153" s="4">
        <f t="shared" si="2"/>
        <v>0.8596171493126441</v>
      </c>
    </row>
    <row r="154" spans="1:13" ht="15.75" customHeight="1" x14ac:dyDescent="0.2">
      <c r="A154" s="2" t="e">
        <v>#VALUE!</v>
      </c>
      <c r="B154" s="2" t="e">
        <v>#VALUE!</v>
      </c>
      <c r="C154" s="5">
        <v>748872</v>
      </c>
      <c r="D154" s="4">
        <v>67.608919144368357</v>
      </c>
      <c r="E154" s="4">
        <v>153.830946734425</v>
      </c>
      <c r="F154" s="6">
        <v>1124.4918348851625</v>
      </c>
      <c r="G154" s="4">
        <f t="shared" si="0"/>
        <v>13.526323353369188</v>
      </c>
      <c r="H154" s="4">
        <v>1</v>
      </c>
      <c r="I154" s="4">
        <f t="shared" ref="I154:K154" si="154">LN(D154)</f>
        <v>4.2137399143510503</v>
      </c>
      <c r="J154" s="4">
        <f t="shared" si="154"/>
        <v>5.0358542509686979</v>
      </c>
      <c r="K154" s="4">
        <f t="shared" si="154"/>
        <v>7.0250865102659938</v>
      </c>
      <c r="L154" s="4">
        <f t="array" ref="L154">MMULT(H154:K154,G$865:G$868)</f>
        <v>14.273605889707316</v>
      </c>
      <c r="M154" s="4">
        <f t="shared" si="2"/>
        <v>-0.74728253633812791</v>
      </c>
    </row>
    <row r="155" spans="1:13" ht="15.75" customHeight="1" x14ac:dyDescent="0.2">
      <c r="A155" s="2" t="e">
        <v>#VALUE!</v>
      </c>
      <c r="B155" s="2" t="e">
        <v>#VALUE!</v>
      </c>
      <c r="C155" s="5">
        <v>353</v>
      </c>
      <c r="D155" s="4">
        <v>9.3183950548593373</v>
      </c>
      <c r="E155" s="4">
        <v>2.3763350483997558</v>
      </c>
      <c r="F155" s="6">
        <v>4943.5150228766497</v>
      </c>
      <c r="G155" s="4">
        <f t="shared" si="0"/>
        <v>5.8664680569332965</v>
      </c>
      <c r="H155" s="4">
        <v>1</v>
      </c>
      <c r="I155" s="4">
        <f t="shared" ref="I155:K155" si="155">LN(D155)</f>
        <v>2.231990409454383</v>
      </c>
      <c r="J155" s="4">
        <f t="shared" si="155"/>
        <v>0.86555940519517116</v>
      </c>
      <c r="K155" s="4">
        <f t="shared" si="155"/>
        <v>8.5058319002476406</v>
      </c>
      <c r="L155" s="4">
        <f t="array" ref="L155">MMULT(H155:K155,G$865:G$868)</f>
        <v>6.8951605830277103</v>
      </c>
      <c r="M155" s="4">
        <f t="shared" si="2"/>
        <v>-1.0286925260944138</v>
      </c>
    </row>
    <row r="156" spans="1:13" ht="15.75" customHeight="1" x14ac:dyDescent="0.2">
      <c r="A156" s="2" t="e">
        <v>#VALUE!</v>
      </c>
      <c r="B156" s="2" t="e">
        <v>#VALUE!</v>
      </c>
      <c r="C156" s="5">
        <v>51244</v>
      </c>
      <c r="D156" s="4">
        <v>9.3183950548593373</v>
      </c>
      <c r="E156" s="4">
        <v>213.37777150385847</v>
      </c>
      <c r="F156" s="6">
        <v>2888.6531334631027</v>
      </c>
      <c r="G156" s="4">
        <f t="shared" si="0"/>
        <v>10.844353816976325</v>
      </c>
      <c r="H156" s="4">
        <v>1</v>
      </c>
      <c r="I156" s="4">
        <f t="shared" ref="I156:K156" si="156">LN(D156)</f>
        <v>2.231990409454383</v>
      </c>
      <c r="J156" s="4">
        <f t="shared" si="156"/>
        <v>5.3630641699176946</v>
      </c>
      <c r="K156" s="4">
        <f t="shared" si="156"/>
        <v>7.9685456286899266</v>
      </c>
      <c r="L156" s="4">
        <f t="array" ref="L156">MMULT(H156:K156,G$865:G$868)</f>
        <v>11.347696508841523</v>
      </c>
      <c r="M156" s="4">
        <f t="shared" si="2"/>
        <v>-0.50334269186519798</v>
      </c>
    </row>
    <row r="157" spans="1:13" ht="15.75" customHeight="1" x14ac:dyDescent="0.2">
      <c r="A157" s="2" t="e">
        <v>#VALUE!</v>
      </c>
      <c r="B157" s="2" t="e">
        <v>#VALUE!</v>
      </c>
      <c r="C157" s="5">
        <v>1322</v>
      </c>
      <c r="D157" s="4">
        <v>9.3183950548593373</v>
      </c>
      <c r="E157" s="4">
        <v>6.2358568195844475</v>
      </c>
      <c r="F157" s="6">
        <v>5182.3080464500226</v>
      </c>
      <c r="G157" s="4">
        <f t="shared" si="0"/>
        <v>7.1869010204116313</v>
      </c>
      <c r="H157" s="4">
        <v>1</v>
      </c>
      <c r="I157" s="4">
        <f t="shared" ref="I157:K157" si="157">LN(D157)</f>
        <v>2.231990409454383</v>
      </c>
      <c r="J157" s="4">
        <f t="shared" si="157"/>
        <v>1.8303159906343835</v>
      </c>
      <c r="K157" s="4">
        <f t="shared" si="157"/>
        <v>8.5530058048299669</v>
      </c>
      <c r="L157" s="4">
        <f t="array" ref="L157">MMULT(H157:K157,G$865:G$868)</f>
        <v>7.5900211769616206</v>
      </c>
      <c r="M157" s="4">
        <f t="shared" si="2"/>
        <v>-0.40312015654998934</v>
      </c>
    </row>
    <row r="158" spans="1:13" ht="15.75" customHeight="1" x14ac:dyDescent="0.2">
      <c r="A158" s="2" t="e">
        <v>#VALUE!</v>
      </c>
      <c r="B158" s="2" t="e">
        <v>#VALUE!</v>
      </c>
      <c r="C158" s="5">
        <v>33892</v>
      </c>
      <c r="D158" s="4">
        <v>9.3183950548593373</v>
      </c>
      <c r="E158" s="4">
        <v>14.594249022892239</v>
      </c>
      <c r="F158" s="6">
        <v>2960.2441834160009</v>
      </c>
      <c r="G158" s="4">
        <f t="shared" si="0"/>
        <v>10.430934277318356</v>
      </c>
      <c r="H158" s="4">
        <v>1</v>
      </c>
      <c r="I158" s="4">
        <f t="shared" ref="I158:K158" si="158">LN(D158)</f>
        <v>2.231990409454383</v>
      </c>
      <c r="J158" s="4">
        <f t="shared" si="158"/>
        <v>2.6806275485726787</v>
      </c>
      <c r="K158" s="4">
        <f t="shared" si="158"/>
        <v>7.9930270383129276</v>
      </c>
      <c r="L158" s="4">
        <f t="array" ref="L158">MMULT(H158:K158,G$865:G$868)</f>
        <v>9.1663027001418449</v>
      </c>
      <c r="M158" s="4">
        <f t="shared" si="2"/>
        <v>1.2646315771765106</v>
      </c>
    </row>
    <row r="159" spans="1:13" ht="15.75" customHeight="1" x14ac:dyDescent="0.2">
      <c r="A159" s="2" t="e">
        <v>#VALUE!</v>
      </c>
      <c r="B159" s="2" t="e">
        <v>#VALUE!</v>
      </c>
      <c r="C159" s="5">
        <v>227470</v>
      </c>
      <c r="D159" s="4">
        <v>9.3183950548593373</v>
      </c>
      <c r="E159" s="4">
        <v>257.15782044042913</v>
      </c>
      <c r="F159" s="6">
        <v>2128.522197579854</v>
      </c>
      <c r="G159" s="4">
        <f t="shared" si="0"/>
        <v>12.334773640545908</v>
      </c>
      <c r="H159" s="4">
        <v>1</v>
      </c>
      <c r="I159" s="4">
        <f t="shared" ref="I159:K159" si="159">LN(D159)</f>
        <v>2.231990409454383</v>
      </c>
      <c r="J159" s="4">
        <f t="shared" si="159"/>
        <v>5.5496899837376041</v>
      </c>
      <c r="K159" s="4">
        <f t="shared" si="159"/>
        <v>7.663183213957006</v>
      </c>
      <c r="L159" s="4">
        <f t="array" ref="L159">MMULT(H159:K159,G$865:G$868)</f>
        <v>11.98600367899599</v>
      </c>
      <c r="M159" s="4">
        <f t="shared" si="2"/>
        <v>0.3487699615499178</v>
      </c>
    </row>
    <row r="160" spans="1:13" ht="15.75" customHeight="1" x14ac:dyDescent="0.2">
      <c r="A160" s="2" t="e">
        <v>#VALUE!</v>
      </c>
      <c r="B160" s="2" t="e">
        <v>#VALUE!</v>
      </c>
      <c r="C160" s="5">
        <v>3</v>
      </c>
      <c r="D160" s="4">
        <v>9.3183950548593373</v>
      </c>
      <c r="E160" s="4">
        <v>6.6511068334937447</v>
      </c>
      <c r="F160" s="6">
        <v>3372.6468677534272</v>
      </c>
      <c r="G160" s="4">
        <f t="shared" si="0"/>
        <v>1.0986122886681098</v>
      </c>
      <c r="H160" s="4">
        <v>1</v>
      </c>
      <c r="I160" s="4">
        <f t="shared" ref="I160:K160" si="160">LN(D160)</f>
        <v>2.231990409454383</v>
      </c>
      <c r="J160" s="4">
        <f t="shared" si="160"/>
        <v>1.894783281944854</v>
      </c>
      <c r="K160" s="4">
        <f t="shared" si="160"/>
        <v>8.1234531357633273</v>
      </c>
      <c r="L160" s="4">
        <f t="array" ref="L160">MMULT(H160:K160,G$865:G$868)</f>
        <v>8.329758630600514</v>
      </c>
      <c r="M160" s="4">
        <f t="shared" si="2"/>
        <v>-7.231146341932404</v>
      </c>
    </row>
    <row r="161" spans="1:13" ht="15.75" customHeight="1" x14ac:dyDescent="0.2">
      <c r="A161" s="2" t="e">
        <v>#VALUE!</v>
      </c>
      <c r="B161" s="2" t="e">
        <v>#VALUE!</v>
      </c>
      <c r="C161" s="5">
        <v>4760</v>
      </c>
      <c r="D161" s="4">
        <v>9.3183950548593373</v>
      </c>
      <c r="E161" s="4">
        <v>16.402846413095812</v>
      </c>
      <c r="F161" s="6">
        <v>3698.4108692908349</v>
      </c>
      <c r="G161" s="4">
        <f t="shared" si="0"/>
        <v>8.4680029472254663</v>
      </c>
      <c r="H161" s="4">
        <v>1</v>
      </c>
      <c r="I161" s="4">
        <f t="shared" ref="I161:K161" si="161">LN(D161)</f>
        <v>2.231990409454383</v>
      </c>
      <c r="J161" s="4">
        <f t="shared" si="161"/>
        <v>2.7974548815441853</v>
      </c>
      <c r="K161" s="4">
        <f t="shared" si="161"/>
        <v>8.2156585115867511</v>
      </c>
      <c r="L161" s="4">
        <f t="array" ref="L161">MMULT(H161:K161,G$865:G$868)</f>
        <v>8.9028866825246791</v>
      </c>
      <c r="M161" s="4">
        <f t="shared" si="2"/>
        <v>-0.43488373529921276</v>
      </c>
    </row>
    <row r="162" spans="1:13" ht="15.75" customHeight="1" x14ac:dyDescent="0.2">
      <c r="A162" s="2" t="e">
        <v>#VALUE!</v>
      </c>
      <c r="B162" s="2" t="e">
        <v>#VALUE!</v>
      </c>
      <c r="C162" s="5">
        <v>3913</v>
      </c>
      <c r="D162" s="4">
        <v>9.3183950548593373</v>
      </c>
      <c r="E162" s="4">
        <v>26.813968850519185</v>
      </c>
      <c r="F162" s="6">
        <v>3084.553542181678</v>
      </c>
      <c r="G162" s="4">
        <f t="shared" si="0"/>
        <v>8.2720596222104117</v>
      </c>
      <c r="H162" s="4">
        <v>1</v>
      </c>
      <c r="I162" s="4">
        <f t="shared" ref="I162:K162" si="162">LN(D162)</f>
        <v>2.231990409454383</v>
      </c>
      <c r="J162" s="4">
        <f t="shared" si="162"/>
        <v>3.2889229774914859</v>
      </c>
      <c r="K162" s="4">
        <f t="shared" si="162"/>
        <v>8.0341622069628649</v>
      </c>
      <c r="L162" s="4">
        <f t="array" ref="L162">MMULT(H162:K162,G$865:G$868)</f>
        <v>9.5861724371563533</v>
      </c>
      <c r="M162" s="4">
        <f t="shared" si="2"/>
        <v>-1.3141128149459416</v>
      </c>
    </row>
    <row r="163" spans="1:13" ht="15.75" customHeight="1" x14ac:dyDescent="0.2">
      <c r="A163" s="2" t="e">
        <v>#VALUE!</v>
      </c>
      <c r="B163" s="2" t="e">
        <v>#VALUE!</v>
      </c>
      <c r="C163" s="5">
        <v>5684</v>
      </c>
      <c r="D163" s="4">
        <v>9.3183950548593373</v>
      </c>
      <c r="E163" s="4">
        <v>11.420227884615384</v>
      </c>
      <c r="F163" s="6">
        <v>4874.4319922215982</v>
      </c>
      <c r="G163" s="4">
        <f t="shared" si="0"/>
        <v>8.6454104892169905</v>
      </c>
      <c r="H163" s="4">
        <v>1</v>
      </c>
      <c r="I163" s="4">
        <f t="shared" ref="I163:K163" si="163">LN(D163)</f>
        <v>2.231990409454383</v>
      </c>
      <c r="J163" s="4">
        <f t="shared" si="163"/>
        <v>2.4353861588987669</v>
      </c>
      <c r="K163" s="4">
        <f t="shared" si="163"/>
        <v>8.4917588622275328</v>
      </c>
      <c r="L163" s="4">
        <f t="array" ref="L163">MMULT(H163:K163,G$865:G$868)</f>
        <v>8.1713578776314897</v>
      </c>
      <c r="M163" s="4">
        <f t="shared" si="2"/>
        <v>0.47405261158550083</v>
      </c>
    </row>
    <row r="164" spans="1:13" ht="15.75" customHeight="1" x14ac:dyDescent="0.2">
      <c r="A164" s="2" t="e">
        <v>#VALUE!</v>
      </c>
      <c r="B164" s="2" t="e">
        <v>#VALUE!</v>
      </c>
      <c r="C164" s="5">
        <v>62249</v>
      </c>
      <c r="D164" s="4">
        <v>9.3183950548593373</v>
      </c>
      <c r="E164" s="4">
        <v>82.196001050747441</v>
      </c>
      <c r="F164" s="6">
        <v>2638.700817067619</v>
      </c>
      <c r="G164" s="4">
        <f t="shared" si="0"/>
        <v>11.038897749940894</v>
      </c>
      <c r="H164" s="4">
        <v>1</v>
      </c>
      <c r="I164" s="4">
        <f t="shared" ref="I164:K164" si="164">LN(D164)</f>
        <v>2.231990409454383</v>
      </c>
      <c r="J164" s="4">
        <f t="shared" si="164"/>
        <v>4.4091066518610615</v>
      </c>
      <c r="K164" s="4">
        <f t="shared" si="164"/>
        <v>7.8780419602650449</v>
      </c>
      <c r="L164" s="4">
        <f t="array" ref="L164">MMULT(H164:K164,G$865:G$868)</f>
        <v>10.730885436981408</v>
      </c>
      <c r="M164" s="4">
        <f t="shared" si="2"/>
        <v>0.30801231295948561</v>
      </c>
    </row>
    <row r="165" spans="1:13" ht="15.75" customHeight="1" x14ac:dyDescent="0.2">
      <c r="A165" s="2" t="e">
        <v>#VALUE!</v>
      </c>
      <c r="B165" s="2" t="e">
        <v>#VALUE!</v>
      </c>
      <c r="C165" s="5">
        <v>715145</v>
      </c>
      <c r="D165" s="4">
        <v>9.3183950548593373</v>
      </c>
      <c r="E165" s="4">
        <v>178.63516371743066</v>
      </c>
      <c r="F165" s="6">
        <v>2106.7923616962644</v>
      </c>
      <c r="G165" s="4">
        <f t="shared" si="0"/>
        <v>13.480240598318369</v>
      </c>
      <c r="H165" s="4">
        <v>1</v>
      </c>
      <c r="I165" s="4">
        <f t="shared" ref="I165:K165" si="165">LN(D165)</f>
        <v>2.231990409454383</v>
      </c>
      <c r="J165" s="4">
        <f t="shared" si="165"/>
        <v>5.1853455343789898</v>
      </c>
      <c r="K165" s="4">
        <f t="shared" si="165"/>
        <v>7.6529218620550372</v>
      </c>
      <c r="L165" s="4">
        <f t="array" ref="L165">MMULT(H165:K165,G$865:G$868)</f>
        <v>11.711483022804972</v>
      </c>
      <c r="M165" s="4">
        <f t="shared" si="2"/>
        <v>1.7687575755133977</v>
      </c>
    </row>
    <row r="166" spans="1:13" ht="15.75" customHeight="1" x14ac:dyDescent="0.2">
      <c r="A166" s="2" t="e">
        <v>#VALUE!</v>
      </c>
      <c r="B166" s="2" t="e">
        <v>#VALUE!</v>
      </c>
      <c r="C166" s="5">
        <v>34959</v>
      </c>
      <c r="D166" s="4">
        <v>9.3183950548593373</v>
      </c>
      <c r="E166" s="4">
        <v>7.3724573796741062</v>
      </c>
      <c r="F166" s="6">
        <v>2449.9365402566968</v>
      </c>
      <c r="G166" s="4">
        <f t="shared" si="0"/>
        <v>10.461931225241374</v>
      </c>
      <c r="H166" s="4">
        <v>1</v>
      </c>
      <c r="I166" s="4">
        <f t="shared" ref="I166:K166" si="166">LN(D166)</f>
        <v>2.231990409454383</v>
      </c>
      <c r="J166" s="4">
        <f t="shared" si="166"/>
        <v>1.9977510807036878</v>
      </c>
      <c r="K166" s="4">
        <f t="shared" si="166"/>
        <v>7.8038174012672696</v>
      </c>
      <c r="L166" s="4">
        <f t="array" ref="L166">MMULT(H166:K166,G$865:G$868)</f>
        <v>8.9241268596209</v>
      </c>
      <c r="M166" s="4">
        <f t="shared" si="2"/>
        <v>1.5378043656204738</v>
      </c>
    </row>
    <row r="167" spans="1:13" ht="15.75" customHeight="1" x14ac:dyDescent="0.2">
      <c r="A167" s="2" t="e">
        <v>#VALUE!</v>
      </c>
      <c r="B167" s="2" t="e">
        <v>#VALUE!</v>
      </c>
      <c r="C167" s="5">
        <v>66907</v>
      </c>
      <c r="D167" s="4">
        <v>9.3183950548593373</v>
      </c>
      <c r="E167" s="4">
        <v>139.73837756446451</v>
      </c>
      <c r="F167" s="6">
        <v>2416.204052189245</v>
      </c>
      <c r="G167" s="4">
        <f t="shared" si="0"/>
        <v>11.111058874424351</v>
      </c>
      <c r="H167" s="4">
        <v>1</v>
      </c>
      <c r="I167" s="4">
        <f t="shared" ref="I167:K167" si="167">LN(D167)</f>
        <v>2.231990409454383</v>
      </c>
      <c r="J167" s="4">
        <f t="shared" si="167"/>
        <v>4.9397719426695019</v>
      </c>
      <c r="K167" s="4">
        <f t="shared" si="167"/>
        <v>7.7899530141758726</v>
      </c>
      <c r="L167" s="4">
        <f t="array" ref="L167">MMULT(H167:K167,G$865:G$868)</f>
        <v>11.29581094634333</v>
      </c>
      <c r="M167" s="4">
        <f t="shared" si="2"/>
        <v>-0.1847520719189788</v>
      </c>
    </row>
    <row r="168" spans="1:13" ht="15.75" customHeight="1" x14ac:dyDescent="0.2">
      <c r="A168" s="2" t="e">
        <v>#VALUE!</v>
      </c>
      <c r="B168" s="2" t="e">
        <v>#VALUE!</v>
      </c>
      <c r="C168" s="5">
        <v>469240</v>
      </c>
      <c r="D168" s="4">
        <v>9.3183950548593373</v>
      </c>
      <c r="E168" s="4">
        <v>1494.2866553736119</v>
      </c>
      <c r="F168" s="6">
        <v>2233.1523986736611</v>
      </c>
      <c r="G168" s="4">
        <f t="shared" si="0"/>
        <v>13.058869643619657</v>
      </c>
      <c r="H168" s="4">
        <v>1</v>
      </c>
      <c r="I168" s="4">
        <f t="shared" ref="I168:K168" si="168">LN(D168)</f>
        <v>2.231990409454383</v>
      </c>
      <c r="J168" s="4">
        <f t="shared" si="168"/>
        <v>7.3094042183545387</v>
      </c>
      <c r="K168" s="4">
        <f t="shared" si="168"/>
        <v>7.7111694979097569</v>
      </c>
      <c r="L168" s="4">
        <f t="array" ref="L168">MMULT(H168:K168,G$865:G$868)</f>
        <v>13.314408214622519</v>
      </c>
      <c r="M168" s="4">
        <f t="shared" si="2"/>
        <v>-0.25553857100286237</v>
      </c>
    </row>
    <row r="169" spans="1:13" ht="15.75" customHeight="1" x14ac:dyDescent="0.2">
      <c r="A169" s="2" t="e">
        <v>#VALUE!</v>
      </c>
      <c r="B169" s="2" t="e">
        <v>#VALUE!</v>
      </c>
      <c r="C169" s="5">
        <v>3708</v>
      </c>
      <c r="D169" s="4">
        <v>9.3183950548593373</v>
      </c>
      <c r="E169" s="4">
        <v>3.3957280138452428</v>
      </c>
      <c r="F169" s="6">
        <v>4819.904718828162</v>
      </c>
      <c r="G169" s="4">
        <f t="shared" si="0"/>
        <v>8.2182479266857449</v>
      </c>
      <c r="H169" s="4">
        <v>1</v>
      </c>
      <c r="I169" s="4">
        <f t="shared" ref="I169:K169" si="169">LN(D169)</f>
        <v>2.231990409454383</v>
      </c>
      <c r="J169" s="4">
        <f t="shared" si="169"/>
        <v>1.2225181750901359</v>
      </c>
      <c r="K169" s="4">
        <f t="shared" si="169"/>
        <v>8.4805094389712838</v>
      </c>
      <c r="L169" s="4">
        <f t="array" ref="L169">MMULT(H169:K169,G$865:G$868)</f>
        <v>7.2207975795446799</v>
      </c>
      <c r="M169" s="4">
        <f t="shared" si="2"/>
        <v>0.99745034714106495</v>
      </c>
    </row>
    <row r="170" spans="1:13" ht="15.75" customHeight="1" x14ac:dyDescent="0.2">
      <c r="A170" s="2" t="e">
        <v>#VALUE!</v>
      </c>
      <c r="B170" s="2" t="e">
        <v>#VALUE!</v>
      </c>
      <c r="C170" s="5">
        <v>1196049</v>
      </c>
      <c r="D170" s="4">
        <v>9.3183950548593373</v>
      </c>
      <c r="E170" s="4">
        <v>2068.6241294936949</v>
      </c>
      <c r="F170" s="6">
        <v>2388.0754767846161</v>
      </c>
      <c r="G170" s="4">
        <f t="shared" si="0"/>
        <v>13.994534182553137</v>
      </c>
      <c r="H170" s="4">
        <v>1</v>
      </c>
      <c r="I170" s="4">
        <f t="shared" ref="I170:K170" si="170">LN(D170)</f>
        <v>2.231990409454383</v>
      </c>
      <c r="J170" s="4">
        <f t="shared" si="170"/>
        <v>7.634638993525046</v>
      </c>
      <c r="K170" s="4">
        <f t="shared" si="170"/>
        <v>7.7782430807067371</v>
      </c>
      <c r="L170" s="4">
        <f t="array" ref="L170">MMULT(H170:K170,G$865:G$868)</f>
        <v>13.466668368819292</v>
      </c>
      <c r="M170" s="4">
        <f t="shared" si="2"/>
        <v>0.527865813733845</v>
      </c>
    </row>
    <row r="171" spans="1:13" ht="15.75" customHeight="1" x14ac:dyDescent="0.2">
      <c r="A171" s="2" t="e">
        <v>#VALUE!</v>
      </c>
      <c r="B171" s="2" t="e">
        <v>#VALUE!</v>
      </c>
      <c r="C171" s="5">
        <v>11330</v>
      </c>
      <c r="D171" s="4">
        <v>9.3183950548593373</v>
      </c>
      <c r="E171" s="4">
        <v>153.830946734425</v>
      </c>
      <c r="F171" s="6">
        <v>4162.855377175083</v>
      </c>
      <c r="G171" s="4">
        <f t="shared" si="0"/>
        <v>9.3352093540220515</v>
      </c>
      <c r="H171" s="4">
        <v>1</v>
      </c>
      <c r="I171" s="4">
        <f t="shared" ref="I171:K171" si="171">LN(D171)</f>
        <v>2.231990409454383</v>
      </c>
      <c r="J171" s="4">
        <f t="shared" si="171"/>
        <v>5.0358542509686979</v>
      </c>
      <c r="K171" s="4">
        <f t="shared" si="171"/>
        <v>8.333956506542302</v>
      </c>
      <c r="L171" s="4">
        <f t="array" ref="L171">MMULT(H171:K171,G$865:G$868)</f>
        <v>10.500907044474253</v>
      </c>
      <c r="M171" s="4">
        <f t="shared" si="2"/>
        <v>-1.1656976904522018</v>
      </c>
    </row>
    <row r="172" spans="1:13" ht="15.75" customHeight="1" x14ac:dyDescent="0.2">
      <c r="A172" s="2" t="e">
        <v>#VALUE!</v>
      </c>
      <c r="B172" s="2" t="e">
        <v>#VALUE!</v>
      </c>
      <c r="C172" s="5">
        <v>63544</v>
      </c>
      <c r="D172" s="4">
        <v>9.3183950548593373</v>
      </c>
      <c r="E172" s="4">
        <v>67.608919144368357</v>
      </c>
      <c r="F172" s="6">
        <v>3073.5526250702178</v>
      </c>
      <c r="G172" s="4">
        <f t="shared" si="0"/>
        <v>11.059487858312968</v>
      </c>
      <c r="H172" s="4">
        <v>1</v>
      </c>
      <c r="I172" s="4">
        <f t="shared" ref="I172:K172" si="172">LN(D172)</f>
        <v>2.231990409454383</v>
      </c>
      <c r="J172" s="4">
        <f t="shared" si="172"/>
        <v>4.2137399143510503</v>
      </c>
      <c r="K172" s="4">
        <f t="shared" si="172"/>
        <v>8.0305893783967459</v>
      </c>
      <c r="L172" s="4">
        <f t="array" ref="L172">MMULT(H172:K172,G$865:G$868)</f>
        <v>10.330447002774086</v>
      </c>
      <c r="M172" s="4">
        <f t="shared" si="2"/>
        <v>0.72904085553888187</v>
      </c>
    </row>
    <row r="173" spans="1:13" ht="15.75" customHeight="1" x14ac:dyDescent="0.2">
      <c r="A173" s="2" t="e">
        <v>#VALUE!</v>
      </c>
      <c r="B173" s="2" t="e">
        <v>#VALUE!</v>
      </c>
      <c r="C173" s="5">
        <v>1250</v>
      </c>
      <c r="D173" s="4">
        <v>127.94659043854696</v>
      </c>
      <c r="E173" s="4">
        <v>2.3763350483997558</v>
      </c>
      <c r="F173" s="6">
        <v>4034.7662753229465</v>
      </c>
      <c r="G173" s="4">
        <f t="shared" si="0"/>
        <v>7.1308988302963465</v>
      </c>
      <c r="H173" s="4">
        <v>1</v>
      </c>
      <c r="I173" s="4">
        <f t="shared" ref="I173:K173" si="173">LN(D173)</f>
        <v>4.8516129146426703</v>
      </c>
      <c r="J173" s="4">
        <f t="shared" si="173"/>
        <v>0.86555940519517116</v>
      </c>
      <c r="K173" s="4">
        <f t="shared" si="173"/>
        <v>8.3027036546950068</v>
      </c>
      <c r="L173" s="4">
        <f t="array" ref="L173">MMULT(H173:K173,G$865:G$868)</f>
        <v>9.435490727934706</v>
      </c>
      <c r="M173" s="4">
        <f t="shared" si="2"/>
        <v>-2.3045918976383595</v>
      </c>
    </row>
    <row r="174" spans="1:13" ht="15.75" customHeight="1" x14ac:dyDescent="0.2">
      <c r="A174" s="2" t="e">
        <v>#VALUE!</v>
      </c>
      <c r="B174" s="2" t="e">
        <v>#VALUE!</v>
      </c>
      <c r="C174" s="5">
        <v>865821</v>
      </c>
      <c r="D174" s="4">
        <v>127.94659043854696</v>
      </c>
      <c r="E174" s="4">
        <v>213.37777150385847</v>
      </c>
      <c r="F174" s="6">
        <v>1682.3425272123275</v>
      </c>
      <c r="G174" s="4">
        <f t="shared" si="0"/>
        <v>13.671433468720124</v>
      </c>
      <c r="H174" s="4">
        <v>1</v>
      </c>
      <c r="I174" s="4">
        <f t="shared" ref="I174:K174" si="174">LN(D174)</f>
        <v>4.8516129146426703</v>
      </c>
      <c r="J174" s="4">
        <f t="shared" si="174"/>
        <v>5.3630641699176946</v>
      </c>
      <c r="K174" s="4">
        <f t="shared" si="174"/>
        <v>7.4279424626140225</v>
      </c>
      <c r="L174" s="4">
        <f t="array" ref="L174">MMULT(H174:K174,G$865:G$868)</f>
        <v>14.428748773018301</v>
      </c>
      <c r="M174" s="4">
        <f t="shared" si="2"/>
        <v>-0.75731530429817617</v>
      </c>
    </row>
    <row r="175" spans="1:13" ht="15.75" customHeight="1" x14ac:dyDescent="0.2">
      <c r="A175" s="2" t="e">
        <v>#VALUE!</v>
      </c>
      <c r="B175" s="2" t="e">
        <v>#VALUE!</v>
      </c>
      <c r="C175" s="5">
        <v>7628</v>
      </c>
      <c r="D175" s="4">
        <v>127.94659043854696</v>
      </c>
      <c r="E175" s="4">
        <v>6.2358568195844475</v>
      </c>
      <c r="F175" s="6">
        <v>4374.2995336202157</v>
      </c>
      <c r="G175" s="4">
        <f t="shared" si="0"/>
        <v>8.9395809667203103</v>
      </c>
      <c r="H175" s="4">
        <v>1</v>
      </c>
      <c r="I175" s="4">
        <f t="shared" ref="I175:K175" si="175">LN(D175)</f>
        <v>4.8516129146426703</v>
      </c>
      <c r="J175" s="4">
        <f t="shared" si="175"/>
        <v>1.8303159906343835</v>
      </c>
      <c r="K175" s="4">
        <f t="shared" si="175"/>
        <v>8.3835016793721913</v>
      </c>
      <c r="L175" s="4">
        <f t="array" ref="L175">MMULT(H175:K175,G$865:G$868)</f>
        <v>10.076476783730843</v>
      </c>
      <c r="M175" s="4">
        <f t="shared" si="2"/>
        <v>-1.136895817010533</v>
      </c>
    </row>
    <row r="176" spans="1:13" ht="15.75" customHeight="1" x14ac:dyDescent="0.2">
      <c r="A176" s="2" t="e">
        <v>#VALUE!</v>
      </c>
      <c r="B176" s="2" t="e">
        <v>#VALUE!</v>
      </c>
      <c r="C176" s="5">
        <v>20178</v>
      </c>
      <c r="D176" s="4">
        <v>127.94659043854696</v>
      </c>
      <c r="E176" s="4">
        <v>14.594249022892239</v>
      </c>
      <c r="F176" s="6">
        <v>2209.847663077137</v>
      </c>
      <c r="G176" s="4">
        <f t="shared" si="0"/>
        <v>9.9123481809683245</v>
      </c>
      <c r="H176" s="4">
        <v>1</v>
      </c>
      <c r="I176" s="4">
        <f t="shared" ref="I176:K176" si="176">LN(D176)</f>
        <v>4.8516129146426703</v>
      </c>
      <c r="J176" s="4">
        <f t="shared" si="176"/>
        <v>2.6806275485726787</v>
      </c>
      <c r="K176" s="4">
        <f t="shared" si="176"/>
        <v>7.7006788614016388</v>
      </c>
      <c r="L176" s="4">
        <f t="array" ref="L176">MMULT(H176:K176,G$865:G$868)</f>
        <v>11.84958625412159</v>
      </c>
      <c r="M176" s="4">
        <f t="shared" si="2"/>
        <v>-1.9372380731532655</v>
      </c>
    </row>
    <row r="177" spans="1:13" ht="15.75" customHeight="1" x14ac:dyDescent="0.2">
      <c r="A177" s="2" t="e">
        <v>#VALUE!</v>
      </c>
      <c r="B177" s="2" t="e">
        <v>#VALUE!</v>
      </c>
      <c r="C177" s="5">
        <v>24534956</v>
      </c>
      <c r="D177" s="4">
        <v>127.94659043854696</v>
      </c>
      <c r="E177" s="4">
        <v>257.15782044042913</v>
      </c>
      <c r="F177" s="6">
        <v>775.39094912531493</v>
      </c>
      <c r="G177" s="4">
        <f t="shared" si="0"/>
        <v>17.015609434148104</v>
      </c>
      <c r="H177" s="4">
        <v>1</v>
      </c>
      <c r="I177" s="4">
        <f t="shared" ref="I177:K177" si="177">LN(D177)</f>
        <v>4.8516129146426703</v>
      </c>
      <c r="J177" s="4">
        <f t="shared" si="177"/>
        <v>5.5496899837376041</v>
      </c>
      <c r="K177" s="4">
        <f t="shared" si="177"/>
        <v>6.6533673526452519</v>
      </c>
      <c r="L177" s="4">
        <f t="array" ref="L177">MMULT(H177:K177,G$865:G$868)</f>
        <v>15.818856054904982</v>
      </c>
      <c r="M177" s="4">
        <f t="shared" si="2"/>
        <v>1.1967533792431215</v>
      </c>
    </row>
    <row r="178" spans="1:13" ht="15.75" customHeight="1" x14ac:dyDescent="0.2">
      <c r="A178" s="2" t="e">
        <v>#VALUE!</v>
      </c>
      <c r="B178" s="2" t="e">
        <v>#VALUE!</v>
      </c>
      <c r="C178" s="5">
        <v>20297</v>
      </c>
      <c r="D178" s="4">
        <v>127.94659043854696</v>
      </c>
      <c r="E178" s="4">
        <v>6.6511068334937447</v>
      </c>
      <c r="F178" s="6">
        <v>2083.3865942335233</v>
      </c>
      <c r="G178" s="4">
        <f t="shared" si="0"/>
        <v>9.9182283708576264</v>
      </c>
      <c r="H178" s="4">
        <v>1</v>
      </c>
      <c r="I178" s="4">
        <f t="shared" ref="I178:K178" si="178">LN(D178)</f>
        <v>4.8516129146426703</v>
      </c>
      <c r="J178" s="4">
        <f t="shared" si="178"/>
        <v>1.894783281944854</v>
      </c>
      <c r="K178" s="4">
        <f t="shared" si="178"/>
        <v>7.6417500189676435</v>
      </c>
      <c r="L178" s="4">
        <f t="array" ref="L178">MMULT(H178:K178,G$865:G$868)</f>
        <v>11.316437779813629</v>
      </c>
      <c r="M178" s="4">
        <f t="shared" si="2"/>
        <v>-1.3982094089560029</v>
      </c>
    </row>
    <row r="179" spans="1:13" ht="15.75" customHeight="1" x14ac:dyDescent="0.2">
      <c r="A179" s="2" t="e">
        <v>#VALUE!</v>
      </c>
      <c r="B179" s="2" t="e">
        <v>#VALUE!</v>
      </c>
      <c r="C179" s="5">
        <v>240425</v>
      </c>
      <c r="D179" s="4">
        <v>127.94659043854696</v>
      </c>
      <c r="E179" s="4">
        <v>16.402846413095812</v>
      </c>
      <c r="F179" s="6">
        <v>2467.674352806891</v>
      </c>
      <c r="G179" s="4">
        <f t="shared" si="0"/>
        <v>12.390163469580683</v>
      </c>
      <c r="H179" s="4">
        <v>1</v>
      </c>
      <c r="I179" s="4">
        <f t="shared" ref="I179:K179" si="179">LN(D179)</f>
        <v>4.8516129146426703</v>
      </c>
      <c r="J179" s="4">
        <f t="shared" si="179"/>
        <v>2.7974548815441853</v>
      </c>
      <c r="K179" s="4">
        <f t="shared" si="179"/>
        <v>7.8110314285101987</v>
      </c>
      <c r="L179" s="4">
        <f t="array" ref="L179">MMULT(H179:K179,G$865:G$868)</f>
        <v>11.766070088015873</v>
      </c>
      <c r="M179" s="4">
        <f t="shared" si="2"/>
        <v>0.6240933815648102</v>
      </c>
    </row>
    <row r="180" spans="1:13" ht="15.75" customHeight="1" x14ac:dyDescent="0.2">
      <c r="A180" s="2" t="e">
        <v>#VALUE!</v>
      </c>
      <c r="B180" s="2" t="e">
        <v>#VALUE!</v>
      </c>
      <c r="C180" s="5">
        <v>87411</v>
      </c>
      <c r="D180" s="4">
        <v>127.94659043854696</v>
      </c>
      <c r="E180" s="4">
        <v>26.813968850519185</v>
      </c>
      <c r="F180" s="6">
        <v>1798.7382795409137</v>
      </c>
      <c r="G180" s="4">
        <f t="shared" si="0"/>
        <v>11.378376411847727</v>
      </c>
      <c r="H180" s="4">
        <v>1</v>
      </c>
      <c r="I180" s="4">
        <f t="shared" ref="I180:K180" si="180">LN(D180)</f>
        <v>4.8516129146426703</v>
      </c>
      <c r="J180" s="4">
        <f t="shared" si="180"/>
        <v>3.2889229774914859</v>
      </c>
      <c r="K180" s="4">
        <f t="shared" si="180"/>
        <v>7.4948407422892656</v>
      </c>
      <c r="L180" s="4">
        <f t="array" ref="L180">MMULT(H180:K180,G$865:G$868)</f>
        <v>12.665171084141518</v>
      </c>
      <c r="M180" s="4">
        <f t="shared" si="2"/>
        <v>-1.2867946722937909</v>
      </c>
    </row>
    <row r="181" spans="1:13" ht="15.75" customHeight="1" x14ac:dyDescent="0.2">
      <c r="A181" s="2" t="e">
        <v>#VALUE!</v>
      </c>
      <c r="B181" s="2" t="e">
        <v>#VALUE!</v>
      </c>
      <c r="C181" s="5">
        <v>162059</v>
      </c>
      <c r="D181" s="4">
        <v>127.94659043854696</v>
      </c>
      <c r="E181" s="4">
        <v>11.420227884615384</v>
      </c>
      <c r="F181" s="6">
        <v>3677.5311253231453</v>
      </c>
      <c r="G181" s="4">
        <f t="shared" si="0"/>
        <v>11.995715745441563</v>
      </c>
      <c r="H181" s="4">
        <v>1</v>
      </c>
      <c r="I181" s="4">
        <f t="shared" ref="I181:K181" si="181">LN(D181)</f>
        <v>4.8516129146426703</v>
      </c>
      <c r="J181" s="4">
        <f t="shared" si="181"/>
        <v>2.4353861588987669</v>
      </c>
      <c r="K181" s="4">
        <f t="shared" si="181"/>
        <v>8.2099969161578308</v>
      </c>
      <c r="L181" s="4">
        <f t="array" ref="L181">MMULT(H181:K181,G$865:G$868)</f>
        <v>10.837679551401392</v>
      </c>
      <c r="M181" s="4">
        <f t="shared" si="2"/>
        <v>1.1580361940401716</v>
      </c>
    </row>
    <row r="182" spans="1:13" ht="15.75" customHeight="1" x14ac:dyDescent="0.2">
      <c r="A182" s="2" t="e">
        <v>#VALUE!</v>
      </c>
      <c r="B182" s="2" t="e">
        <v>#VALUE!</v>
      </c>
      <c r="C182" s="5">
        <v>1904669</v>
      </c>
      <c r="D182" s="4">
        <v>127.94659043854696</v>
      </c>
      <c r="E182" s="4">
        <v>82.196001050747441</v>
      </c>
      <c r="F182" s="6">
        <v>1466.0407897889031</v>
      </c>
      <c r="G182" s="4">
        <f t="shared" si="0"/>
        <v>14.459818798165248</v>
      </c>
      <c r="H182" s="4">
        <v>1</v>
      </c>
      <c r="I182" s="4">
        <f t="shared" ref="I182:K182" si="182">LN(D182)</f>
        <v>4.8516129146426703</v>
      </c>
      <c r="J182" s="4">
        <f t="shared" si="182"/>
        <v>4.4091066518610615</v>
      </c>
      <c r="K182" s="4">
        <f t="shared" si="182"/>
        <v>7.2903207059264394</v>
      </c>
      <c r="L182" s="4">
        <f t="array" ref="L182">MMULT(H182:K182,G$865:G$868)</f>
        <v>13.887433066863714</v>
      </c>
      <c r="M182" s="4">
        <f t="shared" si="2"/>
        <v>0.5723857313015337</v>
      </c>
    </row>
    <row r="183" spans="1:13" ht="15.75" customHeight="1" x14ac:dyDescent="0.2">
      <c r="A183" s="2" t="e">
        <v>#VALUE!</v>
      </c>
      <c r="B183" s="2" t="e">
        <v>#VALUE!</v>
      </c>
      <c r="C183" s="5">
        <v>1542990</v>
      </c>
      <c r="D183" s="4">
        <v>127.94659043854696</v>
      </c>
      <c r="E183" s="4">
        <v>178.63516371743066</v>
      </c>
      <c r="F183" s="6">
        <v>1238.5027311231147</v>
      </c>
      <c r="G183" s="4">
        <f t="shared" si="0"/>
        <v>14.249232650442897</v>
      </c>
      <c r="H183" s="4">
        <v>1</v>
      </c>
      <c r="I183" s="4">
        <f t="shared" ref="I183:K183" si="183">LN(D183)</f>
        <v>4.8516129146426703</v>
      </c>
      <c r="J183" s="4">
        <f t="shared" si="183"/>
        <v>5.1853455343789898</v>
      </c>
      <c r="K183" s="4">
        <f t="shared" si="183"/>
        <v>7.121658454113188</v>
      </c>
      <c r="L183" s="4">
        <f t="array" ref="L183">MMULT(H183:K183,G$865:G$868)</f>
        <v>14.777570578481685</v>
      </c>
      <c r="M183" s="4">
        <f t="shared" si="2"/>
        <v>-0.52833792803878765</v>
      </c>
    </row>
    <row r="184" spans="1:13" ht="15.75" customHeight="1" x14ac:dyDescent="0.2">
      <c r="A184" s="2" t="e">
        <v>#VALUE!</v>
      </c>
      <c r="B184" s="2" t="e">
        <v>#VALUE!</v>
      </c>
      <c r="C184" s="5">
        <v>45608</v>
      </c>
      <c r="D184" s="4">
        <v>127.94659043854696</v>
      </c>
      <c r="E184" s="4">
        <v>7.3724573796741062</v>
      </c>
      <c r="F184" s="6">
        <v>2003.2951986168903</v>
      </c>
      <c r="G184" s="4">
        <f t="shared" si="0"/>
        <v>10.727838418711418</v>
      </c>
      <c r="H184" s="4">
        <v>1</v>
      </c>
      <c r="I184" s="4">
        <f t="shared" ref="I184:K184" si="184">LN(D184)</f>
        <v>4.8516129146426703</v>
      </c>
      <c r="J184" s="4">
        <f t="shared" si="184"/>
        <v>1.9977510807036878</v>
      </c>
      <c r="K184" s="4">
        <f t="shared" si="184"/>
        <v>7.6025487030477956</v>
      </c>
      <c r="L184" s="4">
        <f t="array" ref="L184">MMULT(H184:K184,G$865:G$868)</f>
        <v>11.461477528680302</v>
      </c>
      <c r="M184" s="4">
        <f t="shared" si="2"/>
        <v>-0.73363910996888393</v>
      </c>
    </row>
    <row r="185" spans="1:13" ht="15.75" customHeight="1" x14ac:dyDescent="0.2">
      <c r="A185" s="2" t="e">
        <v>#VALUE!</v>
      </c>
      <c r="B185" s="2" t="e">
        <v>#VALUE!</v>
      </c>
      <c r="C185" s="5">
        <v>490534</v>
      </c>
      <c r="D185" s="4">
        <v>127.94659043854696</v>
      </c>
      <c r="E185" s="4">
        <v>139.73837756446451</v>
      </c>
      <c r="F185" s="6">
        <v>2023.5703951489252</v>
      </c>
      <c r="G185" s="4">
        <f t="shared" si="0"/>
        <v>13.103249872608686</v>
      </c>
      <c r="H185" s="4">
        <v>1</v>
      </c>
      <c r="I185" s="4">
        <f t="shared" ref="I185:K185" si="185">LN(D185)</f>
        <v>4.8516129146426703</v>
      </c>
      <c r="J185" s="4">
        <f t="shared" si="185"/>
        <v>4.9397719426695019</v>
      </c>
      <c r="K185" s="4">
        <f t="shared" si="185"/>
        <v>7.6126187525167959</v>
      </c>
      <c r="L185" s="4">
        <f t="array" ref="L185">MMULT(H185:K185,G$865:G$868)</f>
        <v>13.7948124567737</v>
      </c>
      <c r="M185" s="4">
        <f t="shared" si="2"/>
        <v>-0.69156258416501437</v>
      </c>
    </row>
    <row r="186" spans="1:13" ht="15.75" customHeight="1" x14ac:dyDescent="0.2">
      <c r="A186" s="2" t="e">
        <v>#VALUE!</v>
      </c>
      <c r="B186" s="2" t="e">
        <v>#VALUE!</v>
      </c>
      <c r="C186" s="5">
        <v>10111150</v>
      </c>
      <c r="D186" s="4">
        <v>127.94659043854696</v>
      </c>
      <c r="E186" s="4">
        <v>1494.2866553736119</v>
      </c>
      <c r="F186" s="6">
        <v>780.88152783748887</v>
      </c>
      <c r="G186" s="4">
        <f t="shared" si="0"/>
        <v>16.129149333291355</v>
      </c>
      <c r="H186" s="4">
        <v>1</v>
      </c>
      <c r="I186" s="4">
        <f t="shared" ref="I186:K186" si="186">LN(D186)</f>
        <v>4.8516129146426703</v>
      </c>
      <c r="J186" s="4">
        <f t="shared" si="186"/>
        <v>7.3094042183545387</v>
      </c>
      <c r="K186" s="4">
        <f t="shared" si="186"/>
        <v>6.6604234454234073</v>
      </c>
      <c r="L186" s="4">
        <f t="array" ref="L186">MMULT(H186:K186,G$865:G$868)</f>
        <v>17.21284134444273</v>
      </c>
      <c r="M186" s="4">
        <f t="shared" si="2"/>
        <v>-1.0836920111513741</v>
      </c>
    </row>
    <row r="187" spans="1:13" ht="15.75" customHeight="1" x14ac:dyDescent="0.2">
      <c r="A187" s="2" t="e">
        <v>#VALUE!</v>
      </c>
      <c r="B187" s="2" t="e">
        <v>#VALUE!</v>
      </c>
      <c r="C187" s="5">
        <v>11675</v>
      </c>
      <c r="D187" s="4">
        <v>127.94659043854696</v>
      </c>
      <c r="E187" s="4">
        <v>3.3957280138452428</v>
      </c>
      <c r="F187" s="6">
        <v>3951.3667766142339</v>
      </c>
      <c r="G187" s="4">
        <f t="shared" si="0"/>
        <v>9.3652050825370985</v>
      </c>
      <c r="H187" s="4">
        <v>1</v>
      </c>
      <c r="I187" s="4">
        <f t="shared" ref="I187:K187" si="187">LN(D187)</f>
        <v>4.8516129146426703</v>
      </c>
      <c r="J187" s="4">
        <f t="shared" si="187"/>
        <v>1.2225181750901359</v>
      </c>
      <c r="K187" s="4">
        <f t="shared" si="187"/>
        <v>8.2818168174402711</v>
      </c>
      <c r="L187" s="4">
        <f t="array" ref="L187">MMULT(H187:K187,G$865:G$868)</f>
        <v>9.7540207073804979</v>
      </c>
      <c r="M187" s="4">
        <f t="shared" si="2"/>
        <v>-0.38881562484339938</v>
      </c>
    </row>
    <row r="188" spans="1:13" ht="15.75" customHeight="1" x14ac:dyDescent="0.2">
      <c r="A188" s="2" t="e">
        <v>#VALUE!</v>
      </c>
      <c r="B188" s="2" t="e">
        <v>#VALUE!</v>
      </c>
      <c r="C188" s="5">
        <v>26016862</v>
      </c>
      <c r="D188" s="4">
        <v>127.94659043854696</v>
      </c>
      <c r="E188" s="4">
        <v>2068.6241294936949</v>
      </c>
      <c r="F188" s="6">
        <v>1316.9925112891231</v>
      </c>
      <c r="G188" s="4">
        <f t="shared" si="0"/>
        <v>17.074255424237109</v>
      </c>
      <c r="H188" s="4">
        <v>1</v>
      </c>
      <c r="I188" s="4">
        <f t="shared" ref="I188:K188" si="188">LN(D188)</f>
        <v>4.8516129146426703</v>
      </c>
      <c r="J188" s="4">
        <f t="shared" si="188"/>
        <v>7.634638993525046</v>
      </c>
      <c r="K188" s="4">
        <f t="shared" si="188"/>
        <v>7.1831060155381419</v>
      </c>
      <c r="L188" s="4">
        <f t="array" ref="L188">MMULT(H188:K188,G$865:G$868)</f>
        <v>16.635098045941962</v>
      </c>
      <c r="M188" s="4">
        <f t="shared" si="2"/>
        <v>0.43915737829514612</v>
      </c>
    </row>
    <row r="189" spans="1:13" ht="15.75" customHeight="1" x14ac:dyDescent="0.2">
      <c r="A189" s="2" t="e">
        <v>#VALUE!</v>
      </c>
      <c r="B189" s="2" t="e">
        <v>#VALUE!</v>
      </c>
      <c r="C189" s="5">
        <v>791591</v>
      </c>
      <c r="D189" s="4">
        <v>127.94659043854696</v>
      </c>
      <c r="E189" s="4">
        <v>153.830946734425</v>
      </c>
      <c r="F189" s="6">
        <v>2854.884299519616</v>
      </c>
      <c r="G189" s="4">
        <f t="shared" si="0"/>
        <v>13.581800123267442</v>
      </c>
      <c r="H189" s="4">
        <v>1</v>
      </c>
      <c r="I189" s="4">
        <f t="shared" ref="I189:K189" si="189">LN(D189)</f>
        <v>4.8516129146426703</v>
      </c>
      <c r="J189" s="4">
        <f t="shared" si="189"/>
        <v>5.0358542509686979</v>
      </c>
      <c r="K189" s="4">
        <f t="shared" si="189"/>
        <v>7.9567865957066219</v>
      </c>
      <c r="L189" s="4">
        <f t="array" ref="L189">MMULT(H189:K189,G$865:G$868)</f>
        <v>13.320096957529863</v>
      </c>
      <c r="M189" s="4">
        <f t="shared" si="2"/>
        <v>0.26170316573757901</v>
      </c>
    </row>
    <row r="190" spans="1:13" ht="15.75" customHeight="1" x14ac:dyDescent="0.2">
      <c r="A190" s="2" t="e">
        <v>#VALUE!</v>
      </c>
      <c r="B190" s="2" t="e">
        <v>#VALUE!</v>
      </c>
      <c r="C190" s="5">
        <v>824563</v>
      </c>
      <c r="D190" s="4">
        <v>127.94659043854696</v>
      </c>
      <c r="E190" s="4">
        <v>67.608919144368357</v>
      </c>
      <c r="F190" s="6">
        <v>1894.678219736003</v>
      </c>
      <c r="G190" s="4">
        <f t="shared" si="0"/>
        <v>13.62260882800812</v>
      </c>
      <c r="H190" s="4">
        <v>1</v>
      </c>
      <c r="I190" s="4">
        <f t="shared" ref="I190:K190" si="190">LN(D190)</f>
        <v>4.8516129146426703</v>
      </c>
      <c r="J190" s="4">
        <f t="shared" si="190"/>
        <v>4.2137399143510503</v>
      </c>
      <c r="K190" s="4">
        <f t="shared" si="190"/>
        <v>7.5468042982093912</v>
      </c>
      <c r="L190" s="4">
        <f t="array" ref="L190">MMULT(H190:K190,G$865:G$868)</f>
        <v>13.320461995894183</v>
      </c>
      <c r="M190" s="4">
        <f t="shared" si="2"/>
        <v>0.30214683211393734</v>
      </c>
    </row>
    <row r="191" spans="1:13" ht="15.75" customHeight="1" x14ac:dyDescent="0.2">
      <c r="A191" s="2" t="e">
        <v>#VALUE!</v>
      </c>
      <c r="B191" s="2" t="e">
        <v>#VALUE!</v>
      </c>
      <c r="C191" s="5">
        <v>64648</v>
      </c>
      <c r="D191" s="4">
        <v>127.94659043854696</v>
      </c>
      <c r="E191" s="4">
        <v>9.3183950548593373</v>
      </c>
      <c r="F191" s="6">
        <v>1494.6192456498761</v>
      </c>
      <c r="G191" s="4">
        <f t="shared" si="0"/>
        <v>11.076712447913284</v>
      </c>
      <c r="H191" s="4">
        <v>1</v>
      </c>
      <c r="I191" s="4">
        <f t="shared" ref="I191:K191" si="191">LN(D191)</f>
        <v>4.8516129146426703</v>
      </c>
      <c r="J191" s="4">
        <f t="shared" si="191"/>
        <v>2.231990409454383</v>
      </c>
      <c r="K191" s="4">
        <f t="shared" si="191"/>
        <v>7.3096267682029783</v>
      </c>
      <c r="L191" s="4">
        <f t="array" ref="L191">MMULT(H191:K191,G$865:G$868)</f>
        <v>12.117875530126014</v>
      </c>
      <c r="M191" s="4">
        <f t="shared" si="2"/>
        <v>-1.04116308221273</v>
      </c>
    </row>
    <row r="192" spans="1:13" ht="15.75" customHeight="1" x14ac:dyDescent="0.2">
      <c r="A192" s="2" t="e">
        <v>#VALUE!</v>
      </c>
      <c r="B192" s="2" t="e">
        <v>#VALUE!</v>
      </c>
      <c r="C192" s="5">
        <v>11222</v>
      </c>
      <c r="D192" s="4">
        <v>9.5451728058208278</v>
      </c>
      <c r="E192" s="4">
        <v>2.3763350483997558</v>
      </c>
      <c r="F192" s="6">
        <v>2374.3754029691686</v>
      </c>
      <c r="G192" s="4">
        <f t="shared" si="0"/>
        <v>9.3256314163109177</v>
      </c>
      <c r="H192" s="4">
        <v>1</v>
      </c>
      <c r="I192" s="4">
        <f t="shared" ref="I192:K192" si="192">LN(D192)</f>
        <v>2.2560355613428844</v>
      </c>
      <c r="J192" s="4">
        <f t="shared" si="192"/>
        <v>0.86555940519517116</v>
      </c>
      <c r="K192" s="4">
        <f t="shared" si="192"/>
        <v>7.772489693657767</v>
      </c>
      <c r="L192" s="4">
        <f t="array" ref="L192">MMULT(H192:K192,G$865:G$868)</f>
        <v>8.0904944452742384</v>
      </c>
      <c r="M192" s="4">
        <f t="shared" si="2"/>
        <v>1.2351369710366793</v>
      </c>
    </row>
    <row r="193" spans="1:13" ht="15.75" customHeight="1" x14ac:dyDescent="0.2">
      <c r="A193" s="2" t="e">
        <v>#VALUE!</v>
      </c>
      <c r="B193" s="2" t="e">
        <v>#VALUE!</v>
      </c>
      <c r="C193" s="5">
        <v>265406</v>
      </c>
      <c r="D193" s="4">
        <v>9.5451728058208278</v>
      </c>
      <c r="E193" s="4">
        <v>213.37777150385847</v>
      </c>
      <c r="F193" s="6">
        <v>1101.9008594404088</v>
      </c>
      <c r="G193" s="4">
        <f t="shared" si="0"/>
        <v>12.489016008009781</v>
      </c>
      <c r="H193" s="4">
        <v>1</v>
      </c>
      <c r="I193" s="4">
        <f t="shared" ref="I193:K193" si="193">LN(D193)</f>
        <v>2.2560355613428844</v>
      </c>
      <c r="J193" s="4">
        <f t="shared" si="193"/>
        <v>5.3630641699176946</v>
      </c>
      <c r="K193" s="4">
        <f t="shared" si="193"/>
        <v>7.0047920214556818</v>
      </c>
      <c r="L193" s="4">
        <f t="array" ref="L193">MMULT(H193:K193,G$865:G$868)</f>
        <v>12.912209036771307</v>
      </c>
      <c r="M193" s="4">
        <f t="shared" si="2"/>
        <v>-0.42319302876152598</v>
      </c>
    </row>
    <row r="194" spans="1:13" ht="15.75" customHeight="1" x14ac:dyDescent="0.2">
      <c r="A194" s="2" t="e">
        <v>#VALUE!</v>
      </c>
      <c r="B194" s="2" t="e">
        <v>#VALUE!</v>
      </c>
      <c r="C194" s="5">
        <v>25227</v>
      </c>
      <c r="D194" s="4">
        <v>9.5451728058208278</v>
      </c>
      <c r="E194" s="4">
        <v>6.2358568195844475</v>
      </c>
      <c r="F194" s="6">
        <v>2608.5177221723229</v>
      </c>
      <c r="G194" s="4">
        <f t="shared" si="0"/>
        <v>10.135670128501008</v>
      </c>
      <c r="H194" s="4">
        <v>1</v>
      </c>
      <c r="I194" s="4">
        <f t="shared" ref="I194:K194" si="194">LN(D194)</f>
        <v>2.2560355613428844</v>
      </c>
      <c r="J194" s="4">
        <f t="shared" si="194"/>
        <v>1.8303159906343835</v>
      </c>
      <c r="K194" s="4">
        <f t="shared" si="194"/>
        <v>7.8665374164483097</v>
      </c>
      <c r="L194" s="4">
        <f t="array" ref="L194">MMULT(H194:K194,G$865:G$868)</f>
        <v>8.7102510573166558</v>
      </c>
      <c r="M194" s="4">
        <f t="shared" si="2"/>
        <v>1.4254190711843524</v>
      </c>
    </row>
    <row r="195" spans="1:13" ht="15.75" customHeight="1" x14ac:dyDescent="0.2">
      <c r="A195" s="2" t="e">
        <v>#VALUE!</v>
      </c>
      <c r="B195" s="2" t="e">
        <v>#VALUE!</v>
      </c>
      <c r="C195" s="5">
        <v>664797</v>
      </c>
      <c r="D195" s="4">
        <v>9.5451728058208278</v>
      </c>
      <c r="E195" s="4">
        <v>14.594249022892239</v>
      </c>
      <c r="F195" s="6">
        <v>402.92589559424937</v>
      </c>
      <c r="G195" s="4">
        <f t="shared" si="0"/>
        <v>13.407237009877814</v>
      </c>
      <c r="H195" s="4">
        <v>1</v>
      </c>
      <c r="I195" s="4">
        <f t="shared" ref="I195:K195" si="195">LN(D195)</f>
        <v>2.2560355613428844</v>
      </c>
      <c r="J195" s="4">
        <f t="shared" si="195"/>
        <v>2.6806275485726787</v>
      </c>
      <c r="K195" s="4">
        <f t="shared" si="195"/>
        <v>5.998752663138208</v>
      </c>
      <c r="L195" s="4">
        <f t="array" ref="L195">MMULT(H195:K195,G$865:G$868)</f>
        <v>12.381976069085507</v>
      </c>
      <c r="M195" s="4">
        <f t="shared" si="2"/>
        <v>1.0252609407923075</v>
      </c>
    </row>
    <row r="196" spans="1:13" ht="15.75" customHeight="1" x14ac:dyDescent="0.2">
      <c r="A196" s="2" t="e">
        <v>#VALUE!</v>
      </c>
      <c r="B196" s="2" t="e">
        <v>#VALUE!</v>
      </c>
      <c r="C196" s="5">
        <v>575764</v>
      </c>
      <c r="D196" s="4">
        <v>9.5451728058208278</v>
      </c>
      <c r="E196" s="4">
        <v>257.15782044042913</v>
      </c>
      <c r="F196" s="6">
        <v>1453.79128415896</v>
      </c>
      <c r="G196" s="4">
        <f t="shared" si="0"/>
        <v>13.263453133496723</v>
      </c>
      <c r="H196" s="4">
        <v>1</v>
      </c>
      <c r="I196" s="4">
        <f t="shared" ref="I196:K196" si="196">LN(D196)</f>
        <v>2.2560355613428844</v>
      </c>
      <c r="J196" s="4">
        <f t="shared" si="196"/>
        <v>5.5496899837376041</v>
      </c>
      <c r="K196" s="4">
        <f t="shared" si="196"/>
        <v>7.2819301018193023</v>
      </c>
      <c r="L196" s="4">
        <f t="array" ref="L196">MMULT(H196:K196,G$865:G$868)</f>
        <v>12.617199735005663</v>
      </c>
      <c r="M196" s="4">
        <f t="shared" si="2"/>
        <v>0.64625339849106034</v>
      </c>
    </row>
    <row r="197" spans="1:13" ht="15.75" customHeight="1" x14ac:dyDescent="0.2">
      <c r="A197" s="2" t="e">
        <v>#VALUE!</v>
      </c>
      <c r="B197" s="2" t="e">
        <v>#VALUE!</v>
      </c>
      <c r="C197" s="5">
        <v>5907</v>
      </c>
      <c r="D197" s="4">
        <v>9.5451728058208278</v>
      </c>
      <c r="E197" s="4">
        <v>6.6511068334937447</v>
      </c>
      <c r="F197" s="6">
        <v>1509.4740729021107</v>
      </c>
      <c r="G197" s="4">
        <f t="shared" si="0"/>
        <v>8.6838933673072347</v>
      </c>
      <c r="H197" s="4">
        <v>1</v>
      </c>
      <c r="I197" s="4">
        <f t="shared" ref="I197:K197" si="197">LN(D197)</f>
        <v>2.2560355613428844</v>
      </c>
      <c r="J197" s="4">
        <f t="shared" si="197"/>
        <v>1.894783281944854</v>
      </c>
      <c r="K197" s="4">
        <f t="shared" si="197"/>
        <v>7.3195165730484817</v>
      </c>
      <c r="L197" s="4">
        <f t="array" ref="L197">MMULT(H197:K197,G$865:G$868)</f>
        <v>9.638202912410053</v>
      </c>
      <c r="M197" s="4">
        <f t="shared" si="2"/>
        <v>-0.95430954510281829</v>
      </c>
    </row>
    <row r="198" spans="1:13" ht="15.75" customHeight="1" x14ac:dyDescent="0.2">
      <c r="A198" s="2" t="e">
        <v>#VALUE!</v>
      </c>
      <c r="B198" s="2" t="e">
        <v>#VALUE!</v>
      </c>
      <c r="C198" s="5">
        <v>76873</v>
      </c>
      <c r="D198" s="4">
        <v>9.5451728058208278</v>
      </c>
      <c r="E198" s="4">
        <v>16.402846413095812</v>
      </c>
      <c r="F198" s="6">
        <v>1585.9433905728636</v>
      </c>
      <c r="G198" s="4">
        <f t="shared" si="0"/>
        <v>11.249909988510227</v>
      </c>
      <c r="H198" s="4">
        <v>1</v>
      </c>
      <c r="I198" s="4">
        <f t="shared" ref="I198:K198" si="198">LN(D198)</f>
        <v>2.2560355613428844</v>
      </c>
      <c r="J198" s="4">
        <f t="shared" si="198"/>
        <v>2.7974548815441853</v>
      </c>
      <c r="K198" s="4">
        <f t="shared" si="198"/>
        <v>7.3689347083502499</v>
      </c>
      <c r="L198" s="4">
        <f t="array" ref="L198">MMULT(H198:K198,G$865:G$868)</f>
        <v>10.279887191673133</v>
      </c>
      <c r="M198" s="4">
        <f t="shared" si="2"/>
        <v>0.97002279683709425</v>
      </c>
    </row>
    <row r="199" spans="1:13" ht="15.75" customHeight="1" x14ac:dyDescent="0.2">
      <c r="A199" s="2" t="e">
        <v>#VALUE!</v>
      </c>
      <c r="B199" s="2" t="e">
        <v>#VALUE!</v>
      </c>
      <c r="C199" s="5">
        <v>22206</v>
      </c>
      <c r="D199" s="4">
        <v>9.5451728058208278</v>
      </c>
      <c r="E199" s="4">
        <v>26.813968850519185</v>
      </c>
      <c r="F199" s="6">
        <v>1358.1942957137569</v>
      </c>
      <c r="G199" s="4">
        <f t="shared" si="0"/>
        <v>10.008117801614212</v>
      </c>
      <c r="H199" s="4">
        <v>1</v>
      </c>
      <c r="I199" s="4">
        <f t="shared" ref="I199:K199" si="199">LN(D199)</f>
        <v>2.2560355613428844</v>
      </c>
      <c r="J199" s="4">
        <f t="shared" si="199"/>
        <v>3.2889229774914859</v>
      </c>
      <c r="K199" s="4">
        <f t="shared" si="199"/>
        <v>7.2139113727840778</v>
      </c>
      <c r="L199" s="4">
        <f t="array" ref="L199">MMULT(H199:K199,G$865:G$868)</f>
        <v>10.920756401958178</v>
      </c>
      <c r="M199" s="4">
        <f t="shared" si="2"/>
        <v>-0.91263860034396593</v>
      </c>
    </row>
    <row r="200" spans="1:13" ht="15.75" customHeight="1" x14ac:dyDescent="0.2">
      <c r="A200" s="2" t="e">
        <v>#VALUE!</v>
      </c>
      <c r="B200" s="2" t="e">
        <v>#VALUE!</v>
      </c>
      <c r="C200" s="5">
        <v>14933</v>
      </c>
      <c r="D200" s="4">
        <v>9.5451728058208278</v>
      </c>
      <c r="E200" s="4">
        <v>11.420227884615384</v>
      </c>
      <c r="F200" s="6">
        <v>2518.3265100166236</v>
      </c>
      <c r="G200" s="4">
        <f t="shared" si="0"/>
        <v>9.6113288080572694</v>
      </c>
      <c r="H200" s="4">
        <v>1</v>
      </c>
      <c r="I200" s="4">
        <f t="shared" ref="I200:K200" si="200">LN(D200)</f>
        <v>2.2560355613428844</v>
      </c>
      <c r="J200" s="4">
        <f t="shared" si="200"/>
        <v>2.4353861588987669</v>
      </c>
      <c r="K200" s="4">
        <f t="shared" si="200"/>
        <v>7.8313498765777299</v>
      </c>
      <c r="L200" s="4">
        <f t="array" ref="L200">MMULT(H200:K200,G$865:G$868)</f>
        <v>9.2498338538735183</v>
      </c>
      <c r="M200" s="4">
        <f t="shared" si="2"/>
        <v>0.3614949541837511</v>
      </c>
    </row>
    <row r="201" spans="1:13" ht="15.75" customHeight="1" x14ac:dyDescent="0.2">
      <c r="A201" s="2" t="e">
        <v>#VALUE!</v>
      </c>
      <c r="B201" s="2" t="e">
        <v>#VALUE!</v>
      </c>
      <c r="C201" s="5">
        <v>475963</v>
      </c>
      <c r="D201" s="4">
        <v>9.5451728058208278</v>
      </c>
      <c r="E201" s="4">
        <v>82.196001050747441</v>
      </c>
      <c r="F201" s="6">
        <v>994.51329473017654</v>
      </c>
      <c r="G201" s="4">
        <f t="shared" si="0"/>
        <v>13.073095399099902</v>
      </c>
      <c r="H201" s="4">
        <v>1</v>
      </c>
      <c r="I201" s="4">
        <f t="shared" ref="I201:K201" si="201">LN(D201)</f>
        <v>2.2560355613428844</v>
      </c>
      <c r="J201" s="4">
        <f t="shared" si="201"/>
        <v>4.4091066518610615</v>
      </c>
      <c r="K201" s="4">
        <f t="shared" si="201"/>
        <v>6.9022534664602544</v>
      </c>
      <c r="L201" s="4">
        <f t="array" ref="L201">MMULT(H201:K201,G$865:G$868)</f>
        <v>12.31468096633099</v>
      </c>
      <c r="M201" s="4">
        <f t="shared" si="2"/>
        <v>0.75841443276891241</v>
      </c>
    </row>
    <row r="202" spans="1:13" ht="15.75" customHeight="1" x14ac:dyDescent="0.2">
      <c r="A202" s="2" t="e">
        <v>#VALUE!</v>
      </c>
      <c r="B202" s="2" t="e">
        <v>#VALUE!</v>
      </c>
      <c r="C202" s="5">
        <v>969877</v>
      </c>
      <c r="D202" s="4">
        <v>9.5451728058208278</v>
      </c>
      <c r="E202" s="4">
        <v>178.63516371743066</v>
      </c>
      <c r="F202" s="6">
        <v>724.56567085827726</v>
      </c>
      <c r="G202" s="4">
        <f t="shared" si="0"/>
        <v>13.784924538315531</v>
      </c>
      <c r="H202" s="4">
        <v>1</v>
      </c>
      <c r="I202" s="4">
        <f t="shared" ref="I202:K202" si="202">LN(D202)</f>
        <v>2.2560355613428844</v>
      </c>
      <c r="J202" s="4">
        <f t="shared" si="202"/>
        <v>5.1853455343789898</v>
      </c>
      <c r="K202" s="4">
        <f t="shared" si="202"/>
        <v>6.585572400659502</v>
      </c>
      <c r="L202" s="4">
        <f t="array" ref="L202">MMULT(H202:K202,G$865:G$868)</f>
        <v>13.441982906840504</v>
      </c>
      <c r="M202" s="4">
        <f t="shared" si="2"/>
        <v>0.34294163147502665</v>
      </c>
    </row>
    <row r="203" spans="1:13" ht="15.75" customHeight="1" x14ac:dyDescent="0.2">
      <c r="A203" s="2" t="e">
        <v>#VALUE!</v>
      </c>
      <c r="B203" s="2" t="e">
        <v>#VALUE!</v>
      </c>
      <c r="C203" s="5">
        <v>3304055</v>
      </c>
      <c r="D203" s="4">
        <v>9.5451728058208278</v>
      </c>
      <c r="E203" s="4">
        <v>7.3724573796741062</v>
      </c>
      <c r="F203" s="6">
        <v>279.18086519801972</v>
      </c>
      <c r="G203" s="4">
        <f t="shared" si="0"/>
        <v>15.010661059973559</v>
      </c>
      <c r="H203" s="4">
        <v>1</v>
      </c>
      <c r="I203" s="4">
        <f t="shared" ref="I203:K203" si="203">LN(D203)</f>
        <v>2.2560355613428844</v>
      </c>
      <c r="J203" s="4">
        <f t="shared" si="203"/>
        <v>1.9977510807036878</v>
      </c>
      <c r="K203" s="4">
        <f t="shared" si="203"/>
        <v>5.6318598341485817</v>
      </c>
      <c r="L203" s="4">
        <f t="array" ref="L203">MMULT(H203:K203,G$865:G$868)</f>
        <v>12.424494664398756</v>
      </c>
      <c r="M203" s="4">
        <f t="shared" si="2"/>
        <v>2.5861663955748035</v>
      </c>
    </row>
    <row r="204" spans="1:13" ht="15.75" customHeight="1" x14ac:dyDescent="0.2">
      <c r="A204" s="2" t="e">
        <v>#VALUE!</v>
      </c>
      <c r="B204" s="2" t="e">
        <v>#VALUE!</v>
      </c>
      <c r="C204" s="5">
        <v>1073103</v>
      </c>
      <c r="D204" s="4">
        <v>9.5451728058208278</v>
      </c>
      <c r="E204" s="4">
        <v>139.73837756446451</v>
      </c>
      <c r="F204" s="6">
        <v>361.31956046840997</v>
      </c>
      <c r="G204" s="4">
        <f t="shared" si="0"/>
        <v>13.886065009550114</v>
      </c>
      <c r="H204" s="4">
        <v>1</v>
      </c>
      <c r="I204" s="4">
        <f t="shared" ref="I204:K204" si="204">LN(D204)</f>
        <v>2.2560355613428844</v>
      </c>
      <c r="J204" s="4">
        <f t="shared" si="204"/>
        <v>4.9397719426695019</v>
      </c>
      <c r="K204" s="4">
        <f t="shared" si="204"/>
        <v>5.8897627758201754</v>
      </c>
      <c r="L204" s="4">
        <f t="array" ref="L204">MMULT(H204:K204,G$865:G$868)</f>
        <v>14.360737190814547</v>
      </c>
      <c r="M204" s="4">
        <f t="shared" si="2"/>
        <v>-0.47467218126443278</v>
      </c>
    </row>
    <row r="205" spans="1:13" ht="15.75" customHeight="1" x14ac:dyDescent="0.2">
      <c r="A205" s="2" t="e">
        <v>#VALUE!</v>
      </c>
      <c r="B205" s="2" t="e">
        <v>#VALUE!</v>
      </c>
      <c r="C205" s="5">
        <v>653990</v>
      </c>
      <c r="D205" s="4">
        <v>9.5451728058208278</v>
      </c>
      <c r="E205" s="4">
        <v>1494.2866553736119</v>
      </c>
      <c r="F205" s="6">
        <v>1702.9393255945636</v>
      </c>
      <c r="G205" s="4">
        <f t="shared" si="0"/>
        <v>13.390847339802557</v>
      </c>
      <c r="H205" s="4">
        <v>1</v>
      </c>
      <c r="I205" s="4">
        <f t="shared" ref="I205:K205" si="205">LN(D205)</f>
        <v>2.2560355613428844</v>
      </c>
      <c r="J205" s="4">
        <f t="shared" si="205"/>
        <v>7.3094042183545387</v>
      </c>
      <c r="K205" s="4">
        <f t="shared" si="205"/>
        <v>7.4401110520741298</v>
      </c>
      <c r="L205" s="4">
        <f t="array" ref="L205">MMULT(H205:K205,G$865:G$868)</f>
        <v>13.76904391052396</v>
      </c>
      <c r="M205" s="4">
        <f t="shared" si="2"/>
        <v>-0.37819657072140345</v>
      </c>
    </row>
    <row r="206" spans="1:13" ht="15.75" customHeight="1" x14ac:dyDescent="0.2">
      <c r="A206" s="2" t="e">
        <v>#VALUE!</v>
      </c>
      <c r="B206" s="2" t="e">
        <v>#VALUE!</v>
      </c>
      <c r="C206" s="5">
        <v>53174</v>
      </c>
      <c r="D206" s="4">
        <v>9.5451728058208278</v>
      </c>
      <c r="E206" s="4">
        <v>3.3957280138452428</v>
      </c>
      <c r="F206" s="6">
        <v>2245.5942339550388</v>
      </c>
      <c r="G206" s="4">
        <f t="shared" si="0"/>
        <v>10.881324834061799</v>
      </c>
      <c r="H206" s="4">
        <v>1</v>
      </c>
      <c r="I206" s="4">
        <f t="shared" ref="I206:K206" si="206">LN(D206)</f>
        <v>2.2560355613428844</v>
      </c>
      <c r="J206" s="4">
        <f t="shared" si="206"/>
        <v>1.2225181750901359</v>
      </c>
      <c r="K206" s="4">
        <f t="shared" si="206"/>
        <v>7.7167254573364312</v>
      </c>
      <c r="L206" s="4">
        <f t="array" ref="L206">MMULT(H206:K206,G$865:G$868)</f>
        <v>8.4649070399634585</v>
      </c>
      <c r="M206" s="4">
        <f t="shared" si="2"/>
        <v>2.41641779409834</v>
      </c>
    </row>
    <row r="207" spans="1:13" ht="15.75" customHeight="1" x14ac:dyDescent="0.2">
      <c r="A207" s="2" t="e">
        <v>#VALUE!</v>
      </c>
      <c r="B207" s="2" t="e">
        <v>#VALUE!</v>
      </c>
      <c r="C207" s="5">
        <v>3130206</v>
      </c>
      <c r="D207" s="4">
        <v>9.5451728058208278</v>
      </c>
      <c r="E207" s="4">
        <v>2068.6241294936949</v>
      </c>
      <c r="F207" s="6">
        <v>843.76866577722774</v>
      </c>
      <c r="G207" s="4">
        <f t="shared" si="0"/>
        <v>14.95660937504713</v>
      </c>
      <c r="H207" s="4">
        <v>1</v>
      </c>
      <c r="I207" s="4">
        <f t="shared" ref="I207:K207" si="207">LN(D207)</f>
        <v>2.2560355613428844</v>
      </c>
      <c r="J207" s="4">
        <f t="shared" si="207"/>
        <v>7.634638993525046</v>
      </c>
      <c r="K207" s="4">
        <f t="shared" si="207"/>
        <v>6.7378783643446827</v>
      </c>
      <c r="L207" s="4">
        <f t="array" ref="L207">MMULT(H207:K207,G$865:G$868)</f>
        <v>15.153931711010962</v>
      </c>
      <c r="M207" s="4">
        <f t="shared" si="2"/>
        <v>-0.19732233596383253</v>
      </c>
    </row>
    <row r="208" spans="1:13" ht="15.75" customHeight="1" x14ac:dyDescent="0.2">
      <c r="A208" s="2" t="e">
        <v>#VALUE!</v>
      </c>
      <c r="B208" s="2" t="e">
        <v>#VALUE!</v>
      </c>
      <c r="C208" s="5">
        <v>52349</v>
      </c>
      <c r="D208" s="4">
        <v>9.5451728058208278</v>
      </c>
      <c r="E208" s="4">
        <v>153.830946734425</v>
      </c>
      <c r="F208" s="6">
        <v>2109.0838205462369</v>
      </c>
      <c r="G208" s="4">
        <f t="shared" si="0"/>
        <v>10.865688113919481</v>
      </c>
      <c r="H208" s="4">
        <v>1</v>
      </c>
      <c r="I208" s="4">
        <f t="shared" ref="I208:K208" si="208">LN(D208)</f>
        <v>2.2560355613428844</v>
      </c>
      <c r="J208" s="4">
        <f t="shared" si="208"/>
        <v>5.0358542509686979</v>
      </c>
      <c r="K208" s="4">
        <f t="shared" si="208"/>
        <v>7.6540089239024782</v>
      </c>
      <c r="L208" s="4">
        <f t="array" ref="L208">MMULT(H208:K208,G$865:G$868)</f>
        <v>11.610688907256298</v>
      </c>
      <c r="M208" s="4">
        <f t="shared" si="2"/>
        <v>-0.74500079333681768</v>
      </c>
    </row>
    <row r="209" spans="1:13" ht="15.75" customHeight="1" x14ac:dyDescent="0.2">
      <c r="A209" s="2" t="e">
        <v>#VALUE!</v>
      </c>
      <c r="B209" s="2" t="e">
        <v>#VALUE!</v>
      </c>
      <c r="C209" s="5">
        <v>285469</v>
      </c>
      <c r="D209" s="4">
        <v>9.5451728058208278</v>
      </c>
      <c r="E209" s="4">
        <v>67.608919144368357</v>
      </c>
      <c r="F209" s="6">
        <v>1105.4053994964825</v>
      </c>
      <c r="G209" s="4">
        <f t="shared" si="0"/>
        <v>12.561888720746733</v>
      </c>
      <c r="H209" s="4">
        <v>1</v>
      </c>
      <c r="I209" s="4">
        <f t="shared" ref="I209:K209" si="209">LN(D209)</f>
        <v>2.2560355613428844</v>
      </c>
      <c r="J209" s="4">
        <f t="shared" si="209"/>
        <v>4.2137399143510503</v>
      </c>
      <c r="K209" s="4">
        <f t="shared" si="209"/>
        <v>7.0079674240411887</v>
      </c>
      <c r="L209" s="4">
        <f t="array" ref="L209">MMULT(H209:K209,G$865:G$868)</f>
        <v>11.98928185060838</v>
      </c>
      <c r="M209" s="4">
        <f t="shared" si="2"/>
        <v>0.57260687013835287</v>
      </c>
    </row>
    <row r="210" spans="1:13" ht="15.75" customHeight="1" x14ac:dyDescent="0.2">
      <c r="A210" s="2" t="e">
        <v>#VALUE!</v>
      </c>
      <c r="B210" s="2" t="e">
        <v>#VALUE!</v>
      </c>
      <c r="C210" s="5">
        <v>38279</v>
      </c>
      <c r="D210" s="4">
        <v>9.5451728058208278</v>
      </c>
      <c r="E210" s="4">
        <v>9.3183950548593373</v>
      </c>
      <c r="F210" s="6">
        <v>2576.0636528351511</v>
      </c>
      <c r="G210" s="4">
        <f t="shared" si="0"/>
        <v>10.552656721923686</v>
      </c>
      <c r="H210" s="4">
        <v>1</v>
      </c>
      <c r="I210" s="4">
        <f t="shared" ref="I210:K210" si="210">LN(D210)</f>
        <v>2.2560355613428844</v>
      </c>
      <c r="J210" s="4">
        <f t="shared" si="210"/>
        <v>2.231990409454383</v>
      </c>
      <c r="K210" s="4">
        <f t="shared" si="210"/>
        <v>7.8540177968704921</v>
      </c>
      <c r="L210" s="4">
        <f t="array" ref="L210">MMULT(H210:K210,G$865:G$868)</f>
        <v>9.0510840796644239</v>
      </c>
      <c r="M210" s="4">
        <f t="shared" si="2"/>
        <v>1.5015726422592621</v>
      </c>
    </row>
    <row r="211" spans="1:13" ht="15.75" customHeight="1" x14ac:dyDescent="0.2">
      <c r="A211" s="2" t="e">
        <v>#VALUE!</v>
      </c>
      <c r="B211" s="2" t="e">
        <v>#VALUE!</v>
      </c>
      <c r="C211" s="5">
        <v>162934</v>
      </c>
      <c r="D211" s="4">
        <v>9.5451728058208278</v>
      </c>
      <c r="E211" s="4">
        <v>127.94659043854696</v>
      </c>
      <c r="F211" s="6">
        <v>1953.304732238603</v>
      </c>
      <c r="G211" s="4">
        <f t="shared" si="0"/>
        <v>12.00110048981607</v>
      </c>
      <c r="H211" s="4">
        <v>1</v>
      </c>
      <c r="I211" s="4">
        <f t="shared" ref="I211:K211" si="211">LN(D211)</f>
        <v>2.2560355613428844</v>
      </c>
      <c r="J211" s="4">
        <f t="shared" si="211"/>
        <v>4.8516129146426703</v>
      </c>
      <c r="K211" s="4">
        <f t="shared" si="211"/>
        <v>7.5772779515970834</v>
      </c>
      <c r="L211" s="4">
        <f t="array" ref="L211">MMULT(H211:K211,G$865:G$868)</f>
        <v>11.586498402391019</v>
      </c>
      <c r="M211" s="4">
        <f t="shared" si="2"/>
        <v>0.41460208742505067</v>
      </c>
    </row>
    <row r="212" spans="1:13" ht="15.75" customHeight="1" x14ac:dyDescent="0.2">
      <c r="A212" s="2" t="e">
        <v>#VALUE!</v>
      </c>
      <c r="B212" s="2" t="e">
        <v>#VALUE!</v>
      </c>
      <c r="C212" s="5">
        <v>29348</v>
      </c>
      <c r="D212" s="4">
        <v>14.259781159011929</v>
      </c>
      <c r="E212" s="4">
        <v>2.3763350483997558</v>
      </c>
      <c r="F212" s="6">
        <v>2151.9545978179503</v>
      </c>
      <c r="G212" s="4">
        <f t="shared" si="0"/>
        <v>10.286979679833886</v>
      </c>
      <c r="H212" s="4">
        <v>1</v>
      </c>
      <c r="I212" s="4">
        <f t="shared" ref="I212:K212" si="212">LN(D212)</f>
        <v>2.6574430683755392</v>
      </c>
      <c r="J212" s="4">
        <f t="shared" si="212"/>
        <v>0.86555940519517116</v>
      </c>
      <c r="K212" s="4">
        <f t="shared" si="212"/>
        <v>7.6741318233908773</v>
      </c>
      <c r="L212" s="4">
        <f t="array" ref="L212">MMULT(H212:K212,G$865:G$868)</f>
        <v>8.5874754621604978</v>
      </c>
      <c r="M212" s="4">
        <f t="shared" si="2"/>
        <v>1.6995042176733879</v>
      </c>
    </row>
    <row r="213" spans="1:13" ht="15.75" customHeight="1" x14ac:dyDescent="0.2">
      <c r="A213" s="2" t="e">
        <v>#VALUE!</v>
      </c>
      <c r="B213" s="2" t="e">
        <v>#VALUE!</v>
      </c>
      <c r="C213" s="5">
        <v>468897</v>
      </c>
      <c r="D213" s="4">
        <v>14.259781159011929</v>
      </c>
      <c r="E213" s="4">
        <v>213.37777150385847</v>
      </c>
      <c r="F213" s="6">
        <v>947.17330631087475</v>
      </c>
      <c r="G213" s="4">
        <f t="shared" si="0"/>
        <v>13.058138407104556</v>
      </c>
      <c r="H213" s="4">
        <v>1</v>
      </c>
      <c r="I213" s="4">
        <f t="shared" ref="I213:K213" si="213">LN(D213)</f>
        <v>2.6574430683755392</v>
      </c>
      <c r="J213" s="4">
        <f t="shared" si="213"/>
        <v>5.3630641699176946</v>
      </c>
      <c r="K213" s="4">
        <f t="shared" si="213"/>
        <v>6.8534820820506992</v>
      </c>
      <c r="L213" s="4">
        <f t="array" ref="L213">MMULT(H213:K213,G$865:G$868)</f>
        <v>13.49403296583508</v>
      </c>
      <c r="M213" s="4">
        <f t="shared" si="2"/>
        <v>-0.4358945587305243</v>
      </c>
    </row>
    <row r="214" spans="1:13" ht="15.75" customHeight="1" x14ac:dyDescent="0.2">
      <c r="A214" s="2" t="e">
        <v>#VALUE!</v>
      </c>
      <c r="B214" s="2" t="e">
        <v>#VALUE!</v>
      </c>
      <c r="C214" s="5">
        <v>33072</v>
      </c>
      <c r="D214" s="4">
        <v>14.259781159011929</v>
      </c>
      <c r="E214" s="4">
        <v>6.2358568195844475</v>
      </c>
      <c r="F214" s="6">
        <v>2411.7245414789177</v>
      </c>
      <c r="G214" s="4">
        <f t="shared" si="0"/>
        <v>10.406442281921549</v>
      </c>
      <c r="H214" s="4">
        <v>1</v>
      </c>
      <c r="I214" s="4">
        <f t="shared" ref="I214:K214" si="214">LN(D214)</f>
        <v>2.6574430683755392</v>
      </c>
      <c r="J214" s="4">
        <f t="shared" si="214"/>
        <v>1.8303159906343835</v>
      </c>
      <c r="K214" s="4">
        <f t="shared" si="214"/>
        <v>7.7880973479584252</v>
      </c>
      <c r="L214" s="4">
        <f t="array" ref="L214">MMULT(H214:K214,G$865:G$868)</f>
        <v>9.1753186035030527</v>
      </c>
      <c r="M214" s="4">
        <f t="shared" si="2"/>
        <v>1.2311236784184967</v>
      </c>
    </row>
    <row r="215" spans="1:13" ht="15.75" customHeight="1" x14ac:dyDescent="0.2">
      <c r="A215" s="2" t="e">
        <v>#VALUE!</v>
      </c>
      <c r="B215" s="2" t="e">
        <v>#VALUE!</v>
      </c>
      <c r="C215" s="5">
        <v>2426978</v>
      </c>
      <c r="D215" s="4">
        <v>14.259781159011929</v>
      </c>
      <c r="E215" s="4">
        <v>14.594249022892239</v>
      </c>
      <c r="F215" s="6">
        <v>171.83106038962828</v>
      </c>
      <c r="G215" s="4">
        <f t="shared" si="0"/>
        <v>14.702157419978738</v>
      </c>
      <c r="H215" s="4">
        <v>1</v>
      </c>
      <c r="I215" s="4">
        <f t="shared" ref="I215:K215" si="215">LN(D215)</f>
        <v>2.6574430683755392</v>
      </c>
      <c r="J215" s="4">
        <f t="shared" si="215"/>
        <v>2.6806275485726787</v>
      </c>
      <c r="K215" s="4">
        <f t="shared" si="215"/>
        <v>5.1465117870949886</v>
      </c>
      <c r="L215" s="4">
        <f t="array" ref="L215">MMULT(H215:K215,G$865:G$868)</f>
        <v>14.086872672507154</v>
      </c>
      <c r="M215" s="4">
        <f t="shared" si="2"/>
        <v>0.61528474747158413</v>
      </c>
    </row>
    <row r="216" spans="1:13" ht="15.75" customHeight="1" x14ac:dyDescent="0.2">
      <c r="A216" s="2" t="e">
        <v>#VALUE!</v>
      </c>
      <c r="B216" s="2" t="e">
        <v>#VALUE!</v>
      </c>
      <c r="C216" s="5">
        <v>1608002</v>
      </c>
      <c r="D216" s="4">
        <v>14.259781159011929</v>
      </c>
      <c r="E216" s="4">
        <v>257.15782044042913</v>
      </c>
      <c r="F216" s="6">
        <v>1464.8608012551097</v>
      </c>
      <c r="G216" s="4">
        <f t="shared" si="0"/>
        <v>14.29050297250137</v>
      </c>
      <c r="H216" s="4">
        <v>1</v>
      </c>
      <c r="I216" s="4">
        <f t="shared" ref="I216:K216" si="216">LN(D216)</f>
        <v>2.6574430683755392</v>
      </c>
      <c r="J216" s="4">
        <f t="shared" si="216"/>
        <v>5.5496899837376041</v>
      </c>
      <c r="K216" s="4">
        <f t="shared" si="216"/>
        <v>7.2895155007287258</v>
      </c>
      <c r="L216" s="4">
        <f t="array" ref="L216">MMULT(H216:K216,G$865:G$868)</f>
        <v>12.944432229712673</v>
      </c>
      <c r="M216" s="4">
        <f t="shared" si="2"/>
        <v>1.3460707427886973</v>
      </c>
    </row>
    <row r="217" spans="1:13" ht="15.75" customHeight="1" x14ac:dyDescent="0.2">
      <c r="A217" s="2" t="e">
        <v>#VALUE!</v>
      </c>
      <c r="B217" s="2" t="e">
        <v>#VALUE!</v>
      </c>
      <c r="C217" s="5">
        <v>19732</v>
      </c>
      <c r="D217" s="4">
        <v>14.259781159011929</v>
      </c>
      <c r="E217" s="4">
        <v>6.6511068334937447</v>
      </c>
      <c r="F217" s="6">
        <v>1301.8120517997168</v>
      </c>
      <c r="G217" s="4">
        <f t="shared" si="0"/>
        <v>9.8899969623536297</v>
      </c>
      <c r="H217" s="4">
        <v>1</v>
      </c>
      <c r="I217" s="4">
        <f t="shared" ref="I217:K217" si="217">LN(D217)</f>
        <v>2.6574430683755392</v>
      </c>
      <c r="J217" s="4">
        <f t="shared" si="217"/>
        <v>1.894783281944854</v>
      </c>
      <c r="K217" s="4">
        <f t="shared" si="217"/>
        <v>7.1715124588921126</v>
      </c>
      <c r="L217" s="4">
        <f t="array" ref="L217">MMULT(H217:K217,G$865:G$868)</f>
        <v>10.214730054288591</v>
      </c>
      <c r="M217" s="4">
        <f t="shared" si="2"/>
        <v>-0.32473309193496114</v>
      </c>
    </row>
    <row r="218" spans="1:13" ht="15.75" customHeight="1" x14ac:dyDescent="0.2">
      <c r="A218" s="2" t="e">
        <v>#VALUE!</v>
      </c>
      <c r="B218" s="2" t="e">
        <v>#VALUE!</v>
      </c>
      <c r="C218" s="5">
        <v>175016</v>
      </c>
      <c r="D218" s="4">
        <v>14.259781159011929</v>
      </c>
      <c r="E218" s="4">
        <v>16.402846413095812</v>
      </c>
      <c r="F218" s="6">
        <v>1341.4669946727986</v>
      </c>
      <c r="G218" s="4">
        <f t="shared" si="0"/>
        <v>12.072632677297742</v>
      </c>
      <c r="H218" s="4">
        <v>1</v>
      </c>
      <c r="I218" s="4">
        <f t="shared" ref="I218:K218" si="218">LN(D218)</f>
        <v>2.6574430683755392</v>
      </c>
      <c r="J218" s="4">
        <f t="shared" si="218"/>
        <v>2.7974548815441853</v>
      </c>
      <c r="K218" s="4">
        <f t="shared" si="218"/>
        <v>7.2015190662628257</v>
      </c>
      <c r="L218" s="4">
        <f t="array" ref="L218">MMULT(H218:K218,G$865:G$868)</f>
        <v>10.887516622589535</v>
      </c>
      <c r="M218" s="4">
        <f t="shared" si="2"/>
        <v>1.1851160547082067</v>
      </c>
    </row>
    <row r="219" spans="1:13" ht="15.75" customHeight="1" x14ac:dyDescent="0.2">
      <c r="A219" s="2" t="e">
        <v>#VALUE!</v>
      </c>
      <c r="B219" s="2" t="e">
        <v>#VALUE!</v>
      </c>
      <c r="C219" s="5">
        <v>113840</v>
      </c>
      <c r="D219" s="4">
        <v>14.259781159011929</v>
      </c>
      <c r="E219" s="4">
        <v>26.813968850519185</v>
      </c>
      <c r="F219" s="6">
        <v>1185.3531087967926</v>
      </c>
      <c r="G219" s="4">
        <f t="shared" si="0"/>
        <v>11.642549232763734</v>
      </c>
      <c r="H219" s="4">
        <v>1</v>
      </c>
      <c r="I219" s="4">
        <f t="shared" ref="I219:K219" si="219">LN(D219)</f>
        <v>2.6574430683755392</v>
      </c>
      <c r="J219" s="4">
        <f t="shared" si="219"/>
        <v>3.2889229774914859</v>
      </c>
      <c r="K219" s="4">
        <f t="shared" si="219"/>
        <v>7.0777959912883794</v>
      </c>
      <c r="L219" s="4">
        <f t="array" ref="L219">MMULT(H219:K219,G$865:G$868)</f>
        <v>11.478234718787016</v>
      </c>
      <c r="M219" s="4">
        <f t="shared" si="2"/>
        <v>0.16431451397671815</v>
      </c>
    </row>
    <row r="220" spans="1:13" ht="15.75" customHeight="1" x14ac:dyDescent="0.2">
      <c r="A220" s="2" t="e">
        <v>#VALUE!</v>
      </c>
      <c r="B220" s="2" t="e">
        <v>#VALUE!</v>
      </c>
      <c r="C220" s="5">
        <v>24288</v>
      </c>
      <c r="D220" s="4">
        <v>14.259781159011929</v>
      </c>
      <c r="E220" s="4">
        <v>11.420227884615384</v>
      </c>
      <c r="F220" s="6">
        <v>2256.7587760061447</v>
      </c>
      <c r="G220" s="4">
        <f t="shared" si="0"/>
        <v>10.097737680195356</v>
      </c>
      <c r="H220" s="4">
        <v>1</v>
      </c>
      <c r="I220" s="4">
        <f t="shared" ref="I220:K220" si="220">LN(D220)</f>
        <v>2.6574430683755392</v>
      </c>
      <c r="J220" s="4">
        <f t="shared" si="220"/>
        <v>2.4353861588987669</v>
      </c>
      <c r="K220" s="4">
        <f t="shared" si="220"/>
        <v>7.7216848929515356</v>
      </c>
      <c r="L220" s="4">
        <f t="array" ref="L220">MMULT(H220:K220,G$865:G$868)</f>
        <v>9.7649317912378581</v>
      </c>
      <c r="M220" s="4">
        <f t="shared" si="2"/>
        <v>0.3328058889574983</v>
      </c>
    </row>
    <row r="221" spans="1:13" ht="15.75" customHeight="1" x14ac:dyDescent="0.2">
      <c r="A221" s="2" t="e">
        <v>#VALUE!</v>
      </c>
      <c r="B221" s="2" t="e">
        <v>#VALUE!</v>
      </c>
      <c r="C221" s="5">
        <v>1070712</v>
      </c>
      <c r="D221" s="4">
        <v>14.259781159011929</v>
      </c>
      <c r="E221" s="4">
        <v>82.196001050747441</v>
      </c>
      <c r="F221" s="6">
        <v>895.37594145206276</v>
      </c>
      <c r="G221" s="4">
        <f t="shared" si="0"/>
        <v>13.883834405704739</v>
      </c>
      <c r="H221" s="4">
        <v>1</v>
      </c>
      <c r="I221" s="4">
        <f t="shared" ref="I221:K221" si="221">LN(D221)</f>
        <v>2.6574430683755392</v>
      </c>
      <c r="J221" s="4">
        <f t="shared" si="221"/>
        <v>4.4091066518610615</v>
      </c>
      <c r="K221" s="4">
        <f t="shared" si="221"/>
        <v>6.7972436763952526</v>
      </c>
      <c r="L221" s="4">
        <f t="array" ref="L221">MMULT(H221:K221,G$865:G$868)</f>
        <v>12.822320079424429</v>
      </c>
      <c r="M221" s="4">
        <f t="shared" si="2"/>
        <v>1.0615143262803102</v>
      </c>
    </row>
    <row r="222" spans="1:13" ht="15.75" customHeight="1" x14ac:dyDescent="0.2">
      <c r="A222" s="2" t="e">
        <v>#VALUE!</v>
      </c>
      <c r="B222" s="2" t="e">
        <v>#VALUE!</v>
      </c>
      <c r="C222" s="5">
        <v>1359964</v>
      </c>
      <c r="D222" s="4">
        <v>14.259781159011929</v>
      </c>
      <c r="E222" s="4">
        <v>178.63516371743066</v>
      </c>
      <c r="F222" s="6">
        <v>813.32149677361747</v>
      </c>
      <c r="G222" s="4">
        <f t="shared" si="0"/>
        <v>14.122968786773647</v>
      </c>
      <c r="H222" s="4">
        <v>1</v>
      </c>
      <c r="I222" s="4">
        <f t="shared" ref="I222:K222" si="222">LN(D222)</f>
        <v>2.6574430683755392</v>
      </c>
      <c r="J222" s="4">
        <f t="shared" si="222"/>
        <v>5.1853455343789898</v>
      </c>
      <c r="K222" s="4">
        <f t="shared" si="222"/>
        <v>6.7011264763660483</v>
      </c>
      <c r="L222" s="4">
        <f t="array" ref="L222">MMULT(H222:K222,G$865:G$868)</f>
        <v>13.596221652435812</v>
      </c>
      <c r="M222" s="4">
        <f t="shared" si="2"/>
        <v>0.52674713433783538</v>
      </c>
    </row>
    <row r="223" spans="1:13" ht="15.75" customHeight="1" x14ac:dyDescent="0.2">
      <c r="A223" s="2" t="e">
        <v>#VALUE!</v>
      </c>
      <c r="B223" s="2" t="e">
        <v>#VALUE!</v>
      </c>
      <c r="C223" s="5">
        <v>2592550</v>
      </c>
      <c r="D223" s="4">
        <v>14.259781159011929</v>
      </c>
      <c r="E223" s="4">
        <v>7.3724573796741062</v>
      </c>
      <c r="F223" s="6">
        <v>529.10614421992091</v>
      </c>
      <c r="G223" s="4">
        <f t="shared" si="0"/>
        <v>14.768152505302925</v>
      </c>
      <c r="H223" s="4">
        <v>1</v>
      </c>
      <c r="I223" s="4">
        <f t="shared" ref="I223:K223" si="223">LN(D223)</f>
        <v>2.6574430683755392</v>
      </c>
      <c r="J223" s="4">
        <f t="shared" si="223"/>
        <v>1.9977510807036878</v>
      </c>
      <c r="K223" s="4">
        <f t="shared" si="223"/>
        <v>6.2711890624299231</v>
      </c>
      <c r="L223" s="4">
        <f t="array" ref="L223">MMULT(H223:K223,G$865:G$868)</f>
        <v>11.73951012761813</v>
      </c>
      <c r="M223" s="4">
        <f t="shared" si="2"/>
        <v>3.0286423776847951</v>
      </c>
    </row>
    <row r="224" spans="1:13" ht="15.75" customHeight="1" x14ac:dyDescent="0.2">
      <c r="A224" s="2" t="e">
        <v>#VALUE!</v>
      </c>
      <c r="B224" s="2" t="e">
        <v>#VALUE!</v>
      </c>
      <c r="C224" s="5">
        <v>1241615</v>
      </c>
      <c r="D224" s="4">
        <v>14.259781159011929</v>
      </c>
      <c r="E224" s="4">
        <v>139.73837756446451</v>
      </c>
      <c r="F224" s="6">
        <v>609.9884906616727</v>
      </c>
      <c r="G224" s="4">
        <f t="shared" si="0"/>
        <v>14.031923509523681</v>
      </c>
      <c r="H224" s="4">
        <v>1</v>
      </c>
      <c r="I224" s="4">
        <f t="shared" ref="I224:K224" si="224">LN(D224)</f>
        <v>2.6574430683755392</v>
      </c>
      <c r="J224" s="4">
        <f t="shared" si="224"/>
        <v>4.9397719426695019</v>
      </c>
      <c r="K224" s="4">
        <f t="shared" si="224"/>
        <v>6.4134400892216084</v>
      </c>
      <c r="L224" s="4">
        <f t="array" ref="L224">MMULT(H224:K224,G$865:G$868)</f>
        <v>13.861056938021923</v>
      </c>
      <c r="M224" s="4">
        <f t="shared" si="2"/>
        <v>0.1708665715017581</v>
      </c>
    </row>
    <row r="225" spans="1:13" ht="15.75" customHeight="1" x14ac:dyDescent="0.2">
      <c r="A225" s="2" t="e">
        <v>#VALUE!</v>
      </c>
      <c r="B225" s="2" t="e">
        <v>#VALUE!</v>
      </c>
      <c r="C225" s="5">
        <v>1675028</v>
      </c>
      <c r="D225" s="4">
        <v>14.259781159011929</v>
      </c>
      <c r="E225" s="4">
        <v>1494.2866553736119</v>
      </c>
      <c r="F225" s="6">
        <v>1695.8797151861679</v>
      </c>
      <c r="G225" s="4">
        <f t="shared" si="0"/>
        <v>14.331340439519497</v>
      </c>
      <c r="H225" s="4">
        <v>1</v>
      </c>
      <c r="I225" s="4">
        <f t="shared" ref="I225:K225" si="225">LN(D225)</f>
        <v>2.6574430683755392</v>
      </c>
      <c r="J225" s="4">
        <f t="shared" si="225"/>
        <v>7.3094042183545387</v>
      </c>
      <c r="K225" s="4">
        <f t="shared" si="225"/>
        <v>7.4359568911870531</v>
      </c>
      <c r="L225" s="4">
        <f t="array" ref="L225">MMULT(H225:K225,G$865:G$868)</f>
        <v>14.115086216764862</v>
      </c>
      <c r="M225" s="4">
        <f t="shared" si="2"/>
        <v>0.21625422275463535</v>
      </c>
    </row>
    <row r="226" spans="1:13" ht="15.75" customHeight="1" x14ac:dyDescent="0.2">
      <c r="A226" s="2" t="e">
        <v>#VALUE!</v>
      </c>
      <c r="B226" s="2" t="e">
        <v>#VALUE!</v>
      </c>
      <c r="C226" s="5">
        <v>76303</v>
      </c>
      <c r="D226" s="4">
        <v>14.259781159011929</v>
      </c>
      <c r="E226" s="4">
        <v>3.3957280138452428</v>
      </c>
      <c r="F226" s="6">
        <v>2031.1027832734103</v>
      </c>
      <c r="G226" s="4">
        <f t="shared" si="0"/>
        <v>11.242467534979284</v>
      </c>
      <c r="H226" s="4">
        <v>1</v>
      </c>
      <c r="I226" s="4">
        <f t="shared" ref="I226:K226" si="226">LN(D226)</f>
        <v>2.6574430683755392</v>
      </c>
      <c r="J226" s="4">
        <f t="shared" si="226"/>
        <v>1.2225181750901359</v>
      </c>
      <c r="K226" s="4">
        <f t="shared" si="226"/>
        <v>7.6163341675246041</v>
      </c>
      <c r="L226" s="4">
        <f t="array" ref="L226">MMULT(H226:K226,G$865:G$868)</f>
        <v>8.965146120957117</v>
      </c>
      <c r="M226" s="4">
        <f t="shared" si="2"/>
        <v>2.2773214140221665</v>
      </c>
    </row>
    <row r="227" spans="1:13" ht="15.75" customHeight="1" x14ac:dyDescent="0.2">
      <c r="A227" s="2" t="e">
        <v>#VALUE!</v>
      </c>
      <c r="B227" s="2" t="e">
        <v>#VALUE!</v>
      </c>
      <c r="C227" s="5">
        <v>6508586</v>
      </c>
      <c r="D227" s="4">
        <v>14.259781159011929</v>
      </c>
      <c r="E227" s="4">
        <v>2068.6241294936949</v>
      </c>
      <c r="F227" s="6">
        <v>818.54954615944564</v>
      </c>
      <c r="G227" s="4">
        <f t="shared" si="0"/>
        <v>15.688632786291405</v>
      </c>
      <c r="H227" s="4">
        <v>1</v>
      </c>
      <c r="I227" s="4">
        <f t="shared" ref="I227:K227" si="227">LN(D227)</f>
        <v>2.6574430683755392</v>
      </c>
      <c r="J227" s="4">
        <f t="shared" si="227"/>
        <v>7.634638993525046</v>
      </c>
      <c r="K227" s="4">
        <f t="shared" si="227"/>
        <v>6.7075339278556863</v>
      </c>
      <c r="L227" s="4">
        <f t="array" ref="L227">MMULT(H227:K227,G$865:G$868)</f>
        <v>15.541937613556358</v>
      </c>
      <c r="M227" s="4">
        <f t="shared" si="2"/>
        <v>0.14669517273504695</v>
      </c>
    </row>
    <row r="228" spans="1:13" ht="15.75" customHeight="1" x14ac:dyDescent="0.2">
      <c r="A228" s="2" t="e">
        <v>#VALUE!</v>
      </c>
      <c r="B228" s="2" t="e">
        <v>#VALUE!</v>
      </c>
      <c r="C228" s="5">
        <v>118026</v>
      </c>
      <c r="D228" s="4">
        <v>14.259781159011929</v>
      </c>
      <c r="E228" s="4">
        <v>153.830946734425</v>
      </c>
      <c r="F228" s="6">
        <v>1861.0354857097439</v>
      </c>
      <c r="G228" s="4">
        <f t="shared" si="0"/>
        <v>11.678660218159784</v>
      </c>
      <c r="H228" s="4">
        <v>1</v>
      </c>
      <c r="I228" s="4">
        <f t="shared" ref="I228:K228" si="228">LN(D228)</f>
        <v>2.6574430683755392</v>
      </c>
      <c r="J228" s="4">
        <f t="shared" si="228"/>
        <v>5.0358542509686979</v>
      </c>
      <c r="K228" s="4">
        <f t="shared" si="228"/>
        <v>7.5288883245473697</v>
      </c>
      <c r="L228" s="4">
        <f t="array" ref="L228">MMULT(H228:K228,G$865:G$868)</f>
        <v>12.15055073901196</v>
      </c>
      <c r="M228" s="4">
        <f t="shared" si="2"/>
        <v>-0.47189052085217575</v>
      </c>
    </row>
    <row r="229" spans="1:13" ht="15.75" customHeight="1" x14ac:dyDescent="0.2">
      <c r="A229" s="2" t="e">
        <v>#VALUE!</v>
      </c>
      <c r="B229" s="2" t="e">
        <v>#VALUE!</v>
      </c>
      <c r="C229" s="5">
        <v>553696</v>
      </c>
      <c r="D229" s="4">
        <v>14.259781159011929</v>
      </c>
      <c r="E229" s="4">
        <v>67.608919144368357</v>
      </c>
      <c r="F229" s="6">
        <v>909.63194506370348</v>
      </c>
      <c r="G229" s="4">
        <f t="shared" si="0"/>
        <v>13.224371078656375</v>
      </c>
      <c r="H229" s="4">
        <v>1</v>
      </c>
      <c r="I229" s="4">
        <f t="shared" ref="I229:K229" si="229">LN(D229)</f>
        <v>2.6574430683755392</v>
      </c>
      <c r="J229" s="4">
        <f t="shared" si="229"/>
        <v>4.2137399143510503</v>
      </c>
      <c r="K229" s="4">
        <f t="shared" si="229"/>
        <v>6.8130400617225648</v>
      </c>
      <c r="L229" s="4">
        <f t="array" ref="L229">MMULT(H229:K229,G$865:G$868)</f>
        <v>12.640992173951114</v>
      </c>
      <c r="M229" s="4">
        <f t="shared" si="2"/>
        <v>0.58337890470526155</v>
      </c>
    </row>
    <row r="230" spans="1:13" ht="15.75" customHeight="1" x14ac:dyDescent="0.2">
      <c r="A230" s="2" t="e">
        <v>#VALUE!</v>
      </c>
      <c r="B230" s="2" t="e">
        <v>#VALUE!</v>
      </c>
      <c r="C230" s="5">
        <v>94892</v>
      </c>
      <c r="D230" s="4">
        <v>14.259781159011929</v>
      </c>
      <c r="E230" s="4">
        <v>9.3183950548593373</v>
      </c>
      <c r="F230" s="6">
        <v>2791.5993402280305</v>
      </c>
      <c r="G230" s="4">
        <f t="shared" si="0"/>
        <v>11.460494681782254</v>
      </c>
      <c r="H230" s="4">
        <v>1</v>
      </c>
      <c r="I230" s="4">
        <f t="shared" ref="I230:K230" si="230">LN(D230)</f>
        <v>2.6574430683755392</v>
      </c>
      <c r="J230" s="4">
        <f t="shared" si="230"/>
        <v>2.231990409454383</v>
      </c>
      <c r="K230" s="4">
        <f t="shared" si="230"/>
        <v>7.9343699508010967</v>
      </c>
      <c r="L230" s="4">
        <f t="array" ref="L230">MMULT(H230:K230,G$865:G$868)</f>
        <v>9.2617254098296957</v>
      </c>
      <c r="M230" s="4">
        <f t="shared" si="2"/>
        <v>2.1987692719525587</v>
      </c>
    </row>
    <row r="231" spans="1:13" ht="15.75" customHeight="1" x14ac:dyDescent="0.2">
      <c r="A231" s="2" t="e">
        <v>#VALUE!</v>
      </c>
      <c r="B231" s="2" t="e">
        <v>#VALUE!</v>
      </c>
      <c r="C231" s="5">
        <v>165931</v>
      </c>
      <c r="D231" s="4">
        <v>14.259781159011929</v>
      </c>
      <c r="E231" s="4">
        <v>127.94659043854696</v>
      </c>
      <c r="F231" s="6">
        <v>2048.419688392602</v>
      </c>
      <c r="G231" s="4">
        <f t="shared" si="0"/>
        <v>12.019327318276412</v>
      </c>
      <c r="H231" s="4">
        <v>1</v>
      </c>
      <c r="I231" s="4">
        <f t="shared" ref="I231:K231" si="231">LN(D231)</f>
        <v>2.6574430683755392</v>
      </c>
      <c r="J231" s="4">
        <f t="shared" si="231"/>
        <v>4.8516129146426703</v>
      </c>
      <c r="K231" s="4">
        <f t="shared" si="231"/>
        <v>7.6248238911378898</v>
      </c>
      <c r="L231" s="4">
        <f t="array" ref="L231">MMULT(H231:K231,G$865:G$868)</f>
        <v>11.849703774182156</v>
      </c>
      <c r="M231" s="4">
        <f t="shared" si="2"/>
        <v>0.16962354409425551</v>
      </c>
    </row>
    <row r="232" spans="1:13" ht="15.75" customHeight="1" x14ac:dyDescent="0.2">
      <c r="A232" s="2" t="e">
        <v>#VALUE!</v>
      </c>
      <c r="B232" s="2" t="e">
        <v>#VALUE!</v>
      </c>
      <c r="C232" s="5">
        <v>5584272</v>
      </c>
      <c r="D232" s="4">
        <v>14.259781159011929</v>
      </c>
      <c r="E232" s="4">
        <v>9.5451728058208278</v>
      </c>
      <c r="F232" s="6">
        <v>262.03874859857717</v>
      </c>
      <c r="G232" s="4">
        <f t="shared" si="0"/>
        <v>15.535464632839743</v>
      </c>
      <c r="H232" s="4">
        <v>1</v>
      </c>
      <c r="I232" s="4">
        <f t="shared" ref="I232:K232" si="232">LN(D232)</f>
        <v>2.6574430683755392</v>
      </c>
      <c r="J232" s="4">
        <f t="shared" si="232"/>
        <v>2.2560355613428844</v>
      </c>
      <c r="K232" s="4">
        <f t="shared" si="232"/>
        <v>5.568492388240065</v>
      </c>
      <c r="L232" s="4">
        <f t="array" ref="L232">MMULT(H232:K232,G$865:G$868)</f>
        <v>13.071675488868957</v>
      </c>
      <c r="M232" s="4">
        <f t="shared" si="2"/>
        <v>2.4637891439707857</v>
      </c>
    </row>
    <row r="233" spans="1:13" ht="15.75" customHeight="1" x14ac:dyDescent="0.2">
      <c r="A233" s="2" t="e">
        <v>#VALUE!</v>
      </c>
      <c r="B233" s="2" t="e">
        <v>#VALUE!</v>
      </c>
      <c r="C233" s="5">
        <v>1496</v>
      </c>
      <c r="D233" s="4">
        <v>23.616328816111423</v>
      </c>
      <c r="E233" s="4">
        <v>2.3763350483997558</v>
      </c>
      <c r="F233" s="6">
        <v>3159.6730451653084</v>
      </c>
      <c r="G233" s="4">
        <f t="shared" si="0"/>
        <v>7.3105501585344221</v>
      </c>
      <c r="H233" s="4">
        <v>1</v>
      </c>
      <c r="I233" s="4">
        <f t="shared" ref="I233:K233" si="233">LN(D233)</f>
        <v>3.1619383717675844</v>
      </c>
      <c r="J233" s="4">
        <f t="shared" si="233"/>
        <v>0.86555940519517116</v>
      </c>
      <c r="K233" s="4">
        <f t="shared" si="233"/>
        <v>8.0582238345080679</v>
      </c>
      <c r="L233" s="4">
        <f t="array" ref="L233">MMULT(H233:K233,G$865:G$868)</f>
        <v>8.3986067316955921</v>
      </c>
      <c r="M233" s="4">
        <f t="shared" si="2"/>
        <v>-1.08805657316117</v>
      </c>
    </row>
    <row r="234" spans="1:13" ht="15.75" customHeight="1" x14ac:dyDescent="0.2">
      <c r="A234" s="2" t="e">
        <v>#VALUE!</v>
      </c>
      <c r="B234" s="2" t="e">
        <v>#VALUE!</v>
      </c>
      <c r="C234" s="5">
        <v>513352</v>
      </c>
      <c r="D234" s="4">
        <v>23.616328816111423</v>
      </c>
      <c r="E234" s="4">
        <v>213.37777150385847</v>
      </c>
      <c r="F234" s="6">
        <v>763.95042828664816</v>
      </c>
      <c r="G234" s="4">
        <f t="shared" si="0"/>
        <v>13.148717048696925</v>
      </c>
      <c r="H234" s="4">
        <v>1</v>
      </c>
      <c r="I234" s="4">
        <f t="shared" ref="I234:K234" si="234">LN(D234)</f>
        <v>3.1619383717675844</v>
      </c>
      <c r="J234" s="4">
        <f t="shared" si="234"/>
        <v>5.3630641699176946</v>
      </c>
      <c r="K234" s="4">
        <f t="shared" si="234"/>
        <v>6.6385029026198739</v>
      </c>
      <c r="L234" s="4">
        <f t="array" ref="L234">MMULT(H234:K234,G$865:G$868)</f>
        <v>14.265031247841275</v>
      </c>
      <c r="M234" s="4">
        <f t="shared" si="2"/>
        <v>-1.1163141991443499</v>
      </c>
    </row>
    <row r="235" spans="1:13" ht="15.75" customHeight="1" x14ac:dyDescent="0.2">
      <c r="A235" s="2" t="e">
        <v>#VALUE!</v>
      </c>
      <c r="B235" s="2" t="e">
        <v>#VALUE!</v>
      </c>
      <c r="C235" s="5">
        <v>31590</v>
      </c>
      <c r="D235" s="4">
        <v>23.616328816111423</v>
      </c>
      <c r="E235" s="4">
        <v>6.2358568195844475</v>
      </c>
      <c r="F235" s="6">
        <v>3531.8314112419584</v>
      </c>
      <c r="G235" s="4">
        <f t="shared" si="0"/>
        <v>10.36059589379613</v>
      </c>
      <c r="H235" s="4">
        <v>1</v>
      </c>
      <c r="I235" s="4">
        <f t="shared" ref="I235:K235" si="235">LN(D235)</f>
        <v>3.1619383717675844</v>
      </c>
      <c r="J235" s="4">
        <f t="shared" si="235"/>
        <v>1.8303159906343835</v>
      </c>
      <c r="K235" s="4">
        <f t="shared" si="235"/>
        <v>8.1695718287732007</v>
      </c>
      <c r="L235" s="4">
        <f t="array" ref="L235">MMULT(H235:K235,G$865:G$868)</f>
        <v>8.9906438336743335</v>
      </c>
      <c r="M235" s="4">
        <f t="shared" si="2"/>
        <v>1.3699520601217969</v>
      </c>
    </row>
    <row r="236" spans="1:13" ht="15.75" customHeight="1" x14ac:dyDescent="0.2">
      <c r="A236" s="2" t="e">
        <v>#VALUE!</v>
      </c>
      <c r="B236" s="2" t="e">
        <v>#VALUE!</v>
      </c>
      <c r="C236" s="5">
        <v>3711</v>
      </c>
      <c r="D236" s="4">
        <v>23.616328816111423</v>
      </c>
      <c r="E236" s="4">
        <v>14.594249022892239</v>
      </c>
      <c r="F236" s="6">
        <v>1543.0604906054266</v>
      </c>
      <c r="G236" s="4">
        <f t="shared" si="0"/>
        <v>8.2190566610605984</v>
      </c>
      <c r="H236" s="4">
        <v>1</v>
      </c>
      <c r="I236" s="4">
        <f t="shared" ref="I236:K236" si="236">LN(D236)</f>
        <v>3.1619383717675844</v>
      </c>
      <c r="J236" s="4">
        <f t="shared" si="236"/>
        <v>2.6806275485726787</v>
      </c>
      <c r="K236" s="4">
        <f t="shared" si="236"/>
        <v>7.3415230548386914</v>
      </c>
      <c r="L236" s="4">
        <f t="array" ref="L236">MMULT(H236:K236,G$865:G$868)</f>
        <v>10.996442851958154</v>
      </c>
      <c r="M236" s="4">
        <f t="shared" si="2"/>
        <v>-2.7773861908975555</v>
      </c>
    </row>
    <row r="237" spans="1:13" ht="15.75" customHeight="1" x14ac:dyDescent="0.2">
      <c r="A237" s="2" t="e">
        <v>#VALUE!</v>
      </c>
      <c r="B237" s="2" t="e">
        <v>#VALUE!</v>
      </c>
      <c r="C237" s="5">
        <v>10025555</v>
      </c>
      <c r="D237" s="4">
        <v>23.616328816111423</v>
      </c>
      <c r="E237" s="4">
        <v>257.15782044042913</v>
      </c>
      <c r="F237" s="6">
        <v>187.08778501790965</v>
      </c>
      <c r="G237" s="4">
        <f t="shared" si="0"/>
        <v>16.120647891220521</v>
      </c>
      <c r="H237" s="4">
        <v>1</v>
      </c>
      <c r="I237" s="4">
        <f t="shared" ref="I237:K237" si="237">LN(D237)</f>
        <v>3.1619383717675844</v>
      </c>
      <c r="J237" s="4">
        <f t="shared" si="237"/>
        <v>5.5496899837376041</v>
      </c>
      <c r="K237" s="4">
        <f t="shared" si="237"/>
        <v>5.2315779453012068</v>
      </c>
      <c r="L237" s="4">
        <f t="array" ref="L237">MMULT(H237:K237,G$865:G$868)</f>
        <v>16.668326558778489</v>
      </c>
      <c r="M237" s="4">
        <f t="shared" si="2"/>
        <v>-0.54767866755796746</v>
      </c>
    </row>
    <row r="238" spans="1:13" ht="15.75" customHeight="1" x14ac:dyDescent="0.2">
      <c r="A238" s="2" t="e">
        <v>#VALUE!</v>
      </c>
      <c r="B238" s="2" t="e">
        <v>#VALUE!</v>
      </c>
      <c r="C238" s="5">
        <v>43875</v>
      </c>
      <c r="D238" s="4">
        <v>23.616328816111423</v>
      </c>
      <c r="E238" s="4">
        <v>6.6511068334937447</v>
      </c>
      <c r="F238" s="6">
        <v>1131.6251327841142</v>
      </c>
      <c r="G238" s="4">
        <f t="shared" si="0"/>
        <v>10.689099960768168</v>
      </c>
      <c r="H238" s="4">
        <v>1</v>
      </c>
      <c r="I238" s="4">
        <f t="shared" ref="I238:K238" si="238">LN(D238)</f>
        <v>3.1619383717675844</v>
      </c>
      <c r="J238" s="4">
        <f t="shared" si="238"/>
        <v>1.894783281944854</v>
      </c>
      <c r="K238" s="4">
        <f t="shared" si="238"/>
        <v>7.031410049134923</v>
      </c>
      <c r="L238" s="4">
        <f t="array" ref="L238">MMULT(H238:K238,G$865:G$868)</f>
        <v>10.865756382470112</v>
      </c>
      <c r="M238" s="4">
        <f t="shared" si="2"/>
        <v>-0.17665642170194396</v>
      </c>
    </row>
    <row r="239" spans="1:13" ht="15.75" customHeight="1" x14ac:dyDescent="0.2">
      <c r="A239" s="2" t="e">
        <v>#VALUE!</v>
      </c>
      <c r="B239" s="2" t="e">
        <v>#VALUE!</v>
      </c>
      <c r="C239" s="5">
        <v>42705</v>
      </c>
      <c r="D239" s="4">
        <v>23.616328816111423</v>
      </c>
      <c r="E239" s="4">
        <v>16.402846413095812</v>
      </c>
      <c r="F239" s="6">
        <v>1519.9524129049489</v>
      </c>
      <c r="G239" s="4">
        <f t="shared" si="0"/>
        <v>10.662071288380247</v>
      </c>
      <c r="H239" s="4">
        <v>1</v>
      </c>
      <c r="I239" s="4">
        <f t="shared" ref="I239:K239" si="239">LN(D239)</f>
        <v>3.1619383717675844</v>
      </c>
      <c r="J239" s="4">
        <f t="shared" si="239"/>
        <v>2.7974548815441853</v>
      </c>
      <c r="K239" s="4">
        <f t="shared" si="239"/>
        <v>7.3264343060508628</v>
      </c>
      <c r="L239" s="4">
        <f t="array" ref="L239">MMULT(H239:K239,G$865:G$868)</f>
        <v>11.113916122549876</v>
      </c>
      <c r="M239" s="4">
        <f t="shared" si="2"/>
        <v>-0.45184483416962884</v>
      </c>
    </row>
    <row r="240" spans="1:13" ht="15.75" customHeight="1" x14ac:dyDescent="0.2">
      <c r="A240" s="2" t="e">
        <v>#VALUE!</v>
      </c>
      <c r="B240" s="2" t="e">
        <v>#VALUE!</v>
      </c>
      <c r="C240" s="5">
        <v>167312</v>
      </c>
      <c r="D240" s="4">
        <v>23.616328816111423</v>
      </c>
      <c r="E240" s="4">
        <v>26.813968850519185</v>
      </c>
      <c r="F240" s="6">
        <v>848.32392252353702</v>
      </c>
      <c r="G240" s="4">
        <f t="shared" si="0"/>
        <v>12.027615611838369</v>
      </c>
      <c r="H240" s="4">
        <v>1</v>
      </c>
      <c r="I240" s="4">
        <f t="shared" ref="I240:K240" si="240">LN(D240)</f>
        <v>3.1619383717675844</v>
      </c>
      <c r="J240" s="4">
        <f t="shared" si="240"/>
        <v>3.2889229774914859</v>
      </c>
      <c r="K240" s="4">
        <f t="shared" si="240"/>
        <v>6.7432625469624918</v>
      </c>
      <c r="L240" s="4">
        <f t="array" ref="L240">MMULT(H240:K240,G$865:G$868)</f>
        <v>12.440789858948961</v>
      </c>
      <c r="M240" s="4">
        <f t="shared" si="2"/>
        <v>-0.41317424711059125</v>
      </c>
    </row>
    <row r="241" spans="1:13" ht="15.75" customHeight="1" x14ac:dyDescent="0.2">
      <c r="A241" s="2" t="e">
        <v>#VALUE!</v>
      </c>
      <c r="B241" s="2" t="e">
        <v>#VALUE!</v>
      </c>
      <c r="C241" s="5">
        <v>4842</v>
      </c>
      <c r="D241" s="4">
        <v>23.616328816111423</v>
      </c>
      <c r="E241" s="4">
        <v>11.420227884615384</v>
      </c>
      <c r="F241" s="6">
        <v>2728.3683672379861</v>
      </c>
      <c r="G241" s="4">
        <f t="shared" si="0"/>
        <v>8.4850831374980036</v>
      </c>
      <c r="H241" s="4">
        <v>1</v>
      </c>
      <c r="I241" s="4">
        <f t="shared" ref="I241:K241" si="241">LN(D241)</f>
        <v>3.1619383717675844</v>
      </c>
      <c r="J241" s="4">
        <f t="shared" si="241"/>
        <v>2.4353861588987669</v>
      </c>
      <c r="K241" s="4">
        <f t="shared" si="241"/>
        <v>7.9114590418260899</v>
      </c>
      <c r="L241" s="4">
        <f t="array" ref="L241">MMULT(H241:K241,G$865:G$868)</f>
        <v>9.8874105414120859</v>
      </c>
      <c r="M241" s="4">
        <f t="shared" si="2"/>
        <v>-1.4023274039140823</v>
      </c>
    </row>
    <row r="242" spans="1:13" ht="15.75" customHeight="1" x14ac:dyDescent="0.2">
      <c r="A242" s="2" t="e">
        <v>#VALUE!</v>
      </c>
      <c r="B242" s="2" t="e">
        <v>#VALUE!</v>
      </c>
      <c r="C242" s="5">
        <v>474675</v>
      </c>
      <c r="D242" s="4">
        <v>23.616328816111423</v>
      </c>
      <c r="E242" s="4">
        <v>82.196001050747441</v>
      </c>
      <c r="F242" s="6">
        <v>597.50898219175792</v>
      </c>
      <c r="G242" s="4">
        <f t="shared" si="0"/>
        <v>13.070385638311615</v>
      </c>
      <c r="H242" s="4">
        <v>1</v>
      </c>
      <c r="I242" s="4">
        <f t="shared" ref="I242:K242" si="242">LN(D242)</f>
        <v>3.1619383717675844</v>
      </c>
      <c r="J242" s="4">
        <f t="shared" si="242"/>
        <v>4.4091066518610615</v>
      </c>
      <c r="K242" s="4">
        <f t="shared" si="242"/>
        <v>6.3927693166495887</v>
      </c>
      <c r="L242" s="4">
        <f t="array" ref="L242">MMULT(H242:K242,G$865:G$868)</f>
        <v>13.89693865811037</v>
      </c>
      <c r="M242" s="4">
        <f t="shared" si="2"/>
        <v>-0.82655301979875517</v>
      </c>
    </row>
    <row r="243" spans="1:13" ht="15.75" customHeight="1" x14ac:dyDescent="0.2">
      <c r="A243" s="2" t="e">
        <v>#VALUE!</v>
      </c>
      <c r="B243" s="2" t="e">
        <v>#VALUE!</v>
      </c>
      <c r="C243" s="5">
        <v>192040</v>
      </c>
      <c r="D243" s="4">
        <v>23.616328816111423</v>
      </c>
      <c r="E243" s="4">
        <v>178.63516371743066</v>
      </c>
      <c r="F243" s="6">
        <v>801.31800884114807</v>
      </c>
      <c r="G243" s="4">
        <f t="shared" si="0"/>
        <v>12.165458962644877</v>
      </c>
      <c r="H243" s="4">
        <v>1</v>
      </c>
      <c r="I243" s="4">
        <f t="shared" ref="I243:K243" si="243">LN(D243)</f>
        <v>3.1619383717675844</v>
      </c>
      <c r="J243" s="4">
        <f t="shared" si="243"/>
        <v>5.1853455343789898</v>
      </c>
      <c r="K243" s="4">
        <f t="shared" si="243"/>
        <v>6.6862578830618</v>
      </c>
      <c r="L243" s="4">
        <f t="array" ref="L243">MMULT(H243:K243,G$865:G$868)</f>
        <v>14.046591011703379</v>
      </c>
      <c r="M243" s="4">
        <f t="shared" si="2"/>
        <v>-1.8811320490585022</v>
      </c>
    </row>
    <row r="244" spans="1:13" ht="15.75" customHeight="1" x14ac:dyDescent="0.2">
      <c r="A244" s="2" t="e">
        <v>#VALUE!</v>
      </c>
      <c r="B244" s="2" t="e">
        <v>#VALUE!</v>
      </c>
      <c r="C244" s="5">
        <v>10691</v>
      </c>
      <c r="D244" s="4">
        <v>23.616328816111423</v>
      </c>
      <c r="E244" s="4">
        <v>7.3724573796741062</v>
      </c>
      <c r="F244" s="6">
        <v>1613.9654000105991</v>
      </c>
      <c r="G244" s="4">
        <f t="shared" si="0"/>
        <v>9.2771575450135</v>
      </c>
      <c r="H244" s="4">
        <v>1</v>
      </c>
      <c r="I244" s="4">
        <f t="shared" ref="I244:K244" si="244">LN(D244)</f>
        <v>3.1619383717675844</v>
      </c>
      <c r="J244" s="4">
        <f t="shared" si="244"/>
        <v>1.9977510807036878</v>
      </c>
      <c r="K244" s="4">
        <f t="shared" si="244"/>
        <v>7.3864494111841239</v>
      </c>
      <c r="L244" s="4">
        <f t="array" ref="L244">MMULT(H244:K244,G$865:G$868)</f>
        <v>10.379120584711742</v>
      </c>
      <c r="M244" s="4">
        <f t="shared" si="2"/>
        <v>-1.1019630396982425</v>
      </c>
    </row>
    <row r="245" spans="1:13" ht="15.75" customHeight="1" x14ac:dyDescent="0.2">
      <c r="A245" s="2" t="e">
        <v>#VALUE!</v>
      </c>
      <c r="B245" s="2" t="e">
        <v>#VALUE!</v>
      </c>
      <c r="C245" s="5">
        <v>88691</v>
      </c>
      <c r="D245" s="4">
        <v>23.616328816111423</v>
      </c>
      <c r="E245" s="4">
        <v>139.73837756446451</v>
      </c>
      <c r="F245" s="6">
        <v>1669.5112794255547</v>
      </c>
      <c r="G245" s="4">
        <f t="shared" si="0"/>
        <v>11.392913697535256</v>
      </c>
      <c r="H245" s="4">
        <v>1</v>
      </c>
      <c r="I245" s="4">
        <f t="shared" ref="I245:K245" si="245">LN(D245)</f>
        <v>3.1619383717675844</v>
      </c>
      <c r="J245" s="4">
        <f t="shared" si="245"/>
        <v>4.9397719426695019</v>
      </c>
      <c r="K245" s="4">
        <f t="shared" si="245"/>
        <v>7.4202862155307301</v>
      </c>
      <c r="L245" s="4">
        <f t="array" ref="L245">MMULT(H245:K245,G$865:G$868)</f>
        <v>12.674375023607135</v>
      </c>
      <c r="M245" s="4">
        <f t="shared" si="2"/>
        <v>-1.281461326071879</v>
      </c>
    </row>
    <row r="246" spans="1:13" ht="15.75" customHeight="1" x14ac:dyDescent="0.2">
      <c r="A246" s="2" t="e">
        <v>#VALUE!</v>
      </c>
      <c r="B246" s="2" t="e">
        <v>#VALUE!</v>
      </c>
      <c r="C246" s="5">
        <v>5554016</v>
      </c>
      <c r="D246" s="4">
        <v>23.616328816111423</v>
      </c>
      <c r="E246" s="4">
        <v>1494.2866553736119</v>
      </c>
      <c r="F246" s="6">
        <v>286.94946201736877</v>
      </c>
      <c r="G246" s="4">
        <f t="shared" si="0"/>
        <v>15.530031827651358</v>
      </c>
      <c r="H246" s="4">
        <v>1</v>
      </c>
      <c r="I246" s="4">
        <f t="shared" ref="I246:K246" si="246">LN(D246)</f>
        <v>3.1619383717675844</v>
      </c>
      <c r="J246" s="4">
        <f t="shared" si="246"/>
        <v>7.3094042183545387</v>
      </c>
      <c r="K246" s="4">
        <f t="shared" si="246"/>
        <v>5.6593061097220474</v>
      </c>
      <c r="L246" s="4">
        <f t="array" ref="L246">MMULT(H246:K246,G$865:G$868)</f>
        <v>17.388286371864403</v>
      </c>
      <c r="M246" s="4">
        <f t="shared" si="2"/>
        <v>-1.8582545442130449</v>
      </c>
    </row>
    <row r="247" spans="1:13" ht="15.75" customHeight="1" x14ac:dyDescent="0.2">
      <c r="A247" s="2" t="e">
        <v>#VALUE!</v>
      </c>
      <c r="B247" s="2" t="e">
        <v>#VALUE!</v>
      </c>
      <c r="C247" s="5">
        <v>2965</v>
      </c>
      <c r="D247" s="4">
        <v>23.616328816111423</v>
      </c>
      <c r="E247" s="4">
        <v>3.3957280138452428</v>
      </c>
      <c r="F247" s="6">
        <v>3094.491942467962</v>
      </c>
      <c r="G247" s="4">
        <f t="shared" si="0"/>
        <v>7.9946323114318254</v>
      </c>
      <c r="H247" s="4">
        <v>1</v>
      </c>
      <c r="I247" s="4">
        <f t="shared" ref="I247:K247" si="247">LN(D247)</f>
        <v>3.1619383717675844</v>
      </c>
      <c r="J247" s="4">
        <f t="shared" si="247"/>
        <v>1.2225181750901359</v>
      </c>
      <c r="K247" s="4">
        <f t="shared" si="247"/>
        <v>8.0373790173524569</v>
      </c>
      <c r="L247" s="4">
        <f t="array" ref="L247">MMULT(H247:K247,G$865:G$868)</f>
        <v>8.7170693840730049</v>
      </c>
      <c r="M247" s="4">
        <f t="shared" si="2"/>
        <v>-0.72243707264117951</v>
      </c>
    </row>
    <row r="248" spans="1:13" ht="15.75" customHeight="1" x14ac:dyDescent="0.2">
      <c r="A248" s="2" t="e">
        <v>#VALUE!</v>
      </c>
      <c r="B248" s="2" t="e">
        <v>#VALUE!</v>
      </c>
      <c r="C248" s="5">
        <v>11253083</v>
      </c>
      <c r="D248" s="4">
        <v>23.616328816111423</v>
      </c>
      <c r="E248" s="4">
        <v>2068.6241294936949</v>
      </c>
      <c r="F248" s="6">
        <v>601.96667126120531</v>
      </c>
      <c r="G248" s="4">
        <f t="shared" si="0"/>
        <v>16.236152693515827</v>
      </c>
      <c r="H248" s="4">
        <v>1</v>
      </c>
      <c r="I248" s="4">
        <f t="shared" ref="I248:K248" si="248">LN(D248)</f>
        <v>3.1619383717675844</v>
      </c>
      <c r="J248" s="4">
        <f t="shared" si="248"/>
        <v>7.634638993525046</v>
      </c>
      <c r="K248" s="4">
        <f t="shared" si="248"/>
        <v>6.4002020804227344</v>
      </c>
      <c r="L248" s="4">
        <f t="array" ref="L248">MMULT(H248:K248,G$865:G$868)</f>
        <v>16.460908759101265</v>
      </c>
      <c r="M248" s="4">
        <f t="shared" si="2"/>
        <v>-0.22475606558543859</v>
      </c>
    </row>
    <row r="249" spans="1:13" ht="15.75" customHeight="1" x14ac:dyDescent="0.2">
      <c r="A249" s="2" t="e">
        <v>#VALUE!</v>
      </c>
      <c r="B249" s="2" t="e">
        <v>#VALUE!</v>
      </c>
      <c r="C249" s="5">
        <v>50045</v>
      </c>
      <c r="D249" s="4">
        <v>23.616328816111423</v>
      </c>
      <c r="E249" s="4">
        <v>153.830946734425</v>
      </c>
      <c r="F249" s="6">
        <v>1905.9757934322995</v>
      </c>
      <c r="G249" s="4">
        <f t="shared" si="0"/>
        <v>10.82067787965312</v>
      </c>
      <c r="H249" s="4">
        <v>1</v>
      </c>
      <c r="I249" s="4">
        <f t="shared" ref="I249:K249" si="249">LN(D249)</f>
        <v>3.1619383717675844</v>
      </c>
      <c r="J249" s="4">
        <f t="shared" si="249"/>
        <v>5.0358542509686979</v>
      </c>
      <c r="K249" s="4">
        <f t="shared" si="249"/>
        <v>7.5527493839405819</v>
      </c>
      <c r="L249" s="4">
        <f t="array" ref="L249">MMULT(H249:K249,G$865:G$868)</f>
        <v>12.538865176234706</v>
      </c>
      <c r="M249" s="4">
        <f t="shared" si="2"/>
        <v>-1.7181872965815863</v>
      </c>
    </row>
    <row r="250" spans="1:13" ht="15.75" customHeight="1" x14ac:dyDescent="0.2">
      <c r="A250" s="2" t="e">
        <v>#VALUE!</v>
      </c>
      <c r="B250" s="2" t="e">
        <v>#VALUE!</v>
      </c>
      <c r="C250" s="5">
        <v>205776</v>
      </c>
      <c r="D250" s="4">
        <v>23.616328816111423</v>
      </c>
      <c r="E250" s="4">
        <v>67.608919144368357</v>
      </c>
      <c r="F250" s="6">
        <v>977.34462285005316</v>
      </c>
      <c r="G250" s="4">
        <f t="shared" si="0"/>
        <v>12.234543477505868</v>
      </c>
      <c r="H250" s="4">
        <v>1</v>
      </c>
      <c r="I250" s="4">
        <f t="shared" ref="I250:K250" si="250">LN(D250)</f>
        <v>3.1619383717675844</v>
      </c>
      <c r="J250" s="4">
        <f t="shared" si="250"/>
        <v>4.2137399143510503</v>
      </c>
      <c r="K250" s="4">
        <f t="shared" si="250"/>
        <v>6.8848393256189739</v>
      </c>
      <c r="L250" s="4">
        <f t="array" ref="L250">MMULT(H250:K250,G$865:G$868)</f>
        <v>12.952497207106843</v>
      </c>
      <c r="M250" s="4">
        <f t="shared" si="2"/>
        <v>-0.71795372960097481</v>
      </c>
    </row>
    <row r="251" spans="1:13" ht="15.75" customHeight="1" x14ac:dyDescent="0.2">
      <c r="A251" s="2" t="e">
        <v>#VALUE!</v>
      </c>
      <c r="B251" s="2" t="e">
        <v>#VALUE!</v>
      </c>
      <c r="C251" s="5">
        <v>6353</v>
      </c>
      <c r="D251" s="4">
        <v>23.616328816111423</v>
      </c>
      <c r="E251" s="4">
        <v>9.3183950548593373</v>
      </c>
      <c r="F251" s="6">
        <v>2314.2535353806329</v>
      </c>
      <c r="G251" s="4">
        <f t="shared" si="0"/>
        <v>8.7566824212665324</v>
      </c>
      <c r="H251" s="4">
        <v>1</v>
      </c>
      <c r="I251" s="4">
        <f t="shared" ref="I251:K251" si="251">LN(D251)</f>
        <v>3.1619383717675844</v>
      </c>
      <c r="J251" s="4">
        <f t="shared" si="251"/>
        <v>2.231990409454383</v>
      </c>
      <c r="K251" s="4">
        <f t="shared" si="251"/>
        <v>7.7468424676033356</v>
      </c>
      <c r="L251" s="4">
        <f t="array" ref="L251">MMULT(H251:K251,G$865:G$868)</f>
        <v>9.9887389733813272</v>
      </c>
      <c r="M251" s="4">
        <f t="shared" si="2"/>
        <v>-1.2320565521147948</v>
      </c>
    </row>
    <row r="252" spans="1:13" ht="15.75" customHeight="1" x14ac:dyDescent="0.2">
      <c r="A252" s="2" t="e">
        <v>#VALUE!</v>
      </c>
      <c r="B252" s="2" t="e">
        <v>#VALUE!</v>
      </c>
      <c r="C252" s="5">
        <v>310037</v>
      </c>
      <c r="D252" s="4">
        <v>23.616328816111423</v>
      </c>
      <c r="E252" s="4">
        <v>127.94659043854696</v>
      </c>
      <c r="F252" s="6">
        <v>951.81846653601519</v>
      </c>
      <c r="G252" s="4">
        <f t="shared" si="0"/>
        <v>12.644446924177817</v>
      </c>
      <c r="H252" s="4">
        <v>1</v>
      </c>
      <c r="I252" s="4">
        <f t="shared" ref="I252:K252" si="252">LN(D252)</f>
        <v>3.1619383717675844</v>
      </c>
      <c r="J252" s="4">
        <f t="shared" si="252"/>
        <v>4.8516129146426703</v>
      </c>
      <c r="K252" s="4">
        <f t="shared" si="252"/>
        <v>6.8583743301966509</v>
      </c>
      <c r="L252" s="4">
        <f t="array" ref="L252">MMULT(H252:K252,G$865:G$868)</f>
        <v>13.504300259404355</v>
      </c>
      <c r="M252" s="4">
        <f t="shared" si="2"/>
        <v>-0.8598533352265374</v>
      </c>
    </row>
    <row r="253" spans="1:13" ht="15.75" customHeight="1" x14ac:dyDescent="0.2">
      <c r="A253" s="2" t="e">
        <v>#VALUE!</v>
      </c>
      <c r="B253" s="2" t="e">
        <v>#VALUE!</v>
      </c>
      <c r="C253" s="5">
        <v>16415</v>
      </c>
      <c r="D253" s="4">
        <v>23.616328816111423</v>
      </c>
      <c r="E253" s="4">
        <v>9.5451728058208278</v>
      </c>
      <c r="F253" s="6">
        <v>1440.0057028057092</v>
      </c>
      <c r="G253" s="4">
        <f t="shared" si="0"/>
        <v>9.7059508299356931</v>
      </c>
      <c r="H253" s="4">
        <v>1</v>
      </c>
      <c r="I253" s="4">
        <f t="shared" ref="I253:K253" si="253">LN(D253)</f>
        <v>3.1619383717675844</v>
      </c>
      <c r="J253" s="4">
        <f t="shared" si="253"/>
        <v>2.2560355613428844</v>
      </c>
      <c r="K253" s="4">
        <f t="shared" si="253"/>
        <v>7.2724023528439465</v>
      </c>
      <c r="L253" s="4">
        <f t="array" ref="L253">MMULT(H253:K253,G$865:G$868)</f>
        <v>10.768116991967263</v>
      </c>
      <c r="M253" s="4">
        <f t="shared" si="2"/>
        <v>-1.0621661620315699</v>
      </c>
    </row>
    <row r="254" spans="1:13" ht="15.75" customHeight="1" x14ac:dyDescent="0.2">
      <c r="A254" s="2" t="e">
        <v>#VALUE!</v>
      </c>
      <c r="B254" s="2" t="e">
        <v>#VALUE!</v>
      </c>
      <c r="C254" s="5">
        <v>42832</v>
      </c>
      <c r="D254" s="4">
        <v>23.616328816111423</v>
      </c>
      <c r="E254" s="4">
        <v>14.259781159011929</v>
      </c>
      <c r="F254" s="6">
        <v>1417.3093825190583</v>
      </c>
      <c r="G254" s="4">
        <f t="shared" si="0"/>
        <v>10.665040765760134</v>
      </c>
      <c r="H254" s="4">
        <v>1</v>
      </c>
      <c r="I254" s="4">
        <f t="shared" ref="I254:K254" si="254">LN(D254)</f>
        <v>3.1619383717675844</v>
      </c>
      <c r="J254" s="4">
        <f t="shared" si="254"/>
        <v>2.6574430683755392</v>
      </c>
      <c r="K254" s="4">
        <f t="shared" si="254"/>
        <v>7.25651555214605</v>
      </c>
      <c r="L254" s="4">
        <f t="array" ref="L254">MMULT(H254:K254,G$865:G$868)</f>
        <v>11.11413195627434</v>
      </c>
      <c r="M254" s="4">
        <f t="shared" si="2"/>
        <v>-0.44909119051420632</v>
      </c>
    </row>
    <row r="255" spans="1:13" ht="15.75" customHeight="1" x14ac:dyDescent="0.2">
      <c r="A255" s="2" t="e">
        <v>#VALUE!</v>
      </c>
      <c r="B255" s="2" t="e">
        <v>#VALUE!</v>
      </c>
      <c r="C255" s="5">
        <v>637</v>
      </c>
      <c r="D255" s="4">
        <v>3.9947628611154022</v>
      </c>
      <c r="E255" s="4">
        <v>2.3763350483997558</v>
      </c>
      <c r="F255" s="6">
        <v>1939.4790637952226</v>
      </c>
      <c r="G255" s="4">
        <f t="shared" si="0"/>
        <v>6.4567696555721632</v>
      </c>
      <c r="H255" s="4">
        <v>1</v>
      </c>
      <c r="I255" s="4">
        <f t="shared" ref="I255:K255" si="255">LN(D255)</f>
        <v>1.3849842185366283</v>
      </c>
      <c r="J255" s="4">
        <f t="shared" si="255"/>
        <v>0.86555940519517116</v>
      </c>
      <c r="K255" s="4">
        <f t="shared" si="255"/>
        <v>7.570174692181503</v>
      </c>
      <c r="L255" s="4">
        <f t="array" ref="L255">MMULT(H255:K255,G$865:G$868)</f>
        <v>7.6781897066329101</v>
      </c>
      <c r="M255" s="4">
        <f t="shared" si="2"/>
        <v>-1.2214200510607469</v>
      </c>
    </row>
    <row r="256" spans="1:13" ht="15.75" customHeight="1" x14ac:dyDescent="0.2">
      <c r="A256" s="2" t="e">
        <v>#VALUE!</v>
      </c>
      <c r="B256" s="2" t="e">
        <v>#VALUE!</v>
      </c>
      <c r="C256" s="5">
        <v>295927</v>
      </c>
      <c r="D256" s="4">
        <v>3.9947628611154022</v>
      </c>
      <c r="E256" s="4">
        <v>213.37777150385847</v>
      </c>
      <c r="F256" s="6">
        <v>795.83653312894387</v>
      </c>
      <c r="G256" s="4">
        <f t="shared" si="0"/>
        <v>12.597868081268462</v>
      </c>
      <c r="H256" s="4">
        <v>1</v>
      </c>
      <c r="I256" s="4">
        <f t="shared" ref="I256:K256" si="256">LN(D256)</f>
        <v>1.3849842185366283</v>
      </c>
      <c r="J256" s="4">
        <f t="shared" si="256"/>
        <v>5.3630641699176946</v>
      </c>
      <c r="K256" s="4">
        <f t="shared" si="256"/>
        <v>6.6793938043642767</v>
      </c>
      <c r="L256" s="4">
        <f t="array" ref="L256">MMULT(H256:K256,G$865:G$868)</f>
        <v>12.697115448193406</v>
      </c>
      <c r="M256" s="4">
        <f t="shared" si="2"/>
        <v>-9.9247366924943847E-2</v>
      </c>
    </row>
    <row r="257" spans="1:13" ht="15.75" customHeight="1" x14ac:dyDescent="0.2">
      <c r="A257" s="2" t="e">
        <v>#VALUE!</v>
      </c>
      <c r="B257" s="2" t="e">
        <v>#VALUE!</v>
      </c>
      <c r="C257" s="5">
        <v>366</v>
      </c>
      <c r="D257" s="4">
        <v>3.9947628611154022</v>
      </c>
      <c r="E257" s="4">
        <v>6.2358568195844475</v>
      </c>
      <c r="F257" s="6">
        <v>2375.0235682495982</v>
      </c>
      <c r="G257" s="4">
        <f t="shared" ref="G257:G511" si="257">LN(C257)</f>
        <v>5.9026333334013659</v>
      </c>
      <c r="H257" s="4">
        <v>1</v>
      </c>
      <c r="I257" s="4">
        <f t="shared" ref="I257:K257" si="258">LN(D257)</f>
        <v>1.3849842185366283</v>
      </c>
      <c r="J257" s="4">
        <f t="shared" si="258"/>
        <v>1.8303159906343835</v>
      </c>
      <c r="K257" s="4">
        <f t="shared" si="258"/>
        <v>7.7727626398930196</v>
      </c>
      <c r="L257" s="4">
        <f t="array" ref="L257">MMULT(H257:K257,G$865:G$868)</f>
        <v>8.1240368016235536</v>
      </c>
      <c r="M257" s="4">
        <f t="shared" ref="M257:M511" si="259">G257-L257</f>
        <v>-2.2214034682221877</v>
      </c>
    </row>
    <row r="258" spans="1:13" ht="15.75" customHeight="1" x14ac:dyDescent="0.2">
      <c r="A258" s="2" t="e">
        <v>#VALUE!</v>
      </c>
      <c r="B258" s="2" t="e">
        <v>#VALUE!</v>
      </c>
      <c r="C258" s="5">
        <v>3231</v>
      </c>
      <c r="D258" s="4">
        <v>3.9947628611154022</v>
      </c>
      <c r="E258" s="4">
        <v>14.594249022892239</v>
      </c>
      <c r="F258" s="6">
        <v>1398.8157744113619</v>
      </c>
      <c r="G258" s="4">
        <f t="shared" si="257"/>
        <v>8.0805469658244977</v>
      </c>
      <c r="H258" s="4">
        <v>1</v>
      </c>
      <c r="I258" s="4">
        <f t="shared" ref="I258:K258" si="260">LN(D258)</f>
        <v>1.3849842185366283</v>
      </c>
      <c r="J258" s="4">
        <f t="shared" si="260"/>
        <v>2.6806275485726787</v>
      </c>
      <c r="K258" s="4">
        <f t="shared" si="260"/>
        <v>7.2433812822284098</v>
      </c>
      <c r="L258" s="4">
        <f t="array" ref="L258">MMULT(H258:K258,G$865:G$868)</f>
        <v>9.6512933610132929</v>
      </c>
      <c r="M258" s="4">
        <f t="shared" si="259"/>
        <v>-1.5707463951887952</v>
      </c>
    </row>
    <row r="259" spans="1:13" ht="15.75" customHeight="1" x14ac:dyDescent="0.2">
      <c r="A259" s="2" t="e">
        <v>#VALUE!</v>
      </c>
      <c r="B259" s="2" t="e">
        <v>#VALUE!</v>
      </c>
      <c r="C259" s="5">
        <v>420351</v>
      </c>
      <c r="D259" s="4">
        <v>3.9947628611154022</v>
      </c>
      <c r="E259" s="4">
        <v>257.15782044042913</v>
      </c>
      <c r="F259" s="6">
        <v>1630.9886635333921</v>
      </c>
      <c r="G259" s="4">
        <f t="shared" si="257"/>
        <v>12.948845355530519</v>
      </c>
      <c r="H259" s="4">
        <v>1</v>
      </c>
      <c r="I259" s="4">
        <f t="shared" ref="I259:K259" si="261">LN(D259)</f>
        <v>1.3849842185366283</v>
      </c>
      <c r="J259" s="4">
        <f t="shared" si="261"/>
        <v>5.5496899837376041</v>
      </c>
      <c r="K259" s="4">
        <f t="shared" si="261"/>
        <v>7.3969416519735551</v>
      </c>
      <c r="L259" s="4">
        <f t="array" ref="L259">MMULT(H259:K259,G$865:G$868)</f>
        <v>11.696455775955975</v>
      </c>
      <c r="M259" s="4">
        <f t="shared" si="259"/>
        <v>1.2523895795745439</v>
      </c>
    </row>
    <row r="260" spans="1:13" ht="15.75" customHeight="1" x14ac:dyDescent="0.2">
      <c r="A260" s="2" t="e">
        <v>#VALUE!</v>
      </c>
      <c r="B260" s="2" t="e">
        <v>#VALUE!</v>
      </c>
      <c r="C260" s="5">
        <v>166376</v>
      </c>
      <c r="D260" s="4">
        <v>3.9947628611154022</v>
      </c>
      <c r="E260" s="4">
        <v>6.6511068334937447</v>
      </c>
      <c r="F260" s="6">
        <v>320.65450140409308</v>
      </c>
      <c r="G260" s="4">
        <f t="shared" si="257"/>
        <v>12.022005566197757</v>
      </c>
      <c r="H260" s="4">
        <v>1</v>
      </c>
      <c r="I260" s="4">
        <f t="shared" ref="I260:K260" si="262">LN(D260)</f>
        <v>1.3849842185366283</v>
      </c>
      <c r="J260" s="4">
        <f t="shared" si="262"/>
        <v>1.894783281944854</v>
      </c>
      <c r="K260" s="4">
        <f t="shared" si="262"/>
        <v>5.7703642238686816</v>
      </c>
      <c r="L260" s="4">
        <f t="array" ref="L260">MMULT(H260:K260,G$865:G$868)</f>
        <v>11.383879999004028</v>
      </c>
      <c r="M260" s="4">
        <f t="shared" si="259"/>
        <v>0.63812556719372893</v>
      </c>
    </row>
    <row r="261" spans="1:13" ht="15.75" customHeight="1" x14ac:dyDescent="0.2">
      <c r="A261" s="2" t="e">
        <v>#VALUE!</v>
      </c>
      <c r="B261" s="2" t="e">
        <v>#VALUE!</v>
      </c>
      <c r="C261" s="5">
        <v>798523</v>
      </c>
      <c r="D261" s="4">
        <v>3.9947628611154022</v>
      </c>
      <c r="E261" s="4">
        <v>16.402846413095812</v>
      </c>
      <c r="F261" s="6">
        <v>167.60063742178551</v>
      </c>
      <c r="G261" s="4">
        <f t="shared" si="257"/>
        <v>13.59051905022989</v>
      </c>
      <c r="H261" s="4">
        <v>1</v>
      </c>
      <c r="I261" s="4">
        <f t="shared" ref="I261:K261" si="263">LN(D261)</f>
        <v>1.3849842185366283</v>
      </c>
      <c r="J261" s="4">
        <f t="shared" si="263"/>
        <v>2.7974548815441853</v>
      </c>
      <c r="K261" s="4">
        <f t="shared" si="263"/>
        <v>5.1215839912733605</v>
      </c>
      <c r="L261" s="4">
        <f t="array" ref="L261">MMULT(H261:K261,G$865:G$868)</f>
        <v>13.144258670652286</v>
      </c>
      <c r="M261" s="4">
        <f t="shared" si="259"/>
        <v>0.44626037957760367</v>
      </c>
    </row>
    <row r="262" spans="1:13" ht="15.75" customHeight="1" x14ac:dyDescent="0.2">
      <c r="A262" s="2" t="e">
        <v>#VALUE!</v>
      </c>
      <c r="B262" s="2" t="e">
        <v>#VALUE!</v>
      </c>
      <c r="C262" s="5">
        <v>253504</v>
      </c>
      <c r="D262" s="4">
        <v>3.9947628611154022</v>
      </c>
      <c r="E262" s="4">
        <v>26.813968850519185</v>
      </c>
      <c r="F262" s="6">
        <v>608.25621866334131</v>
      </c>
      <c r="G262" s="4">
        <f t="shared" si="257"/>
        <v>12.443134880981589</v>
      </c>
      <c r="H262" s="4">
        <v>1</v>
      </c>
      <c r="I262" s="4">
        <f t="shared" ref="I262:K262" si="264">LN(D262)</f>
        <v>1.3849842185366283</v>
      </c>
      <c r="J262" s="4">
        <f t="shared" si="264"/>
        <v>3.2889229774914859</v>
      </c>
      <c r="K262" s="4">
        <f t="shared" si="264"/>
        <v>6.410596205472185</v>
      </c>
      <c r="L262" s="4">
        <f t="array" ref="L262">MMULT(H262:K262,G$865:G$868)</f>
        <v>11.471409393177911</v>
      </c>
      <c r="M262" s="4">
        <f t="shared" si="259"/>
        <v>0.97172548780367762</v>
      </c>
    </row>
    <row r="263" spans="1:13" ht="15.75" customHeight="1" x14ac:dyDescent="0.2">
      <c r="A263" s="2" t="e">
        <v>#VALUE!</v>
      </c>
      <c r="B263" s="2" t="e">
        <v>#VALUE!</v>
      </c>
      <c r="C263" s="5">
        <v>3758</v>
      </c>
      <c r="D263" s="4">
        <v>3.9947628611154022</v>
      </c>
      <c r="E263" s="4">
        <v>11.420227884615384</v>
      </c>
      <c r="F263" s="6">
        <v>1283.9399651567151</v>
      </c>
      <c r="G263" s="4">
        <f t="shared" si="257"/>
        <v>8.2316421799734112</v>
      </c>
      <c r="H263" s="4">
        <v>1</v>
      </c>
      <c r="I263" s="4">
        <f t="shared" ref="I263:K263" si="265">LN(D263)</f>
        <v>1.3849842185366283</v>
      </c>
      <c r="J263" s="4">
        <f t="shared" si="265"/>
        <v>2.4353861588987669</v>
      </c>
      <c r="K263" s="4">
        <f t="shared" si="265"/>
        <v>7.1576887270483285</v>
      </c>
      <c r="L263" s="4">
        <f t="array" ref="L263">MMULT(H263:K263,G$865:G$868)</f>
        <v>9.5927475702502889</v>
      </c>
      <c r="M263" s="4">
        <f t="shared" si="259"/>
        <v>-1.3611053902768777</v>
      </c>
    </row>
    <row r="264" spans="1:13" ht="15.75" customHeight="1" x14ac:dyDescent="0.2">
      <c r="A264" s="2" t="e">
        <v>#VALUE!</v>
      </c>
      <c r="B264" s="2" t="e">
        <v>#VALUE!</v>
      </c>
      <c r="C264" s="5">
        <v>218965</v>
      </c>
      <c r="D264" s="4">
        <v>3.9947628611154022</v>
      </c>
      <c r="E264" s="4">
        <v>82.196001050747441</v>
      </c>
      <c r="F264" s="6">
        <v>1046.6174483122907</v>
      </c>
      <c r="G264" s="4">
        <f t="shared" si="257"/>
        <v>12.296667178674886</v>
      </c>
      <c r="H264" s="4">
        <v>1</v>
      </c>
      <c r="I264" s="4">
        <f t="shared" ref="I264:K264" si="266">LN(D264)</f>
        <v>1.3849842185366283</v>
      </c>
      <c r="J264" s="4">
        <f t="shared" si="266"/>
        <v>4.4091066518610615</v>
      </c>
      <c r="K264" s="4">
        <f t="shared" si="266"/>
        <v>6.9533187652230763</v>
      </c>
      <c r="L264" s="4">
        <f t="array" ref="L264">MMULT(H264:K264,G$865:G$868)</f>
        <v>11.496395443357438</v>
      </c>
      <c r="M264" s="4">
        <f t="shared" si="259"/>
        <v>0.80027173531744822</v>
      </c>
    </row>
    <row r="265" spans="1:13" ht="15.75" customHeight="1" x14ac:dyDescent="0.2">
      <c r="A265" s="2" t="e">
        <v>#VALUE!</v>
      </c>
      <c r="B265" s="2" t="e">
        <v>#VALUE!</v>
      </c>
      <c r="C265" s="5">
        <v>17764</v>
      </c>
      <c r="D265" s="4">
        <v>3.9947628611154022</v>
      </c>
      <c r="E265" s="4">
        <v>178.63516371743066</v>
      </c>
      <c r="F265" s="6">
        <v>1650.1780549383827</v>
      </c>
      <c r="G265" s="4">
        <f t="shared" si="257"/>
        <v>9.7849292164119923</v>
      </c>
      <c r="H265" s="4">
        <v>1</v>
      </c>
      <c r="I265" s="4">
        <f t="shared" ref="I265:K265" si="267">LN(D265)</f>
        <v>1.3849842185366283</v>
      </c>
      <c r="J265" s="4">
        <f t="shared" si="267"/>
        <v>5.1853455343789898</v>
      </c>
      <c r="K265" s="4">
        <f t="shared" si="267"/>
        <v>7.4086384731564046</v>
      </c>
      <c r="L265" s="4">
        <f t="array" ref="L265">MMULT(H265:K265,G$865:G$868)</f>
        <v>11.386752446435318</v>
      </c>
      <c r="M265" s="4">
        <f t="shared" si="259"/>
        <v>-1.6018232300233262</v>
      </c>
    </row>
    <row r="266" spans="1:13" ht="15.75" customHeight="1" x14ac:dyDescent="0.2">
      <c r="A266" s="2" t="e">
        <v>#VALUE!</v>
      </c>
      <c r="B266" s="2" t="e">
        <v>#VALUE!</v>
      </c>
      <c r="C266" s="5">
        <v>4756</v>
      </c>
      <c r="D266" s="4">
        <v>3.9947628611154022</v>
      </c>
      <c r="E266" s="4">
        <v>7.3724573796741062</v>
      </c>
      <c r="F266" s="6">
        <v>1952.6211739339105</v>
      </c>
      <c r="G266" s="4">
        <f t="shared" si="257"/>
        <v>8.4671622578106724</v>
      </c>
      <c r="H266" s="4">
        <v>1</v>
      </c>
      <c r="I266" s="4">
        <f t="shared" ref="I266:K266" si="268">LN(D266)</f>
        <v>1.3849842185366283</v>
      </c>
      <c r="J266" s="4">
        <f t="shared" si="268"/>
        <v>1.9977510807036878</v>
      </c>
      <c r="K266" s="4">
        <f t="shared" si="268"/>
        <v>7.5769279407017969</v>
      </c>
      <c r="L266" s="4">
        <f t="array" ref="L266">MMULT(H266:K266,G$865:G$868)</f>
        <v>8.5715267106733819</v>
      </c>
      <c r="M266" s="4">
        <f t="shared" si="259"/>
        <v>-0.10436445286270946</v>
      </c>
    </row>
    <row r="267" spans="1:13" ht="15.75" customHeight="1" x14ac:dyDescent="0.2">
      <c r="A267" s="2" t="e">
        <v>#VALUE!</v>
      </c>
      <c r="B267" s="2" t="e">
        <v>#VALUE!</v>
      </c>
      <c r="C267" s="5">
        <v>10839</v>
      </c>
      <c r="D267" s="4">
        <v>3.9947628611154022</v>
      </c>
      <c r="E267" s="4">
        <v>139.73837756446451</v>
      </c>
      <c r="F267" s="6">
        <v>2034.7547608752652</v>
      </c>
      <c r="G267" s="4">
        <f t="shared" si="257"/>
        <v>9.2909060198157505</v>
      </c>
      <c r="H267" s="4">
        <v>1</v>
      </c>
      <c r="I267" s="4">
        <f t="shared" ref="I267:K267" si="269">LN(D267)</f>
        <v>1.3849842185366283</v>
      </c>
      <c r="J267" s="4">
        <f t="shared" si="269"/>
        <v>4.9397719426695019</v>
      </c>
      <c r="K267" s="4">
        <f t="shared" si="269"/>
        <v>7.6181305799883008</v>
      </c>
      <c r="L267" s="4">
        <f t="array" ref="L267">MMULT(H267:K267,G$865:G$868)</f>
        <v>10.85497917663189</v>
      </c>
      <c r="M267" s="4">
        <f t="shared" si="259"/>
        <v>-1.5640731568161392</v>
      </c>
    </row>
    <row r="268" spans="1:13" ht="15.75" customHeight="1" x14ac:dyDescent="0.2">
      <c r="A268" s="2" t="e">
        <v>#VALUE!</v>
      </c>
      <c r="B268" s="2" t="e">
        <v>#VALUE!</v>
      </c>
      <c r="C268" s="5">
        <v>154381</v>
      </c>
      <c r="D268" s="4">
        <v>3.9947628611154022</v>
      </c>
      <c r="E268" s="4">
        <v>1494.2866553736119</v>
      </c>
      <c r="F268" s="6">
        <v>1666.0747955419695</v>
      </c>
      <c r="G268" s="4">
        <f t="shared" si="257"/>
        <v>11.947178852005861</v>
      </c>
      <c r="H268" s="4">
        <v>1</v>
      </c>
      <c r="I268" s="4">
        <f t="shared" ref="I268:K268" si="270">LN(D268)</f>
        <v>1.3849842185366283</v>
      </c>
      <c r="J268" s="4">
        <f t="shared" si="270"/>
        <v>7.3094042183545387</v>
      </c>
      <c r="K268" s="4">
        <f t="shared" si="270"/>
        <v>7.4182257170023203</v>
      </c>
      <c r="L268" s="4">
        <f t="array" ref="L268">MMULT(H268:K268,G$865:G$868)</f>
        <v>13.067644173516289</v>
      </c>
      <c r="M268" s="4">
        <f t="shared" si="259"/>
        <v>-1.1204653215104283</v>
      </c>
    </row>
    <row r="269" spans="1:13" ht="15.75" customHeight="1" x14ac:dyDescent="0.2">
      <c r="A269" s="2" t="e">
        <v>#VALUE!</v>
      </c>
      <c r="B269" s="2" t="e">
        <v>#VALUE!</v>
      </c>
      <c r="C269" s="5">
        <v>757</v>
      </c>
      <c r="D269" s="4">
        <v>3.9947628611154022</v>
      </c>
      <c r="E269" s="4">
        <v>3.3957280138452428</v>
      </c>
      <c r="F269" s="6">
        <v>1932.3274179600212</v>
      </c>
      <c r="G269" s="4">
        <f t="shared" si="257"/>
        <v>6.6293632534374485</v>
      </c>
      <c r="H269" s="4">
        <v>1</v>
      </c>
      <c r="I269" s="4">
        <f t="shared" ref="I269:K269" si="271">LN(D269)</f>
        <v>1.3849842185366283</v>
      </c>
      <c r="J269" s="4">
        <f t="shared" si="271"/>
        <v>1.2225181750901359</v>
      </c>
      <c r="K269" s="4">
        <f t="shared" si="271"/>
        <v>7.5664804714076768</v>
      </c>
      <c r="L269" s="4">
        <f t="array" ref="L269">MMULT(H269:K269,G$865:G$868)</f>
        <v>7.9691726671626419</v>
      </c>
      <c r="M269" s="4">
        <f t="shared" si="259"/>
        <v>-1.3398094137251935</v>
      </c>
    </row>
    <row r="270" spans="1:13" ht="15.75" customHeight="1" x14ac:dyDescent="0.2">
      <c r="A270" s="2" t="e">
        <v>#VALUE!</v>
      </c>
      <c r="B270" s="2" t="e">
        <v>#VALUE!</v>
      </c>
      <c r="C270" s="5">
        <v>4673896</v>
      </c>
      <c r="D270" s="4">
        <v>3.9947628611154022</v>
      </c>
      <c r="E270" s="4">
        <v>2068.6241294936949</v>
      </c>
      <c r="F270" s="6">
        <v>1315.3822211020786</v>
      </c>
      <c r="G270" s="4">
        <f t="shared" si="257"/>
        <v>15.357503543084565</v>
      </c>
      <c r="H270" s="4">
        <v>1</v>
      </c>
      <c r="I270" s="4">
        <f t="shared" ref="I270:K270" si="272">LN(D270)</f>
        <v>1.3849842185366283</v>
      </c>
      <c r="J270" s="4">
        <f t="shared" si="272"/>
        <v>7.634638993525046</v>
      </c>
      <c r="K270" s="4">
        <f t="shared" si="272"/>
        <v>7.1818825648127635</v>
      </c>
      <c r="L270" s="4">
        <f t="array" ref="L270">MMULT(H270:K270,G$865:G$868)</f>
        <v>13.706056423724963</v>
      </c>
      <c r="M270" s="4">
        <f t="shared" si="259"/>
        <v>1.6514471193596023</v>
      </c>
    </row>
    <row r="271" spans="1:13" ht="15.75" customHeight="1" x14ac:dyDescent="0.2">
      <c r="A271" s="2" t="e">
        <v>#VALUE!</v>
      </c>
      <c r="B271" s="2" t="e">
        <v>#VALUE!</v>
      </c>
      <c r="C271" s="5">
        <v>1167689</v>
      </c>
      <c r="D271" s="4">
        <v>3.9947628611154022</v>
      </c>
      <c r="E271" s="4">
        <v>153.830946734425</v>
      </c>
      <c r="F271" s="6">
        <v>487.50152240929265</v>
      </c>
      <c r="G271" s="4">
        <f t="shared" si="257"/>
        <v>13.970537139791638</v>
      </c>
      <c r="H271" s="4">
        <v>1</v>
      </c>
      <c r="I271" s="4">
        <f t="shared" ref="I271:K271" si="273">LN(D271)</f>
        <v>1.3849842185366283</v>
      </c>
      <c r="J271" s="4">
        <f t="shared" si="273"/>
        <v>5.0358542509686979</v>
      </c>
      <c r="K271" s="4">
        <f t="shared" si="273"/>
        <v>6.1892934133238819</v>
      </c>
      <c r="L271" s="4">
        <f t="array" ref="L271">MMULT(H271:K271,G$865:G$868)</f>
        <v>13.221076336645257</v>
      </c>
      <c r="M271" s="4">
        <f t="shared" si="259"/>
        <v>0.74946080314638053</v>
      </c>
    </row>
    <row r="272" spans="1:13" ht="15.75" customHeight="1" x14ac:dyDescent="0.2">
      <c r="A272" s="2" t="e">
        <v>#VALUE!</v>
      </c>
      <c r="B272" s="2" t="e">
        <v>#VALUE!</v>
      </c>
      <c r="C272" s="5">
        <v>664812</v>
      </c>
      <c r="D272" s="4">
        <v>3.9947628611154022</v>
      </c>
      <c r="E272" s="4">
        <v>67.608919144368357</v>
      </c>
      <c r="F272" s="6">
        <v>639.81547917755279</v>
      </c>
      <c r="G272" s="4">
        <f t="shared" si="257"/>
        <v>13.407259572901983</v>
      </c>
      <c r="H272" s="4">
        <v>1</v>
      </c>
      <c r="I272" s="4">
        <f t="shared" ref="I272:K272" si="274">LN(D272)</f>
        <v>1.3849842185366283</v>
      </c>
      <c r="J272" s="4">
        <f t="shared" si="274"/>
        <v>4.2137399143510503</v>
      </c>
      <c r="K272" s="4">
        <f t="shared" si="274"/>
        <v>6.4611798209982343</v>
      </c>
      <c r="L272" s="4">
        <f t="array" ref="L272">MMULT(H272:K272,G$865:G$868)</f>
        <v>12.128911326399059</v>
      </c>
      <c r="M272" s="4">
        <f t="shared" si="259"/>
        <v>1.2783482465029241</v>
      </c>
    </row>
    <row r="273" spans="1:13" ht="15.75" customHeight="1" x14ac:dyDescent="0.2">
      <c r="A273" s="2" t="e">
        <v>#VALUE!</v>
      </c>
      <c r="B273" s="2" t="e">
        <v>#VALUE!</v>
      </c>
      <c r="C273" s="5">
        <v>124</v>
      </c>
      <c r="D273" s="4">
        <v>3.9947628611154022</v>
      </c>
      <c r="E273" s="4">
        <v>9.3183950548593373</v>
      </c>
      <c r="F273" s="6">
        <v>3680.4854277542909</v>
      </c>
      <c r="G273" s="4">
        <f t="shared" si="257"/>
        <v>4.8202815656050371</v>
      </c>
      <c r="H273" s="4">
        <v>1</v>
      </c>
      <c r="I273" s="4">
        <f t="shared" ref="I273:K273" si="275">LN(D273)</f>
        <v>1.3849842185366283</v>
      </c>
      <c r="J273" s="4">
        <f t="shared" si="275"/>
        <v>2.231990409454383</v>
      </c>
      <c r="K273" s="4">
        <f t="shared" si="275"/>
        <v>8.2107999321794942</v>
      </c>
      <c r="L273" s="4">
        <f t="array" ref="L273">MMULT(H273:K273,G$865:G$868)</f>
        <v>7.7429611029998355</v>
      </c>
      <c r="M273" s="4">
        <f t="shared" si="259"/>
        <v>-2.9226795373947985</v>
      </c>
    </row>
    <row r="274" spans="1:13" ht="15.75" customHeight="1" x14ac:dyDescent="0.2">
      <c r="A274" s="2" t="e">
        <v>#VALUE!</v>
      </c>
      <c r="B274" s="2" t="e">
        <v>#VALUE!</v>
      </c>
      <c r="C274" s="5">
        <v>14744</v>
      </c>
      <c r="D274" s="4">
        <v>3.9947628611154022</v>
      </c>
      <c r="E274" s="4">
        <v>127.94659043854696</v>
      </c>
      <c r="F274" s="6">
        <v>2404.04100246793</v>
      </c>
      <c r="G274" s="4">
        <f t="shared" si="257"/>
        <v>9.5985914993496593</v>
      </c>
      <c r="H274" s="4">
        <v>1</v>
      </c>
      <c r="I274" s="4">
        <f t="shared" ref="I274:K274" si="276">LN(D274)</f>
        <v>1.3849842185366283</v>
      </c>
      <c r="J274" s="4">
        <f t="shared" si="276"/>
        <v>4.8516129146426703</v>
      </c>
      <c r="K274" s="4">
        <f t="shared" si="276"/>
        <v>7.7849063514447261</v>
      </c>
      <c r="L274" s="4">
        <f t="array" ref="L274">MMULT(H274:K274,G$865:G$868)</f>
        <v>10.517358292395805</v>
      </c>
      <c r="M274" s="4">
        <f t="shared" si="259"/>
        <v>-0.91876679304614584</v>
      </c>
    </row>
    <row r="275" spans="1:13" ht="15.75" customHeight="1" x14ac:dyDescent="0.2">
      <c r="A275" s="2" t="e">
        <v>#VALUE!</v>
      </c>
      <c r="B275" s="2" t="e">
        <v>#VALUE!</v>
      </c>
      <c r="C275" s="5">
        <v>6552</v>
      </c>
      <c r="D275" s="4">
        <v>3.9947628611154022</v>
      </c>
      <c r="E275" s="4">
        <v>9.5451728058208278</v>
      </c>
      <c r="F275" s="6">
        <v>1673.4410488231274</v>
      </c>
      <c r="G275" s="4">
        <f t="shared" si="257"/>
        <v>8.7875256255329059</v>
      </c>
      <c r="H275" s="4">
        <v>1</v>
      </c>
      <c r="I275" s="4">
        <f t="shared" ref="I275:K275" si="277">LN(D275)</f>
        <v>1.3849842185366283</v>
      </c>
      <c r="J275" s="4">
        <f t="shared" si="277"/>
        <v>2.2560355613428844</v>
      </c>
      <c r="K275" s="4">
        <f t="shared" si="277"/>
        <v>7.4226372937525396</v>
      </c>
      <c r="L275" s="4">
        <f t="array" ref="L275">MMULT(H275:K275,G$865:G$868)</f>
        <v>9.025003756922704</v>
      </c>
      <c r="M275" s="4">
        <f t="shared" si="259"/>
        <v>-0.23747813138979801</v>
      </c>
    </row>
    <row r="276" spans="1:13" ht="15.75" customHeight="1" x14ac:dyDescent="0.2">
      <c r="A276" s="2" t="e">
        <v>#VALUE!</v>
      </c>
      <c r="B276" s="2" t="e">
        <v>#VALUE!</v>
      </c>
      <c r="C276" s="5">
        <v>6460</v>
      </c>
      <c r="D276" s="4">
        <v>3.9947628611154022</v>
      </c>
      <c r="E276" s="4">
        <v>14.259781159011929</v>
      </c>
      <c r="F276" s="6">
        <v>1438.8728270937836</v>
      </c>
      <c r="G276" s="4">
        <f t="shared" si="257"/>
        <v>8.7733845967766477</v>
      </c>
      <c r="H276" s="4">
        <v>1</v>
      </c>
      <c r="I276" s="4">
        <f t="shared" ref="I276:K276" si="278">LN(D276)</f>
        <v>1.3849842185366283</v>
      </c>
      <c r="J276" s="4">
        <f t="shared" si="278"/>
        <v>2.6574430683755392</v>
      </c>
      <c r="K276" s="4">
        <f t="shared" si="278"/>
        <v>7.271615327091637</v>
      </c>
      <c r="L276" s="4">
        <f t="array" ref="L276">MMULT(H276:K276,G$865:G$868)</f>
        <v>9.5875402132982614</v>
      </c>
      <c r="M276" s="4">
        <f t="shared" si="259"/>
        <v>-0.81415561652161372</v>
      </c>
    </row>
    <row r="277" spans="1:13" ht="15.75" customHeight="1" x14ac:dyDescent="0.2">
      <c r="A277" s="2" t="e">
        <v>#VALUE!</v>
      </c>
      <c r="B277" s="2" t="e">
        <v>#VALUE!</v>
      </c>
      <c r="C277" s="5">
        <v>3774</v>
      </c>
      <c r="D277" s="4">
        <v>3.9947628611154022</v>
      </c>
      <c r="E277" s="4">
        <v>23.616328816111423</v>
      </c>
      <c r="F277" s="6">
        <v>1452.275072148193</v>
      </c>
      <c r="G277" s="4">
        <f t="shared" si="257"/>
        <v>8.2358907259284955</v>
      </c>
      <c r="H277" s="4">
        <v>1</v>
      </c>
      <c r="I277" s="4">
        <f t="shared" ref="I277:K277" si="279">LN(D277)</f>
        <v>1.3849842185366283</v>
      </c>
      <c r="J277" s="4">
        <f t="shared" si="279"/>
        <v>3.1619383717675844</v>
      </c>
      <c r="K277" s="4">
        <f t="shared" si="279"/>
        <v>7.2808866210707954</v>
      </c>
      <c r="L277" s="4">
        <f t="array" ref="L277">MMULT(H277:K277,G$865:G$868)</f>
        <v>9.9755703314117685</v>
      </c>
      <c r="M277" s="4">
        <f t="shared" si="259"/>
        <v>-1.7396796054832731</v>
      </c>
    </row>
    <row r="278" spans="1:13" ht="15.75" customHeight="1" x14ac:dyDescent="0.2">
      <c r="A278" s="2" t="e">
        <v>#VALUE!</v>
      </c>
      <c r="B278" s="2" t="e">
        <v>#VALUE!</v>
      </c>
      <c r="C278" s="5">
        <v>182</v>
      </c>
      <c r="D278" s="4">
        <v>4.4704463914463908</v>
      </c>
      <c r="E278" s="4">
        <v>2.3763350483997558</v>
      </c>
      <c r="F278" s="6">
        <v>2657.0010098028533</v>
      </c>
      <c r="G278" s="4">
        <f t="shared" si="257"/>
        <v>5.2040066870767951</v>
      </c>
      <c r="H278" s="4">
        <v>1</v>
      </c>
      <c r="I278" s="4">
        <f t="shared" ref="I278:K278" si="280">LN(D278)</f>
        <v>1.4974882674976673</v>
      </c>
      <c r="J278" s="4">
        <f t="shared" si="280"/>
        <v>0.86555940519517116</v>
      </c>
      <c r="K278" s="4">
        <f t="shared" si="280"/>
        <v>7.8849533258135063</v>
      </c>
      <c r="L278" s="4">
        <f t="array" ref="L278">MMULT(H278:K278,G$865:G$868)</f>
        <v>7.2689540235461205</v>
      </c>
      <c r="M278" s="4">
        <f t="shared" si="259"/>
        <v>-2.0649473364693254</v>
      </c>
    </row>
    <row r="279" spans="1:13" ht="15.75" customHeight="1" x14ac:dyDescent="0.2">
      <c r="A279" s="2" t="e">
        <v>#VALUE!</v>
      </c>
      <c r="B279" s="2" t="e">
        <v>#VALUE!</v>
      </c>
      <c r="C279" s="5">
        <v>66054</v>
      </c>
      <c r="D279" s="4">
        <v>4.4704463914463908</v>
      </c>
      <c r="E279" s="4">
        <v>213.37777150385847</v>
      </c>
      <c r="F279" s="6">
        <v>1377.1986505973557</v>
      </c>
      <c r="G279" s="4">
        <f t="shared" si="257"/>
        <v>11.098227868298459</v>
      </c>
      <c r="H279" s="4">
        <v>1</v>
      </c>
      <c r="I279" s="4">
        <f t="shared" ref="I279:K279" si="281">LN(D279)</f>
        <v>1.4974882674976673</v>
      </c>
      <c r="J279" s="4">
        <f t="shared" si="281"/>
        <v>5.3630641699176946</v>
      </c>
      <c r="K279" s="4">
        <f t="shared" si="281"/>
        <v>7.2278067516478535</v>
      </c>
      <c r="L279" s="4">
        <f t="array" ref="L279">MMULT(H279:K279,G$865:G$868)</f>
        <v>11.91353715909626</v>
      </c>
      <c r="M279" s="4">
        <f t="shared" si="259"/>
        <v>-0.81530929079780101</v>
      </c>
    </row>
    <row r="280" spans="1:13" ht="15.75" customHeight="1" x14ac:dyDescent="0.2">
      <c r="A280" s="2" t="e">
        <v>#VALUE!</v>
      </c>
      <c r="B280" s="2" t="e">
        <v>#VALUE!</v>
      </c>
      <c r="C280" s="5">
        <v>36887</v>
      </c>
      <c r="D280" s="4">
        <v>4.4704463914463908</v>
      </c>
      <c r="E280" s="4">
        <v>6.2358568195844475</v>
      </c>
      <c r="F280" s="6">
        <v>3110.4419324940714</v>
      </c>
      <c r="G280" s="4">
        <f t="shared" si="257"/>
        <v>10.515614464432117</v>
      </c>
      <c r="H280" s="4">
        <v>1</v>
      </c>
      <c r="I280" s="4">
        <f t="shared" ref="I280:K280" si="282">LN(D280)</f>
        <v>1.4974882674976673</v>
      </c>
      <c r="J280" s="4">
        <f t="shared" si="282"/>
        <v>1.8303159906343835</v>
      </c>
      <c r="K280" s="4">
        <f t="shared" si="282"/>
        <v>8.0425200955583716</v>
      </c>
      <c r="L280" s="4">
        <f t="array" ref="L280">MMULT(H280:K280,G$865:G$868)</f>
        <v>7.7869366915280942</v>
      </c>
      <c r="M280" s="4">
        <f t="shared" si="259"/>
        <v>2.7286777729040228</v>
      </c>
    </row>
    <row r="281" spans="1:13" ht="15.75" customHeight="1" x14ac:dyDescent="0.2">
      <c r="A281" s="2" t="e">
        <v>#VALUE!</v>
      </c>
      <c r="B281" s="2" t="e">
        <v>#VALUE!</v>
      </c>
      <c r="C281" s="5">
        <v>24933</v>
      </c>
      <c r="D281" s="4">
        <v>4.4704463914463908</v>
      </c>
      <c r="E281" s="4">
        <v>14.594249022892239</v>
      </c>
      <c r="F281" s="6">
        <v>2241.7328665215055</v>
      </c>
      <c r="G281" s="4">
        <f t="shared" si="257"/>
        <v>10.123947506221135</v>
      </c>
      <c r="H281" s="4">
        <v>1</v>
      </c>
      <c r="I281" s="4">
        <f t="shared" ref="I281:K281" si="283">LN(D281)</f>
        <v>1.4974882674976673</v>
      </c>
      <c r="J281" s="4">
        <f t="shared" si="283"/>
        <v>2.6806275485726787</v>
      </c>
      <c r="K281" s="4">
        <f t="shared" si="283"/>
        <v>7.7150044468996404</v>
      </c>
      <c r="L281" s="4">
        <f t="array" ref="L281">MMULT(H281:K281,G$865:G$868)</f>
        <v>8.9907521673187674</v>
      </c>
      <c r="M281" s="4">
        <f t="shared" si="259"/>
        <v>1.1331953389023681</v>
      </c>
    </row>
    <row r="282" spans="1:13" ht="15.75" customHeight="1" x14ac:dyDescent="0.2">
      <c r="A282" s="2" t="e">
        <v>#VALUE!</v>
      </c>
      <c r="B282" s="2" t="e">
        <v>#VALUE!</v>
      </c>
      <c r="C282" s="5">
        <v>195029</v>
      </c>
      <c r="D282" s="4">
        <v>4.4704463914463908</v>
      </c>
      <c r="E282" s="4">
        <v>257.15782044042913</v>
      </c>
      <c r="F282" s="6">
        <v>1850.3306037426084</v>
      </c>
      <c r="G282" s="4">
        <f t="shared" si="257"/>
        <v>12.180903544437184</v>
      </c>
      <c r="H282" s="4">
        <v>1</v>
      </c>
      <c r="I282" s="4">
        <f t="shared" ref="I282:K282" si="284">LN(D282)</f>
        <v>1.4974882674976673</v>
      </c>
      <c r="J282" s="4">
        <f t="shared" si="284"/>
        <v>5.5496899837376041</v>
      </c>
      <c r="K282" s="4">
        <f t="shared" si="284"/>
        <v>7.5231196068323172</v>
      </c>
      <c r="L282" s="4">
        <f t="array" ref="L282">MMULT(H282:K282,G$865:G$868)</f>
        <v>11.5894071666934</v>
      </c>
      <c r="M282" s="4">
        <f t="shared" si="259"/>
        <v>0.59149637774378405</v>
      </c>
    </row>
    <row r="283" spans="1:13" ht="15.75" customHeight="1" x14ac:dyDescent="0.2">
      <c r="A283" s="2" t="e">
        <v>#VALUE!</v>
      </c>
      <c r="B283" s="2" t="e">
        <v>#VALUE!</v>
      </c>
      <c r="C283" s="5">
        <v>1674</v>
      </c>
      <c r="D283" s="4">
        <v>4.4704463914463908</v>
      </c>
      <c r="E283" s="4">
        <v>6.6511068334937447</v>
      </c>
      <c r="F283" s="6">
        <v>944.99281690677788</v>
      </c>
      <c r="G283" s="4">
        <f t="shared" si="257"/>
        <v>7.4229712510494208</v>
      </c>
      <c r="H283" s="4">
        <v>1</v>
      </c>
      <c r="I283" s="4">
        <f t="shared" ref="I283:K283" si="285">LN(D283)</f>
        <v>1.4974882674976673</v>
      </c>
      <c r="J283" s="4">
        <f t="shared" si="285"/>
        <v>1.894783281944854</v>
      </c>
      <c r="K283" s="4">
        <f t="shared" si="285"/>
        <v>6.8511773263080054</v>
      </c>
      <c r="L283" s="4">
        <f t="array" ref="L283">MMULT(H283:K283,G$865:G$868)</f>
        <v>9.7472589423169129</v>
      </c>
      <c r="M283" s="4">
        <f t="shared" si="259"/>
        <v>-2.3242876912674921</v>
      </c>
    </row>
    <row r="284" spans="1:13" ht="15.75" customHeight="1" x14ac:dyDescent="0.2">
      <c r="A284" s="2" t="e">
        <v>#VALUE!</v>
      </c>
      <c r="B284" s="2" t="e">
        <v>#VALUE!</v>
      </c>
      <c r="C284" s="5">
        <v>35251</v>
      </c>
      <c r="D284" s="4">
        <v>4.4704463914463908</v>
      </c>
      <c r="E284" s="4">
        <v>16.402846413095812</v>
      </c>
      <c r="F284" s="6">
        <v>1063.8488015354199</v>
      </c>
      <c r="G284" s="4">
        <f t="shared" si="257"/>
        <v>10.470249176632354</v>
      </c>
      <c r="H284" s="4">
        <v>1</v>
      </c>
      <c r="I284" s="4">
        <f t="shared" ref="I284:K284" si="286">LN(D284)</f>
        <v>1.4974882674976673</v>
      </c>
      <c r="J284" s="4">
        <f t="shared" si="286"/>
        <v>2.7974548815441853</v>
      </c>
      <c r="K284" s="4">
        <f t="shared" si="286"/>
        <v>6.9696485559837908</v>
      </c>
      <c r="L284" s="4">
        <f t="array" ref="L284">MMULT(H284:K284,G$865:G$868)</f>
        <v>10.278302302029113</v>
      </c>
      <c r="M284" s="4">
        <f t="shared" si="259"/>
        <v>0.19194687460324111</v>
      </c>
    </row>
    <row r="285" spans="1:13" ht="15.75" customHeight="1" x14ac:dyDescent="0.2">
      <c r="A285" s="2" t="e">
        <v>#VALUE!</v>
      </c>
      <c r="B285" s="2" t="e">
        <v>#VALUE!</v>
      </c>
      <c r="C285" s="5">
        <v>126837</v>
      </c>
      <c r="D285" s="4">
        <v>4.4704463914463908</v>
      </c>
      <c r="E285" s="4">
        <v>26.813968850519185</v>
      </c>
      <c r="F285" s="6">
        <v>1109.4481349893144</v>
      </c>
      <c r="G285" s="4">
        <f t="shared" si="257"/>
        <v>11.750658076527731</v>
      </c>
      <c r="H285" s="4">
        <v>1</v>
      </c>
      <c r="I285" s="4">
        <f t="shared" ref="I285:K285" si="287">LN(D285)</f>
        <v>1.4974882674976673</v>
      </c>
      <c r="J285" s="4">
        <f t="shared" si="287"/>
        <v>3.2889229774914859</v>
      </c>
      <c r="K285" s="4">
        <f t="shared" si="287"/>
        <v>7.0116179949882662</v>
      </c>
      <c r="L285" s="4">
        <f t="array" ref="L285">MMULT(H285:K285,G$865:G$868)</f>
        <v>10.603538130190493</v>
      </c>
      <c r="M285" s="4">
        <f t="shared" si="259"/>
        <v>1.1471199463372379</v>
      </c>
    </row>
    <row r="286" spans="1:13" ht="15.75" customHeight="1" x14ac:dyDescent="0.2">
      <c r="A286" s="2" t="e">
        <v>#VALUE!</v>
      </c>
      <c r="B286" s="2" t="e">
        <v>#VALUE!</v>
      </c>
      <c r="C286" s="5">
        <v>25411</v>
      </c>
      <c r="D286" s="4">
        <v>4.4704463914463908</v>
      </c>
      <c r="E286" s="4">
        <v>11.420227884615384</v>
      </c>
      <c r="F286" s="6">
        <v>1706.301823168433</v>
      </c>
      <c r="G286" s="4">
        <f t="shared" si="257"/>
        <v>10.142937430124647</v>
      </c>
      <c r="H286" s="4">
        <v>1</v>
      </c>
      <c r="I286" s="4">
        <f t="shared" ref="I286:K286" si="288">LN(D286)</f>
        <v>1.4974882674976673</v>
      </c>
      <c r="J286" s="4">
        <f t="shared" si="288"/>
        <v>2.4353861588987669</v>
      </c>
      <c r="K286" s="4">
        <f t="shared" si="288"/>
        <v>7.4420836310249614</v>
      </c>
      <c r="L286" s="4">
        <f t="array" ref="L286">MMULT(H286:K286,G$865:G$868)</f>
        <v>9.2321944816066601</v>
      </c>
      <c r="M286" s="4">
        <f t="shared" si="259"/>
        <v>0.91074294851798676</v>
      </c>
    </row>
    <row r="287" spans="1:13" ht="15.75" customHeight="1" x14ac:dyDescent="0.2">
      <c r="A287" s="2" t="e">
        <v>#VALUE!</v>
      </c>
      <c r="B287" s="2" t="e">
        <v>#VALUE!</v>
      </c>
      <c r="C287" s="5">
        <v>47061</v>
      </c>
      <c r="D287" s="4">
        <v>4.4704463914463908</v>
      </c>
      <c r="E287" s="4">
        <v>82.196001050747441</v>
      </c>
      <c r="F287" s="6">
        <v>1576.3781461091955</v>
      </c>
      <c r="G287" s="4">
        <f t="shared" si="257"/>
        <v>10.75919991152435</v>
      </c>
      <c r="H287" s="4">
        <v>1</v>
      </c>
      <c r="I287" s="4">
        <f t="shared" ref="I287:K287" si="289">LN(D287)</f>
        <v>1.4974882674976673</v>
      </c>
      <c r="J287" s="4">
        <f t="shared" si="289"/>
        <v>4.4091066518610615</v>
      </c>
      <c r="K287" s="4">
        <f t="shared" si="289"/>
        <v>7.3628851820613406</v>
      </c>
      <c r="L287" s="4">
        <f t="array" ref="L287">MMULT(H287:K287,G$865:G$868)</f>
        <v>10.935285212269564</v>
      </c>
      <c r="M287" s="4">
        <f t="shared" si="259"/>
        <v>-0.17608530074521411</v>
      </c>
    </row>
    <row r="288" spans="1:13" ht="15.75" customHeight="1" x14ac:dyDescent="0.2">
      <c r="A288" s="2" t="e">
        <v>#VALUE!</v>
      </c>
      <c r="B288" s="2" t="e">
        <v>#VALUE!</v>
      </c>
      <c r="C288" s="5">
        <v>47443</v>
      </c>
      <c r="D288" s="4">
        <v>4.4704463914463908</v>
      </c>
      <c r="E288" s="4">
        <v>178.63516371743066</v>
      </c>
      <c r="F288" s="6">
        <v>2204.0805165127354</v>
      </c>
      <c r="G288" s="4">
        <f t="shared" si="257"/>
        <v>10.767284269446213</v>
      </c>
      <c r="H288" s="4">
        <v>1</v>
      </c>
      <c r="I288" s="4">
        <f t="shared" ref="I288:K288" si="290">LN(D288)</f>
        <v>1.4974882674976673</v>
      </c>
      <c r="J288" s="4">
        <f t="shared" si="290"/>
        <v>5.1853455343789898</v>
      </c>
      <c r="K288" s="4">
        <f t="shared" si="290"/>
        <v>7.698065701598602</v>
      </c>
      <c r="L288" s="4">
        <f t="array" ref="L288">MMULT(H288:K288,G$865:G$868)</f>
        <v>11.018136272257351</v>
      </c>
      <c r="M288" s="4">
        <f t="shared" si="259"/>
        <v>-0.25085200281113806</v>
      </c>
    </row>
    <row r="289" spans="1:13" ht="15.75" customHeight="1" x14ac:dyDescent="0.2">
      <c r="A289" s="2" t="e">
        <v>#VALUE!</v>
      </c>
      <c r="B289" s="2" t="e">
        <v>#VALUE!</v>
      </c>
      <c r="C289" s="5">
        <v>18842</v>
      </c>
      <c r="D289" s="4">
        <v>4.4704463914463908</v>
      </c>
      <c r="E289" s="4">
        <v>7.3724573796741062</v>
      </c>
      <c r="F289" s="6">
        <v>2720.0651408974086</v>
      </c>
      <c r="G289" s="4">
        <f t="shared" si="257"/>
        <v>9.8438436996086125</v>
      </c>
      <c r="H289" s="4">
        <v>1</v>
      </c>
      <c r="I289" s="4">
        <f t="shared" ref="I289:K289" si="291">LN(D289)</f>
        <v>1.4974882674976673</v>
      </c>
      <c r="J289" s="4">
        <f t="shared" si="291"/>
        <v>1.9977510807036878</v>
      </c>
      <c r="K289" s="4">
        <f t="shared" si="291"/>
        <v>7.9084111078626149</v>
      </c>
      <c r="L289" s="4">
        <f t="array" ref="L289">MMULT(H289:K289,G$865:G$868)</f>
        <v>8.1355260438150321</v>
      </c>
      <c r="M289" s="4">
        <f t="shared" si="259"/>
        <v>1.7083176557935804</v>
      </c>
    </row>
    <row r="290" spans="1:13" ht="15.75" customHeight="1" x14ac:dyDescent="0.2">
      <c r="A290" s="2" t="e">
        <v>#VALUE!</v>
      </c>
      <c r="B290" s="2" t="e">
        <v>#VALUE!</v>
      </c>
      <c r="C290" s="5">
        <v>21251</v>
      </c>
      <c r="D290" s="4">
        <v>4.4704463914463908</v>
      </c>
      <c r="E290" s="4">
        <v>139.73837756446451</v>
      </c>
      <c r="F290" s="6">
        <v>2800.101026275905</v>
      </c>
      <c r="G290" s="4">
        <f t="shared" si="257"/>
        <v>9.9641592320688606</v>
      </c>
      <c r="H290" s="4">
        <v>1</v>
      </c>
      <c r="I290" s="4">
        <f t="shared" ref="I290:K290" si="292">LN(D290)</f>
        <v>1.4974882674976673</v>
      </c>
      <c r="J290" s="4">
        <f t="shared" si="292"/>
        <v>4.9397719426695019</v>
      </c>
      <c r="K290" s="4">
        <f t="shared" si="292"/>
        <v>7.9374107763252217</v>
      </c>
      <c r="L290" s="4">
        <f t="array" ref="L290">MMULT(H290:K290,G$865:G$868)</f>
        <v>10.438530825646536</v>
      </c>
      <c r="M290" s="4">
        <f t="shared" si="259"/>
        <v>-0.47437159357767555</v>
      </c>
    </row>
    <row r="291" spans="1:13" ht="15.75" customHeight="1" x14ac:dyDescent="0.2">
      <c r="A291" s="2" t="e">
        <v>#VALUE!</v>
      </c>
      <c r="B291" s="2" t="e">
        <v>#VALUE!</v>
      </c>
      <c r="C291" s="5">
        <v>759819</v>
      </c>
      <c r="D291" s="4">
        <v>4.4704463914463908</v>
      </c>
      <c r="E291" s="4">
        <v>1494.2866553736119</v>
      </c>
      <c r="F291" s="6">
        <v>1748.553856297355</v>
      </c>
      <c r="G291" s="4">
        <f t="shared" si="257"/>
        <v>13.540835526003683</v>
      </c>
      <c r="H291" s="4">
        <v>1</v>
      </c>
      <c r="I291" s="4">
        <f t="shared" ref="I291:K291" si="293">LN(D291)</f>
        <v>1.4974882674976673</v>
      </c>
      <c r="J291" s="4">
        <f t="shared" si="293"/>
        <v>7.3094042183545387</v>
      </c>
      <c r="K291" s="4">
        <f t="shared" si="293"/>
        <v>7.4665443574573604</v>
      </c>
      <c r="L291" s="4">
        <f t="array" ref="L291">MMULT(H291:K291,G$865:G$868)</f>
        <v>13.0853463262481</v>
      </c>
      <c r="M291" s="4">
        <f t="shared" si="259"/>
        <v>0.45548919975558277</v>
      </c>
    </row>
    <row r="292" spans="1:13" ht="15.75" customHeight="1" x14ac:dyDescent="0.2">
      <c r="A292" s="2" t="e">
        <v>#VALUE!</v>
      </c>
      <c r="B292" s="2" t="e">
        <v>#VALUE!</v>
      </c>
      <c r="C292" s="5">
        <v>17188</v>
      </c>
      <c r="D292" s="4">
        <v>4.4704463914463908</v>
      </c>
      <c r="E292" s="4">
        <v>3.3957280138452428</v>
      </c>
      <c r="F292" s="6">
        <v>2689.9192742451319</v>
      </c>
      <c r="G292" s="4">
        <f t="shared" si="257"/>
        <v>9.7519667448948866</v>
      </c>
      <c r="H292" s="4">
        <v>1</v>
      </c>
      <c r="I292" s="4">
        <f t="shared" ref="I292:K292" si="294">LN(D292)</f>
        <v>1.4974882674976673</v>
      </c>
      <c r="J292" s="4">
        <f t="shared" si="294"/>
        <v>1.2225181750901359</v>
      </c>
      <c r="K292" s="4">
        <f t="shared" si="294"/>
        <v>7.8972664625712881</v>
      </c>
      <c r="L292" s="4">
        <f t="array" ref="L292">MMULT(H292:K292,G$865:G$868)</f>
        <v>7.5342890565943677</v>
      </c>
      <c r="M292" s="4">
        <f t="shared" si="259"/>
        <v>2.2176776883005189</v>
      </c>
    </row>
    <row r="293" spans="1:13" ht="15.75" customHeight="1" x14ac:dyDescent="0.2">
      <c r="A293" s="2" t="e">
        <v>#VALUE!</v>
      </c>
      <c r="B293" s="2" t="e">
        <v>#VALUE!</v>
      </c>
      <c r="C293" s="5">
        <v>1277727</v>
      </c>
      <c r="D293" s="4">
        <v>4.4704463914463908</v>
      </c>
      <c r="E293" s="4">
        <v>2068.6241294936949</v>
      </c>
      <c r="F293" s="6">
        <v>1850.2395480737487</v>
      </c>
      <c r="G293" s="4">
        <f t="shared" si="257"/>
        <v>14.060593276077205</v>
      </c>
      <c r="H293" s="4">
        <v>1</v>
      </c>
      <c r="I293" s="4">
        <f t="shared" ref="I293:K293" si="295">LN(D293)</f>
        <v>1.4974882674976673</v>
      </c>
      <c r="J293" s="4">
        <f t="shared" si="295"/>
        <v>7.634638993525046</v>
      </c>
      <c r="K293" s="4">
        <f t="shared" si="295"/>
        <v>7.5230703951351234</v>
      </c>
      <c r="L293" s="4">
        <f t="array" ref="L293">MMULT(H293:K293,G$865:G$868)</f>
        <v>13.254506376120419</v>
      </c>
      <c r="M293" s="4">
        <f t="shared" si="259"/>
        <v>0.80608689995678517</v>
      </c>
    </row>
    <row r="294" spans="1:13" ht="15.75" customHeight="1" x14ac:dyDescent="0.2">
      <c r="A294" s="2" t="e">
        <v>#VALUE!</v>
      </c>
      <c r="B294" s="2" t="e">
        <v>#VALUE!</v>
      </c>
      <c r="C294" s="5">
        <v>428422</v>
      </c>
      <c r="D294" s="4">
        <v>4.4704463914463908</v>
      </c>
      <c r="E294" s="4">
        <v>153.830946734425</v>
      </c>
      <c r="F294" s="6">
        <v>850.53859942933241</v>
      </c>
      <c r="G294" s="4">
        <f t="shared" si="257"/>
        <v>12.967863970112049</v>
      </c>
      <c r="H294" s="4">
        <v>1</v>
      </c>
      <c r="I294" s="4">
        <f t="shared" ref="I294:K294" si="296">LN(D294)</f>
        <v>1.4974882674976673</v>
      </c>
      <c r="J294" s="4">
        <f t="shared" si="296"/>
        <v>5.0358542509686979</v>
      </c>
      <c r="K294" s="4">
        <f t="shared" si="296"/>
        <v>6.7458697952027045</v>
      </c>
      <c r="L294" s="4">
        <f t="array" ref="L294">MMULT(H294:K294,G$865:G$868)</f>
        <v>12.424418113643638</v>
      </c>
      <c r="M294" s="4">
        <f t="shared" si="259"/>
        <v>0.54344585646841104</v>
      </c>
    </row>
    <row r="295" spans="1:13" ht="15.75" customHeight="1" x14ac:dyDescent="0.2">
      <c r="A295" s="2" t="e">
        <v>#VALUE!</v>
      </c>
      <c r="B295" s="2" t="e">
        <v>#VALUE!</v>
      </c>
      <c r="C295" s="5">
        <v>63277</v>
      </c>
      <c r="D295" s="4">
        <v>4.4704463914463908</v>
      </c>
      <c r="E295" s="4">
        <v>67.608919144368357</v>
      </c>
      <c r="F295" s="6">
        <v>1342.7453521007476</v>
      </c>
      <c r="G295" s="4">
        <f t="shared" si="257"/>
        <v>11.055277192973856</v>
      </c>
      <c r="H295" s="4">
        <v>1</v>
      </c>
      <c r="I295" s="4">
        <f t="shared" ref="I295:K295" si="297">LN(D295)</f>
        <v>1.4974882674976673</v>
      </c>
      <c r="J295" s="4">
        <f t="shared" si="297"/>
        <v>4.2137399143510503</v>
      </c>
      <c r="K295" s="4">
        <f t="shared" si="297"/>
        <v>7.2024715673018251</v>
      </c>
      <c r="L295" s="4">
        <f t="array" ref="L295">MMULT(H295:K295,G$865:G$868)</f>
        <v>11.036291308196237</v>
      </c>
      <c r="M295" s="4">
        <f t="shared" si="259"/>
        <v>1.8985884777618978E-2</v>
      </c>
    </row>
    <row r="296" spans="1:13" ht="15.75" customHeight="1" x14ac:dyDescent="0.2">
      <c r="A296" s="2" t="e">
        <v>#VALUE!</v>
      </c>
      <c r="B296" s="2" t="e">
        <v>#VALUE!</v>
      </c>
      <c r="C296" s="5">
        <v>4322</v>
      </c>
      <c r="D296" s="4">
        <v>4.4704463914463908</v>
      </c>
      <c r="E296" s="4">
        <v>9.3183950548593373</v>
      </c>
      <c r="F296" s="6">
        <v>3972.9600172447472</v>
      </c>
      <c r="G296" s="4">
        <f t="shared" si="257"/>
        <v>8.3714735370668318</v>
      </c>
      <c r="H296" s="4">
        <v>1</v>
      </c>
      <c r="I296" s="4">
        <f t="shared" ref="I296:K296" si="298">LN(D296)</f>
        <v>1.4974882674976673</v>
      </c>
      <c r="J296" s="4">
        <f t="shared" si="298"/>
        <v>2.231990409454383</v>
      </c>
      <c r="K296" s="4">
        <f t="shared" si="298"/>
        <v>8.2872666921457245</v>
      </c>
      <c r="L296" s="4">
        <f t="array" ref="L296">MMULT(H296:K296,G$865:G$868)</f>
        <v>7.7155626870376821</v>
      </c>
      <c r="M296" s="4">
        <f t="shared" si="259"/>
        <v>0.65591085002914973</v>
      </c>
    </row>
    <row r="297" spans="1:13" ht="15.75" customHeight="1" x14ac:dyDescent="0.2">
      <c r="A297" s="2" t="e">
        <v>#VALUE!</v>
      </c>
      <c r="B297" s="2" t="e">
        <v>#VALUE!</v>
      </c>
      <c r="C297" s="5">
        <v>149633</v>
      </c>
      <c r="D297" s="4">
        <v>4.4704463914463908</v>
      </c>
      <c r="E297" s="4">
        <v>127.94659043854696</v>
      </c>
      <c r="F297" s="6">
        <v>2524.1780772036318</v>
      </c>
      <c r="G297" s="4">
        <f t="shared" si="257"/>
        <v>11.9159409084318</v>
      </c>
      <c r="H297" s="4">
        <v>1</v>
      </c>
      <c r="I297" s="4">
        <f t="shared" ref="I297:K297" si="299">LN(D297)</f>
        <v>1.4974882674976673</v>
      </c>
      <c r="J297" s="4">
        <f t="shared" si="299"/>
        <v>4.8516129146426703</v>
      </c>
      <c r="K297" s="4">
        <f t="shared" si="299"/>
        <v>7.8336707747395256</v>
      </c>
      <c r="L297" s="4">
        <f t="array" ref="L297">MMULT(H297:K297,G$865:G$868)</f>
        <v>10.534346185705093</v>
      </c>
      <c r="M297" s="4">
        <f t="shared" si="259"/>
        <v>1.3815947227267067</v>
      </c>
    </row>
    <row r="298" spans="1:13" ht="15.75" customHeight="1" x14ac:dyDescent="0.2">
      <c r="A298" s="2" t="e">
        <v>#VALUE!</v>
      </c>
      <c r="B298" s="2" t="e">
        <v>#VALUE!</v>
      </c>
      <c r="C298" s="5">
        <v>13240</v>
      </c>
      <c r="D298" s="4">
        <v>4.4704463914463908</v>
      </c>
      <c r="E298" s="4">
        <v>9.5451728058208278</v>
      </c>
      <c r="F298" s="6">
        <v>2447.912912804497</v>
      </c>
      <c r="G298" s="4">
        <f t="shared" si="257"/>
        <v>9.4909978294909987</v>
      </c>
      <c r="H298" s="4">
        <v>1</v>
      </c>
      <c r="I298" s="4">
        <f t="shared" ref="I298:K298" si="300">LN(D298)</f>
        <v>1.4974882674976673</v>
      </c>
      <c r="J298" s="4">
        <f t="shared" si="300"/>
        <v>2.2560355613428844</v>
      </c>
      <c r="K298" s="4">
        <f t="shared" si="300"/>
        <v>7.802991068164653</v>
      </c>
      <c r="L298" s="4">
        <f t="array" ref="L298">MMULT(H298:K298,G$865:G$868)</f>
        <v>8.5106997356048648</v>
      </c>
      <c r="M298" s="4">
        <f t="shared" si="259"/>
        <v>0.98029809388613387</v>
      </c>
    </row>
    <row r="299" spans="1:13" ht="15.75" customHeight="1" x14ac:dyDescent="0.2">
      <c r="A299" s="2" t="e">
        <v>#VALUE!</v>
      </c>
      <c r="B299" s="2" t="e">
        <v>#VALUE!</v>
      </c>
      <c r="C299" s="5">
        <v>8525</v>
      </c>
      <c r="D299" s="4">
        <v>4.4704463914463908</v>
      </c>
      <c r="E299" s="4">
        <v>14.259781159011929</v>
      </c>
      <c r="F299" s="6">
        <v>2246.4785604955641</v>
      </c>
      <c r="G299" s="4">
        <f t="shared" si="257"/>
        <v>9.0507583021517171</v>
      </c>
      <c r="H299" s="4">
        <v>1</v>
      </c>
      <c r="I299" s="4">
        <f t="shared" ref="I299:K299" si="301">LN(D299)</f>
        <v>1.4974882674976673</v>
      </c>
      <c r="J299" s="4">
        <f t="shared" si="301"/>
        <v>2.6574430683755392</v>
      </c>
      <c r="K299" s="4">
        <f t="shared" si="301"/>
        <v>7.7171191849505707</v>
      </c>
      <c r="L299" s="4">
        <f t="array" ref="L299">MMULT(H299:K299,G$865:G$868)</f>
        <v>8.9688489055493452</v>
      </c>
      <c r="M299" s="4">
        <f t="shared" si="259"/>
        <v>8.1909396602371842E-2</v>
      </c>
    </row>
    <row r="300" spans="1:13" ht="15.75" customHeight="1" x14ac:dyDescent="0.2">
      <c r="A300" s="2" t="e">
        <v>#VALUE!</v>
      </c>
      <c r="B300" s="2" t="e">
        <v>#VALUE!</v>
      </c>
      <c r="C300" s="5">
        <v>2194</v>
      </c>
      <c r="D300" s="4">
        <v>4.4704463914463908</v>
      </c>
      <c r="E300" s="4">
        <v>23.616328816111423</v>
      </c>
      <c r="F300" s="6">
        <v>1668.8321285633269</v>
      </c>
      <c r="G300" s="4">
        <f t="shared" si="257"/>
        <v>7.6934816408351754</v>
      </c>
      <c r="H300" s="4">
        <v>1</v>
      </c>
      <c r="I300" s="4">
        <f t="shared" ref="I300:K300" si="302">LN(D300)</f>
        <v>1.4974882674976673</v>
      </c>
      <c r="J300" s="4">
        <f t="shared" si="302"/>
        <v>3.1619383717675844</v>
      </c>
      <c r="K300" s="4">
        <f t="shared" si="302"/>
        <v>7.4198793365559839</v>
      </c>
      <c r="L300" s="4">
        <f t="array" ref="L300">MMULT(H300:K300,G$865:G$868)</f>
        <v>9.8479891607573364</v>
      </c>
      <c r="M300" s="4">
        <f t="shared" si="259"/>
        <v>-2.1545075199221611</v>
      </c>
    </row>
    <row r="301" spans="1:13" ht="15.75" customHeight="1" x14ac:dyDescent="0.2">
      <c r="A301" s="2" t="e">
        <v>#VALUE!</v>
      </c>
      <c r="B301" s="2" t="e">
        <v>#VALUE!</v>
      </c>
      <c r="C301" s="5">
        <v>326</v>
      </c>
      <c r="D301" s="4">
        <v>4.4704463914463908</v>
      </c>
      <c r="E301" s="4">
        <v>3.9947628611154022</v>
      </c>
      <c r="F301" s="6">
        <v>903.29704989856998</v>
      </c>
      <c r="G301" s="4">
        <f t="shared" si="257"/>
        <v>5.7868973813667077</v>
      </c>
      <c r="H301" s="4">
        <v>1</v>
      </c>
      <c r="I301" s="4">
        <f t="shared" ref="I301:K301" si="303">LN(D301)</f>
        <v>1.4974882674976673</v>
      </c>
      <c r="J301" s="4">
        <f t="shared" si="303"/>
        <v>1.3849842185366283</v>
      </c>
      <c r="K301" s="4">
        <f t="shared" si="303"/>
        <v>6.80605145823501</v>
      </c>
      <c r="L301" s="4">
        <f t="array" ref="L301">MMULT(H301:K301,G$865:G$868)</f>
        <v>9.4124415945353324</v>
      </c>
      <c r="M301" s="4">
        <f t="shared" si="259"/>
        <v>-3.6255442131686246</v>
      </c>
    </row>
    <row r="302" spans="1:13" ht="15.75" customHeight="1" x14ac:dyDescent="0.2">
      <c r="A302" s="2" t="e">
        <v>#VALUE!</v>
      </c>
      <c r="B302" s="2" t="e">
        <v>#VALUE!</v>
      </c>
      <c r="C302" s="5">
        <v>3737</v>
      </c>
      <c r="D302" s="4">
        <v>1.6618181684226037</v>
      </c>
      <c r="E302" s="4">
        <v>2.3763350483997558</v>
      </c>
      <c r="F302" s="6">
        <v>1467.110157825218</v>
      </c>
      <c r="G302" s="4">
        <f t="shared" si="257"/>
        <v>8.2260384294854845</v>
      </c>
      <c r="H302" s="4">
        <v>1</v>
      </c>
      <c r="I302" s="4">
        <f t="shared" ref="I302:K302" si="304">LN(D302)</f>
        <v>0.50791228516683684</v>
      </c>
      <c r="J302" s="4">
        <f t="shared" si="304"/>
        <v>0.86555940519517116</v>
      </c>
      <c r="K302" s="4">
        <f t="shared" si="304"/>
        <v>7.2910498658658991</v>
      </c>
      <c r="L302" s="4">
        <f t="array" ref="L302">MMULT(H302:K302,G$865:G$868)</f>
        <v>7.3838638236190555</v>
      </c>
      <c r="M302" s="4">
        <f t="shared" si="259"/>
        <v>0.842174605866429</v>
      </c>
    </row>
    <row r="303" spans="1:13" ht="15.75" customHeight="1" x14ac:dyDescent="0.2">
      <c r="A303" s="2" t="e">
        <v>#VALUE!</v>
      </c>
      <c r="B303" s="2" t="e">
        <v>#VALUE!</v>
      </c>
      <c r="C303" s="5">
        <v>152446</v>
      </c>
      <c r="D303" s="4">
        <v>1.6618181684226037</v>
      </c>
      <c r="E303" s="4">
        <v>213.37777150385847</v>
      </c>
      <c r="F303" s="6">
        <v>944.66359984290341</v>
      </c>
      <c r="G303" s="4">
        <f t="shared" si="257"/>
        <v>11.934565713961319</v>
      </c>
      <c r="H303" s="4">
        <v>1</v>
      </c>
      <c r="I303" s="4">
        <f t="shared" ref="I303:K303" si="305">LN(D303)</f>
        <v>0.50791228516683684</v>
      </c>
      <c r="J303" s="4">
        <f t="shared" si="305"/>
        <v>5.3630641699176946</v>
      </c>
      <c r="K303" s="4">
        <f t="shared" si="305"/>
        <v>6.8508288851159582</v>
      </c>
      <c r="L303" s="4">
        <f t="array" ref="L303">MMULT(H303:K303,G$865:G$868)</f>
        <v>11.680876045118085</v>
      </c>
      <c r="M303" s="4">
        <f t="shared" si="259"/>
        <v>0.25368966884323463</v>
      </c>
    </row>
    <row r="304" spans="1:13" ht="15.75" customHeight="1" x14ac:dyDescent="0.2">
      <c r="A304" s="2" t="e">
        <v>#VALUE!</v>
      </c>
      <c r="B304" s="2" t="e">
        <v>#VALUE!</v>
      </c>
      <c r="C304" s="5">
        <v>5584</v>
      </c>
      <c r="D304" s="4">
        <v>1.6618181684226037</v>
      </c>
      <c r="E304" s="4">
        <v>6.2358568195844475</v>
      </c>
      <c r="F304" s="6">
        <v>1833.4763439289127</v>
      </c>
      <c r="G304" s="4">
        <f t="shared" si="257"/>
        <v>8.6276606444422086</v>
      </c>
      <c r="H304" s="4">
        <v>1</v>
      </c>
      <c r="I304" s="4">
        <f t="shared" ref="I304:K304" si="306">LN(D304)</f>
        <v>0.50791228516683684</v>
      </c>
      <c r="J304" s="4">
        <f t="shared" si="306"/>
        <v>1.8303159906343835</v>
      </c>
      <c r="K304" s="4">
        <f t="shared" si="306"/>
        <v>7.5139690852895669</v>
      </c>
      <c r="L304" s="4">
        <f t="array" ref="L304">MMULT(H304:K304,G$865:G$868)</f>
        <v>7.7971349621190704</v>
      </c>
      <c r="M304" s="4">
        <f t="shared" si="259"/>
        <v>0.83052568232313817</v>
      </c>
    </row>
    <row r="305" spans="1:13" ht="15.75" customHeight="1" x14ac:dyDescent="0.2">
      <c r="A305" s="2" t="e">
        <v>#VALUE!</v>
      </c>
      <c r="B305" s="2" t="e">
        <v>#VALUE!</v>
      </c>
      <c r="C305" s="5">
        <v>227596</v>
      </c>
      <c r="D305" s="4">
        <v>1.6618181684226037</v>
      </c>
      <c r="E305" s="4">
        <v>14.594249022892239</v>
      </c>
      <c r="F305" s="6">
        <v>771.65662578648721</v>
      </c>
      <c r="G305" s="4">
        <f t="shared" si="257"/>
        <v>12.335327406387433</v>
      </c>
      <c r="H305" s="4">
        <v>1</v>
      </c>
      <c r="I305" s="4">
        <f t="shared" ref="I305:K305" si="307">LN(D305)</f>
        <v>0.50791228516683684</v>
      </c>
      <c r="J305" s="4">
        <f t="shared" si="307"/>
        <v>2.6806275485726787</v>
      </c>
      <c r="K305" s="4">
        <f t="shared" si="307"/>
        <v>6.6485396658278111</v>
      </c>
      <c r="L305" s="4">
        <f t="array" ref="L305">MMULT(H305:K305,G$865:G$868)</f>
        <v>9.8628274440055321</v>
      </c>
      <c r="M305" s="4">
        <f t="shared" si="259"/>
        <v>2.4724999623819013</v>
      </c>
    </row>
    <row r="306" spans="1:13" ht="15.75" customHeight="1" x14ac:dyDescent="0.2">
      <c r="A306" s="2" t="e">
        <v>#VALUE!</v>
      </c>
      <c r="B306" s="2" t="e">
        <v>#VALUE!</v>
      </c>
      <c r="C306" s="5">
        <v>60338</v>
      </c>
      <c r="D306" s="4">
        <v>1.6618181684226037</v>
      </c>
      <c r="E306" s="4">
        <v>257.15782044042913</v>
      </c>
      <c r="F306" s="6">
        <v>1831.6496586228363</v>
      </c>
      <c r="G306" s="4">
        <f t="shared" si="257"/>
        <v>11.007717366654944</v>
      </c>
      <c r="H306" s="4">
        <v>1</v>
      </c>
      <c r="I306" s="4">
        <f t="shared" ref="I306:K306" si="308">LN(D306)</f>
        <v>0.50791228516683684</v>
      </c>
      <c r="J306" s="4">
        <f t="shared" si="308"/>
        <v>5.5496899837376041</v>
      </c>
      <c r="K306" s="4">
        <f t="shared" si="308"/>
        <v>7.5129722925702698</v>
      </c>
      <c r="L306" s="4">
        <f t="array" ref="L306">MMULT(H306:K306,G$865:G$868)</f>
        <v>10.768988617796209</v>
      </c>
      <c r="M306" s="4">
        <f t="shared" si="259"/>
        <v>0.23872874885873507</v>
      </c>
    </row>
    <row r="307" spans="1:13" ht="15.75" customHeight="1" x14ac:dyDescent="0.2">
      <c r="A307" s="2" t="e">
        <v>#VALUE!</v>
      </c>
      <c r="B307" s="2" t="e">
        <v>#VALUE!</v>
      </c>
      <c r="C307" s="5">
        <v>4896</v>
      </c>
      <c r="D307" s="4">
        <v>1.6618181684226037</v>
      </c>
      <c r="E307" s="4">
        <v>6.6511068334937447</v>
      </c>
      <c r="F307" s="6">
        <v>886.77578724567388</v>
      </c>
      <c r="G307" s="4">
        <f t="shared" si="257"/>
        <v>8.4961738241921623</v>
      </c>
      <c r="H307" s="4">
        <v>1</v>
      </c>
      <c r="I307" s="4">
        <f t="shared" ref="I307:K307" si="309">LN(D307)</f>
        <v>0.50791228516683684</v>
      </c>
      <c r="J307" s="4">
        <f t="shared" si="309"/>
        <v>1.894783281944854</v>
      </c>
      <c r="K307" s="4">
        <f t="shared" si="309"/>
        <v>6.7875921738575391</v>
      </c>
      <c r="L307" s="4">
        <f t="array" ref="L307">MMULT(H307:K307,G$865:G$868)</f>
        <v>9.0124616332725509</v>
      </c>
      <c r="M307" s="4">
        <f t="shared" si="259"/>
        <v>-0.51628780908038863</v>
      </c>
    </row>
    <row r="308" spans="1:13" ht="15.75" customHeight="1" x14ac:dyDescent="0.2">
      <c r="A308" s="2" t="e">
        <v>#VALUE!</v>
      </c>
      <c r="B308" s="2" t="e">
        <v>#VALUE!</v>
      </c>
      <c r="C308" s="5">
        <v>116264</v>
      </c>
      <c r="D308" s="4">
        <v>1.6618181684226037</v>
      </c>
      <c r="E308" s="4">
        <v>16.402846413095812</v>
      </c>
      <c r="F308" s="6">
        <v>653.15912498267483</v>
      </c>
      <c r="G308" s="4">
        <f t="shared" si="257"/>
        <v>11.663618746306007</v>
      </c>
      <c r="H308" s="4">
        <v>1</v>
      </c>
      <c r="I308" s="4">
        <f t="shared" ref="I308:K308" si="310">LN(D308)</f>
        <v>0.50791228516683684</v>
      </c>
      <c r="J308" s="4">
        <f t="shared" si="310"/>
        <v>2.7974548815441853</v>
      </c>
      <c r="K308" s="4">
        <f t="shared" si="310"/>
        <v>6.4818207825655572</v>
      </c>
      <c r="L308" s="4">
        <f t="array" ref="L308">MMULT(H308:K308,G$865:G$868)</f>
        <v>10.223251413070031</v>
      </c>
      <c r="M308" s="4">
        <f t="shared" si="259"/>
        <v>1.4403673332359759</v>
      </c>
    </row>
    <row r="309" spans="1:13" ht="15.75" customHeight="1" x14ac:dyDescent="0.2">
      <c r="A309" s="2" t="e">
        <v>#VALUE!</v>
      </c>
      <c r="B309" s="2" t="e">
        <v>#VALUE!</v>
      </c>
      <c r="C309" s="5">
        <v>2968</v>
      </c>
      <c r="D309" s="4">
        <v>1.6618181684226037</v>
      </c>
      <c r="E309" s="4">
        <v>26.813968850519185</v>
      </c>
      <c r="F309" s="6">
        <v>995.32774953438093</v>
      </c>
      <c r="G309" s="4">
        <f t="shared" si="257"/>
        <v>7.9956436042872712</v>
      </c>
      <c r="H309" s="4">
        <v>1</v>
      </c>
      <c r="I309" s="4">
        <f t="shared" ref="I309:K309" si="311">LN(D309)</f>
        <v>0.50791228516683684</v>
      </c>
      <c r="J309" s="4">
        <f t="shared" si="311"/>
        <v>3.2889229774914859</v>
      </c>
      <c r="K309" s="4">
        <f t="shared" si="311"/>
        <v>6.903072079436436</v>
      </c>
      <c r="L309" s="4">
        <f t="array" ref="L309">MMULT(H309:K309,G$865:G$868)</f>
        <v>9.9407795938954084</v>
      </c>
      <c r="M309" s="4">
        <f t="shared" si="259"/>
        <v>-1.9451359896081373</v>
      </c>
    </row>
    <row r="310" spans="1:13" ht="15.75" customHeight="1" x14ac:dyDescent="0.2">
      <c r="A310" s="2" t="e">
        <v>#VALUE!</v>
      </c>
      <c r="B310" s="2" t="e">
        <v>#VALUE!</v>
      </c>
      <c r="C310" s="5">
        <v>11314</v>
      </c>
      <c r="D310" s="4">
        <v>1.6618181684226037</v>
      </c>
      <c r="E310" s="4">
        <v>11.420227884615384</v>
      </c>
      <c r="F310" s="6">
        <v>1367.6738708712055</v>
      </c>
      <c r="G310" s="4">
        <f t="shared" si="257"/>
        <v>9.3337961759031014</v>
      </c>
      <c r="H310" s="4">
        <v>1</v>
      </c>
      <c r="I310" s="4">
        <f t="shared" ref="I310:K310" si="312">LN(D310)</f>
        <v>0.50791228516683684</v>
      </c>
      <c r="J310" s="4">
        <f t="shared" si="312"/>
        <v>2.4353861588987669</v>
      </c>
      <c r="K310" s="4">
        <f t="shared" si="312"/>
        <v>7.2208666712750986</v>
      </c>
      <c r="L310" s="4">
        <f t="array" ref="L310">MMULT(H310:K310,G$865:G$868)</f>
        <v>8.7499641033881339</v>
      </c>
      <c r="M310" s="4">
        <f t="shared" si="259"/>
        <v>0.58383207251496749</v>
      </c>
    </row>
    <row r="311" spans="1:13" ht="15.75" customHeight="1" x14ac:dyDescent="0.2">
      <c r="A311" s="2" t="e">
        <v>#VALUE!</v>
      </c>
      <c r="B311" s="2" t="e">
        <v>#VALUE!</v>
      </c>
      <c r="C311" s="5">
        <v>122610</v>
      </c>
      <c r="D311" s="4">
        <v>1.6618181684226037</v>
      </c>
      <c r="E311" s="4">
        <v>82.196001050747441</v>
      </c>
      <c r="F311" s="6">
        <v>1113.2632990782429</v>
      </c>
      <c r="G311" s="4">
        <f t="shared" si="257"/>
        <v>11.716763865226433</v>
      </c>
      <c r="H311" s="4">
        <v>1</v>
      </c>
      <c r="I311" s="4">
        <f t="shared" ref="I311:K311" si="313">LN(D311)</f>
        <v>0.50791228516683684</v>
      </c>
      <c r="J311" s="4">
        <f t="shared" si="313"/>
        <v>4.4091066518610615</v>
      </c>
      <c r="K311" s="4">
        <f t="shared" si="313"/>
        <v>7.0150508903044901</v>
      </c>
      <c r="L311" s="4">
        <f t="array" ref="L311">MMULT(H311:K311,G$865:G$868)</f>
        <v>10.655928552764554</v>
      </c>
      <c r="M311" s="4">
        <f t="shared" si="259"/>
        <v>1.0608353124618795</v>
      </c>
    </row>
    <row r="312" spans="1:13" ht="15.75" customHeight="1" x14ac:dyDescent="0.2">
      <c r="A312" s="2" t="e">
        <v>#VALUE!</v>
      </c>
      <c r="B312" s="2" t="e">
        <v>#VALUE!</v>
      </c>
      <c r="C312" s="5">
        <v>15870</v>
      </c>
      <c r="D312" s="4">
        <v>1.6618181684226037</v>
      </c>
      <c r="E312" s="4">
        <v>178.63516371743066</v>
      </c>
      <c r="F312" s="6">
        <v>1480.0016897741145</v>
      </c>
      <c r="G312" s="4">
        <f t="shared" si="257"/>
        <v>9.6721858135204553</v>
      </c>
      <c r="H312" s="4">
        <v>1</v>
      </c>
      <c r="I312" s="4">
        <f t="shared" ref="I312:K312" si="314">LN(D312)</f>
        <v>0.50791228516683684</v>
      </c>
      <c r="J312" s="4">
        <f t="shared" si="314"/>
        <v>5.1853455343789898</v>
      </c>
      <c r="K312" s="4">
        <f t="shared" si="314"/>
        <v>7.2997985084967754</v>
      </c>
      <c r="L312" s="4">
        <f t="array" ref="L312">MMULT(H312:K312,G$865:G$868)</f>
        <v>10.819586166477563</v>
      </c>
      <c r="M312" s="4">
        <f t="shared" si="259"/>
        <v>-1.1474003529571082</v>
      </c>
    </row>
    <row r="313" spans="1:13" ht="15.75" customHeight="1" x14ac:dyDescent="0.2">
      <c r="A313" s="2" t="e">
        <v>#VALUE!</v>
      </c>
      <c r="B313" s="2" t="e">
        <v>#VALUE!</v>
      </c>
      <c r="C313" s="5">
        <v>9677</v>
      </c>
      <c r="D313" s="4">
        <v>1.6618181684226037</v>
      </c>
      <c r="E313" s="4">
        <v>7.3724573796741062</v>
      </c>
      <c r="F313" s="6">
        <v>1407.9218578992643</v>
      </c>
      <c r="G313" s="4">
        <f t="shared" si="257"/>
        <v>9.1775072148809418</v>
      </c>
      <c r="H313" s="4">
        <v>1</v>
      </c>
      <c r="I313" s="4">
        <f t="shared" ref="I313:K313" si="315">LN(D313)</f>
        <v>0.50791228516683684</v>
      </c>
      <c r="J313" s="4">
        <f t="shared" si="315"/>
        <v>1.9977510807036878</v>
      </c>
      <c r="K313" s="4">
        <f t="shared" si="315"/>
        <v>7.2498700365267901</v>
      </c>
      <c r="L313" s="4">
        <f t="array" ref="L313">MMULT(H313:K313,G$865:G$868)</f>
        <v>8.3540020175170486</v>
      </c>
      <c r="M313" s="4">
        <f t="shared" si="259"/>
        <v>0.82350519736389316</v>
      </c>
    </row>
    <row r="314" spans="1:13" ht="15.75" customHeight="1" x14ac:dyDescent="0.2">
      <c r="A314" s="2" t="e">
        <v>#VALUE!</v>
      </c>
      <c r="B314" s="2" t="e">
        <v>#VALUE!</v>
      </c>
      <c r="C314" s="5">
        <v>10475</v>
      </c>
      <c r="D314" s="4">
        <v>1.6618181684226037</v>
      </c>
      <c r="E314" s="4">
        <v>139.73837756446451</v>
      </c>
      <c r="F314" s="6">
        <v>1485.3620667775167</v>
      </c>
      <c r="G314" s="4">
        <f t="shared" si="257"/>
        <v>9.2567467447903393</v>
      </c>
      <c r="H314" s="4">
        <v>1</v>
      </c>
      <c r="I314" s="4">
        <f t="shared" ref="I314:K314" si="316">LN(D314)</f>
        <v>0.50791228516683684</v>
      </c>
      <c r="J314" s="4">
        <f t="shared" si="316"/>
        <v>4.9397719426695019</v>
      </c>
      <c r="K314" s="4">
        <f t="shared" si="316"/>
        <v>7.3034138375303028</v>
      </c>
      <c r="L314" s="4">
        <f t="array" ref="L314">MMULT(H314:K314,G$865:G$868)</f>
        <v>10.617680750045158</v>
      </c>
      <c r="M314" s="4">
        <f t="shared" si="259"/>
        <v>-1.3609340052548191</v>
      </c>
    </row>
    <row r="315" spans="1:13" ht="15.75" customHeight="1" x14ac:dyDescent="0.2">
      <c r="A315" s="2" t="e">
        <v>#VALUE!</v>
      </c>
      <c r="B315" s="2" t="e">
        <v>#VALUE!</v>
      </c>
      <c r="C315" s="5">
        <v>111119</v>
      </c>
      <c r="D315" s="4">
        <v>1.6618181684226037</v>
      </c>
      <c r="E315" s="4">
        <v>1494.2866553736119</v>
      </c>
      <c r="F315" s="6">
        <v>1975.6096948006359</v>
      </c>
      <c r="G315" s="4">
        <f t="shared" si="257"/>
        <v>11.618356978107673</v>
      </c>
      <c r="H315" s="4">
        <v>1</v>
      </c>
      <c r="I315" s="4">
        <f t="shared" ref="I315:K315" si="317">LN(D315)</f>
        <v>0.50791228516683684</v>
      </c>
      <c r="J315" s="4">
        <f t="shared" si="317"/>
        <v>7.3094042183545387</v>
      </c>
      <c r="K315" s="4">
        <f t="shared" si="317"/>
        <v>7.5886323359234291</v>
      </c>
      <c r="L315" s="4">
        <f t="array" ref="L315">MMULT(H315:K315,G$865:G$868)</f>
        <v>12.05305263233172</v>
      </c>
      <c r="M315" s="4">
        <f t="shared" si="259"/>
        <v>-0.43469565422404699</v>
      </c>
    </row>
    <row r="316" spans="1:13" ht="15.75" customHeight="1" x14ac:dyDescent="0.2">
      <c r="A316" s="2" t="e">
        <v>#VALUE!</v>
      </c>
      <c r="B316" s="2" t="e">
        <v>#VALUE!</v>
      </c>
      <c r="C316" s="5">
        <v>24186</v>
      </c>
      <c r="D316" s="4">
        <v>1.6618181684226037</v>
      </c>
      <c r="E316" s="4">
        <v>3.3957280138452428</v>
      </c>
      <c r="F316" s="6">
        <v>1395.5593730628168</v>
      </c>
      <c r="G316" s="4">
        <f t="shared" si="257"/>
        <v>10.093529232345221</v>
      </c>
      <c r="H316" s="4">
        <v>1</v>
      </c>
      <c r="I316" s="4">
        <f t="shared" ref="I316:K316" si="318">LN(D316)</f>
        <v>0.50791228516683684</v>
      </c>
      <c r="J316" s="4">
        <f t="shared" si="318"/>
        <v>1.2225181750901359</v>
      </c>
      <c r="K316" s="4">
        <f t="shared" si="318"/>
        <v>7.2410505981571776</v>
      </c>
      <c r="L316" s="4">
        <f t="array" ref="L316">MMULT(H316:K316,G$865:G$868)</f>
        <v>7.7490394473330628</v>
      </c>
      <c r="M316" s="4">
        <f t="shared" si="259"/>
        <v>2.3444897850121578</v>
      </c>
    </row>
    <row r="317" spans="1:13" ht="15.75" customHeight="1" x14ac:dyDescent="0.2">
      <c r="A317" s="2" t="e">
        <v>#VALUE!</v>
      </c>
      <c r="B317" s="2" t="e">
        <v>#VALUE!</v>
      </c>
      <c r="C317" s="5">
        <v>695298</v>
      </c>
      <c r="D317" s="4">
        <v>1.6618181684226037</v>
      </c>
      <c r="E317" s="4">
        <v>2068.6241294936949</v>
      </c>
      <c r="F317" s="6">
        <v>1264.431046420902</v>
      </c>
      <c r="G317" s="4">
        <f t="shared" si="257"/>
        <v>13.452095809626766</v>
      </c>
      <c r="H317" s="4">
        <v>1</v>
      </c>
      <c r="I317" s="4">
        <f t="shared" ref="I317:K317" si="319">LN(D317)</f>
        <v>0.50791228516683684</v>
      </c>
      <c r="J317" s="4">
        <f t="shared" si="319"/>
        <v>7.634638993525046</v>
      </c>
      <c r="K317" s="4">
        <f t="shared" si="319"/>
        <v>7.1423775343115254</v>
      </c>
      <c r="L317" s="4">
        <f t="array" ref="L317">MMULT(H317:K317,G$865:G$868)</f>
        <v>13.027797643976633</v>
      </c>
      <c r="M317" s="4">
        <f t="shared" si="259"/>
        <v>0.42429816565013212</v>
      </c>
    </row>
    <row r="318" spans="1:13" ht="15.75" customHeight="1" x14ac:dyDescent="0.2">
      <c r="A318" s="2" t="e">
        <v>#VALUE!</v>
      </c>
      <c r="B318" s="2" t="e">
        <v>#VALUE!</v>
      </c>
      <c r="C318" s="5">
        <v>56905</v>
      </c>
      <c r="D318" s="4">
        <v>1.6618181684226037</v>
      </c>
      <c r="E318" s="4">
        <v>153.830946734425</v>
      </c>
      <c r="F318" s="6">
        <v>1087.8600357587588</v>
      </c>
      <c r="G318" s="4">
        <f t="shared" si="257"/>
        <v>10.94913848971599</v>
      </c>
      <c r="H318" s="4">
        <v>1</v>
      </c>
      <c r="I318" s="4">
        <f t="shared" ref="I318:K318" si="320">LN(D318)</f>
        <v>0.50791228516683684</v>
      </c>
      <c r="J318" s="4">
        <f t="shared" si="320"/>
        <v>5.0358542509686979</v>
      </c>
      <c r="K318" s="4">
        <f t="shared" si="320"/>
        <v>6.9919677755365077</v>
      </c>
      <c r="L318" s="4">
        <f t="array" ref="L318">MMULT(H318:K318,G$865:G$868)</f>
        <v>11.19342831835001</v>
      </c>
      <c r="M318" s="4">
        <f t="shared" si="259"/>
        <v>-0.24428982863402027</v>
      </c>
    </row>
    <row r="319" spans="1:13" ht="15.75" customHeight="1" x14ac:dyDescent="0.2">
      <c r="A319" s="2" t="e">
        <v>#VALUE!</v>
      </c>
      <c r="B319" s="2" t="e">
        <v>#VALUE!</v>
      </c>
      <c r="C319" s="5">
        <v>123094</v>
      </c>
      <c r="D319" s="4">
        <v>1.6618181684226037</v>
      </c>
      <c r="E319" s="4">
        <v>67.608919144368357</v>
      </c>
      <c r="F319" s="6">
        <v>742.89777135110535</v>
      </c>
      <c r="G319" s="4">
        <f t="shared" si="257"/>
        <v>11.720703570123582</v>
      </c>
      <c r="H319" s="4">
        <v>1</v>
      </c>
      <c r="I319" s="4">
        <f t="shared" ref="I319:K319" si="321">LN(D319)</f>
        <v>0.50791228516683684</v>
      </c>
      <c r="J319" s="4">
        <f t="shared" si="321"/>
        <v>4.2137399143510503</v>
      </c>
      <c r="K319" s="4">
        <f t="shared" si="321"/>
        <v>6.6105584462220524</v>
      </c>
      <c r="L319" s="4">
        <f t="array" ref="L319">MMULT(H319:K319,G$865:G$868)</f>
        <v>11.148012070550422</v>
      </c>
      <c r="M319" s="4">
        <f t="shared" si="259"/>
        <v>0.57269149957316046</v>
      </c>
    </row>
    <row r="320" spans="1:13" ht="15.75" customHeight="1" x14ac:dyDescent="0.2">
      <c r="A320" s="2" t="e">
        <v>#VALUE!</v>
      </c>
      <c r="B320" s="2" t="e">
        <v>#VALUE!</v>
      </c>
      <c r="C320" s="5">
        <v>177</v>
      </c>
      <c r="D320" s="4">
        <v>1.6618181684226037</v>
      </c>
      <c r="E320" s="4">
        <v>9.3183950548593373</v>
      </c>
      <c r="F320" s="6">
        <v>3580.763168212954</v>
      </c>
      <c r="G320" s="4">
        <f t="shared" si="257"/>
        <v>5.1761497325738288</v>
      </c>
      <c r="H320" s="4">
        <v>1</v>
      </c>
      <c r="I320" s="4">
        <f t="shared" ref="I320:K320" si="322">LN(D320)</f>
        <v>0.50791228516683684</v>
      </c>
      <c r="J320" s="4">
        <f t="shared" si="322"/>
        <v>2.231990409454383</v>
      </c>
      <c r="K320" s="4">
        <f t="shared" si="322"/>
        <v>8.1833312321545613</v>
      </c>
      <c r="L320" s="4">
        <f t="array" ref="L320">MMULT(H320:K320,G$865:G$868)</f>
        <v>7.0454170083211753</v>
      </c>
      <c r="M320" s="4">
        <f t="shared" si="259"/>
        <v>-1.8692672757473465</v>
      </c>
    </row>
    <row r="321" spans="1:13" ht="15.75" customHeight="1" x14ac:dyDescent="0.2">
      <c r="A321" s="2" t="e">
        <v>#VALUE!</v>
      </c>
      <c r="B321" s="2" t="e">
        <v>#VALUE!</v>
      </c>
      <c r="C321" s="5">
        <v>1805</v>
      </c>
      <c r="D321" s="4">
        <v>1.6618181684226037</v>
      </c>
      <c r="E321" s="4">
        <v>127.94659043854696</v>
      </c>
      <c r="F321" s="6">
        <v>2569.4460062913263</v>
      </c>
      <c r="G321" s="4">
        <f t="shared" si="257"/>
        <v>7.498315870766981</v>
      </c>
      <c r="H321" s="4">
        <v>1</v>
      </c>
      <c r="I321" s="4">
        <f t="shared" ref="I321:K321" si="323">LN(D321)</f>
        <v>0.50791228516683684</v>
      </c>
      <c r="J321" s="4">
        <f t="shared" si="323"/>
        <v>4.8516129146426703</v>
      </c>
      <c r="K321" s="4">
        <f t="shared" si="323"/>
        <v>7.851445592898143</v>
      </c>
      <c r="L321" s="4">
        <f t="array" ref="L321">MMULT(H321:K321,G$865:G$868)</f>
        <v>9.6691891578903473</v>
      </c>
      <c r="M321" s="4">
        <f t="shared" si="259"/>
        <v>-2.1708732871233662</v>
      </c>
    </row>
    <row r="322" spans="1:13" ht="15.75" customHeight="1" x14ac:dyDescent="0.2">
      <c r="A322" s="2" t="e">
        <v>#VALUE!</v>
      </c>
      <c r="B322" s="2" t="e">
        <v>#VALUE!</v>
      </c>
      <c r="C322" s="5">
        <v>29112</v>
      </c>
      <c r="D322" s="4">
        <v>1.6618181684226037</v>
      </c>
      <c r="E322" s="4">
        <v>9.5451728058208278</v>
      </c>
      <c r="F322" s="6">
        <v>1151.5298340871709</v>
      </c>
      <c r="G322" s="4">
        <f t="shared" si="257"/>
        <v>10.278905739291996</v>
      </c>
      <c r="H322" s="4">
        <v>1</v>
      </c>
      <c r="I322" s="4">
        <f t="shared" ref="I322:K322" si="324">LN(D322)</f>
        <v>0.50791228516683684</v>
      </c>
      <c r="J322" s="4">
        <f t="shared" si="324"/>
        <v>2.2560355613428844</v>
      </c>
      <c r="K322" s="4">
        <f t="shared" si="324"/>
        <v>7.0488466278154025</v>
      </c>
      <c r="L322" s="4">
        <f t="array" ref="L322">MMULT(H322:K322,G$865:G$868)</f>
        <v>8.8823570367433469</v>
      </c>
      <c r="M322" s="4">
        <f t="shared" si="259"/>
        <v>1.3965487025486496</v>
      </c>
    </row>
    <row r="323" spans="1:13" ht="15.75" customHeight="1" x14ac:dyDescent="0.2">
      <c r="A323" s="2" t="e">
        <v>#VALUE!</v>
      </c>
      <c r="B323" s="2" t="e">
        <v>#VALUE!</v>
      </c>
      <c r="C323" s="5">
        <v>46541</v>
      </c>
      <c r="D323" s="4">
        <v>1.6618181684226037</v>
      </c>
      <c r="E323" s="4">
        <v>14.259781159011929</v>
      </c>
      <c r="F323" s="6">
        <v>889.62193870217607</v>
      </c>
      <c r="G323" s="4">
        <f t="shared" si="257"/>
        <v>10.748088923518438</v>
      </c>
      <c r="H323" s="4">
        <v>1</v>
      </c>
      <c r="I323" s="4">
        <f t="shared" ref="I323:K323" si="325">LN(D323)</f>
        <v>0.50791228516683684</v>
      </c>
      <c r="J323" s="4">
        <f t="shared" si="325"/>
        <v>2.6574430683755392</v>
      </c>
      <c r="K323" s="4">
        <f t="shared" si="325"/>
        <v>6.7907965845031324</v>
      </c>
      <c r="L323" s="4">
        <f t="array" ref="L323">MMULT(H323:K323,G$865:G$868)</f>
        <v>9.6163801574866223</v>
      </c>
      <c r="M323" s="4">
        <f t="shared" si="259"/>
        <v>1.1317087660318155</v>
      </c>
    </row>
    <row r="324" spans="1:13" ht="15.75" customHeight="1" x14ac:dyDescent="0.2">
      <c r="A324" s="2" t="e">
        <v>#VALUE!</v>
      </c>
      <c r="B324" s="2" t="e">
        <v>#VALUE!</v>
      </c>
      <c r="C324" s="5">
        <v>1054</v>
      </c>
      <c r="D324" s="4">
        <v>1.6618181684226037</v>
      </c>
      <c r="E324" s="4">
        <v>23.616328816111423</v>
      </c>
      <c r="F324" s="6">
        <v>1699.0427070432852</v>
      </c>
      <c r="G324" s="4">
        <f t="shared" si="257"/>
        <v>6.9603477291013078</v>
      </c>
      <c r="H324" s="4">
        <v>1</v>
      </c>
      <c r="I324" s="4">
        <f t="shared" ref="I324:K324" si="326">LN(D324)</f>
        <v>0.50791228516683684</v>
      </c>
      <c r="J324" s="4">
        <f t="shared" si="326"/>
        <v>3.1619383717675844</v>
      </c>
      <c r="K324" s="4">
        <f t="shared" si="326"/>
        <v>7.4378202579324029</v>
      </c>
      <c r="L324" s="4">
        <f t="array" ref="L324">MMULT(H324:K324,G$865:G$868)</f>
        <v>8.9825659926207919</v>
      </c>
      <c r="M324" s="4">
        <f t="shared" si="259"/>
        <v>-2.0222182635194841</v>
      </c>
    </row>
    <row r="325" spans="1:13" ht="15.75" customHeight="1" x14ac:dyDescent="0.2">
      <c r="A325" s="2" t="e">
        <v>#VALUE!</v>
      </c>
      <c r="B325" s="2" t="e">
        <v>#VALUE!</v>
      </c>
      <c r="C325" s="5">
        <v>5249</v>
      </c>
      <c r="D325" s="4">
        <v>1.6618181684226037</v>
      </c>
      <c r="E325" s="4">
        <v>3.9947628611154022</v>
      </c>
      <c r="F325" s="6">
        <v>810.87174652973272</v>
      </c>
      <c r="G325" s="4">
        <f t="shared" si="257"/>
        <v>8.5657928612522998</v>
      </c>
      <c r="H325" s="4">
        <v>1</v>
      </c>
      <c r="I325" s="4">
        <f t="shared" ref="I325:K325" si="327">LN(D325)</f>
        <v>0.50791228516683684</v>
      </c>
      <c r="J325" s="4">
        <f t="shared" si="327"/>
        <v>1.3849842185366283</v>
      </c>
      <c r="K325" s="4">
        <f t="shared" si="327"/>
        <v>6.6981098992294807</v>
      </c>
      <c r="L325" s="4">
        <f t="array" ref="L325">MMULT(H325:K325,G$865:G$868)</f>
        <v>8.748714722720667</v>
      </c>
      <c r="M325" s="4">
        <f t="shared" si="259"/>
        <v>-0.1829218614683672</v>
      </c>
    </row>
    <row r="326" spans="1:13" ht="15.75" customHeight="1" x14ac:dyDescent="0.2">
      <c r="A326" s="2" t="e">
        <v>#VALUE!</v>
      </c>
      <c r="B326" s="2" t="e">
        <v>#VALUE!</v>
      </c>
      <c r="C326" s="5">
        <v>592</v>
      </c>
      <c r="D326" s="4">
        <v>1.6618181684226037</v>
      </c>
      <c r="E326" s="4">
        <v>4.4704463914463908</v>
      </c>
      <c r="F326" s="6">
        <v>1714.1554487532719</v>
      </c>
      <c r="G326" s="4">
        <f t="shared" si="257"/>
        <v>6.3835066348840055</v>
      </c>
      <c r="H326" s="4">
        <v>1</v>
      </c>
      <c r="I326" s="4">
        <f t="shared" ref="I326:K326" si="328">LN(D326)</f>
        <v>0.50791228516683684</v>
      </c>
      <c r="J326" s="4">
        <f t="shared" si="328"/>
        <v>1.4974882674976673</v>
      </c>
      <c r="K326" s="4">
        <f t="shared" si="328"/>
        <v>7.4466757886003148</v>
      </c>
      <c r="L326" s="4">
        <f t="array" ref="L326">MMULT(H326:K326,G$865:G$868)</f>
        <v>7.6391631907097945</v>
      </c>
      <c r="M326" s="4">
        <f t="shared" si="259"/>
        <v>-1.2556565558257891</v>
      </c>
    </row>
    <row r="327" spans="1:13" ht="15.75" customHeight="1" x14ac:dyDescent="0.2">
      <c r="A327" s="2" t="e">
        <v>#VALUE!</v>
      </c>
      <c r="B327" s="2" t="e">
        <v>#VALUE!</v>
      </c>
      <c r="C327" s="5">
        <v>8</v>
      </c>
      <c r="D327" s="4">
        <v>1.284685050524129</v>
      </c>
      <c r="E327" s="4">
        <v>2.3763350483997558</v>
      </c>
      <c r="F327" s="6">
        <v>2116.2892556407619</v>
      </c>
      <c r="G327" s="4">
        <f t="shared" si="257"/>
        <v>2.0794415416798357</v>
      </c>
      <c r="H327" s="4">
        <v>1</v>
      </c>
      <c r="I327" s="4">
        <f t="shared" ref="I327:K327" si="329">LN(D327)</f>
        <v>0.25051359143765478</v>
      </c>
      <c r="J327" s="4">
        <f t="shared" si="329"/>
        <v>0.86555940519517116</v>
      </c>
      <c r="K327" s="4">
        <f t="shared" si="329"/>
        <v>7.6574194828988169</v>
      </c>
      <c r="L327" s="4">
        <f t="array" ref="L327">MMULT(H327:K327,G$865:G$868)</f>
        <v>6.5792167553418821</v>
      </c>
      <c r="M327" s="4">
        <f t="shared" si="259"/>
        <v>-4.4997752136620459</v>
      </c>
    </row>
    <row r="328" spans="1:13" ht="15.75" customHeight="1" x14ac:dyDescent="0.2">
      <c r="A328" s="2" t="e">
        <v>#VALUE!</v>
      </c>
      <c r="B328" s="2" t="e">
        <v>#VALUE!</v>
      </c>
      <c r="C328" s="5">
        <v>61212</v>
      </c>
      <c r="D328" s="4">
        <v>1.284685050524129</v>
      </c>
      <c r="E328" s="4">
        <v>213.37777150385847</v>
      </c>
      <c r="F328" s="6">
        <v>680.79336837833728</v>
      </c>
      <c r="G328" s="4">
        <f t="shared" si="257"/>
        <v>11.022098527710927</v>
      </c>
      <c r="H328" s="4">
        <v>1</v>
      </c>
      <c r="I328" s="4">
        <f t="shared" ref="I328:K328" si="330">LN(D328)</f>
        <v>0.25051359143765478</v>
      </c>
      <c r="J328" s="4">
        <f t="shared" si="330"/>
        <v>5.3630641699176946</v>
      </c>
      <c r="K328" s="4">
        <f t="shared" si="330"/>
        <v>6.5232588362868347</v>
      </c>
      <c r="L328" s="4">
        <f t="array" ref="L328">MMULT(H328:K328,G$865:G$868)</f>
        <v>11.988099826942831</v>
      </c>
      <c r="M328" s="4">
        <f t="shared" si="259"/>
        <v>-0.96600129923190359</v>
      </c>
    </row>
    <row r="329" spans="1:13" ht="15.75" customHeight="1" x14ac:dyDescent="0.2">
      <c r="A329" s="2" t="e">
        <v>#VALUE!</v>
      </c>
      <c r="B329" s="2" t="e">
        <v>#VALUE!</v>
      </c>
      <c r="C329" s="5">
        <v>24</v>
      </c>
      <c r="D329" s="4">
        <v>1.284685050524129</v>
      </c>
      <c r="E329" s="4">
        <v>6.2358568195844475</v>
      </c>
      <c r="F329" s="6">
        <v>2548.1736993198015</v>
      </c>
      <c r="G329" s="4">
        <f t="shared" si="257"/>
        <v>3.1780538303479458</v>
      </c>
      <c r="H329" s="4">
        <v>1</v>
      </c>
      <c r="I329" s="4">
        <f t="shared" ref="I329:K329" si="331">LN(D329)</f>
        <v>0.25051359143765478</v>
      </c>
      <c r="J329" s="4">
        <f t="shared" si="331"/>
        <v>1.8303159906343835</v>
      </c>
      <c r="K329" s="4">
        <f t="shared" si="331"/>
        <v>7.8431321852161728</v>
      </c>
      <c r="L329" s="4">
        <f t="array" ref="L329">MMULT(H329:K329,G$865:G$868)</f>
        <v>7.0521023586713945</v>
      </c>
      <c r="M329" s="4">
        <f t="shared" si="259"/>
        <v>-3.8740485283234487</v>
      </c>
    </row>
    <row r="330" spans="1:13" ht="15.75" customHeight="1" x14ac:dyDescent="0.2">
      <c r="A330" s="2" t="e">
        <v>#VALUE!</v>
      </c>
      <c r="B330" s="2" t="e">
        <v>#VALUE!</v>
      </c>
      <c r="C330" s="5">
        <v>1020</v>
      </c>
      <c r="D330" s="4">
        <v>1.284685050524129</v>
      </c>
      <c r="E330" s="4">
        <v>14.594249022892239</v>
      </c>
      <c r="F330" s="6">
        <v>1413.9377530097279</v>
      </c>
      <c r="G330" s="4">
        <f t="shared" si="257"/>
        <v>6.9275579062783166</v>
      </c>
      <c r="H330" s="4">
        <v>1</v>
      </c>
      <c r="I330" s="4">
        <f t="shared" ref="I330:K330" si="332">LN(D330)</f>
        <v>0.25051359143765478</v>
      </c>
      <c r="J330" s="4">
        <f t="shared" si="332"/>
        <v>2.6806275485726787</v>
      </c>
      <c r="K330" s="4">
        <f t="shared" si="332"/>
        <v>7.2541338235707835</v>
      </c>
      <c r="L330" s="4">
        <f t="array" ref="L330">MMULT(H330:K330,G$865:G$868)</f>
        <v>8.6748807799139165</v>
      </c>
      <c r="M330" s="4">
        <f t="shared" si="259"/>
        <v>-1.7473228736355999</v>
      </c>
    </row>
    <row r="331" spans="1:13" ht="15.75" customHeight="1" x14ac:dyDescent="0.2">
      <c r="A331" s="2" t="e">
        <v>#VALUE!</v>
      </c>
      <c r="B331" s="2" t="e">
        <v>#VALUE!</v>
      </c>
      <c r="C331" s="5">
        <v>16126</v>
      </c>
      <c r="D331" s="4">
        <v>1.284685050524129</v>
      </c>
      <c r="E331" s="4">
        <v>257.15782044042913</v>
      </c>
      <c r="F331" s="6">
        <v>1468.9476413469731</v>
      </c>
      <c r="G331" s="4">
        <f t="shared" si="257"/>
        <v>9.6881881552449673</v>
      </c>
      <c r="H331" s="4">
        <v>1</v>
      </c>
      <c r="I331" s="4">
        <f t="shared" ref="I331:K331" si="333">LN(D331)</f>
        <v>0.25051359143765478</v>
      </c>
      <c r="J331" s="4">
        <f t="shared" si="333"/>
        <v>5.5496899837376041</v>
      </c>
      <c r="K331" s="4">
        <f t="shared" si="333"/>
        <v>7.2923015331608463</v>
      </c>
      <c r="L331" s="4">
        <f t="array" ref="L331">MMULT(H331:K331,G$865:G$868)</f>
        <v>10.904932085712508</v>
      </c>
      <c r="M331" s="4">
        <f t="shared" si="259"/>
        <v>-1.2167439304675405</v>
      </c>
    </row>
    <row r="332" spans="1:13" ht="15.75" customHeight="1" x14ac:dyDescent="0.2">
      <c r="A332" s="2" t="e">
        <v>#VALUE!</v>
      </c>
      <c r="B332" s="2" t="e">
        <v>#VALUE!</v>
      </c>
      <c r="C332" s="5">
        <v>295483</v>
      </c>
      <c r="D332" s="4">
        <v>1.284685050524129</v>
      </c>
      <c r="E332" s="4">
        <v>6.6511068334937447</v>
      </c>
      <c r="F332" s="6">
        <v>172.77919156021363</v>
      </c>
      <c r="G332" s="4">
        <f t="shared" si="257"/>
        <v>12.596366584562569</v>
      </c>
      <c r="H332" s="4">
        <v>1</v>
      </c>
      <c r="I332" s="4">
        <f t="shared" ref="I332:K332" si="334">LN(D332)</f>
        <v>0.25051359143765478</v>
      </c>
      <c r="J332" s="4">
        <f t="shared" si="334"/>
        <v>1.894783281944854</v>
      </c>
      <c r="K332" s="4">
        <f t="shared" si="334"/>
        <v>5.1520144299072532</v>
      </c>
      <c r="L332" s="4">
        <f t="array" ref="L332">MMULT(H332:K332,G$865:G$868)</f>
        <v>11.415452092604601</v>
      </c>
      <c r="M332" s="4">
        <f t="shared" si="259"/>
        <v>1.1809144919579673</v>
      </c>
    </row>
    <row r="333" spans="1:13" ht="15.75" customHeight="1" x14ac:dyDescent="0.2">
      <c r="A333" s="2" t="e">
        <v>#VALUE!</v>
      </c>
      <c r="B333" s="2" t="e">
        <v>#VALUE!</v>
      </c>
      <c r="C333" s="5">
        <v>27007</v>
      </c>
      <c r="D333" s="4">
        <v>1.284685050524129</v>
      </c>
      <c r="E333" s="4">
        <v>16.402846413095812</v>
      </c>
      <c r="F333" s="6">
        <v>326.66184320093333</v>
      </c>
      <c r="G333" s="4">
        <f t="shared" si="257"/>
        <v>10.203851370643852</v>
      </c>
      <c r="H333" s="4">
        <v>1</v>
      </c>
      <c r="I333" s="4">
        <f t="shared" ref="I333:K333" si="335">LN(D333)</f>
        <v>0.25051359143765478</v>
      </c>
      <c r="J333" s="4">
        <f t="shared" si="335"/>
        <v>2.7974548815441853</v>
      </c>
      <c r="K333" s="4">
        <f t="shared" si="335"/>
        <v>5.7889255171760654</v>
      </c>
      <c r="L333" s="4">
        <f t="array" ref="L333">MMULT(H333:K333,G$865:G$868)</f>
        <v>11.115820692613305</v>
      </c>
      <c r="M333" s="4">
        <f t="shared" si="259"/>
        <v>-0.91196932196945291</v>
      </c>
    </row>
    <row r="334" spans="1:13" ht="15.75" customHeight="1" x14ac:dyDescent="0.2">
      <c r="A334" s="2" t="e">
        <v>#VALUE!</v>
      </c>
      <c r="B334" s="2" t="e">
        <v>#VALUE!</v>
      </c>
      <c r="C334" s="5">
        <v>238269</v>
      </c>
      <c r="D334" s="4">
        <v>1.284685050524129</v>
      </c>
      <c r="E334" s="4">
        <v>26.813968850519185</v>
      </c>
      <c r="F334" s="6">
        <v>458.25382699723741</v>
      </c>
      <c r="G334" s="4">
        <f t="shared" si="257"/>
        <v>12.381155566500427</v>
      </c>
      <c r="H334" s="4">
        <v>1</v>
      </c>
      <c r="I334" s="4">
        <f t="shared" ref="I334:K334" si="336">LN(D334)</f>
        <v>0.25051359143765478</v>
      </c>
      <c r="J334" s="4">
        <f t="shared" si="336"/>
        <v>3.2889229774914859</v>
      </c>
      <c r="K334" s="4">
        <f t="shared" si="336"/>
        <v>6.1274232380155205</v>
      </c>
      <c r="L334" s="4">
        <f t="array" ref="L334">MMULT(H334:K334,G$865:G$868)</f>
        <v>10.965941508587637</v>
      </c>
      <c r="M334" s="4">
        <f t="shared" si="259"/>
        <v>1.4152140579127899</v>
      </c>
    </row>
    <row r="335" spans="1:13" ht="15.75" customHeight="1" x14ac:dyDescent="0.2">
      <c r="A335" s="2" t="e">
        <v>#VALUE!</v>
      </c>
      <c r="B335" s="2" t="e">
        <v>#VALUE!</v>
      </c>
      <c r="C335" s="5">
        <v>1602</v>
      </c>
      <c r="D335" s="4">
        <v>1.284685050524129</v>
      </c>
      <c r="E335" s="4">
        <v>11.420227884615384</v>
      </c>
      <c r="F335" s="6">
        <v>1462.0614940257278</v>
      </c>
      <c r="G335" s="4">
        <f t="shared" si="257"/>
        <v>7.3790081276283042</v>
      </c>
      <c r="H335" s="4">
        <v>1</v>
      </c>
      <c r="I335" s="4">
        <f t="shared" ref="I335:K335" si="337">LN(D335)</f>
        <v>0.25051359143765478</v>
      </c>
      <c r="J335" s="4">
        <f t="shared" si="337"/>
        <v>2.4353861588987669</v>
      </c>
      <c r="K335" s="4">
        <f t="shared" si="337"/>
        <v>7.2876027010022657</v>
      </c>
      <c r="L335" s="4">
        <f t="array" ref="L335">MMULT(H335:K335,G$865:G$868)</f>
        <v>8.4254075499295293</v>
      </c>
      <c r="M335" s="4">
        <f t="shared" si="259"/>
        <v>-1.0463994223012252</v>
      </c>
    </row>
    <row r="336" spans="1:13" ht="15.75" customHeight="1" x14ac:dyDescent="0.2">
      <c r="A336" s="2" t="e">
        <v>#VALUE!</v>
      </c>
      <c r="B336" s="2" t="e">
        <v>#VALUE!</v>
      </c>
      <c r="C336" s="5">
        <v>87206</v>
      </c>
      <c r="D336" s="4">
        <v>1.284685050524129</v>
      </c>
      <c r="E336" s="4">
        <v>82.196001050747441</v>
      </c>
      <c r="F336" s="6">
        <v>926.92325104923759</v>
      </c>
      <c r="G336" s="4">
        <f t="shared" si="257"/>
        <v>11.376028414869404</v>
      </c>
      <c r="H336" s="4">
        <v>1</v>
      </c>
      <c r="I336" s="4">
        <f t="shared" ref="I336:K336" si="338">LN(D336)</f>
        <v>0.25051359143765478</v>
      </c>
      <c r="J336" s="4">
        <f t="shared" si="338"/>
        <v>4.4091066518610615</v>
      </c>
      <c r="K336" s="4">
        <f t="shared" si="338"/>
        <v>6.8318707693111955</v>
      </c>
      <c r="L336" s="4">
        <f t="array" ref="L336">MMULT(H336:K336,G$865:G$868)</f>
        <v>10.731802320017723</v>
      </c>
      <c r="M336" s="4">
        <f t="shared" si="259"/>
        <v>0.64422609485168181</v>
      </c>
    </row>
    <row r="337" spans="1:13" ht="15.75" customHeight="1" x14ac:dyDescent="0.2">
      <c r="A337" s="2" t="e">
        <v>#VALUE!</v>
      </c>
      <c r="B337" s="2" t="e">
        <v>#VALUE!</v>
      </c>
      <c r="C337" s="5">
        <v>3904</v>
      </c>
      <c r="D337" s="4">
        <v>1.284685050524129</v>
      </c>
      <c r="E337" s="4">
        <v>178.63516371743066</v>
      </c>
      <c r="F337" s="6">
        <v>1549.7096557748785</v>
      </c>
      <c r="G337" s="4">
        <f t="shared" si="257"/>
        <v>8.2697569475329828</v>
      </c>
      <c r="H337" s="4">
        <v>1</v>
      </c>
      <c r="I337" s="4">
        <f t="shared" ref="I337:K337" si="339">LN(D337)</f>
        <v>0.25051359143765478</v>
      </c>
      <c r="J337" s="4">
        <f t="shared" si="339"/>
        <v>5.1853455343789898</v>
      </c>
      <c r="K337" s="4">
        <f t="shared" si="339"/>
        <v>7.3458228735120077</v>
      </c>
      <c r="L337" s="4">
        <f t="array" ref="L337">MMULT(H337:K337,G$865:G$868)</f>
        <v>10.5282150574937</v>
      </c>
      <c r="M337" s="4">
        <f t="shared" si="259"/>
        <v>-2.2584581099607171</v>
      </c>
    </row>
    <row r="338" spans="1:13" ht="15.75" customHeight="1" x14ac:dyDescent="0.2">
      <c r="A338" s="2" t="e">
        <v>#VALUE!</v>
      </c>
      <c r="B338" s="2" t="e">
        <v>#VALUE!</v>
      </c>
      <c r="C338" s="5">
        <v>157</v>
      </c>
      <c r="D338" s="4">
        <v>1.284685050524129</v>
      </c>
      <c r="E338" s="4">
        <v>7.3724573796741062</v>
      </c>
      <c r="F338" s="6">
        <v>1928.2506525560163</v>
      </c>
      <c r="G338" s="4">
        <f t="shared" si="257"/>
        <v>5.0562458053483077</v>
      </c>
      <c r="H338" s="4">
        <v>1</v>
      </c>
      <c r="I338" s="4">
        <f t="shared" ref="I338:K338" si="340">LN(D338)</f>
        <v>0.25051359143765478</v>
      </c>
      <c r="J338" s="4">
        <f t="shared" si="340"/>
        <v>1.9977510807036878</v>
      </c>
      <c r="K338" s="4">
        <f t="shared" si="340"/>
        <v>7.5643684732328333</v>
      </c>
      <c r="L338" s="4">
        <f t="array" ref="L338">MMULT(H338:K338,G$865:G$868)</f>
        <v>7.6324659979420506</v>
      </c>
      <c r="M338" s="4">
        <f t="shared" si="259"/>
        <v>-2.5762201925937429</v>
      </c>
    </row>
    <row r="339" spans="1:13" ht="15.75" customHeight="1" x14ac:dyDescent="0.2">
      <c r="A339" s="2" t="e">
        <v>#VALUE!</v>
      </c>
      <c r="B339" s="2" t="e">
        <v>#VALUE!</v>
      </c>
      <c r="C339" s="5">
        <v>2670</v>
      </c>
      <c r="D339" s="4">
        <v>1.284685050524129</v>
      </c>
      <c r="E339" s="4">
        <v>139.73837756446451</v>
      </c>
      <c r="F339" s="6">
        <v>2009.8803585064941</v>
      </c>
      <c r="G339" s="4">
        <f t="shared" si="257"/>
        <v>7.8898337513942955</v>
      </c>
      <c r="H339" s="4">
        <v>1</v>
      </c>
      <c r="I339" s="4">
        <f t="shared" ref="I339:K339" si="341">LN(D339)</f>
        <v>0.25051359143765478</v>
      </c>
      <c r="J339" s="4">
        <f t="shared" si="341"/>
        <v>4.9397719426695019</v>
      </c>
      <c r="K339" s="4">
        <f t="shared" si="341"/>
        <v>7.6058304761504525</v>
      </c>
      <c r="L339" s="4">
        <f t="array" ref="L339">MMULT(H339:K339,G$865:G$868)</f>
        <v>9.9155028962724217</v>
      </c>
      <c r="M339" s="4">
        <f t="shared" si="259"/>
        <v>-2.0256691448781261</v>
      </c>
    </row>
    <row r="340" spans="1:13" ht="15.75" customHeight="1" x14ac:dyDescent="0.2">
      <c r="A340" s="2" t="e">
        <v>#VALUE!</v>
      </c>
      <c r="B340" s="2" t="e">
        <v>#VALUE!</v>
      </c>
      <c r="C340" s="5">
        <v>36125</v>
      </c>
      <c r="D340" s="4">
        <v>1.284685050524129</v>
      </c>
      <c r="E340" s="4">
        <v>1494.2866553736119</v>
      </c>
      <c r="F340" s="6">
        <v>1491.3672527353949</v>
      </c>
      <c r="G340" s="4">
        <f t="shared" si="257"/>
        <v>10.494740425414733</v>
      </c>
      <c r="H340" s="4">
        <v>1</v>
      </c>
      <c r="I340" s="4">
        <f t="shared" ref="I340:K340" si="342">LN(D340)</f>
        <v>0.25051359143765478</v>
      </c>
      <c r="J340" s="4">
        <f t="shared" si="342"/>
        <v>7.3094042183545387</v>
      </c>
      <c r="K340" s="4">
        <f t="shared" si="342"/>
        <v>7.3074485974698042</v>
      </c>
      <c r="L340" s="4">
        <f t="array" ref="L340">MMULT(H340:K340,G$865:G$868)</f>
        <v>12.28595354591946</v>
      </c>
      <c r="M340" s="4">
        <f t="shared" si="259"/>
        <v>-1.791213120504727</v>
      </c>
    </row>
    <row r="341" spans="1:13" ht="15.75" customHeight="1" x14ac:dyDescent="0.2">
      <c r="A341" s="2" t="e">
        <v>#VALUE!</v>
      </c>
      <c r="B341" s="2" t="e">
        <v>#VALUE!</v>
      </c>
      <c r="C341" s="5">
        <v>378</v>
      </c>
      <c r="D341" s="4">
        <v>1.284685050524129</v>
      </c>
      <c r="E341" s="4">
        <v>3.3957280138452428</v>
      </c>
      <c r="F341" s="6">
        <v>2103.8593717804579</v>
      </c>
      <c r="G341" s="4">
        <f t="shared" si="257"/>
        <v>5.934894195619588</v>
      </c>
      <c r="H341" s="4">
        <v>1</v>
      </c>
      <c r="I341" s="4">
        <f t="shared" ref="I341:K341" si="343">LN(D341)</f>
        <v>0.25051359143765478</v>
      </c>
      <c r="J341" s="4">
        <f t="shared" si="343"/>
        <v>1.2225181750901359</v>
      </c>
      <c r="K341" s="4">
        <f t="shared" si="343"/>
        <v>7.6515287331164208</v>
      </c>
      <c r="L341" s="4">
        <f t="array" ref="L341">MMULT(H341:K341,G$865:G$868)</f>
        <v>6.8737191235322186</v>
      </c>
      <c r="M341" s="4">
        <f t="shared" si="259"/>
        <v>-0.93882492791263061</v>
      </c>
    </row>
    <row r="342" spans="1:13" ht="15.75" customHeight="1" x14ac:dyDescent="0.2">
      <c r="A342" s="2" t="e">
        <v>#VALUE!</v>
      </c>
      <c r="B342" s="2" t="e">
        <v>#VALUE!</v>
      </c>
      <c r="C342" s="5">
        <v>158433</v>
      </c>
      <c r="D342" s="4">
        <v>1.284685050524129</v>
      </c>
      <c r="E342" s="4">
        <v>2068.6241294936949</v>
      </c>
      <c r="F342" s="6">
        <v>1204.1217809434352</v>
      </c>
      <c r="G342" s="4">
        <f t="shared" si="257"/>
        <v>11.973087069997421</v>
      </c>
      <c r="H342" s="4">
        <v>1</v>
      </c>
      <c r="I342" s="4">
        <f t="shared" ref="I342:K342" si="344">LN(D342)</f>
        <v>0.25051359143765478</v>
      </c>
      <c r="J342" s="4">
        <f t="shared" si="344"/>
        <v>7.634638993525046</v>
      </c>
      <c r="K342" s="4">
        <f t="shared" si="344"/>
        <v>7.093505767716743</v>
      </c>
      <c r="L342" s="4">
        <f t="array" ref="L342">MMULT(H342:K342,G$865:G$868)</f>
        <v>12.888474685163777</v>
      </c>
      <c r="M342" s="4">
        <f t="shared" si="259"/>
        <v>-0.91538761516635603</v>
      </c>
    </row>
    <row r="343" spans="1:13" ht="15.75" customHeight="1" x14ac:dyDescent="0.2">
      <c r="A343" s="2" t="e">
        <v>#VALUE!</v>
      </c>
      <c r="B343" s="2" t="e">
        <v>#VALUE!</v>
      </c>
      <c r="C343" s="5">
        <v>180626</v>
      </c>
      <c r="D343" s="4">
        <v>1.284685050524129</v>
      </c>
      <c r="E343" s="4">
        <v>153.830946734425</v>
      </c>
      <c r="F343" s="6">
        <v>623.04504089168802</v>
      </c>
      <c r="G343" s="4">
        <f t="shared" si="257"/>
        <v>12.104183874165688</v>
      </c>
      <c r="H343" s="4">
        <v>1</v>
      </c>
      <c r="I343" s="4">
        <f t="shared" ref="I343:K343" si="345">LN(D343)</f>
        <v>0.25051359143765478</v>
      </c>
      <c r="J343" s="4">
        <f t="shared" si="345"/>
        <v>5.0358542509686979</v>
      </c>
      <c r="K343" s="4">
        <f t="shared" si="345"/>
        <v>6.4346188129505526</v>
      </c>
      <c r="L343" s="4">
        <f t="array" ref="L343">MMULT(H343:K343,G$865:G$868)</f>
        <v>11.868817358255127</v>
      </c>
      <c r="M343" s="4">
        <f t="shared" si="259"/>
        <v>0.23536651591056135</v>
      </c>
    </row>
    <row r="344" spans="1:13" ht="15.75" customHeight="1" x14ac:dyDescent="0.2">
      <c r="A344" s="2" t="e">
        <v>#VALUE!</v>
      </c>
      <c r="B344" s="2" t="e">
        <v>#VALUE!</v>
      </c>
      <c r="C344" s="5">
        <v>89285</v>
      </c>
      <c r="D344" s="4">
        <v>1.284685050524129</v>
      </c>
      <c r="E344" s="4">
        <v>67.608919144368357</v>
      </c>
      <c r="F344" s="6">
        <v>563.74345171644131</v>
      </c>
      <c r="G344" s="4">
        <f t="shared" si="257"/>
        <v>11.399588779631225</v>
      </c>
      <c r="H344" s="4">
        <v>1</v>
      </c>
      <c r="I344" s="4">
        <f t="shared" ref="I344:K344" si="346">LN(D344)</f>
        <v>0.25051359143765478</v>
      </c>
      <c r="J344" s="4">
        <f t="shared" si="346"/>
        <v>4.2137399143510503</v>
      </c>
      <c r="K344" s="4">
        <f t="shared" si="346"/>
        <v>6.3345992751688351</v>
      </c>
      <c r="L344" s="4">
        <f t="array" ref="L344">MMULT(H344:K344,G$865:G$868)</f>
        <v>11.37254187569361</v>
      </c>
      <c r="M344" s="4">
        <f t="shared" si="259"/>
        <v>2.7046903937614886E-2</v>
      </c>
    </row>
    <row r="345" spans="1:13" ht="15.75" customHeight="1" x14ac:dyDescent="0.2">
      <c r="A345" s="2" t="e">
        <v>#VALUE!</v>
      </c>
      <c r="B345" s="2" t="e">
        <v>#VALUE!</v>
      </c>
      <c r="C345" s="5">
        <v>60</v>
      </c>
      <c r="D345" s="4">
        <v>1.284685050524129</v>
      </c>
      <c r="E345" s="4">
        <v>9.3183950548593373</v>
      </c>
      <c r="F345" s="6">
        <v>3542.7679439312451</v>
      </c>
      <c r="G345" s="4">
        <f t="shared" si="257"/>
        <v>4.0943445622221004</v>
      </c>
      <c r="H345" s="4">
        <v>1</v>
      </c>
      <c r="I345" s="4">
        <f t="shared" ref="I345:K345" si="347">LN(D345)</f>
        <v>0.25051359143765478</v>
      </c>
      <c r="J345" s="4">
        <f t="shared" si="347"/>
        <v>2.231990409454383</v>
      </c>
      <c r="K345" s="4">
        <f t="shared" si="347"/>
        <v>8.1726636056646313</v>
      </c>
      <c r="L345" s="4">
        <f t="array" ref="L345">MMULT(H345:K345,G$865:G$868)</f>
        <v>6.8448811345742424</v>
      </c>
      <c r="M345" s="4">
        <f t="shared" si="259"/>
        <v>-2.750536572352142</v>
      </c>
    </row>
    <row r="346" spans="1:13" ht="15.75" customHeight="1" x14ac:dyDescent="0.2">
      <c r="A346" s="2" t="e">
        <v>#VALUE!</v>
      </c>
      <c r="B346" s="2" t="e">
        <v>#VALUE!</v>
      </c>
      <c r="C346" s="5">
        <v>276</v>
      </c>
      <c r="D346" s="4">
        <v>1.284685050524129</v>
      </c>
      <c r="E346" s="4">
        <v>127.94659043854696</v>
      </c>
      <c r="F346" s="6">
        <v>2238.4436316016408</v>
      </c>
      <c r="G346" s="4">
        <f t="shared" si="257"/>
        <v>5.6204008657171496</v>
      </c>
      <c r="H346" s="4">
        <v>1</v>
      </c>
      <c r="I346" s="4">
        <f t="shared" ref="I346:K346" si="348">LN(D346)</f>
        <v>0.25051359143765478</v>
      </c>
      <c r="J346" s="4">
        <f t="shared" si="348"/>
        <v>4.8516129146426703</v>
      </c>
      <c r="K346" s="4">
        <f t="shared" si="348"/>
        <v>7.7135360960379167</v>
      </c>
      <c r="L346" s="4">
        <f t="array" ref="L346">MMULT(H346:K346,G$865:G$868)</f>
        <v>9.6725276748679043</v>
      </c>
      <c r="M346" s="4">
        <f t="shared" si="259"/>
        <v>-4.0521268091507547</v>
      </c>
    </row>
    <row r="347" spans="1:13" ht="15.75" customHeight="1" x14ac:dyDescent="0.2">
      <c r="A347" s="2" t="e">
        <v>#VALUE!</v>
      </c>
      <c r="B347" s="2" t="e">
        <v>#VALUE!</v>
      </c>
      <c r="C347" s="5">
        <v>12880</v>
      </c>
      <c r="D347" s="4">
        <v>1.284685050524129</v>
      </c>
      <c r="E347" s="4">
        <v>9.5451728058208278</v>
      </c>
      <c r="F347" s="6">
        <v>1650.6290717954894</v>
      </c>
      <c r="G347" s="4">
        <f t="shared" si="257"/>
        <v>9.4634309996583443</v>
      </c>
      <c r="H347" s="4">
        <v>1</v>
      </c>
      <c r="I347" s="4">
        <f t="shared" ref="I347:K347" si="349">LN(D347)</f>
        <v>0.25051359143765478</v>
      </c>
      <c r="J347" s="4">
        <f t="shared" si="349"/>
        <v>2.2560355613428844</v>
      </c>
      <c r="K347" s="4">
        <f t="shared" si="349"/>
        <v>7.4089117498687944</v>
      </c>
      <c r="L347" s="4">
        <f t="array" ref="L347">MMULT(H347:K347,G$865:G$868)</f>
        <v>8.0878114002435897</v>
      </c>
      <c r="M347" s="4">
        <f t="shared" si="259"/>
        <v>1.3756195994147546</v>
      </c>
    </row>
    <row r="348" spans="1:13" ht="15.75" customHeight="1" x14ac:dyDescent="0.2">
      <c r="A348" s="2" t="e">
        <v>#VALUE!</v>
      </c>
      <c r="B348" s="2" t="e">
        <v>#VALUE!</v>
      </c>
      <c r="C348" s="5">
        <v>1839</v>
      </c>
      <c r="D348" s="4">
        <v>1.284685050524129</v>
      </c>
      <c r="E348" s="4">
        <v>14.259781159011929</v>
      </c>
      <c r="F348" s="6">
        <v>1431.7963469033932</v>
      </c>
      <c r="G348" s="4">
        <f t="shared" si="257"/>
        <v>7.5169772246043207</v>
      </c>
      <c r="H348" s="4">
        <v>1</v>
      </c>
      <c r="I348" s="4">
        <f t="shared" ref="I348:K348" si="350">LN(D348)</f>
        <v>0.25051359143765478</v>
      </c>
      <c r="J348" s="4">
        <f t="shared" si="350"/>
        <v>2.6574430683755392</v>
      </c>
      <c r="K348" s="4">
        <f t="shared" si="350"/>
        <v>7.266685121557372</v>
      </c>
      <c r="L348" s="4">
        <f t="array" ref="L348">MMULT(H348:K348,G$865:G$868)</f>
        <v>8.6362554494421886</v>
      </c>
      <c r="M348" s="4">
        <f t="shared" si="259"/>
        <v>-1.1192782248378679</v>
      </c>
    </row>
    <row r="349" spans="1:13" ht="15.75" customHeight="1" x14ac:dyDescent="0.2">
      <c r="A349" s="2" t="e">
        <v>#VALUE!</v>
      </c>
      <c r="B349" s="2" t="e">
        <v>#VALUE!</v>
      </c>
      <c r="C349" s="5">
        <v>371</v>
      </c>
      <c r="D349" s="4">
        <v>1.284685050524129</v>
      </c>
      <c r="E349" s="4">
        <v>23.616328816111423</v>
      </c>
      <c r="F349" s="6">
        <v>1287.256022131663</v>
      </c>
      <c r="G349" s="4">
        <f t="shared" si="257"/>
        <v>5.916202062607435</v>
      </c>
      <c r="H349" s="4">
        <v>1</v>
      </c>
      <c r="I349" s="4">
        <f t="shared" ref="I349:K349" si="351">LN(D349)</f>
        <v>0.25051359143765478</v>
      </c>
      <c r="J349" s="4">
        <f t="shared" si="351"/>
        <v>3.1619383717675844</v>
      </c>
      <c r="K349" s="4">
        <f t="shared" si="351"/>
        <v>7.1602681172075302</v>
      </c>
      <c r="L349" s="4">
        <f t="array" ref="L349">MMULT(H349:K349,G$865:G$868)</f>
        <v>9.2096481472406602</v>
      </c>
      <c r="M349" s="4">
        <f t="shared" si="259"/>
        <v>-3.2934460846332252</v>
      </c>
    </row>
    <row r="350" spans="1:13" ht="15.75" customHeight="1" x14ac:dyDescent="0.2">
      <c r="A350" s="2" t="e">
        <v>#VALUE!</v>
      </c>
      <c r="B350" s="2" t="e">
        <v>#VALUE!</v>
      </c>
      <c r="C350" s="5">
        <v>41371</v>
      </c>
      <c r="D350" s="4">
        <v>1.284685050524129</v>
      </c>
      <c r="E350" s="4">
        <v>3.9947628611154022</v>
      </c>
      <c r="F350" s="6">
        <v>184.73848572724577</v>
      </c>
      <c r="G350" s="4">
        <f t="shared" si="257"/>
        <v>10.630335431268707</v>
      </c>
      <c r="H350" s="4">
        <v>1</v>
      </c>
      <c r="I350" s="4">
        <f t="shared" ref="I350:K350" si="352">LN(D350)</f>
        <v>0.25051359143765478</v>
      </c>
      <c r="J350" s="4">
        <f t="shared" si="352"/>
        <v>1.3849842185366283</v>
      </c>
      <c r="K350" s="4">
        <f t="shared" si="352"/>
        <v>5.2189412343529433</v>
      </c>
      <c r="L350" s="4">
        <f t="array" ref="L350">MMULT(H350:K350,G$865:G$868)</f>
        <v>10.901097378134558</v>
      </c>
      <c r="M350" s="4">
        <f t="shared" si="259"/>
        <v>-0.27076194686585175</v>
      </c>
    </row>
    <row r="351" spans="1:13" ht="15.75" customHeight="1" x14ac:dyDescent="0.2">
      <c r="A351" s="2" t="e">
        <v>#VALUE!</v>
      </c>
      <c r="B351" s="2" t="e">
        <v>#VALUE!</v>
      </c>
      <c r="C351" s="5">
        <v>828</v>
      </c>
      <c r="D351" s="4">
        <v>1.284685050524129</v>
      </c>
      <c r="E351" s="4">
        <v>4.4704463914463908</v>
      </c>
      <c r="F351" s="6">
        <v>833.19922372925612</v>
      </c>
      <c r="G351" s="4">
        <f t="shared" si="257"/>
        <v>6.7190131543852596</v>
      </c>
      <c r="H351" s="4">
        <v>1</v>
      </c>
      <c r="I351" s="4">
        <f t="shared" ref="I351:K351" si="353">LN(D351)</f>
        <v>0.25051359143765478</v>
      </c>
      <c r="J351" s="4">
        <f t="shared" si="353"/>
        <v>1.4974882674976673</v>
      </c>
      <c r="K351" s="4">
        <f t="shared" si="353"/>
        <v>6.7252727777124228</v>
      </c>
      <c r="L351" s="4">
        <f t="array" ref="L351">MMULT(H351:K351,G$865:G$868)</f>
        <v>8.5774092528050794</v>
      </c>
      <c r="M351" s="4">
        <f t="shared" si="259"/>
        <v>-1.8583960984198198</v>
      </c>
    </row>
    <row r="352" spans="1:13" ht="15.75" customHeight="1" x14ac:dyDescent="0.2">
      <c r="A352" s="2" t="e">
        <v>#VALUE!</v>
      </c>
      <c r="B352" s="2" t="e">
        <v>#VALUE!</v>
      </c>
      <c r="C352" s="5">
        <v>64</v>
      </c>
      <c r="D352" s="4">
        <v>1.284685050524129</v>
      </c>
      <c r="E352" s="4">
        <v>1.6618181684226037</v>
      </c>
      <c r="F352" s="6">
        <v>912.8676656680833</v>
      </c>
      <c r="G352" s="4">
        <f t="shared" si="257"/>
        <v>4.1588830833596715</v>
      </c>
      <c r="H352" s="4">
        <v>1</v>
      </c>
      <c r="I352" s="4">
        <f t="shared" ref="I352:K352" si="354">LN(D352)</f>
        <v>0.25051359143765478</v>
      </c>
      <c r="J352" s="4">
        <f t="shared" si="354"/>
        <v>0.50791228516683684</v>
      </c>
      <c r="K352" s="4">
        <f t="shared" si="354"/>
        <v>6.8165909255857562</v>
      </c>
      <c r="L352" s="4">
        <f t="array" ref="L352">MMULT(H352:K352,G$865:G$868)</f>
        <v>7.6408280330637197</v>
      </c>
      <c r="M352" s="4">
        <f t="shared" si="259"/>
        <v>-3.4819449497040482</v>
      </c>
    </row>
    <row r="353" spans="1:13" ht="15.75" customHeight="1" x14ac:dyDescent="0.2">
      <c r="A353" s="2" t="e">
        <v>#VALUE!</v>
      </c>
      <c r="B353" s="2" t="e">
        <v>#VALUE!</v>
      </c>
      <c r="C353" s="5">
        <v>209656</v>
      </c>
      <c r="D353" s="4">
        <v>471.6139657444005</v>
      </c>
      <c r="E353" s="4">
        <v>2.3763350483997558</v>
      </c>
      <c r="F353" s="6">
        <v>3279.8724347038674</v>
      </c>
      <c r="G353" s="4">
        <f t="shared" si="257"/>
        <v>12.253223371316507</v>
      </c>
      <c r="H353" s="4">
        <v>1</v>
      </c>
      <c r="I353" s="4">
        <f t="shared" ref="I353:K353" si="355">LN(D353)</f>
        <v>6.1561607817624884</v>
      </c>
      <c r="J353" s="4">
        <f t="shared" si="355"/>
        <v>0.86555940519517116</v>
      </c>
      <c r="K353" s="4">
        <f t="shared" si="355"/>
        <v>8.0955598087633049</v>
      </c>
      <c r="L353" s="4">
        <f t="array" ref="L353">MMULT(H353:K353,G$865:G$868)</f>
        <v>10.870371684964166</v>
      </c>
      <c r="M353" s="4">
        <f t="shared" si="259"/>
        <v>1.3828516863523408</v>
      </c>
    </row>
    <row r="354" spans="1:13" ht="15.75" customHeight="1" x14ac:dyDescent="0.2">
      <c r="A354" s="2" t="e">
        <v>#VALUE!</v>
      </c>
      <c r="B354" s="2" t="e">
        <v>#VALUE!</v>
      </c>
      <c r="C354" s="5">
        <v>13188320</v>
      </c>
      <c r="D354" s="4">
        <v>471.6139657444005</v>
      </c>
      <c r="E354" s="4">
        <v>213.37777150385847</v>
      </c>
      <c r="F354" s="6">
        <v>935.4450575969289</v>
      </c>
      <c r="G354" s="4">
        <f t="shared" si="257"/>
        <v>16.394842147362244</v>
      </c>
      <c r="H354" s="4">
        <v>1</v>
      </c>
      <c r="I354" s="4">
        <f t="shared" ref="I354:K354" si="356">LN(D354)</f>
        <v>6.1561607817624884</v>
      </c>
      <c r="J354" s="4">
        <f t="shared" si="356"/>
        <v>5.3630641699176946</v>
      </c>
      <c r="K354" s="4">
        <f t="shared" si="356"/>
        <v>6.8410224134677176</v>
      </c>
      <c r="L354" s="4">
        <f t="array" ref="L354">MMULT(H354:K354,G$865:G$868)</f>
        <v>16.472129446506752</v>
      </c>
      <c r="M354" s="4">
        <f t="shared" si="259"/>
        <v>-7.7287299144508381E-2</v>
      </c>
    </row>
    <row r="355" spans="1:13" ht="15.75" customHeight="1" x14ac:dyDescent="0.2">
      <c r="A355" s="2" t="e">
        <v>#VALUE!</v>
      </c>
      <c r="B355" s="2" t="e">
        <v>#VALUE!</v>
      </c>
      <c r="C355" s="5">
        <v>293340</v>
      </c>
      <c r="D355" s="4">
        <v>471.6139657444005</v>
      </c>
      <c r="E355" s="4">
        <v>6.2358568195844475</v>
      </c>
      <c r="F355" s="6">
        <v>3626.3156611172471</v>
      </c>
      <c r="G355" s="4">
        <f t="shared" si="257"/>
        <v>12.589087624800746</v>
      </c>
      <c r="H355" s="4">
        <v>1</v>
      </c>
      <c r="I355" s="4">
        <f t="shared" ref="I355:K355" si="357">LN(D355)</f>
        <v>6.1561607817624884</v>
      </c>
      <c r="J355" s="4">
        <f t="shared" si="357"/>
        <v>1.8303159906343835</v>
      </c>
      <c r="K355" s="4">
        <f t="shared" si="357"/>
        <v>8.1959724424394835</v>
      </c>
      <c r="L355" s="4">
        <f t="array" ref="L355">MMULT(H355:K355,G$865:G$868)</f>
        <v>11.479930063319445</v>
      </c>
      <c r="M355" s="4">
        <f t="shared" si="259"/>
        <v>1.1091575614813003</v>
      </c>
    </row>
    <row r="356" spans="1:13" ht="15.75" customHeight="1" x14ac:dyDescent="0.2">
      <c r="A356" s="2" t="e">
        <v>#VALUE!</v>
      </c>
      <c r="B356" s="2" t="e">
        <v>#VALUE!</v>
      </c>
      <c r="C356" s="5">
        <v>1716182</v>
      </c>
      <c r="D356" s="4">
        <v>471.6139657444005</v>
      </c>
      <c r="E356" s="4">
        <v>14.594249022892239</v>
      </c>
      <c r="F356" s="6">
        <v>1514.3352510191028</v>
      </c>
      <c r="G356" s="4">
        <f t="shared" si="257"/>
        <v>14.355612614012077</v>
      </c>
      <c r="H356" s="4">
        <v>1</v>
      </c>
      <c r="I356" s="4">
        <f t="shared" ref="I356:K356" si="358">LN(D356)</f>
        <v>6.1561607817624884</v>
      </c>
      <c r="J356" s="4">
        <f t="shared" si="358"/>
        <v>2.6806275485726787</v>
      </c>
      <c r="K356" s="4">
        <f t="shared" si="358"/>
        <v>7.322731843446932</v>
      </c>
      <c r="L356" s="4">
        <f t="array" ref="L356">MMULT(H356:K356,G$865:G$868)</f>
        <v>13.558138075377274</v>
      </c>
      <c r="M356" s="4">
        <f t="shared" si="259"/>
        <v>0.79747453863480366</v>
      </c>
    </row>
    <row r="357" spans="1:13" ht="15.75" customHeight="1" x14ac:dyDescent="0.2">
      <c r="A357" s="2" t="e">
        <v>#VALUE!</v>
      </c>
      <c r="B357" s="2" t="e">
        <v>#VALUE!</v>
      </c>
      <c r="C357" s="5">
        <v>133580469</v>
      </c>
      <c r="D357" s="4">
        <v>471.6139657444005</v>
      </c>
      <c r="E357" s="4">
        <v>257.15782044042913</v>
      </c>
      <c r="F357" s="6">
        <v>172.97318203704535</v>
      </c>
      <c r="G357" s="4">
        <f t="shared" si="257"/>
        <v>18.710214618260242</v>
      </c>
      <c r="H357" s="4">
        <v>1</v>
      </c>
      <c r="I357" s="4">
        <f t="shared" ref="I357:K357" si="359">LN(D357)</f>
        <v>6.1561607817624884</v>
      </c>
      <c r="J357" s="4">
        <f t="shared" si="359"/>
        <v>5.5496899837376041</v>
      </c>
      <c r="K357" s="4">
        <f t="shared" si="359"/>
        <v>5.153136565354477</v>
      </c>
      <c r="L357" s="4">
        <f t="array" ref="L357">MMULT(H357:K357,G$865:G$868)</f>
        <v>19.325596782277117</v>
      </c>
      <c r="M357" s="4">
        <f t="shared" si="259"/>
        <v>-0.61538216401687507</v>
      </c>
    </row>
    <row r="358" spans="1:13" ht="15.75" customHeight="1" x14ac:dyDescent="0.2">
      <c r="A358" s="2" t="e">
        <v>#VALUE!</v>
      </c>
      <c r="B358" s="2" t="e">
        <v>#VALUE!</v>
      </c>
      <c r="C358" s="5">
        <v>377594</v>
      </c>
      <c r="D358" s="4">
        <v>471.6139657444005</v>
      </c>
      <c r="E358" s="4">
        <v>6.6511068334937447</v>
      </c>
      <c r="F358" s="6">
        <v>1374.8620211092527</v>
      </c>
      <c r="G358" s="4">
        <f t="shared" si="257"/>
        <v>12.84157482329673</v>
      </c>
      <c r="H358" s="4">
        <v>1</v>
      </c>
      <c r="I358" s="4">
        <f t="shared" ref="I358:K358" si="360">LN(D358)</f>
        <v>6.1561607817624884</v>
      </c>
      <c r="J358" s="4">
        <f t="shared" si="360"/>
        <v>1.894783281944854</v>
      </c>
      <c r="K358" s="4">
        <f t="shared" si="360"/>
        <v>7.2261086567812658</v>
      </c>
      <c r="L358" s="4">
        <f t="array" ref="L358">MMULT(H358:K358,G$865:G$868)</f>
        <v>13.085385691142704</v>
      </c>
      <c r="M358" s="4">
        <f t="shared" si="259"/>
        <v>-0.2438108678459745</v>
      </c>
    </row>
    <row r="359" spans="1:13" ht="15.75" customHeight="1" x14ac:dyDescent="0.2">
      <c r="A359" s="2" t="e">
        <v>#VALUE!</v>
      </c>
      <c r="B359" s="2" t="e">
        <v>#VALUE!</v>
      </c>
      <c r="C359" s="5">
        <v>2446204</v>
      </c>
      <c r="D359" s="4">
        <v>471.6139657444005</v>
      </c>
      <c r="E359" s="4">
        <v>16.402846413095812</v>
      </c>
      <c r="F359" s="6">
        <v>1737.8238191952753</v>
      </c>
      <c r="G359" s="4">
        <f t="shared" si="257"/>
        <v>14.710047993223336</v>
      </c>
      <c r="H359" s="4">
        <v>1</v>
      </c>
      <c r="I359" s="4">
        <f t="shared" ref="I359:K359" si="361">LN(D359)</f>
        <v>6.1561607817624884</v>
      </c>
      <c r="J359" s="4">
        <f t="shared" si="361"/>
        <v>2.7974548815441853</v>
      </c>
      <c r="K359" s="4">
        <f t="shared" si="361"/>
        <v>7.4603889308339451</v>
      </c>
      <c r="L359" s="4">
        <f t="array" ref="L359">MMULT(H359:K359,G$865:G$868)</f>
        <v>13.430873004767136</v>
      </c>
      <c r="M359" s="4">
        <f t="shared" si="259"/>
        <v>1.2791749884561998</v>
      </c>
    </row>
    <row r="360" spans="1:13" ht="15.75" customHeight="1" x14ac:dyDescent="0.2">
      <c r="A360" s="2" t="e">
        <v>#VALUE!</v>
      </c>
      <c r="B360" s="2" t="e">
        <v>#VALUE!</v>
      </c>
      <c r="C360" s="5">
        <v>1183545</v>
      </c>
      <c r="D360" s="4">
        <v>471.6139657444005</v>
      </c>
      <c r="E360" s="4">
        <v>26.813968850519185</v>
      </c>
      <c r="F360" s="6">
        <v>1084.8315012932605</v>
      </c>
      <c r="G360" s="4">
        <f t="shared" si="257"/>
        <v>13.984024730027015</v>
      </c>
      <c r="H360" s="4">
        <v>1</v>
      </c>
      <c r="I360" s="4">
        <f t="shared" ref="I360:K360" si="362">LN(D360)</f>
        <v>6.1561607817624884</v>
      </c>
      <c r="J360" s="4">
        <f t="shared" si="362"/>
        <v>3.2889229774914859</v>
      </c>
      <c r="K360" s="4">
        <f t="shared" si="362"/>
        <v>6.9891799555672973</v>
      </c>
      <c r="L360" s="4">
        <f t="array" ref="L360">MMULT(H360:K360,G$865:G$868)</f>
        <v>14.578353399422319</v>
      </c>
      <c r="M360" s="4">
        <f t="shared" si="259"/>
        <v>-0.59432866939530449</v>
      </c>
    </row>
    <row r="361" spans="1:13" ht="15.75" customHeight="1" x14ac:dyDescent="0.2">
      <c r="A361" s="2" t="e">
        <v>#VALUE!</v>
      </c>
      <c r="B361" s="2" t="e">
        <v>#VALUE!</v>
      </c>
      <c r="C361" s="5">
        <v>687268</v>
      </c>
      <c r="D361" s="4">
        <v>471.6139657444005</v>
      </c>
      <c r="E361" s="4">
        <v>11.420227884615384</v>
      </c>
      <c r="F361" s="6">
        <v>2945.9037793791949</v>
      </c>
      <c r="G361" s="4">
        <f t="shared" si="257"/>
        <v>13.440479597026812</v>
      </c>
      <c r="H361" s="4">
        <v>1</v>
      </c>
      <c r="I361" s="4">
        <f t="shared" ref="I361:K361" si="363">LN(D361)</f>
        <v>6.1561607817624884</v>
      </c>
      <c r="J361" s="4">
        <f t="shared" si="363"/>
        <v>2.4353861588987669</v>
      </c>
      <c r="K361" s="4">
        <f t="shared" si="363"/>
        <v>7.9881709350428771</v>
      </c>
      <c r="L361" s="4">
        <f t="array" ref="L361">MMULT(H361:K361,G$865:G$868)</f>
        <v>12.296085086907331</v>
      </c>
      <c r="M361" s="4">
        <f t="shared" si="259"/>
        <v>1.144394510119481</v>
      </c>
    </row>
    <row r="362" spans="1:13" ht="15.75" customHeight="1" x14ac:dyDescent="0.2">
      <c r="A362" s="2" t="e">
        <v>#VALUE!</v>
      </c>
      <c r="B362" s="2" t="e">
        <v>#VALUE!</v>
      </c>
      <c r="C362" s="5">
        <v>19765797</v>
      </c>
      <c r="D362" s="4">
        <v>471.6139657444005</v>
      </c>
      <c r="E362" s="4">
        <v>82.196001050747441</v>
      </c>
      <c r="F362" s="6">
        <v>710.52072290901447</v>
      </c>
      <c r="G362" s="4">
        <f t="shared" si="257"/>
        <v>16.799463577704646</v>
      </c>
      <c r="H362" s="4">
        <v>1</v>
      </c>
      <c r="I362" s="4">
        <f t="shared" ref="I362:K362" si="364">LN(D362)</f>
        <v>6.1561607817624884</v>
      </c>
      <c r="J362" s="4">
        <f t="shared" si="364"/>
        <v>4.4091066518610615</v>
      </c>
      <c r="K362" s="4">
        <f t="shared" si="364"/>
        <v>6.565998113767713</v>
      </c>
      <c r="L362" s="4">
        <f t="array" ref="L362">MMULT(H362:K362,G$865:G$868)</f>
        <v>16.150968156969356</v>
      </c>
      <c r="M362" s="4">
        <f t="shared" si="259"/>
        <v>0.64849542073529065</v>
      </c>
    </row>
    <row r="363" spans="1:13" ht="15.75" customHeight="1" x14ac:dyDescent="0.2">
      <c r="A363" s="2" t="e">
        <v>#VALUE!</v>
      </c>
      <c r="B363" s="2" t="e">
        <v>#VALUE!</v>
      </c>
      <c r="C363" s="5">
        <v>13254917</v>
      </c>
      <c r="D363" s="4">
        <v>471.6139657444005</v>
      </c>
      <c r="E363" s="4">
        <v>178.63516371743066</v>
      </c>
      <c r="F363" s="6">
        <v>620.71811695480721</v>
      </c>
      <c r="G363" s="4">
        <f t="shared" si="257"/>
        <v>16.399879135897653</v>
      </c>
      <c r="H363" s="4">
        <v>1</v>
      </c>
      <c r="I363" s="4">
        <f t="shared" ref="I363:K363" si="365">LN(D363)</f>
        <v>6.1561607817624884</v>
      </c>
      <c r="J363" s="4">
        <f t="shared" si="365"/>
        <v>5.1853455343789898</v>
      </c>
      <c r="K363" s="4">
        <f t="shared" si="365"/>
        <v>6.4308770609343711</v>
      </c>
      <c r="L363" s="4">
        <f t="array" ref="L363">MMULT(H363:K363,G$865:G$868)</f>
        <v>16.987363991525385</v>
      </c>
      <c r="M363" s="4">
        <f t="shared" si="259"/>
        <v>-0.58748485562773212</v>
      </c>
    </row>
    <row r="364" spans="1:13" ht="15.75" customHeight="1" x14ac:dyDescent="0.2">
      <c r="A364" s="2" t="e">
        <v>#VALUE!</v>
      </c>
      <c r="B364" s="2" t="e">
        <v>#VALUE!</v>
      </c>
      <c r="C364" s="5">
        <v>1650083</v>
      </c>
      <c r="D364" s="4">
        <v>471.6139657444005</v>
      </c>
      <c r="E364" s="4">
        <v>7.3724573796741062</v>
      </c>
      <c r="F364" s="6">
        <v>1457.3373533498293</v>
      </c>
      <c r="G364" s="4">
        <f t="shared" si="257"/>
        <v>14.316336147641911</v>
      </c>
      <c r="H364" s="4">
        <v>1</v>
      </c>
      <c r="I364" s="4">
        <f t="shared" ref="I364:K364" si="366">LN(D364)</f>
        <v>6.1561607817624884</v>
      </c>
      <c r="J364" s="4">
        <f t="shared" si="366"/>
        <v>1.9977510807036878</v>
      </c>
      <c r="K364" s="4">
        <f t="shared" si="366"/>
        <v>7.2843663190987806</v>
      </c>
      <c r="L364" s="4">
        <f t="array" ref="L364">MMULT(H364:K364,G$865:G$868)</f>
        <v>13.07427094659498</v>
      </c>
      <c r="M364" s="4">
        <f t="shared" si="259"/>
        <v>1.2420652010469304</v>
      </c>
    </row>
    <row r="365" spans="1:13" ht="15.75" customHeight="1" x14ac:dyDescent="0.2">
      <c r="A365" s="2" t="e">
        <v>#VALUE!</v>
      </c>
      <c r="B365" s="2" t="e">
        <v>#VALUE!</v>
      </c>
      <c r="C365" s="5">
        <v>11714899</v>
      </c>
      <c r="D365" s="4">
        <v>471.6139657444005</v>
      </c>
      <c r="E365" s="4">
        <v>139.73837756446451</v>
      </c>
      <c r="F365" s="6">
        <v>1501.3159378760986</v>
      </c>
      <c r="G365" s="4">
        <f t="shared" si="257"/>
        <v>16.276372008461344</v>
      </c>
      <c r="H365" s="4">
        <v>1</v>
      </c>
      <c r="I365" s="4">
        <f t="shared" ref="I365:K365" si="367">LN(D365)</f>
        <v>6.1561607817624884</v>
      </c>
      <c r="J365" s="4">
        <f t="shared" si="367"/>
        <v>4.9397719426695019</v>
      </c>
      <c r="K365" s="4">
        <f t="shared" si="367"/>
        <v>7.3140972944120648</v>
      </c>
      <c r="L365" s="4">
        <f t="array" ref="L365">MMULT(H365:K365,G$865:G$868)</f>
        <v>15.376103985680324</v>
      </c>
      <c r="M365" s="4">
        <f t="shared" si="259"/>
        <v>0.90026802278102025</v>
      </c>
    </row>
    <row r="366" spans="1:13" ht="15.75" customHeight="1" x14ac:dyDescent="0.2">
      <c r="A366" s="2" t="e">
        <v>#VALUE!</v>
      </c>
      <c r="B366" s="2" t="e">
        <v>#VALUE!</v>
      </c>
      <c r="C366" s="5">
        <v>79675166</v>
      </c>
      <c r="D366" s="4">
        <v>471.6139657444005</v>
      </c>
      <c r="E366" s="4">
        <v>1494.2866553736119</v>
      </c>
      <c r="F366" s="6">
        <v>429.86138969674158</v>
      </c>
      <c r="G366" s="4">
        <f t="shared" si="257"/>
        <v>18.193468501729576</v>
      </c>
      <c r="H366" s="4">
        <v>1</v>
      </c>
      <c r="I366" s="4">
        <f t="shared" ref="I366:K366" si="368">LN(D366)</f>
        <v>6.1561607817624884</v>
      </c>
      <c r="J366" s="4">
        <f t="shared" si="368"/>
        <v>7.3094042183545387</v>
      </c>
      <c r="K366" s="4">
        <f t="shared" si="368"/>
        <v>6.0634628071793655</v>
      </c>
      <c r="L366" s="4">
        <f t="array" ref="L366">MMULT(H366:K366,G$865:G$868)</f>
        <v>19.272309638923065</v>
      </c>
      <c r="M366" s="4">
        <f t="shared" si="259"/>
        <v>-1.0788411371934892</v>
      </c>
    </row>
    <row r="367" spans="1:13" ht="15.75" customHeight="1" x14ac:dyDescent="0.2">
      <c r="A367" s="2" t="e">
        <v>#VALUE!</v>
      </c>
      <c r="B367" s="2" t="e">
        <v>#VALUE!</v>
      </c>
      <c r="C367" s="5">
        <v>179281</v>
      </c>
      <c r="D367" s="4">
        <v>471.6139657444005</v>
      </c>
      <c r="E367" s="4">
        <v>3.3957280138452428</v>
      </c>
      <c r="F367" s="6">
        <v>3199.5076617439286</v>
      </c>
      <c r="G367" s="4">
        <f t="shared" si="257"/>
        <v>12.096709686326276</v>
      </c>
      <c r="H367" s="4">
        <v>1</v>
      </c>
      <c r="I367" s="4">
        <f t="shared" ref="I367:K367" si="369">LN(D367)</f>
        <v>6.1561607817624884</v>
      </c>
      <c r="J367" s="4">
        <f t="shared" si="369"/>
        <v>1.2225181750901359</v>
      </c>
      <c r="K367" s="4">
        <f t="shared" si="369"/>
        <v>8.0707522212457921</v>
      </c>
      <c r="L367" s="4">
        <f t="array" ref="L367">MMULT(H367:K367,G$865:G$868)</f>
        <v>11.195183720534095</v>
      </c>
      <c r="M367" s="4">
        <f t="shared" si="259"/>
        <v>0.90152596579218169</v>
      </c>
    </row>
    <row r="368" spans="1:13" ht="15.75" customHeight="1" x14ac:dyDescent="0.2">
      <c r="A368" s="2" t="e">
        <v>#VALUE!</v>
      </c>
      <c r="B368" s="2" t="e">
        <v>#VALUE!</v>
      </c>
      <c r="C368" s="5">
        <v>258800780</v>
      </c>
      <c r="D368" s="4">
        <v>471.6139657444005</v>
      </c>
      <c r="E368" s="4">
        <v>2068.6241294936949</v>
      </c>
      <c r="F368" s="6">
        <v>576.08719991599344</v>
      </c>
      <c r="G368" s="4">
        <f t="shared" si="257"/>
        <v>19.371569134496834</v>
      </c>
      <c r="H368" s="4">
        <v>1</v>
      </c>
      <c r="I368" s="4">
        <f t="shared" ref="I368:K368" si="370">LN(D368)</f>
        <v>6.1561607817624884</v>
      </c>
      <c r="J368" s="4">
        <f t="shared" si="370"/>
        <v>7.634638993525046</v>
      </c>
      <c r="K368" s="4">
        <f t="shared" si="370"/>
        <v>6.3562590379808164</v>
      </c>
      <c r="L368" s="4">
        <f t="array" ref="L368">MMULT(H368:K368,G$865:G$868)</f>
        <v>19.062903722032495</v>
      </c>
      <c r="M368" s="4">
        <f t="shared" si="259"/>
        <v>0.30866541246433954</v>
      </c>
    </row>
    <row r="369" spans="1:13" ht="15.75" customHeight="1" x14ac:dyDescent="0.2">
      <c r="A369" s="2" t="e">
        <v>#VALUE!</v>
      </c>
      <c r="B369" s="2" t="e">
        <v>#VALUE!</v>
      </c>
      <c r="C369" s="5">
        <v>4035065</v>
      </c>
      <c r="D369" s="4">
        <v>471.6139657444005</v>
      </c>
      <c r="E369" s="4">
        <v>153.830946734425</v>
      </c>
      <c r="F369" s="6">
        <v>2163.0849749730778</v>
      </c>
      <c r="G369" s="4">
        <f t="shared" si="257"/>
        <v>15.210532968602285</v>
      </c>
      <c r="H369" s="4">
        <v>1</v>
      </c>
      <c r="I369" s="4">
        <f t="shared" ref="I369:K369" si="371">LN(D369)</f>
        <v>6.1561607817624884</v>
      </c>
      <c r="J369" s="4">
        <f t="shared" si="371"/>
        <v>5.0358542509686979</v>
      </c>
      <c r="K369" s="4">
        <f t="shared" si="371"/>
        <v>7.6792907108832349</v>
      </c>
      <c r="L369" s="4">
        <f t="array" ref="L369">MMULT(H369:K369,G$865:G$868)</f>
        <v>14.867700079233003</v>
      </c>
      <c r="M369" s="4">
        <f t="shared" si="259"/>
        <v>0.3428328893692818</v>
      </c>
    </row>
    <row r="370" spans="1:13" ht="15.75" customHeight="1" x14ac:dyDescent="0.2">
      <c r="A370" s="2" t="e">
        <v>#VALUE!</v>
      </c>
      <c r="B370" s="2" t="e">
        <v>#VALUE!</v>
      </c>
      <c r="C370" s="5">
        <v>10325737</v>
      </c>
      <c r="D370" s="4">
        <v>471.6139657444005</v>
      </c>
      <c r="E370" s="4">
        <v>67.608919144368357</v>
      </c>
      <c r="F370" s="6">
        <v>1144.8345582774668</v>
      </c>
      <c r="G370" s="4">
        <f t="shared" si="257"/>
        <v>16.150150074409208</v>
      </c>
      <c r="H370" s="4">
        <v>1</v>
      </c>
      <c r="I370" s="4">
        <f t="shared" ref="I370:K370" si="372">LN(D370)</f>
        <v>6.1561607817624884</v>
      </c>
      <c r="J370" s="4">
        <f t="shared" si="372"/>
        <v>4.2137399143510503</v>
      </c>
      <c r="K370" s="4">
        <f t="shared" si="372"/>
        <v>7.0430154149612045</v>
      </c>
      <c r="L370" s="4">
        <f t="array" ref="L370">MMULT(H370:K370,G$865:G$868)</f>
        <v>15.230645037593879</v>
      </c>
      <c r="M370" s="4">
        <f t="shared" si="259"/>
        <v>0.91950503681532858</v>
      </c>
    </row>
    <row r="371" spans="1:13" ht="15.75" customHeight="1" x14ac:dyDescent="0.2">
      <c r="A371" s="2" t="e">
        <v>#VALUE!</v>
      </c>
      <c r="B371" s="2" t="e">
        <v>#VALUE!</v>
      </c>
      <c r="C371" s="5">
        <v>2645225</v>
      </c>
      <c r="D371" s="4">
        <v>471.6139657444005</v>
      </c>
      <c r="E371" s="4">
        <v>9.3183950548593373</v>
      </c>
      <c r="F371" s="6">
        <v>2018.1910156059066</v>
      </c>
      <c r="G371" s="4">
        <f t="shared" si="257"/>
        <v>14.788266685819186</v>
      </c>
      <c r="H371" s="4">
        <v>1</v>
      </c>
      <c r="I371" s="4">
        <f t="shared" ref="I371:K371" si="373">LN(D371)</f>
        <v>6.1561607817624884</v>
      </c>
      <c r="J371" s="4">
        <f t="shared" si="373"/>
        <v>2.231990409454383</v>
      </c>
      <c r="K371" s="4">
        <f t="shared" si="373"/>
        <v>7.6099568523338217</v>
      </c>
      <c r="L371" s="4">
        <f t="array" ref="L371">MMULT(H371:K371,G$865:G$868)</f>
        <v>12.739651979975768</v>
      </c>
      <c r="M371" s="4">
        <f t="shared" si="259"/>
        <v>2.0486147058434181</v>
      </c>
    </row>
    <row r="372" spans="1:13" ht="15.75" customHeight="1" x14ac:dyDescent="0.2">
      <c r="A372" s="2" t="e">
        <v>#VALUE!</v>
      </c>
      <c r="B372" s="2" t="e">
        <v>#VALUE!</v>
      </c>
      <c r="C372" s="5">
        <v>14369440</v>
      </c>
      <c r="D372" s="4">
        <v>471.6139657444005</v>
      </c>
      <c r="E372" s="4">
        <v>127.94659043854696</v>
      </c>
      <c r="F372" s="6">
        <v>756.66277279009319</v>
      </c>
      <c r="G372" s="4">
        <f t="shared" si="257"/>
        <v>16.480614287219307</v>
      </c>
      <c r="H372" s="4">
        <v>1</v>
      </c>
      <c r="I372" s="4">
        <f t="shared" ref="I372:K372" si="374">LN(D372)</f>
        <v>6.1561607817624884</v>
      </c>
      <c r="J372" s="4">
        <f t="shared" si="374"/>
        <v>4.8516129146426703</v>
      </c>
      <c r="K372" s="4">
        <f t="shared" si="374"/>
        <v>6.6289176757017092</v>
      </c>
      <c r="L372" s="4">
        <f t="array" ref="L372">MMULT(H372:K372,G$865:G$868)</f>
        <v>16.403536016724587</v>
      </c>
      <c r="M372" s="4">
        <f t="shared" si="259"/>
        <v>7.7078270494720158E-2</v>
      </c>
    </row>
    <row r="373" spans="1:13" ht="15.75" customHeight="1" x14ac:dyDescent="0.2">
      <c r="A373" s="2" t="e">
        <v>#VALUE!</v>
      </c>
      <c r="B373" s="2" t="e">
        <v>#VALUE!</v>
      </c>
      <c r="C373" s="5">
        <v>1058213</v>
      </c>
      <c r="D373" s="4">
        <v>471.6139657444005</v>
      </c>
      <c r="E373" s="4">
        <v>9.5451728058208278</v>
      </c>
      <c r="F373" s="6">
        <v>1330.3042922175925</v>
      </c>
      <c r="G373" s="4">
        <f t="shared" si="257"/>
        <v>13.872092194388994</v>
      </c>
      <c r="H373" s="4">
        <v>1</v>
      </c>
      <c r="I373" s="4">
        <f t="shared" ref="I373:K373" si="375">LN(D373)</f>
        <v>6.1561607817624884</v>
      </c>
      <c r="J373" s="4">
        <f t="shared" si="375"/>
        <v>2.2560355613428844</v>
      </c>
      <c r="K373" s="4">
        <f t="shared" si="375"/>
        <v>7.1931629861881445</v>
      </c>
      <c r="L373" s="4">
        <f t="array" ref="L373">MMULT(H373:K373,G$865:G$868)</f>
        <v>13.426665796593666</v>
      </c>
      <c r="M373" s="4">
        <f t="shared" si="259"/>
        <v>0.44542639779532855</v>
      </c>
    </row>
    <row r="374" spans="1:13" ht="15.75" customHeight="1" x14ac:dyDescent="0.2">
      <c r="A374" s="2" t="e">
        <v>#VALUE!</v>
      </c>
      <c r="B374" s="2" t="e">
        <v>#VALUE!</v>
      </c>
      <c r="C374" s="5">
        <v>2760196</v>
      </c>
      <c r="D374" s="4">
        <v>471.6139657444005</v>
      </c>
      <c r="E374" s="4">
        <v>14.259781159011929</v>
      </c>
      <c r="F374" s="6">
        <v>1366.1640280407075</v>
      </c>
      <c r="G374" s="4">
        <f t="shared" si="257"/>
        <v>14.830812249664676</v>
      </c>
      <c r="H374" s="4">
        <v>1</v>
      </c>
      <c r="I374" s="4">
        <f t="shared" ref="I374:K374" si="376">LN(D374)</f>
        <v>6.1561607817624884</v>
      </c>
      <c r="J374" s="4">
        <f t="shared" si="376"/>
        <v>2.6574430683755392</v>
      </c>
      <c r="K374" s="4">
        <f t="shared" si="376"/>
        <v>7.2197621120145765</v>
      </c>
      <c r="L374" s="4">
        <f t="array" ref="L374">MMULT(H374:K374,G$865:G$868)</f>
        <v>13.704607316528183</v>
      </c>
      <c r="M374" s="4">
        <f t="shared" si="259"/>
        <v>1.1262049331364938</v>
      </c>
    </row>
    <row r="375" spans="1:13" ht="15.75" customHeight="1" x14ac:dyDescent="0.2">
      <c r="A375" s="2" t="e">
        <v>#VALUE!</v>
      </c>
      <c r="B375" s="2" t="e">
        <v>#VALUE!</v>
      </c>
      <c r="C375" s="5">
        <v>2792315</v>
      </c>
      <c r="D375" s="4">
        <v>471.6139657444005</v>
      </c>
      <c r="E375" s="4">
        <v>23.616328816111423</v>
      </c>
      <c r="F375" s="6">
        <v>318.26198303283553</v>
      </c>
      <c r="G375" s="4">
        <f t="shared" si="257"/>
        <v>14.842381558850008</v>
      </c>
      <c r="H375" s="4">
        <v>1</v>
      </c>
      <c r="I375" s="4">
        <f t="shared" ref="I375:K375" si="377">LN(D375)</f>
        <v>6.1561607817624884</v>
      </c>
      <c r="J375" s="4">
        <f t="shared" si="377"/>
        <v>3.1619383717675844</v>
      </c>
      <c r="K375" s="4">
        <f t="shared" si="377"/>
        <v>5.7628748896205266</v>
      </c>
      <c r="L375" s="4">
        <f t="array" ref="L375">MMULT(H375:K375,G$865:G$868)</f>
        <v>16.441802637583322</v>
      </c>
      <c r="M375" s="4">
        <f t="shared" si="259"/>
        <v>-1.5994210787333145</v>
      </c>
    </row>
    <row r="376" spans="1:13" ht="15.75" customHeight="1" x14ac:dyDescent="0.2">
      <c r="A376" s="2" t="e">
        <v>#VALUE!</v>
      </c>
      <c r="B376" s="2" t="e">
        <v>#VALUE!</v>
      </c>
      <c r="C376" s="5">
        <v>241361</v>
      </c>
      <c r="D376" s="4">
        <v>471.6139657444005</v>
      </c>
      <c r="E376" s="4">
        <v>3.9947628611154022</v>
      </c>
      <c r="F376" s="6">
        <v>1692.1903763616526</v>
      </c>
      <c r="G376" s="4">
        <f t="shared" si="257"/>
        <v>12.394049017012957</v>
      </c>
      <c r="H376" s="4">
        <v>1</v>
      </c>
      <c r="I376" s="4">
        <f t="shared" ref="I376:K376" si="378">LN(D376)</f>
        <v>6.1561607817624884</v>
      </c>
      <c r="J376" s="4">
        <f t="shared" si="378"/>
        <v>1.3849842185366283</v>
      </c>
      <c r="K376" s="4">
        <f t="shared" si="378"/>
        <v>7.4337790494169385</v>
      </c>
      <c r="L376" s="4">
        <f t="array" ref="L376">MMULT(H376:K376,G$865:G$868)</f>
        <v>12.345523341433518</v>
      </c>
      <c r="M376" s="4">
        <f t="shared" si="259"/>
        <v>4.8525675579439209E-2</v>
      </c>
    </row>
    <row r="377" spans="1:13" ht="15.75" customHeight="1" x14ac:dyDescent="0.2">
      <c r="A377" s="2" t="e">
        <v>#VALUE!</v>
      </c>
      <c r="B377" s="2" t="e">
        <v>#VALUE!</v>
      </c>
      <c r="C377" s="5">
        <v>599298</v>
      </c>
      <c r="D377" s="4">
        <v>471.6139657444005</v>
      </c>
      <c r="E377" s="4">
        <v>4.4704463914463908</v>
      </c>
      <c r="F377" s="6">
        <v>1981.275893802504</v>
      </c>
      <c r="G377" s="4">
        <f t="shared" si="257"/>
        <v>13.303514249213944</v>
      </c>
      <c r="H377" s="4">
        <v>1</v>
      </c>
      <c r="I377" s="4">
        <f t="shared" ref="I377:K377" si="379">LN(D377)</f>
        <v>6.1561607817624884</v>
      </c>
      <c r="J377" s="4">
        <f t="shared" si="379"/>
        <v>1.4974882674976673</v>
      </c>
      <c r="K377" s="4">
        <f t="shared" si="379"/>
        <v>7.5914963069673176</v>
      </c>
      <c r="L377" s="4">
        <f t="array" ref="L377">MMULT(H377:K377,G$865:G$868)</f>
        <v>12.182664155835324</v>
      </c>
      <c r="M377" s="4">
        <f t="shared" si="259"/>
        <v>1.1208500933786194</v>
      </c>
    </row>
    <row r="378" spans="1:13" ht="15.75" customHeight="1" x14ac:dyDescent="0.2">
      <c r="A378" s="2" t="e">
        <v>#VALUE!</v>
      </c>
      <c r="B378" s="2" t="e">
        <v>#VALUE!</v>
      </c>
      <c r="C378" s="5">
        <v>149026</v>
      </c>
      <c r="D378" s="4">
        <v>471.6139657444005</v>
      </c>
      <c r="E378" s="4">
        <v>1.6618181684226037</v>
      </c>
      <c r="F378" s="6">
        <v>1813.5836804401681</v>
      </c>
      <c r="G378" s="4">
        <f t="shared" si="257"/>
        <v>11.911876066349123</v>
      </c>
      <c r="H378" s="4">
        <v>1</v>
      </c>
      <c r="I378" s="4">
        <f t="shared" ref="I378:K378" si="380">LN(D378)</f>
        <v>6.1561607817624884</v>
      </c>
      <c r="J378" s="4">
        <f t="shared" si="380"/>
        <v>0.50791228516683684</v>
      </c>
      <c r="K378" s="4">
        <f t="shared" si="380"/>
        <v>7.503060100718872</v>
      </c>
      <c r="L378" s="4">
        <f t="array" ref="L378">MMULT(H378:K378,G$865:G$868)</f>
        <v>11.534095909496523</v>
      </c>
      <c r="M378" s="4">
        <f t="shared" si="259"/>
        <v>0.3777801568525998</v>
      </c>
    </row>
    <row r="379" spans="1:13" ht="15.75" customHeight="1" x14ac:dyDescent="0.2">
      <c r="A379" s="2" t="e">
        <v>#VALUE!</v>
      </c>
      <c r="B379" s="2" t="e">
        <v>#VALUE!</v>
      </c>
      <c r="C379" s="5">
        <v>66759</v>
      </c>
      <c r="D379" s="4">
        <v>471.6139657444005</v>
      </c>
      <c r="E379" s="4">
        <v>1.284685050524129</v>
      </c>
      <c r="F379" s="6">
        <v>1540.0445620992625</v>
      </c>
      <c r="G379" s="4">
        <f t="shared" si="257"/>
        <v>11.108844398634226</v>
      </c>
      <c r="H379" s="4">
        <v>1</v>
      </c>
      <c r="I379" s="4">
        <f t="shared" ref="I379:K379" si="381">LN(D379)</f>
        <v>6.1561607817624884</v>
      </c>
      <c r="J379" s="4">
        <f t="shared" si="381"/>
        <v>0.25051359143765478</v>
      </c>
      <c r="K379" s="4">
        <f t="shared" si="381"/>
        <v>7.3395666314171173</v>
      </c>
      <c r="L379" s="4">
        <f t="array" ref="L379">MMULT(H379:K379,G$865:G$868)</f>
        <v>11.590498601501988</v>
      </c>
      <c r="M379" s="4">
        <f t="shared" si="259"/>
        <v>-0.48165420286776239</v>
      </c>
    </row>
    <row r="380" spans="1:13" ht="15.75" customHeight="1" x14ac:dyDescent="0.2">
      <c r="A380" s="2" t="e">
        <v>#VALUE!</v>
      </c>
      <c r="B380" s="2" t="e">
        <v>#VALUE!</v>
      </c>
      <c r="C380" s="5">
        <v>664</v>
      </c>
      <c r="D380" s="4">
        <v>195.52418647761718</v>
      </c>
      <c r="E380" s="4">
        <v>2.3763350483997558</v>
      </c>
      <c r="F380" s="6">
        <v>3196.8903229686748</v>
      </c>
      <c r="G380" s="4">
        <f t="shared" si="257"/>
        <v>6.4982821494764336</v>
      </c>
      <c r="H380" s="4">
        <v>1</v>
      </c>
      <c r="I380" s="4">
        <f t="shared" ref="I380:K380" si="382">LN(D380)</f>
        <v>5.2756840877712694</v>
      </c>
      <c r="J380" s="4">
        <f t="shared" si="382"/>
        <v>0.86555940519517116</v>
      </c>
      <c r="K380" s="4">
        <f t="shared" si="382"/>
        <v>8.0699338422369848</v>
      </c>
      <c r="L380" s="4">
        <f t="array" ref="L380">MMULT(H380:K380,G$865:G$868)</f>
        <v>10.166996361517771</v>
      </c>
      <c r="M380" s="4">
        <f t="shared" si="259"/>
        <v>-3.6687142120413379</v>
      </c>
    </row>
    <row r="381" spans="1:13" ht="15.75" customHeight="1" x14ac:dyDescent="0.2">
      <c r="A381" s="2" t="e">
        <v>#VALUE!</v>
      </c>
      <c r="B381" s="2" t="e">
        <v>#VALUE!</v>
      </c>
      <c r="C381" s="5">
        <v>965855</v>
      </c>
      <c r="D381" s="4">
        <v>195.52418647761718</v>
      </c>
      <c r="E381" s="4">
        <v>213.37777150385847</v>
      </c>
      <c r="F381" s="6">
        <v>1351.1409167222407</v>
      </c>
      <c r="G381" s="4">
        <f t="shared" si="257"/>
        <v>13.780768998408325</v>
      </c>
      <c r="H381" s="4">
        <v>1</v>
      </c>
      <c r="I381" s="4">
        <f t="shared" ref="I381:K381" si="383">LN(D381)</f>
        <v>5.2756840877712694</v>
      </c>
      <c r="J381" s="4">
        <f t="shared" si="383"/>
        <v>5.3630641699176946</v>
      </c>
      <c r="K381" s="4">
        <f t="shared" si="383"/>
        <v>7.2087046380146456</v>
      </c>
      <c r="L381" s="4">
        <f t="array" ref="L381">MMULT(H381:K381,G$865:G$868)</f>
        <v>15.138572661654173</v>
      </c>
      <c r="M381" s="4">
        <f t="shared" si="259"/>
        <v>-1.3578036632458481</v>
      </c>
    </row>
    <row r="382" spans="1:13" ht="15.75" customHeight="1" x14ac:dyDescent="0.2">
      <c r="A382" s="2" t="e">
        <v>#VALUE!</v>
      </c>
      <c r="B382" s="2" t="e">
        <v>#VALUE!</v>
      </c>
      <c r="C382" s="5">
        <v>148655</v>
      </c>
      <c r="D382" s="4">
        <v>195.52418647761718</v>
      </c>
      <c r="E382" s="4">
        <v>6.2358568195844475</v>
      </c>
      <c r="F382" s="6">
        <v>3448.2781744752874</v>
      </c>
      <c r="G382" s="4">
        <f t="shared" si="257"/>
        <v>11.909383463918418</v>
      </c>
      <c r="H382" s="4">
        <v>1</v>
      </c>
      <c r="I382" s="4">
        <f t="shared" ref="I382:K382" si="384">LN(D382)</f>
        <v>5.2756840877712694</v>
      </c>
      <c r="J382" s="4">
        <f t="shared" si="384"/>
        <v>1.8303159906343835</v>
      </c>
      <c r="K382" s="4">
        <f t="shared" si="384"/>
        <v>8.1456303055813635</v>
      </c>
      <c r="L382" s="4">
        <f t="array" ref="L382">MMULT(H382:K382,G$865:G$868)</f>
        <v>10.816156438219467</v>
      </c>
      <c r="M382" s="4">
        <f t="shared" si="259"/>
        <v>1.0932270256989511</v>
      </c>
    </row>
    <row r="383" spans="1:13" ht="15.75" customHeight="1" x14ac:dyDescent="0.2">
      <c r="A383" s="2" t="e">
        <v>#VALUE!</v>
      </c>
      <c r="B383" s="2" t="e">
        <v>#VALUE!</v>
      </c>
      <c r="C383" s="5">
        <v>282832</v>
      </c>
      <c r="D383" s="4">
        <v>195.52418647761718</v>
      </c>
      <c r="E383" s="4">
        <v>14.594249022892239</v>
      </c>
      <c r="F383" s="6">
        <v>1214.6287379399869</v>
      </c>
      <c r="G383" s="4">
        <f t="shared" si="257"/>
        <v>12.552608360775665</v>
      </c>
      <c r="H383" s="4">
        <v>1</v>
      </c>
      <c r="I383" s="4">
        <f t="shared" ref="I383:K383" si="385">LN(D383)</f>
        <v>5.2756840877712694</v>
      </c>
      <c r="J383" s="4">
        <f t="shared" si="385"/>
        <v>2.6806275485726787</v>
      </c>
      <c r="K383" s="4">
        <f t="shared" si="385"/>
        <v>7.1021937435985123</v>
      </c>
      <c r="L383" s="4">
        <f t="array" ref="L383">MMULT(H383:K383,G$865:G$868)</f>
        <v>13.167062408562852</v>
      </c>
      <c r="M383" s="4">
        <f t="shared" si="259"/>
        <v>-0.61445404778718782</v>
      </c>
    </row>
    <row r="384" spans="1:13" ht="15.75" customHeight="1" x14ac:dyDescent="0.2">
      <c r="A384" s="2" t="e">
        <v>#VALUE!</v>
      </c>
      <c r="B384" s="2" t="e">
        <v>#VALUE!</v>
      </c>
      <c r="C384" s="5">
        <v>8319341</v>
      </c>
      <c r="D384" s="4">
        <v>195.52418647761718</v>
      </c>
      <c r="E384" s="4">
        <v>257.15782044042913</v>
      </c>
      <c r="F384" s="6">
        <v>1084.7037211560041</v>
      </c>
      <c r="G384" s="4">
        <f t="shared" si="257"/>
        <v>15.934093602929604</v>
      </c>
      <c r="H384" s="4">
        <v>1</v>
      </c>
      <c r="I384" s="4">
        <f t="shared" ref="I384:K384" si="386">LN(D384)</f>
        <v>5.2756840877712694</v>
      </c>
      <c r="J384" s="4">
        <f t="shared" si="386"/>
        <v>5.5496899837376041</v>
      </c>
      <c r="K384" s="4">
        <f t="shared" si="386"/>
        <v>6.9890621606257062</v>
      </c>
      <c r="L384" s="4">
        <f t="array" ref="L384">MMULT(H384:K384,G$865:G$868)</f>
        <v>15.639534318511114</v>
      </c>
      <c r="M384" s="4">
        <f t="shared" si="259"/>
        <v>0.29455928441849011</v>
      </c>
    </row>
    <row r="385" spans="1:13" ht="15.75" customHeight="1" x14ac:dyDescent="0.2">
      <c r="A385" s="2" t="e">
        <v>#VALUE!</v>
      </c>
      <c r="B385" s="2" t="e">
        <v>#VALUE!</v>
      </c>
      <c r="C385" s="5">
        <v>19518</v>
      </c>
      <c r="D385" s="4">
        <v>195.52418647761718</v>
      </c>
      <c r="E385" s="4">
        <v>6.6511068334937447</v>
      </c>
      <c r="F385" s="6">
        <v>1858.3912009351695</v>
      </c>
      <c r="G385" s="4">
        <f t="shared" si="257"/>
        <v>9.8790923957014058</v>
      </c>
      <c r="H385" s="4">
        <v>1</v>
      </c>
      <c r="I385" s="4">
        <f t="shared" ref="I385:K385" si="387">LN(D385)</f>
        <v>5.2756840877712694</v>
      </c>
      <c r="J385" s="4">
        <f t="shared" si="387"/>
        <v>1.894783281944854</v>
      </c>
      <c r="K385" s="4">
        <f t="shared" si="387"/>
        <v>7.5274664466920687</v>
      </c>
      <c r="L385" s="4">
        <f t="array" ref="L385">MMULT(H385:K385,G$865:G$868)</f>
        <v>11.858097807102689</v>
      </c>
      <c r="M385" s="4">
        <f t="shared" si="259"/>
        <v>-1.9790054114012836</v>
      </c>
    </row>
    <row r="386" spans="1:13" ht="15.75" customHeight="1" x14ac:dyDescent="0.2">
      <c r="A386" s="2" t="e">
        <v>#VALUE!</v>
      </c>
      <c r="B386" s="2" t="e">
        <v>#VALUE!</v>
      </c>
      <c r="C386" s="5">
        <v>90724</v>
      </c>
      <c r="D386" s="4">
        <v>195.52418647761718</v>
      </c>
      <c r="E386" s="4">
        <v>16.402846413095812</v>
      </c>
      <c r="F386" s="6">
        <v>2093.6156539268882</v>
      </c>
      <c r="G386" s="4">
        <f t="shared" si="257"/>
        <v>11.415577209700327</v>
      </c>
      <c r="H386" s="4">
        <v>1</v>
      </c>
      <c r="I386" s="4">
        <f t="shared" ref="I386:K386" si="388">LN(D386)</f>
        <v>5.2756840877712694</v>
      </c>
      <c r="J386" s="4">
        <f t="shared" si="388"/>
        <v>2.7974548815441853</v>
      </c>
      <c r="K386" s="4">
        <f t="shared" si="388"/>
        <v>7.6466478282260457</v>
      </c>
      <c r="L386" s="4">
        <f t="array" ref="L386">MMULT(H386:K386,G$865:G$868)</f>
        <v>12.388003319838974</v>
      </c>
      <c r="M386" s="4">
        <f t="shared" si="259"/>
        <v>-0.9724261101386471</v>
      </c>
    </row>
    <row r="387" spans="1:13" ht="15.75" customHeight="1" x14ac:dyDescent="0.2">
      <c r="A387" s="2" t="e">
        <v>#VALUE!</v>
      </c>
      <c r="B387" s="2" t="e">
        <v>#VALUE!</v>
      </c>
      <c r="C387" s="5">
        <v>178399</v>
      </c>
      <c r="D387" s="4">
        <v>195.52418647761718</v>
      </c>
      <c r="E387" s="4">
        <v>26.813968850519185</v>
      </c>
      <c r="F387" s="6">
        <v>1605.3238033213765</v>
      </c>
      <c r="G387" s="4">
        <f t="shared" si="257"/>
        <v>12.09177789373117</v>
      </c>
      <c r="H387" s="4">
        <v>1</v>
      </c>
      <c r="I387" s="4">
        <f t="shared" ref="I387:K387" si="389">LN(D387)</f>
        <v>5.2756840877712694</v>
      </c>
      <c r="J387" s="4">
        <f t="shared" si="389"/>
        <v>3.2889229774914859</v>
      </c>
      <c r="K387" s="4">
        <f t="shared" si="389"/>
        <v>7.381080761833684</v>
      </c>
      <c r="L387" s="4">
        <f t="array" ref="L387">MMULT(H387:K387,G$865:G$868)</f>
        <v>13.205992181894421</v>
      </c>
      <c r="M387" s="4">
        <f t="shared" si="259"/>
        <v>-1.114214288163252</v>
      </c>
    </row>
    <row r="388" spans="1:13" ht="15.75" customHeight="1" x14ac:dyDescent="0.2">
      <c r="A388" s="2" t="e">
        <v>#VALUE!</v>
      </c>
      <c r="B388" s="2" t="e">
        <v>#VALUE!</v>
      </c>
      <c r="C388" s="5">
        <v>306004</v>
      </c>
      <c r="D388" s="4">
        <v>195.52418647761718</v>
      </c>
      <c r="E388" s="4">
        <v>11.420227884615384</v>
      </c>
      <c r="F388" s="6">
        <v>3196.4467245330247</v>
      </c>
      <c r="G388" s="4">
        <f t="shared" si="257"/>
        <v>12.631353452744506</v>
      </c>
      <c r="H388" s="4">
        <v>1</v>
      </c>
      <c r="I388" s="4">
        <f t="shared" ref="I388:K388" si="390">LN(D388)</f>
        <v>5.2756840877712694</v>
      </c>
      <c r="J388" s="4">
        <f t="shared" si="390"/>
        <v>2.4353861588987669</v>
      </c>
      <c r="K388" s="4">
        <f t="shared" si="390"/>
        <v>8.0697950732551327</v>
      </c>
      <c r="L388" s="4">
        <f t="array" ref="L388">MMULT(H388:K388,G$865:G$868)</f>
        <v>11.420867352664221</v>
      </c>
      <c r="M388" s="4">
        <f t="shared" si="259"/>
        <v>1.2104861000802849</v>
      </c>
    </row>
    <row r="389" spans="1:13" ht="15.75" customHeight="1" x14ac:dyDescent="0.2">
      <c r="A389" s="2" t="e">
        <v>#VALUE!</v>
      </c>
      <c r="B389" s="2" t="e">
        <v>#VALUE!</v>
      </c>
      <c r="C389" s="5">
        <v>1117488</v>
      </c>
      <c r="D389" s="4">
        <v>195.52418647761718</v>
      </c>
      <c r="E389" s="4">
        <v>82.196001050747441</v>
      </c>
      <c r="F389" s="6">
        <v>1118.5171759901095</v>
      </c>
      <c r="G389" s="4">
        <f t="shared" si="257"/>
        <v>13.926593867157171</v>
      </c>
      <c r="H389" s="4">
        <v>1</v>
      </c>
      <c r="I389" s="4">
        <f t="shared" ref="I389:K389" si="391">LN(D389)</f>
        <v>5.2756840877712694</v>
      </c>
      <c r="J389" s="4">
        <f t="shared" si="391"/>
        <v>4.4091066518610615</v>
      </c>
      <c r="K389" s="4">
        <f t="shared" si="391"/>
        <v>7.0197591370841685</v>
      </c>
      <c r="L389" s="4">
        <f t="array" ref="L389">MMULT(H389:K389,G$865:G$868)</f>
        <v>14.679490869986765</v>
      </c>
      <c r="M389" s="4">
        <f t="shared" si="259"/>
        <v>-0.75289700282959338</v>
      </c>
    </row>
    <row r="390" spans="1:13" ht="15.75" customHeight="1" x14ac:dyDescent="0.2">
      <c r="A390" s="2" t="e">
        <v>#VALUE!</v>
      </c>
      <c r="B390" s="2" t="e">
        <v>#VALUE!</v>
      </c>
      <c r="C390" s="5">
        <v>12083995</v>
      </c>
      <c r="D390" s="4">
        <v>195.52418647761718</v>
      </c>
      <c r="E390" s="4">
        <v>178.63516371743066</v>
      </c>
      <c r="F390" s="6">
        <v>483.30855458593163</v>
      </c>
      <c r="G390" s="4">
        <f t="shared" si="257"/>
        <v>16.307392407718339</v>
      </c>
      <c r="H390" s="4">
        <v>1</v>
      </c>
      <c r="I390" s="4">
        <f t="shared" ref="I390:K390" si="392">LN(D390)</f>
        <v>5.2756840877712694</v>
      </c>
      <c r="J390" s="4">
        <f t="shared" si="392"/>
        <v>5.1853455343789898</v>
      </c>
      <c r="K390" s="4">
        <f t="shared" si="392"/>
        <v>6.1806552790584099</v>
      </c>
      <c r="L390" s="4">
        <f t="array" ref="L390">MMULT(H390:K390,G$865:G$868)</f>
        <v>16.64384926176897</v>
      </c>
      <c r="M390" s="4">
        <f t="shared" si="259"/>
        <v>-0.33645685405063119</v>
      </c>
    </row>
    <row r="391" spans="1:13" ht="15.75" customHeight="1" x14ac:dyDescent="0.2">
      <c r="A391" s="2" t="e">
        <v>#VALUE!</v>
      </c>
      <c r="B391" s="2" t="e">
        <v>#VALUE!</v>
      </c>
      <c r="C391" s="5">
        <v>849355</v>
      </c>
      <c r="D391" s="4">
        <v>195.52418647761718</v>
      </c>
      <c r="E391" s="4">
        <v>7.3724573796741062</v>
      </c>
      <c r="F391" s="6">
        <v>786.37637311777394</v>
      </c>
      <c r="G391" s="4">
        <f t="shared" si="257"/>
        <v>13.652232516884784</v>
      </c>
      <c r="H391" s="4">
        <v>1</v>
      </c>
      <c r="I391" s="4">
        <f t="shared" ref="I391:K391" si="393">LN(D391)</f>
        <v>5.2756840877712694</v>
      </c>
      <c r="J391" s="4">
        <f t="shared" si="393"/>
        <v>1.9977510807036878</v>
      </c>
      <c r="K391" s="4">
        <f t="shared" si="393"/>
        <v>6.6674355240247669</v>
      </c>
      <c r="L391" s="4">
        <f t="array" ref="L391">MMULT(H391:K391,G$865:G$868)</f>
        <v>13.318318914725349</v>
      </c>
      <c r="M391" s="4">
        <f t="shared" si="259"/>
        <v>0.33391360215943422</v>
      </c>
    </row>
    <row r="392" spans="1:13" ht="15.75" customHeight="1" x14ac:dyDescent="0.2">
      <c r="A392" s="2" t="e">
        <v>#VALUE!</v>
      </c>
      <c r="B392" s="2" t="e">
        <v>#VALUE!</v>
      </c>
      <c r="C392" s="5">
        <v>3993279</v>
      </c>
      <c r="D392" s="4">
        <v>195.52418647761718</v>
      </c>
      <c r="E392" s="4">
        <v>139.73837756446451</v>
      </c>
      <c r="F392" s="6">
        <v>786.7143281649677</v>
      </c>
      <c r="G392" s="4">
        <f t="shared" si="257"/>
        <v>15.200123255880888</v>
      </c>
      <c r="H392" s="4">
        <v>1</v>
      </c>
      <c r="I392" s="4">
        <f t="shared" ref="I392:K392" si="394">LN(D392)</f>
        <v>5.2756840877712694</v>
      </c>
      <c r="J392" s="4">
        <f t="shared" si="394"/>
        <v>4.9397719426695019</v>
      </c>
      <c r="K392" s="4">
        <f t="shared" si="394"/>
        <v>6.667865194166632</v>
      </c>
      <c r="L392" s="4">
        <f t="array" ref="L392">MMULT(H392:K392,G$865:G$868)</f>
        <v>15.667100224233552</v>
      </c>
      <c r="M392" s="4">
        <f t="shared" si="259"/>
        <v>-0.46697696835266456</v>
      </c>
    </row>
    <row r="393" spans="1:13" ht="15.75" customHeight="1" x14ac:dyDescent="0.2">
      <c r="A393" s="2" t="e">
        <v>#VALUE!</v>
      </c>
      <c r="B393" s="2" t="e">
        <v>#VALUE!</v>
      </c>
      <c r="C393" s="5">
        <v>10420573</v>
      </c>
      <c r="D393" s="4">
        <v>195.52418647761718</v>
      </c>
      <c r="E393" s="4">
        <v>1494.2866553736119</v>
      </c>
      <c r="F393" s="6">
        <v>1341.9790363954148</v>
      </c>
      <c r="G393" s="4">
        <f t="shared" si="257"/>
        <v>16.159292583180648</v>
      </c>
      <c r="H393" s="4">
        <v>1</v>
      </c>
      <c r="I393" s="4">
        <f t="shared" ref="I393:K393" si="395">LN(D393)</f>
        <v>5.2756840877712694</v>
      </c>
      <c r="J393" s="4">
        <f t="shared" si="395"/>
        <v>7.3094042183545387</v>
      </c>
      <c r="K393" s="4">
        <f t="shared" si="395"/>
        <v>7.2019006962437544</v>
      </c>
      <c r="L393" s="4">
        <f t="array" ref="L393">MMULT(H393:K393,G$865:G$868)</f>
        <v>16.703802903683489</v>
      </c>
      <c r="M393" s="4">
        <f t="shared" si="259"/>
        <v>-0.54451032050284098</v>
      </c>
    </row>
    <row r="394" spans="1:13" ht="15.75" customHeight="1" x14ac:dyDescent="0.2">
      <c r="A394" s="2" t="e">
        <v>#VALUE!</v>
      </c>
      <c r="B394" s="2" t="e">
        <v>#VALUE!</v>
      </c>
      <c r="C394" s="5">
        <v>7153</v>
      </c>
      <c r="D394" s="4">
        <v>195.52418647761718</v>
      </c>
      <c r="E394" s="4">
        <v>3.3957280138452428</v>
      </c>
      <c r="F394" s="6">
        <v>3075.482938504962</v>
      </c>
      <c r="G394" s="4">
        <f t="shared" si="257"/>
        <v>8.8752871281083845</v>
      </c>
      <c r="H394" s="4">
        <v>1</v>
      </c>
      <c r="I394" s="4">
        <f t="shared" ref="I394:K394" si="396">LN(D394)</f>
        <v>5.2756840877712694</v>
      </c>
      <c r="J394" s="4">
        <f t="shared" si="396"/>
        <v>1.2225181750901359</v>
      </c>
      <c r="K394" s="4">
        <f t="shared" si="396"/>
        <v>8.0312172210814055</v>
      </c>
      <c r="L394" s="4">
        <f t="array" ref="L394">MMULT(H394:K394,G$865:G$868)</f>
        <v>10.514094266906142</v>
      </c>
      <c r="M394" s="4">
        <f t="shared" si="259"/>
        <v>-1.6388071387977572</v>
      </c>
    </row>
    <row r="395" spans="1:13" ht="15.75" customHeight="1" x14ac:dyDescent="0.2">
      <c r="A395" s="2" t="e">
        <v>#VALUE!</v>
      </c>
      <c r="B395" s="2" t="e">
        <v>#VALUE!</v>
      </c>
      <c r="C395" s="5">
        <v>30400945</v>
      </c>
      <c r="D395" s="4">
        <v>195.52418647761718</v>
      </c>
      <c r="E395" s="4">
        <v>2068.6241294936949</v>
      </c>
      <c r="F395" s="6">
        <v>838.19211313748349</v>
      </c>
      <c r="G395" s="4">
        <f t="shared" si="257"/>
        <v>17.229984251419619</v>
      </c>
      <c r="H395" s="4">
        <v>1</v>
      </c>
      <c r="I395" s="4">
        <f t="shared" ref="I395:K395" si="397">LN(D395)</f>
        <v>5.2756840877712694</v>
      </c>
      <c r="J395" s="4">
        <f t="shared" si="397"/>
        <v>7.634638993525046</v>
      </c>
      <c r="K395" s="4">
        <f t="shared" si="397"/>
        <v>6.731247326161907</v>
      </c>
      <c r="L395" s="4">
        <f t="array" ref="L395">MMULT(H395:K395,G$865:G$868)</f>
        <v>17.717640733336211</v>
      </c>
      <c r="M395" s="4">
        <f t="shared" si="259"/>
        <v>-0.48765648191659139</v>
      </c>
    </row>
    <row r="396" spans="1:13" ht="15.75" customHeight="1" x14ac:dyDescent="0.2">
      <c r="A396" s="2" t="e">
        <v>#VALUE!</v>
      </c>
      <c r="B396" s="2" t="e">
        <v>#VALUE!</v>
      </c>
      <c r="C396" s="5">
        <v>220018</v>
      </c>
      <c r="D396" s="4">
        <v>195.52418647761718</v>
      </c>
      <c r="E396" s="4">
        <v>153.830946734425</v>
      </c>
      <c r="F396" s="6">
        <v>2605.2159728453548</v>
      </c>
      <c r="G396" s="4">
        <f t="shared" si="257"/>
        <v>12.301464640169392</v>
      </c>
      <c r="H396" s="4">
        <v>1</v>
      </c>
      <c r="I396" s="4">
        <f t="shared" ref="I396:K396" si="398">LN(D396)</f>
        <v>5.2756840877712694</v>
      </c>
      <c r="J396" s="4">
        <f t="shared" si="398"/>
        <v>5.0358542509686979</v>
      </c>
      <c r="K396" s="4">
        <f t="shared" si="398"/>
        <v>7.8652708577932309</v>
      </c>
      <c r="L396" s="4">
        <f t="array" ref="L396">MMULT(H396:K396,G$865:G$868)</f>
        <v>13.825277024683176</v>
      </c>
      <c r="M396" s="4">
        <f t="shared" si="259"/>
        <v>-1.5238123845137839</v>
      </c>
    </row>
    <row r="397" spans="1:13" ht="15.75" customHeight="1" x14ac:dyDescent="0.2">
      <c r="A397" s="2" t="e">
        <v>#VALUE!</v>
      </c>
      <c r="B397" s="2" t="e">
        <v>#VALUE!</v>
      </c>
      <c r="C397" s="5">
        <v>319315</v>
      </c>
      <c r="D397" s="4">
        <v>195.52418647761718</v>
      </c>
      <c r="E397" s="4">
        <v>67.608919144368357</v>
      </c>
      <c r="F397" s="6">
        <v>1481.7657949448067</v>
      </c>
      <c r="G397" s="4">
        <f t="shared" si="257"/>
        <v>12.673933355363312</v>
      </c>
      <c r="H397" s="4">
        <v>1</v>
      </c>
      <c r="I397" s="4">
        <f t="shared" ref="I397:K397" si="399">LN(D397)</f>
        <v>5.2756840877712694</v>
      </c>
      <c r="J397" s="4">
        <f t="shared" si="399"/>
        <v>4.2137399143510503</v>
      </c>
      <c r="K397" s="4">
        <f t="shared" si="399"/>
        <v>7.3009897602668161</v>
      </c>
      <c r="L397" s="4">
        <f t="array" ref="L397">MMULT(H397:K397,G$865:G$868)</f>
        <v>14.072868654058166</v>
      </c>
      <c r="M397" s="4">
        <f t="shared" si="259"/>
        <v>-1.3989352986948536</v>
      </c>
    </row>
    <row r="398" spans="1:13" ht="15.75" customHeight="1" x14ac:dyDescent="0.2">
      <c r="A398" s="2" t="e">
        <v>#VALUE!</v>
      </c>
      <c r="B398" s="2" t="e">
        <v>#VALUE!</v>
      </c>
      <c r="C398" s="5">
        <v>984993</v>
      </c>
      <c r="D398" s="4">
        <v>195.52418647761718</v>
      </c>
      <c r="E398" s="4">
        <v>9.3183950548593373</v>
      </c>
      <c r="F398" s="6">
        <v>1747.0457254024107</v>
      </c>
      <c r="G398" s="4">
        <f t="shared" si="257"/>
        <v>13.800389813529989</v>
      </c>
      <c r="H398" s="4">
        <v>1</v>
      </c>
      <c r="I398" s="4">
        <f t="shared" ref="I398:K398" si="400">LN(D398)</f>
        <v>5.2756840877712694</v>
      </c>
      <c r="J398" s="4">
        <f t="shared" si="400"/>
        <v>2.231990409454383</v>
      </c>
      <c r="K398" s="4">
        <f t="shared" si="400"/>
        <v>7.4656814834620588</v>
      </c>
      <c r="L398" s="4">
        <f t="array" ref="L398">MMULT(H398:K398,G$865:G$868)</f>
        <v>12.226383690814599</v>
      </c>
      <c r="M398" s="4">
        <f t="shared" si="259"/>
        <v>1.5740061227153905</v>
      </c>
    </row>
    <row r="399" spans="1:13" ht="15.75" customHeight="1" x14ac:dyDescent="0.2">
      <c r="A399" s="2" t="e">
        <v>#VALUE!</v>
      </c>
      <c r="B399" s="2" t="e">
        <v>#VALUE!</v>
      </c>
      <c r="C399" s="5">
        <v>1707709</v>
      </c>
      <c r="D399" s="4">
        <v>195.52418647761718</v>
      </c>
      <c r="E399" s="4">
        <v>127.94659043854696</v>
      </c>
      <c r="F399" s="6">
        <v>1265.0755015195307</v>
      </c>
      <c r="G399" s="4">
        <f t="shared" si="257"/>
        <v>14.350663264107974</v>
      </c>
      <c r="H399" s="4">
        <v>1</v>
      </c>
      <c r="I399" s="4">
        <f t="shared" ref="I399:K399" si="401">LN(D399)</f>
        <v>5.2756840877712694</v>
      </c>
      <c r="J399" s="4">
        <f t="shared" si="401"/>
        <v>4.8516129146426703</v>
      </c>
      <c r="K399" s="4">
        <f t="shared" si="401"/>
        <v>7.1428870843762189</v>
      </c>
      <c r="L399" s="4">
        <f t="array" ref="L399">MMULT(H399:K399,G$865:G$868)</f>
        <v>14.835589321946776</v>
      </c>
      <c r="M399" s="4">
        <f t="shared" si="259"/>
        <v>-0.48492605783880194</v>
      </c>
    </row>
    <row r="400" spans="1:13" ht="15.75" customHeight="1" x14ac:dyDescent="0.2">
      <c r="A400" s="2" t="e">
        <v>#VALUE!</v>
      </c>
      <c r="B400" s="2" t="e">
        <v>#VALUE!</v>
      </c>
      <c r="C400" s="5">
        <v>448958</v>
      </c>
      <c r="D400" s="4">
        <v>195.52418647761718</v>
      </c>
      <c r="E400" s="4">
        <v>9.5451728058208278</v>
      </c>
      <c r="F400" s="6">
        <v>842.41424513678987</v>
      </c>
      <c r="G400" s="4">
        <f t="shared" si="257"/>
        <v>13.014684621146468</v>
      </c>
      <c r="H400" s="4">
        <v>1</v>
      </c>
      <c r="I400" s="4">
        <f t="shared" ref="I400:K400" si="402">LN(D400)</f>
        <v>5.2756840877712694</v>
      </c>
      <c r="J400" s="4">
        <f t="shared" si="402"/>
        <v>2.2560355613428844</v>
      </c>
      <c r="K400" s="4">
        <f t="shared" si="402"/>
        <v>6.7362718708581646</v>
      </c>
      <c r="L400" s="4">
        <f t="array" ref="L400">MMULT(H400:K400,G$865:G$868)</f>
        <v>13.414288799383584</v>
      </c>
      <c r="M400" s="4">
        <f t="shared" si="259"/>
        <v>-0.3996041782371158</v>
      </c>
    </row>
    <row r="401" spans="1:13" ht="15.75" customHeight="1" x14ac:dyDescent="0.2">
      <c r="A401" s="2" t="e">
        <v>#VALUE!</v>
      </c>
      <c r="B401" s="2" t="e">
        <v>#VALUE!</v>
      </c>
      <c r="C401" s="5">
        <v>1709087</v>
      </c>
      <c r="D401" s="4">
        <v>195.52418647761718</v>
      </c>
      <c r="E401" s="4">
        <v>14.259781159011929</v>
      </c>
      <c r="F401" s="6">
        <v>1045.0325846639757</v>
      </c>
      <c r="G401" s="4">
        <f t="shared" si="257"/>
        <v>14.351469867765148</v>
      </c>
      <c r="H401" s="4">
        <v>1</v>
      </c>
      <c r="I401" s="4">
        <f t="shared" ref="I401:K401" si="403">LN(D401)</f>
        <v>5.2756840877712694</v>
      </c>
      <c r="J401" s="4">
        <f t="shared" si="403"/>
        <v>2.6574430683755392</v>
      </c>
      <c r="K401" s="4">
        <f t="shared" si="403"/>
        <v>6.9518033454094059</v>
      </c>
      <c r="L401" s="4">
        <f t="array" ref="L401">MMULT(H401:K401,G$865:G$868)</f>
        <v>13.389511824436489</v>
      </c>
      <c r="M401" s="4">
        <f t="shared" si="259"/>
        <v>0.96195804332865897</v>
      </c>
    </row>
    <row r="402" spans="1:13" ht="15.75" customHeight="1" x14ac:dyDescent="0.2">
      <c r="A402" s="2" t="e">
        <v>#VALUE!</v>
      </c>
      <c r="B402" s="2" t="e">
        <v>#VALUE!</v>
      </c>
      <c r="C402" s="5">
        <v>107338</v>
      </c>
      <c r="D402" s="4">
        <v>195.52418647761718</v>
      </c>
      <c r="E402" s="4">
        <v>23.616328816111423</v>
      </c>
      <c r="F402" s="6">
        <v>1182.5749625493413</v>
      </c>
      <c r="G402" s="4">
        <f t="shared" si="257"/>
        <v>11.583738013174154</v>
      </c>
      <c r="H402" s="4">
        <v>1</v>
      </c>
      <c r="I402" s="4">
        <f t="shared" ref="I402:K402" si="404">LN(D402)</f>
        <v>5.2756840877712694</v>
      </c>
      <c r="J402" s="4">
        <f t="shared" si="404"/>
        <v>3.1619383717675844</v>
      </c>
      <c r="K402" s="4">
        <f t="shared" si="404"/>
        <v>7.0754495116332174</v>
      </c>
      <c r="L402" s="4">
        <f t="array" ref="L402">MMULT(H402:K402,G$865:G$868)</f>
        <v>13.594283811203685</v>
      </c>
      <c r="M402" s="4">
        <f t="shared" si="259"/>
        <v>-2.0105457980295309</v>
      </c>
    </row>
    <row r="403" spans="1:13" ht="15.75" customHeight="1" x14ac:dyDescent="0.2">
      <c r="A403" s="2" t="e">
        <v>#VALUE!</v>
      </c>
      <c r="B403" s="2" t="e">
        <v>#VALUE!</v>
      </c>
      <c r="C403" s="5">
        <v>4336</v>
      </c>
      <c r="D403" s="4">
        <v>195.52418647761718</v>
      </c>
      <c r="E403" s="4">
        <v>3.9947628611154022</v>
      </c>
      <c r="F403" s="6">
        <v>2121.5749843999761</v>
      </c>
      <c r="G403" s="4">
        <f t="shared" si="257"/>
        <v>8.3747075431194826</v>
      </c>
      <c r="H403" s="4">
        <v>1</v>
      </c>
      <c r="I403" s="4">
        <f t="shared" ref="I403:K403" si="405">LN(D403)</f>
        <v>5.2756840877712694</v>
      </c>
      <c r="J403" s="4">
        <f t="shared" si="405"/>
        <v>1.3849842185366283</v>
      </c>
      <c r="K403" s="4">
        <f t="shared" si="405"/>
        <v>7.6599140090094995</v>
      </c>
      <c r="L403" s="4">
        <f t="array" ref="L403">MMULT(H403:K403,G$865:G$868)</f>
        <v>11.238761889888348</v>
      </c>
      <c r="M403" s="4">
        <f t="shared" si="259"/>
        <v>-2.8640543467688655</v>
      </c>
    </row>
    <row r="404" spans="1:13" ht="15.75" customHeight="1" x14ac:dyDescent="0.2">
      <c r="A404" s="2" t="e">
        <v>#VALUE!</v>
      </c>
      <c r="B404" s="2" t="e">
        <v>#VALUE!</v>
      </c>
      <c r="C404" s="5">
        <v>66246</v>
      </c>
      <c r="D404" s="4">
        <v>195.52418647761718</v>
      </c>
      <c r="E404" s="4">
        <v>4.4704463914463908</v>
      </c>
      <c r="F404" s="6">
        <v>2684.0141780346657</v>
      </c>
      <c r="G404" s="4">
        <f t="shared" si="257"/>
        <v>11.101130364667192</v>
      </c>
      <c r="H404" s="4">
        <v>1</v>
      </c>
      <c r="I404" s="4">
        <f t="shared" ref="I404:K404" si="406">LN(D404)</f>
        <v>5.2756840877712694</v>
      </c>
      <c r="J404" s="4">
        <f t="shared" si="406"/>
        <v>1.4974882674976673</v>
      </c>
      <c r="K404" s="4">
        <f t="shared" si="406"/>
        <v>7.8950687805048432</v>
      </c>
      <c r="L404" s="4">
        <f t="array" ref="L404">MMULT(H404:K404,G$865:G$868)</f>
        <v>10.951827775740265</v>
      </c>
      <c r="M404" s="4">
        <f t="shared" si="259"/>
        <v>0.14930258892692727</v>
      </c>
    </row>
    <row r="405" spans="1:13" ht="15.75" customHeight="1" x14ac:dyDescent="0.2">
      <c r="A405" s="2" t="e">
        <v>#VALUE!</v>
      </c>
      <c r="B405" s="2" t="e">
        <v>#VALUE!</v>
      </c>
      <c r="C405" s="5">
        <v>3807</v>
      </c>
      <c r="D405" s="4">
        <v>195.52418647761718</v>
      </c>
      <c r="E405" s="4">
        <v>1.6618181684226037</v>
      </c>
      <c r="F405" s="6">
        <v>1857.1931035386824</v>
      </c>
      <c r="G405" s="4">
        <f t="shared" si="257"/>
        <v>8.2445967563824976</v>
      </c>
      <c r="H405" s="4">
        <v>1</v>
      </c>
      <c r="I405" s="4">
        <f t="shared" ref="I405:K405" si="407">LN(D405)</f>
        <v>5.2756840877712694</v>
      </c>
      <c r="J405" s="4">
        <f t="shared" si="407"/>
        <v>0.50791228516683684</v>
      </c>
      <c r="K405" s="4">
        <f t="shared" si="407"/>
        <v>7.5268215427739582</v>
      </c>
      <c r="L405" s="4">
        <f t="array" ref="L405">MMULT(H405:K405,G$865:G$868)</f>
        <v>10.75158918217581</v>
      </c>
      <c r="M405" s="4">
        <f t="shared" si="259"/>
        <v>-2.5069924257933121</v>
      </c>
    </row>
    <row r="406" spans="1:13" ht="15.75" customHeight="1" x14ac:dyDescent="0.2">
      <c r="A406" s="2" t="e">
        <v>#VALUE!</v>
      </c>
      <c r="B406" s="2" t="e">
        <v>#VALUE!</v>
      </c>
      <c r="C406" s="5">
        <v>677</v>
      </c>
      <c r="D406" s="4">
        <v>195.52418647761718</v>
      </c>
      <c r="E406" s="4">
        <v>1.284685050524129</v>
      </c>
      <c r="F406" s="6">
        <v>2028.6302856446678</v>
      </c>
      <c r="G406" s="4">
        <f t="shared" si="257"/>
        <v>6.517671272912275</v>
      </c>
      <c r="H406" s="4">
        <v>1</v>
      </c>
      <c r="I406" s="4">
        <f t="shared" ref="I406:K406" si="408">LN(D406)</f>
        <v>5.2756840877712694</v>
      </c>
      <c r="J406" s="4">
        <f t="shared" si="408"/>
        <v>0.25051359143765478</v>
      </c>
      <c r="K406" s="4">
        <f t="shared" si="408"/>
        <v>7.6151161081633276</v>
      </c>
      <c r="L406" s="4">
        <f t="array" ref="L406">MMULT(H406:K406,G$865:G$868)</f>
        <v>10.404562311137434</v>
      </c>
      <c r="M406" s="4">
        <f t="shared" si="259"/>
        <v>-3.8868910382251594</v>
      </c>
    </row>
    <row r="407" spans="1:13" ht="15.75" customHeight="1" x14ac:dyDescent="0.2">
      <c r="A407" s="2" t="e">
        <v>#VALUE!</v>
      </c>
      <c r="B407" s="2" t="e">
        <v>#VALUE!</v>
      </c>
      <c r="C407" s="5">
        <v>18724983</v>
      </c>
      <c r="D407" s="4">
        <v>195.52418647761718</v>
      </c>
      <c r="E407" s="4">
        <v>471.6139657444005</v>
      </c>
      <c r="F407" s="6">
        <v>913.14697545762465</v>
      </c>
      <c r="G407" s="4">
        <f t="shared" si="257"/>
        <v>16.745369179489977</v>
      </c>
      <c r="H407" s="4">
        <v>1</v>
      </c>
      <c r="I407" s="4">
        <f t="shared" ref="I407:K407" si="409">LN(D407)</f>
        <v>5.2756840877712694</v>
      </c>
      <c r="J407" s="4">
        <f t="shared" si="409"/>
        <v>6.1561607817624884</v>
      </c>
      <c r="K407" s="4">
        <f t="shared" si="409"/>
        <v>6.8168968484249595</v>
      </c>
      <c r="L407" s="4">
        <f t="array" ref="L407">MMULT(H407:K407,G$865:G$868)</f>
        <v>16.399709468719387</v>
      </c>
      <c r="M407" s="4">
        <f t="shared" si="259"/>
        <v>0.34565971077059032</v>
      </c>
    </row>
    <row r="408" spans="1:13" ht="15.75" customHeight="1" x14ac:dyDescent="0.2">
      <c r="A408" s="2" t="e">
        <v>#VALUE!</v>
      </c>
      <c r="B408" s="2" t="e">
        <v>#VALUE!</v>
      </c>
      <c r="C408" s="5">
        <v>52556</v>
      </c>
      <c r="D408" s="4">
        <v>199.07205882352943</v>
      </c>
      <c r="E408" s="4">
        <v>2.3763350483997558</v>
      </c>
      <c r="F408" s="6">
        <v>2233.5241961643242</v>
      </c>
      <c r="G408" s="4">
        <f t="shared" si="257"/>
        <v>10.869634546761713</v>
      </c>
      <c r="H408" s="4">
        <v>1</v>
      </c>
      <c r="I408" s="4">
        <f t="shared" ref="I408:K408" si="410">LN(D408)</f>
        <v>5.2936668638212803</v>
      </c>
      <c r="J408" s="4">
        <f t="shared" si="410"/>
        <v>0.86555940519517116</v>
      </c>
      <c r="K408" s="4">
        <f t="shared" si="410"/>
        <v>7.7113359740284677</v>
      </c>
      <c r="L408" s="4">
        <f t="array" ref="L408">MMULT(H408:K408,G$865:G$868)</f>
        <v>10.756767174726193</v>
      </c>
      <c r="M408" s="4">
        <f t="shared" si="259"/>
        <v>0.11286737203552022</v>
      </c>
    </row>
    <row r="409" spans="1:13" ht="15.75" customHeight="1" x14ac:dyDescent="0.2">
      <c r="A409" s="2" t="e">
        <v>#VALUE!</v>
      </c>
      <c r="B409" s="2" t="e">
        <v>#VALUE!</v>
      </c>
      <c r="C409" s="5">
        <v>11228162</v>
      </c>
      <c r="D409" s="4">
        <v>199.07205882352943</v>
      </c>
      <c r="E409" s="4">
        <v>213.37777150385847</v>
      </c>
      <c r="F409" s="6">
        <v>555.51651635435178</v>
      </c>
      <c r="G409" s="4">
        <f t="shared" si="257"/>
        <v>16.233935644575002</v>
      </c>
      <c r="H409" s="4">
        <v>1</v>
      </c>
      <c r="I409" s="4">
        <f t="shared" ref="I409:K409" si="411">LN(D409)</f>
        <v>5.2936668638212803</v>
      </c>
      <c r="J409" s="4">
        <f t="shared" si="411"/>
        <v>5.3630641699176946</v>
      </c>
      <c r="K409" s="4">
        <f t="shared" si="411"/>
        <v>6.3198983410487592</v>
      </c>
      <c r="L409" s="4">
        <f t="array" ref="L409">MMULT(H409:K409,G$865:G$868)</f>
        <v>16.577874529815805</v>
      </c>
      <c r="M409" s="4">
        <f t="shared" si="259"/>
        <v>-0.34393888524080296</v>
      </c>
    </row>
    <row r="410" spans="1:13" ht="15.75" customHeight="1" x14ac:dyDescent="0.2">
      <c r="A410" s="2" t="e">
        <v>#VALUE!</v>
      </c>
      <c r="B410" s="2" t="e">
        <v>#VALUE!</v>
      </c>
      <c r="C410" s="5">
        <v>89264</v>
      </c>
      <c r="D410" s="4">
        <v>199.07205882352943</v>
      </c>
      <c r="E410" s="4">
        <v>6.2358568195844475</v>
      </c>
      <c r="F410" s="6">
        <v>2551.1719265066636</v>
      </c>
      <c r="G410" s="4">
        <f t="shared" si="257"/>
        <v>11.39935355008531</v>
      </c>
      <c r="H410" s="4">
        <v>1</v>
      </c>
      <c r="I410" s="4">
        <f t="shared" ref="I410:K410" si="412">LN(D410)</f>
        <v>5.2936668638212803</v>
      </c>
      <c r="J410" s="4">
        <f t="shared" si="412"/>
        <v>1.8303159906343835</v>
      </c>
      <c r="K410" s="4">
        <f t="shared" si="412"/>
        <v>7.8443081116005988</v>
      </c>
      <c r="L410" s="4">
        <f t="array" ref="L410">MMULT(H410:K410,G$865:G$868)</f>
        <v>11.31415680548478</v>
      </c>
      <c r="M410" s="4">
        <f t="shared" si="259"/>
        <v>8.5196744600530394E-2</v>
      </c>
    </row>
    <row r="411" spans="1:13" ht="15.75" customHeight="1" x14ac:dyDescent="0.2">
      <c r="A411" s="2" t="e">
        <v>#VALUE!</v>
      </c>
      <c r="B411" s="2" t="e">
        <v>#VALUE!</v>
      </c>
      <c r="C411" s="5">
        <v>3043566</v>
      </c>
      <c r="D411" s="4">
        <v>199.07205882352943</v>
      </c>
      <c r="E411" s="4">
        <v>14.594249022892239</v>
      </c>
      <c r="F411" s="6">
        <v>475.03406802457698</v>
      </c>
      <c r="G411" s="4">
        <f t="shared" si="257"/>
        <v>14.928540412240377</v>
      </c>
      <c r="H411" s="4">
        <v>1</v>
      </c>
      <c r="I411" s="4">
        <f t="shared" ref="I411:K411" si="413">LN(D411)</f>
        <v>5.2936668638212803</v>
      </c>
      <c r="J411" s="4">
        <f t="shared" si="413"/>
        <v>2.6806275485726787</v>
      </c>
      <c r="K411" s="4">
        <f t="shared" si="413"/>
        <v>6.1633865236197343</v>
      </c>
      <c r="L411" s="4">
        <f t="array" ref="L411">MMULT(H411:K411,G$865:G$868)</f>
        <v>14.686478689419374</v>
      </c>
      <c r="M411" s="4">
        <f t="shared" si="259"/>
        <v>0.24206172282100269</v>
      </c>
    </row>
    <row r="412" spans="1:13" ht="15.75" customHeight="1" x14ac:dyDescent="0.2">
      <c r="A412" s="2" t="e">
        <v>#VALUE!</v>
      </c>
      <c r="B412" s="2" t="e">
        <v>#VALUE!</v>
      </c>
      <c r="C412" s="5">
        <v>16087532</v>
      </c>
      <c r="D412" s="4">
        <v>199.07205882352943</v>
      </c>
      <c r="E412" s="4">
        <v>257.15782044042913</v>
      </c>
      <c r="F412" s="6">
        <v>1159.7667721437747</v>
      </c>
      <c r="G412" s="4">
        <f t="shared" si="257"/>
        <v>16.593555120006531</v>
      </c>
      <c r="H412" s="4">
        <v>1</v>
      </c>
      <c r="I412" s="4">
        <f t="shared" ref="I412:K412" si="414">LN(D412)</f>
        <v>5.2936668638212803</v>
      </c>
      <c r="J412" s="4">
        <f t="shared" si="414"/>
        <v>5.5496899837376041</v>
      </c>
      <c r="K412" s="4">
        <f t="shared" si="414"/>
        <v>7.0559742053886954</v>
      </c>
      <c r="L412" s="4">
        <f t="array" ref="L412">MMULT(H412:K412,G$865:G$868)</f>
        <v>15.547528182026506</v>
      </c>
      <c r="M412" s="4">
        <f t="shared" si="259"/>
        <v>1.0460269379800256</v>
      </c>
    </row>
    <row r="413" spans="1:13" ht="15.75" customHeight="1" x14ac:dyDescent="0.2">
      <c r="A413" s="2" t="e">
        <v>#VALUE!</v>
      </c>
      <c r="B413" s="2" t="e">
        <v>#VALUE!</v>
      </c>
      <c r="C413" s="5">
        <v>382208</v>
      </c>
      <c r="D413" s="4">
        <v>199.07205882352943</v>
      </c>
      <c r="E413" s="4">
        <v>6.6511068334937447</v>
      </c>
      <c r="F413" s="6">
        <v>950.75069809960121</v>
      </c>
      <c r="G413" s="4">
        <f t="shared" si="257"/>
        <v>12.853720242018753</v>
      </c>
      <c r="H413" s="4">
        <v>1</v>
      </c>
      <c r="I413" s="4">
        <f t="shared" ref="I413:K413" si="415">LN(D413)</f>
        <v>5.2936668638212803</v>
      </c>
      <c r="J413" s="4">
        <f t="shared" si="415"/>
        <v>1.894783281944854</v>
      </c>
      <c r="K413" s="4">
        <f t="shared" si="415"/>
        <v>6.8572518810701046</v>
      </c>
      <c r="L413" s="4">
        <f t="array" ref="L413">MMULT(H413:K413,G$865:G$868)</f>
        <v>12.947159177262677</v>
      </c>
      <c r="M413" s="4">
        <f t="shared" si="259"/>
        <v>-9.3438935243923993E-2</v>
      </c>
    </row>
    <row r="414" spans="1:13" ht="15.75" customHeight="1" x14ac:dyDescent="0.2">
      <c r="A414" s="2" t="e">
        <v>#VALUE!</v>
      </c>
      <c r="B414" s="2" t="e">
        <v>#VALUE!</v>
      </c>
      <c r="C414" s="5">
        <v>2025902</v>
      </c>
      <c r="D414" s="4">
        <v>199.07205882352943</v>
      </c>
      <c r="E414" s="4">
        <v>16.402846413095812</v>
      </c>
      <c r="F414" s="6">
        <v>1072.8268105920095</v>
      </c>
      <c r="G414" s="4">
        <f t="shared" si="257"/>
        <v>14.521525591446114</v>
      </c>
      <c r="H414" s="4">
        <v>1</v>
      </c>
      <c r="I414" s="4">
        <f t="shared" ref="I414:K414" si="416">LN(D414)</f>
        <v>5.2936668638212803</v>
      </c>
      <c r="J414" s="4">
        <f t="shared" si="416"/>
        <v>2.7974548815441853</v>
      </c>
      <c r="K414" s="4">
        <f t="shared" si="416"/>
        <v>6.9780523228856266</v>
      </c>
      <c r="L414" s="4">
        <f t="array" ref="L414">MMULT(H414:K414,G$865:G$868)</f>
        <v>13.474470536616229</v>
      </c>
      <c r="M414" s="4">
        <f t="shared" si="259"/>
        <v>1.0470550548298849</v>
      </c>
    </row>
    <row r="415" spans="1:13" ht="15.75" customHeight="1" x14ac:dyDescent="0.2">
      <c r="A415" s="2" t="e">
        <v>#VALUE!</v>
      </c>
      <c r="B415" s="2" t="e">
        <v>#VALUE!</v>
      </c>
      <c r="C415" s="5">
        <v>1250944</v>
      </c>
      <c r="D415" s="4">
        <v>199.07205882352943</v>
      </c>
      <c r="E415" s="4">
        <v>26.813968850519185</v>
      </c>
      <c r="F415" s="6">
        <v>801.60021813799551</v>
      </c>
      <c r="G415" s="4">
        <f t="shared" si="257"/>
        <v>14.039409024258452</v>
      </c>
      <c r="H415" s="4">
        <v>1</v>
      </c>
      <c r="I415" s="4">
        <f t="shared" ref="I415:K415" si="417">LN(D415)</f>
        <v>5.2936668638212803</v>
      </c>
      <c r="J415" s="4">
        <f t="shared" si="417"/>
        <v>3.2889229774914859</v>
      </c>
      <c r="K415" s="4">
        <f t="shared" si="417"/>
        <v>6.6866100024588011</v>
      </c>
      <c r="L415" s="4">
        <f t="array" ref="L415">MMULT(H415:K415,G$865:G$868)</f>
        <v>14.333918248936653</v>
      </c>
      <c r="M415" s="4">
        <f t="shared" si="259"/>
        <v>-0.29450922467820106</v>
      </c>
    </row>
    <row r="416" spans="1:13" ht="15.75" customHeight="1" x14ac:dyDescent="0.2">
      <c r="A416" s="2" t="e">
        <v>#VALUE!</v>
      </c>
      <c r="B416" s="2" t="e">
        <v>#VALUE!</v>
      </c>
      <c r="C416" s="5">
        <v>234852</v>
      </c>
      <c r="D416" s="4">
        <v>199.07205882352943</v>
      </c>
      <c r="E416" s="4">
        <v>11.420227884615384</v>
      </c>
      <c r="F416" s="6">
        <v>2133.3627224584461</v>
      </c>
      <c r="G416" s="4">
        <f t="shared" si="257"/>
        <v>12.36671080749297</v>
      </c>
      <c r="H416" s="4">
        <v>1</v>
      </c>
      <c r="I416" s="4">
        <f t="shared" ref="I416:K416" si="418">LN(D416)</f>
        <v>5.2936668638212803</v>
      </c>
      <c r="J416" s="4">
        <f t="shared" si="418"/>
        <v>2.4353861588987669</v>
      </c>
      <c r="K416" s="4">
        <f t="shared" si="418"/>
        <v>7.6654547567371596</v>
      </c>
      <c r="L416" s="4">
        <f t="array" ref="L416">MMULT(H416:K416,G$865:G$868)</f>
        <v>12.083929400528319</v>
      </c>
      <c r="M416" s="4">
        <f t="shared" si="259"/>
        <v>0.28278140696465037</v>
      </c>
    </row>
    <row r="417" spans="1:13" ht="15.75" customHeight="1" x14ac:dyDescent="0.2">
      <c r="A417" s="2" t="e">
        <v>#VALUE!</v>
      </c>
      <c r="B417" s="2" t="e">
        <v>#VALUE!</v>
      </c>
      <c r="C417" s="5">
        <v>28785001</v>
      </c>
      <c r="D417" s="4">
        <v>199.07205882352943</v>
      </c>
      <c r="E417" s="4">
        <v>82.196001050747441</v>
      </c>
      <c r="F417" s="6">
        <v>517.06913532710928</v>
      </c>
      <c r="G417" s="4">
        <f t="shared" si="257"/>
        <v>17.175365010832362</v>
      </c>
      <c r="H417" s="4">
        <v>1</v>
      </c>
      <c r="I417" s="4">
        <f t="shared" ref="I417:K417" si="419">LN(D417)</f>
        <v>5.2936668638212803</v>
      </c>
      <c r="J417" s="4">
        <f t="shared" si="419"/>
        <v>4.4091066518610615</v>
      </c>
      <c r="K417" s="4">
        <f t="shared" si="419"/>
        <v>6.2481765896051291</v>
      </c>
      <c r="L417" s="4">
        <f t="array" ref="L417">MMULT(H417:K417,G$865:G$868)</f>
        <v>15.930969968524522</v>
      </c>
      <c r="M417" s="4">
        <f t="shared" si="259"/>
        <v>1.2443950423078398</v>
      </c>
    </row>
    <row r="418" spans="1:13" ht="15.75" customHeight="1" x14ac:dyDescent="0.2">
      <c r="A418" s="2" t="e">
        <v>#VALUE!</v>
      </c>
      <c r="B418" s="2" t="e">
        <v>#VALUE!</v>
      </c>
      <c r="C418" s="5">
        <v>7517863</v>
      </c>
      <c r="D418" s="4">
        <v>199.07205882352943</v>
      </c>
      <c r="E418" s="4">
        <v>178.63516371743066</v>
      </c>
      <c r="F418" s="6">
        <v>671.67605746362256</v>
      </c>
      <c r="G418" s="4">
        <f t="shared" si="257"/>
        <v>15.832792480008591</v>
      </c>
      <c r="H418" s="4">
        <v>1</v>
      </c>
      <c r="I418" s="4">
        <f t="shared" ref="I418:K418" si="420">LN(D418)</f>
        <v>5.2936668638212803</v>
      </c>
      <c r="J418" s="4">
        <f t="shared" si="420"/>
        <v>5.1853455343789898</v>
      </c>
      <c r="K418" s="4">
        <f t="shared" si="420"/>
        <v>6.5097761669503535</v>
      </c>
      <c r="L418" s="4">
        <f t="array" ref="L418">MMULT(H418:K418,G$865:G$868)</f>
        <v>16.131716731512267</v>
      </c>
      <c r="M418" s="4">
        <f t="shared" si="259"/>
        <v>-0.29892425150367608</v>
      </c>
    </row>
    <row r="419" spans="1:13" ht="15.75" customHeight="1" x14ac:dyDescent="0.2">
      <c r="A419" s="2" t="e">
        <v>#VALUE!</v>
      </c>
      <c r="B419" s="2" t="e">
        <v>#VALUE!</v>
      </c>
      <c r="C419" s="5">
        <v>1635456</v>
      </c>
      <c r="D419" s="4">
        <v>199.07205882352943</v>
      </c>
      <c r="E419" s="4">
        <v>7.3724573796741062</v>
      </c>
      <c r="F419" s="6">
        <v>834.44564548795006</v>
      </c>
      <c r="G419" s="4">
        <f t="shared" si="257"/>
        <v>14.30743222251094</v>
      </c>
      <c r="H419" s="4">
        <v>1</v>
      </c>
      <c r="I419" s="4">
        <f t="shared" ref="I419:K419" si="421">LN(D419)</f>
        <v>5.2936668638212803</v>
      </c>
      <c r="J419" s="4">
        <f t="shared" si="421"/>
        <v>1.9977510807036878</v>
      </c>
      <c r="K419" s="4">
        <f t="shared" si="421"/>
        <v>6.726767606754021</v>
      </c>
      <c r="L419" s="4">
        <f t="array" ref="L419">MMULT(H419:K419,G$865:G$868)</f>
        <v>13.238457838171447</v>
      </c>
      <c r="M419" s="4">
        <f t="shared" si="259"/>
        <v>1.0689743843394925</v>
      </c>
    </row>
    <row r="420" spans="1:13" ht="15.75" customHeight="1" x14ac:dyDescent="0.2">
      <c r="A420" s="2" t="e">
        <v>#VALUE!</v>
      </c>
      <c r="B420" s="2" t="e">
        <v>#VALUE!</v>
      </c>
      <c r="C420" s="5">
        <v>4186728</v>
      </c>
      <c r="D420" s="4">
        <v>199.07205882352943</v>
      </c>
      <c r="E420" s="4">
        <v>139.73837756446451</v>
      </c>
      <c r="F420" s="6">
        <v>915.29794265265116</v>
      </c>
      <c r="G420" s="4">
        <f t="shared" si="257"/>
        <v>15.247430079910441</v>
      </c>
      <c r="H420" s="4">
        <v>1</v>
      </c>
      <c r="I420" s="4">
        <f t="shared" ref="I420:K420" si="422">LN(D420)</f>
        <v>5.2936668638212803</v>
      </c>
      <c r="J420" s="4">
        <f t="shared" si="422"/>
        <v>4.9397719426695019</v>
      </c>
      <c r="K420" s="4">
        <f t="shared" si="422"/>
        <v>6.8192496326581207</v>
      </c>
      <c r="L420" s="4">
        <f t="array" ref="L420">MMULT(H420:K420,G$865:G$868)</f>
        <v>15.43974746203275</v>
      </c>
      <c r="M420" s="4">
        <f t="shared" si="259"/>
        <v>-0.19231738212230987</v>
      </c>
    </row>
    <row r="421" spans="1:13" ht="15.75" customHeight="1" x14ac:dyDescent="0.2">
      <c r="A421" s="2" t="e">
        <v>#VALUE!</v>
      </c>
      <c r="B421" s="2" t="e">
        <v>#VALUE!</v>
      </c>
      <c r="C421" s="5">
        <v>26068335</v>
      </c>
      <c r="D421" s="4">
        <v>199.07205882352943</v>
      </c>
      <c r="E421" s="4">
        <v>1494.2866553736119</v>
      </c>
      <c r="F421" s="6">
        <v>1366.5499309646891</v>
      </c>
      <c r="G421" s="4">
        <f t="shared" si="257"/>
        <v>17.0762319173569</v>
      </c>
      <c r="H421" s="4">
        <v>1</v>
      </c>
      <c r="I421" s="4">
        <f t="shared" ref="I421:K421" si="423">LN(D421)</f>
        <v>5.2936668638212803</v>
      </c>
      <c r="J421" s="4">
        <f t="shared" si="423"/>
        <v>7.3094042183545387</v>
      </c>
      <c r="K421" s="4">
        <f t="shared" si="423"/>
        <v>7.220044544008803</v>
      </c>
      <c r="L421" s="4">
        <f t="array" ref="L421">MMULT(H421:K421,G$865:G$868)</f>
        <v>16.689936033941439</v>
      </c>
      <c r="M421" s="4">
        <f t="shared" si="259"/>
        <v>0.38629588341546039</v>
      </c>
    </row>
    <row r="422" spans="1:13" ht="15.75" customHeight="1" x14ac:dyDescent="0.2">
      <c r="A422" s="2" t="e">
        <v>#VALUE!</v>
      </c>
      <c r="B422" s="2" t="e">
        <v>#VALUE!</v>
      </c>
      <c r="C422" s="5">
        <v>150648</v>
      </c>
      <c r="D422" s="4">
        <v>199.07205882352943</v>
      </c>
      <c r="E422" s="4">
        <v>3.3957280138452428</v>
      </c>
      <c r="F422" s="6">
        <v>2136.8194327324172</v>
      </c>
      <c r="G422" s="4">
        <f t="shared" si="257"/>
        <v>11.922701268665477</v>
      </c>
      <c r="H422" s="4">
        <v>1</v>
      </c>
      <c r="I422" s="4">
        <f t="shared" ref="I422:K422" si="424">LN(D422)</f>
        <v>5.2936668638212803</v>
      </c>
      <c r="J422" s="4">
        <f t="shared" si="424"/>
        <v>1.2225181750901359</v>
      </c>
      <c r="K422" s="4">
        <f t="shared" si="424"/>
        <v>7.6670737560694571</v>
      </c>
      <c r="L422" s="4">
        <f t="array" ref="L422">MMULT(H422:K422,G$865:G$868)</f>
        <v>11.11275056070529</v>
      </c>
      <c r="M422" s="4">
        <f t="shared" si="259"/>
        <v>0.80995070796018709</v>
      </c>
    </row>
    <row r="423" spans="1:13" ht="15.75" customHeight="1" x14ac:dyDescent="0.2">
      <c r="A423" s="2" t="e">
        <v>#VALUE!</v>
      </c>
      <c r="B423" s="2" t="e">
        <v>#VALUE!</v>
      </c>
      <c r="C423" s="5">
        <v>148122833</v>
      </c>
      <c r="D423" s="4">
        <v>199.07205882352943</v>
      </c>
      <c r="E423" s="4">
        <v>2068.6241294936949</v>
      </c>
      <c r="F423" s="6">
        <v>517.17194386971187</v>
      </c>
      <c r="G423" s="4">
        <f t="shared" si="257"/>
        <v>18.813552440210792</v>
      </c>
      <c r="H423" s="4">
        <v>1</v>
      </c>
      <c r="I423" s="4">
        <f t="shared" ref="I423:K423" si="425">LN(D423)</f>
        <v>5.2936668638212803</v>
      </c>
      <c r="J423" s="4">
        <f t="shared" si="425"/>
        <v>7.634638993525046</v>
      </c>
      <c r="K423" s="4">
        <f t="shared" si="425"/>
        <v>6.2483753992347388</v>
      </c>
      <c r="L423" s="4">
        <f t="array" ref="L423">MMULT(H423:K423,G$865:G$868)</f>
        <v>18.506530735302164</v>
      </c>
      <c r="M423" s="4">
        <f t="shared" si="259"/>
        <v>0.30702170490862812</v>
      </c>
    </row>
    <row r="424" spans="1:13" ht="15.75" customHeight="1" x14ac:dyDescent="0.2">
      <c r="A424" s="2" t="e">
        <v>#VALUE!</v>
      </c>
      <c r="B424" s="2" t="e">
        <v>#VALUE!</v>
      </c>
      <c r="C424" s="5">
        <v>1609683</v>
      </c>
      <c r="D424" s="4">
        <v>199.07205882352943</v>
      </c>
      <c r="E424" s="4">
        <v>153.830946734425</v>
      </c>
      <c r="F424" s="6">
        <v>1598.0439933414721</v>
      </c>
      <c r="G424" s="4">
        <f t="shared" si="257"/>
        <v>14.291547823164459</v>
      </c>
      <c r="H424" s="4">
        <v>1</v>
      </c>
      <c r="I424" s="4">
        <f t="shared" ref="I424:K424" si="426">LN(D424)</f>
        <v>5.2936668638212803</v>
      </c>
      <c r="J424" s="4">
        <f t="shared" si="426"/>
        <v>5.0358542509686979</v>
      </c>
      <c r="K424" s="4">
        <f t="shared" si="426"/>
        <v>7.376535656198504</v>
      </c>
      <c r="L424" s="4">
        <f t="array" ref="L424">MMULT(H424:K424,G$865:G$868)</f>
        <v>14.623561509353761</v>
      </c>
      <c r="M424" s="4">
        <f t="shared" si="259"/>
        <v>-0.3320136861893026</v>
      </c>
    </row>
    <row r="425" spans="1:13" ht="15.75" customHeight="1" x14ac:dyDescent="0.2">
      <c r="A425" s="2" t="e">
        <v>#VALUE!</v>
      </c>
      <c r="B425" s="2" t="e">
        <v>#VALUE!</v>
      </c>
      <c r="C425" s="5">
        <v>12264854</v>
      </c>
      <c r="D425" s="4">
        <v>199.07205882352943</v>
      </c>
      <c r="E425" s="4">
        <v>67.608919144368357</v>
      </c>
      <c r="F425" s="6">
        <v>544.75189266207781</v>
      </c>
      <c r="G425" s="4">
        <f t="shared" si="257"/>
        <v>16.322248331812599</v>
      </c>
      <c r="H425" s="4">
        <v>1</v>
      </c>
      <c r="I425" s="4">
        <f t="shared" ref="I425:K425" si="427">LN(D425)</f>
        <v>5.2936668638212803</v>
      </c>
      <c r="J425" s="4">
        <f t="shared" si="427"/>
        <v>4.2137399143510503</v>
      </c>
      <c r="K425" s="4">
        <f t="shared" si="427"/>
        <v>6.3003304481868954</v>
      </c>
      <c r="L425" s="4">
        <f t="array" ref="L425">MMULT(H425:K425,G$865:G$868)</f>
        <v>15.691387986099473</v>
      </c>
      <c r="M425" s="4">
        <f t="shared" si="259"/>
        <v>0.63086034571312588</v>
      </c>
    </row>
    <row r="426" spans="1:13" ht="15.75" customHeight="1" x14ac:dyDescent="0.2">
      <c r="A426" s="2" t="e">
        <v>#VALUE!</v>
      </c>
      <c r="B426" s="2" t="e">
        <v>#VALUE!</v>
      </c>
      <c r="C426" s="5">
        <v>192749</v>
      </c>
      <c r="D426" s="4">
        <v>199.07205882352943</v>
      </c>
      <c r="E426" s="4">
        <v>9.3183950548593373</v>
      </c>
      <c r="F426" s="6">
        <v>2771.861030102225</v>
      </c>
      <c r="G426" s="4">
        <f t="shared" si="257"/>
        <v>12.169144103344673</v>
      </c>
      <c r="H426" s="4">
        <v>1</v>
      </c>
      <c r="I426" s="4">
        <f t="shared" ref="I426:K426" si="428">LN(D426)</f>
        <v>5.2936668638212803</v>
      </c>
      <c r="J426" s="4">
        <f t="shared" si="428"/>
        <v>2.231990409454383</v>
      </c>
      <c r="K426" s="4">
        <f t="shared" si="428"/>
        <v>7.9272742256123152</v>
      </c>
      <c r="L426" s="4">
        <f t="array" ref="L426">MMULT(H426:K426,G$865:G$868)</f>
        <v>11.501996982774592</v>
      </c>
      <c r="M426" s="4">
        <f t="shared" si="259"/>
        <v>0.66714712057008008</v>
      </c>
    </row>
    <row r="427" spans="1:13" ht="15.75" customHeight="1" x14ac:dyDescent="0.2">
      <c r="A427" s="2" t="e">
        <v>#VALUE!</v>
      </c>
      <c r="B427" s="2" t="e">
        <v>#VALUE!</v>
      </c>
      <c r="C427" s="5">
        <v>2546064</v>
      </c>
      <c r="D427" s="4">
        <v>199.07205882352943</v>
      </c>
      <c r="E427" s="4">
        <v>127.94659043854696</v>
      </c>
      <c r="F427" s="6">
        <v>1826.9340729897963</v>
      </c>
      <c r="G427" s="4">
        <f t="shared" si="257"/>
        <v>14.75005919525409</v>
      </c>
      <c r="H427" s="4">
        <v>1</v>
      </c>
      <c r="I427" s="4">
        <f t="shared" ref="I427:K427" si="429">LN(D427)</f>
        <v>5.2936668638212803</v>
      </c>
      <c r="J427" s="4">
        <f t="shared" si="429"/>
        <v>4.8516129146426703</v>
      </c>
      <c r="K427" s="4">
        <f t="shared" si="429"/>
        <v>7.5103944708828152</v>
      </c>
      <c r="L427" s="4">
        <f t="array" ref="L427">MMULT(H427:K427,G$865:G$868)</f>
        <v>14.261951691251564</v>
      </c>
      <c r="M427" s="4">
        <f t="shared" si="259"/>
        <v>0.48810750400252623</v>
      </c>
    </row>
    <row r="428" spans="1:13" ht="15.75" customHeight="1" x14ac:dyDescent="0.2">
      <c r="A428" s="2" t="e">
        <v>#VALUE!</v>
      </c>
      <c r="B428" s="2" t="e">
        <v>#VALUE!</v>
      </c>
      <c r="C428" s="5">
        <v>2234653</v>
      </c>
      <c r="D428" s="4">
        <v>199.07205882352943</v>
      </c>
      <c r="E428" s="4">
        <v>9.5451728058208278</v>
      </c>
      <c r="F428" s="6">
        <v>561.24493440581705</v>
      </c>
      <c r="G428" s="4">
        <f t="shared" si="257"/>
        <v>14.619596516705455</v>
      </c>
      <c r="H428" s="4">
        <v>1</v>
      </c>
      <c r="I428" s="4">
        <f t="shared" ref="I428:K428" si="430">LN(D428)</f>
        <v>5.2936668638212803</v>
      </c>
      <c r="J428" s="4">
        <f t="shared" si="430"/>
        <v>2.2560355613428844</v>
      </c>
      <c r="K428" s="4">
        <f t="shared" si="430"/>
        <v>6.3301574134581688</v>
      </c>
      <c r="L428" s="4">
        <f t="array" ref="L428">MMULT(H428:K428,G$865:G$868)</f>
        <v>14.080193479867976</v>
      </c>
      <c r="M428" s="4">
        <f t="shared" si="259"/>
        <v>0.53940303683747892</v>
      </c>
    </row>
    <row r="429" spans="1:13" ht="15.75" customHeight="1" x14ac:dyDescent="0.2">
      <c r="A429" s="2" t="e">
        <v>#VALUE!</v>
      </c>
      <c r="B429" s="2" t="e">
        <v>#VALUE!</v>
      </c>
      <c r="C429" s="5">
        <v>6583374</v>
      </c>
      <c r="D429" s="4">
        <v>199.07205882352943</v>
      </c>
      <c r="E429" s="4">
        <v>14.259781159011929</v>
      </c>
      <c r="F429" s="6">
        <v>392.93087122289103</v>
      </c>
      <c r="G429" s="4">
        <f t="shared" si="257"/>
        <v>15.700057937839405</v>
      </c>
      <c r="H429" s="4">
        <v>1</v>
      </c>
      <c r="I429" s="4">
        <f t="shared" ref="I429:K429" si="431">LN(D429)</f>
        <v>5.2936668638212803</v>
      </c>
      <c r="J429" s="4">
        <f t="shared" si="431"/>
        <v>2.6574430683755392</v>
      </c>
      <c r="K429" s="4">
        <f t="shared" si="431"/>
        <v>5.9736336962008014</v>
      </c>
      <c r="L429" s="4">
        <f t="array" ref="L429">MMULT(H429:K429,G$865:G$868)</f>
        <v>14.971996899026649</v>
      </c>
      <c r="M429" s="4">
        <f t="shared" si="259"/>
        <v>0.72806103881275597</v>
      </c>
    </row>
    <row r="430" spans="1:13" ht="15.75" customHeight="1" x14ac:dyDescent="0.2">
      <c r="A430" s="2" t="e">
        <v>#VALUE!</v>
      </c>
      <c r="B430" s="2" t="e">
        <v>#VALUE!</v>
      </c>
      <c r="C430" s="5">
        <v>892107</v>
      </c>
      <c r="D430" s="4">
        <v>199.07205882352943</v>
      </c>
      <c r="E430" s="4">
        <v>23.616328816111423</v>
      </c>
      <c r="F430" s="6">
        <v>1080.735864564246</v>
      </c>
      <c r="G430" s="4">
        <f t="shared" si="257"/>
        <v>13.701341359525053</v>
      </c>
      <c r="H430" s="4">
        <v>1</v>
      </c>
      <c r="I430" s="4">
        <f t="shared" ref="I430:K430" si="432">LN(D430)</f>
        <v>5.2936668638212803</v>
      </c>
      <c r="J430" s="4">
        <f t="shared" si="432"/>
        <v>3.1619383717675844</v>
      </c>
      <c r="K430" s="4">
        <f t="shared" si="432"/>
        <v>6.9853974441786031</v>
      </c>
      <c r="L430" s="4">
        <f t="array" ref="L430">MMULT(H430:K430,G$865:G$868)</f>
        <v>13.753774785307328</v>
      </c>
      <c r="M430" s="4">
        <f t="shared" si="259"/>
        <v>-5.2433425782275833E-2</v>
      </c>
    </row>
    <row r="431" spans="1:13" ht="15.75" customHeight="1" x14ac:dyDescent="0.2">
      <c r="A431" s="2" t="e">
        <v>#VALUE!</v>
      </c>
      <c r="B431" s="2" t="e">
        <v>#VALUE!</v>
      </c>
      <c r="C431" s="5">
        <v>196712</v>
      </c>
      <c r="D431" s="4">
        <v>199.07205882352943</v>
      </c>
      <c r="E431" s="4">
        <v>3.9947628611154022</v>
      </c>
      <c r="F431" s="6">
        <v>1138.1264857073959</v>
      </c>
      <c r="G431" s="4">
        <f t="shared" si="257"/>
        <v>12.189496009125373</v>
      </c>
      <c r="H431" s="4">
        <v>1</v>
      </c>
      <c r="I431" s="4">
        <f t="shared" ref="I431:K431" si="433">LN(D431)</f>
        <v>5.2936668638212803</v>
      </c>
      <c r="J431" s="4">
        <f t="shared" si="433"/>
        <v>1.3849842185366283</v>
      </c>
      <c r="K431" s="4">
        <f t="shared" si="433"/>
        <v>7.0371387558801599</v>
      </c>
      <c r="L431" s="4">
        <f t="array" ref="L431">MMULT(H431:K431,G$865:G$868)</f>
        <v>12.251813210033538</v>
      </c>
      <c r="M431" s="4">
        <f t="shared" si="259"/>
        <v>-6.2317200908164949E-2</v>
      </c>
    </row>
    <row r="432" spans="1:13" ht="15.75" customHeight="1" x14ac:dyDescent="0.2">
      <c r="A432" s="2" t="e">
        <v>#VALUE!</v>
      </c>
      <c r="B432" s="2" t="e">
        <v>#VALUE!</v>
      </c>
      <c r="C432" s="5">
        <v>110059</v>
      </c>
      <c r="D432" s="4">
        <v>199.07205882352943</v>
      </c>
      <c r="E432" s="4">
        <v>4.4704463914463908</v>
      </c>
      <c r="F432" s="6">
        <v>1886.7691758304099</v>
      </c>
      <c r="G432" s="4">
        <f t="shared" si="257"/>
        <v>11.608771864619357</v>
      </c>
      <c r="H432" s="4">
        <v>1</v>
      </c>
      <c r="I432" s="4">
        <f t="shared" ref="I432:K432" si="434">LN(D432)</f>
        <v>5.2936668638212803</v>
      </c>
      <c r="J432" s="4">
        <f t="shared" si="434"/>
        <v>1.4974882674976673</v>
      </c>
      <c r="K432" s="4">
        <f t="shared" si="434"/>
        <v>7.542621214532125</v>
      </c>
      <c r="L432" s="4">
        <f t="array" ref="L432">MMULT(H432:K432,G$865:G$868)</f>
        <v>11.531744213832649</v>
      </c>
      <c r="M432" s="4">
        <f t="shared" si="259"/>
        <v>7.7027650786707369E-2</v>
      </c>
    </row>
    <row r="433" spans="1:13" ht="15.75" customHeight="1" x14ac:dyDescent="0.2">
      <c r="A433" s="2" t="e">
        <v>#VALUE!</v>
      </c>
      <c r="B433" s="2" t="e">
        <v>#VALUE!</v>
      </c>
      <c r="C433" s="5">
        <v>329740</v>
      </c>
      <c r="D433" s="4">
        <v>199.07205882352943</v>
      </c>
      <c r="E433" s="4">
        <v>1.6618181684226037</v>
      </c>
      <c r="F433" s="6">
        <v>809.50163329491193</v>
      </c>
      <c r="G433" s="4">
        <f t="shared" si="257"/>
        <v>12.706059744115169</v>
      </c>
      <c r="H433" s="4">
        <v>1</v>
      </c>
      <c r="I433" s="4">
        <f t="shared" ref="I433:K433" si="435">LN(D433)</f>
        <v>5.2936668638212803</v>
      </c>
      <c r="J433" s="4">
        <f t="shared" si="435"/>
        <v>0.50791228516683684</v>
      </c>
      <c r="K433" s="4">
        <f t="shared" si="435"/>
        <v>6.6964187907745947</v>
      </c>
      <c r="L433" s="4">
        <f t="array" ref="L433">MMULT(H433:K433,G$865:G$868)</f>
        <v>12.097313463717969</v>
      </c>
      <c r="M433" s="4">
        <f t="shared" si="259"/>
        <v>0.60874628039720058</v>
      </c>
    </row>
    <row r="434" spans="1:13" ht="15.75" customHeight="1" x14ac:dyDescent="0.2">
      <c r="A434" s="2" t="e">
        <v>#VALUE!</v>
      </c>
      <c r="B434" s="2" t="e">
        <v>#VALUE!</v>
      </c>
      <c r="C434" s="5">
        <v>52584</v>
      </c>
      <c r="D434" s="4">
        <v>199.07205882352943</v>
      </c>
      <c r="E434" s="4">
        <v>1.284685050524129</v>
      </c>
      <c r="F434" s="6">
        <v>1097.5223899260088</v>
      </c>
      <c r="G434" s="4">
        <f t="shared" si="257"/>
        <v>10.870167169943413</v>
      </c>
      <c r="H434" s="4">
        <v>1</v>
      </c>
      <c r="I434" s="4">
        <f t="shared" ref="I434:K434" si="436">LN(D434)</f>
        <v>5.2936668638212803</v>
      </c>
      <c r="J434" s="4">
        <f t="shared" si="436"/>
        <v>0.25051359143765478</v>
      </c>
      <c r="K434" s="4">
        <f t="shared" si="436"/>
        <v>7.0008105455849758</v>
      </c>
      <c r="L434" s="4">
        <f t="array" ref="L434">MMULT(H434:K434,G$865:G$868)</f>
        <v>11.404042996116051</v>
      </c>
      <c r="M434" s="4">
        <f t="shared" si="259"/>
        <v>-0.53387582617263796</v>
      </c>
    </row>
    <row r="435" spans="1:13" ht="15.75" customHeight="1" x14ac:dyDescent="0.2">
      <c r="A435" s="2" t="e">
        <v>#VALUE!</v>
      </c>
      <c r="B435" s="2" t="e">
        <v>#VALUE!</v>
      </c>
      <c r="C435" s="5">
        <v>29421700</v>
      </c>
      <c r="D435" s="4">
        <v>199.07205882352943</v>
      </c>
      <c r="E435" s="4">
        <v>471.6139657444005</v>
      </c>
      <c r="F435" s="6">
        <v>1093.2057418627032</v>
      </c>
      <c r="G435" s="4">
        <f t="shared" si="257"/>
        <v>17.197243055288673</v>
      </c>
      <c r="H435" s="4">
        <v>1</v>
      </c>
      <c r="I435" s="4">
        <f t="shared" ref="I435:K435" si="437">LN(D435)</f>
        <v>5.2936668638212803</v>
      </c>
      <c r="J435" s="4">
        <f t="shared" si="437"/>
        <v>6.1561607817624884</v>
      </c>
      <c r="K435" s="4">
        <f t="shared" si="437"/>
        <v>6.9968697063843415</v>
      </c>
      <c r="L435" s="4">
        <f t="array" ref="L435">MMULT(H435:K435,G$865:G$868)</f>
        <v>16.126550663399044</v>
      </c>
      <c r="M435" s="4">
        <f t="shared" si="259"/>
        <v>1.0706923918896294</v>
      </c>
    </row>
    <row r="436" spans="1:13" ht="15.75" customHeight="1" x14ac:dyDescent="0.2">
      <c r="A436" s="2" t="e">
        <v>#VALUE!</v>
      </c>
      <c r="B436" s="2" t="e">
        <v>#VALUE!</v>
      </c>
      <c r="C436" s="5">
        <v>5855055</v>
      </c>
      <c r="D436" s="4">
        <v>199.07205882352943</v>
      </c>
      <c r="E436" s="4">
        <v>195.52418647761718</v>
      </c>
      <c r="F436" s="6">
        <v>1063.0957949129461</v>
      </c>
      <c r="G436" s="4">
        <f t="shared" si="257"/>
        <v>15.582815948650449</v>
      </c>
      <c r="H436" s="4">
        <v>1</v>
      </c>
      <c r="I436" s="4">
        <f t="shared" ref="I436:K436" si="438">LN(D436)</f>
        <v>5.2936668638212803</v>
      </c>
      <c r="J436" s="4">
        <f t="shared" si="438"/>
        <v>5.2756840877712694</v>
      </c>
      <c r="K436" s="4">
        <f t="shared" si="438"/>
        <v>6.9689404917914359</v>
      </c>
      <c r="L436" s="4">
        <f t="array" ref="L436">MMULT(H436:K436,G$865:G$868)</f>
        <v>15.468160214064758</v>
      </c>
      <c r="M436" s="4">
        <f t="shared" si="259"/>
        <v>0.11465573458569089</v>
      </c>
    </row>
    <row r="437" spans="1:13" ht="15.75" customHeight="1" x14ac:dyDescent="0.2">
      <c r="A437" s="2" t="e">
        <v>#VALUE!</v>
      </c>
      <c r="B437" s="2" t="e">
        <v>#VALUE!</v>
      </c>
      <c r="C437" s="5">
        <v>4519</v>
      </c>
      <c r="D437" s="4">
        <v>134.15609166196123</v>
      </c>
      <c r="E437" s="4">
        <v>2.3763350483997558</v>
      </c>
      <c r="F437" s="6">
        <v>4537.7991062694291</v>
      </c>
      <c r="G437" s="4">
        <f t="shared" si="257"/>
        <v>8.4160460094112803</v>
      </c>
      <c r="H437" s="4">
        <v>1</v>
      </c>
      <c r="I437" s="4">
        <f t="shared" ref="I437:K437" si="439">LN(D437)</f>
        <v>4.8990039851732083</v>
      </c>
      <c r="J437" s="4">
        <f t="shared" si="439"/>
        <v>0.86555940519517116</v>
      </c>
      <c r="K437" s="4">
        <f t="shared" si="439"/>
        <v>8.4201973951376257</v>
      </c>
      <c r="L437" s="4">
        <f t="array" ref="L437">MMULT(H437:K437,G$865:G$868)</f>
        <v>9.287304066667069</v>
      </c>
      <c r="M437" s="4">
        <f t="shared" si="259"/>
        <v>-0.87125805725578864</v>
      </c>
    </row>
    <row r="438" spans="1:13" ht="15.75" customHeight="1" x14ac:dyDescent="0.2">
      <c r="A438" s="2" t="e">
        <v>#VALUE!</v>
      </c>
      <c r="B438" s="2" t="e">
        <v>#VALUE!</v>
      </c>
      <c r="C438" s="5">
        <v>1128109</v>
      </c>
      <c r="D438" s="4">
        <v>134.15609166196123</v>
      </c>
      <c r="E438" s="4">
        <v>213.37777150385847</v>
      </c>
      <c r="F438" s="6">
        <v>2298.4617897461862</v>
      </c>
      <c r="G438" s="4">
        <f t="shared" si="257"/>
        <v>13.93605333757732</v>
      </c>
      <c r="H438" s="4">
        <v>1</v>
      </c>
      <c r="I438" s="4">
        <f t="shared" ref="I438:K438" si="440">LN(D438)</f>
        <v>4.8990039851732083</v>
      </c>
      <c r="J438" s="4">
        <f t="shared" si="440"/>
        <v>5.3630641699176946</v>
      </c>
      <c r="K438" s="4">
        <f t="shared" si="440"/>
        <v>7.7399953911125339</v>
      </c>
      <c r="L438" s="4">
        <f t="array" ref="L438">MMULT(H438:K438,G$865:G$868)</f>
        <v>13.968827964733551</v>
      </c>
      <c r="M438" s="4">
        <f t="shared" si="259"/>
        <v>-3.2774627156230807E-2</v>
      </c>
    </row>
    <row r="439" spans="1:13" ht="15.75" customHeight="1" x14ac:dyDescent="0.2">
      <c r="A439" s="2" t="e">
        <v>#VALUE!</v>
      </c>
      <c r="B439" s="2" t="e">
        <v>#VALUE!</v>
      </c>
      <c r="C439" s="5">
        <v>449470</v>
      </c>
      <c r="D439" s="4">
        <v>134.15609166196123</v>
      </c>
      <c r="E439" s="4">
        <v>6.2358568195844475</v>
      </c>
      <c r="F439" s="6">
        <v>4964.8528047535856</v>
      </c>
      <c r="G439" s="4">
        <f t="shared" si="257"/>
        <v>13.015824389843408</v>
      </c>
      <c r="H439" s="4">
        <v>1</v>
      </c>
      <c r="I439" s="4">
        <f t="shared" ref="I439:K439" si="441">LN(D439)</f>
        <v>4.8990039851732083</v>
      </c>
      <c r="J439" s="4">
        <f t="shared" si="441"/>
        <v>1.8303159906343835</v>
      </c>
      <c r="K439" s="4">
        <f t="shared" si="441"/>
        <v>8.5101389294644942</v>
      </c>
      <c r="L439" s="4">
        <f t="array" ref="L439">MMULT(H439:K439,G$865:G$868)</f>
        <v>9.9136398547998343</v>
      </c>
      <c r="M439" s="4">
        <f t="shared" si="259"/>
        <v>3.1021845350435733</v>
      </c>
    </row>
    <row r="440" spans="1:13" ht="15.75" customHeight="1" x14ac:dyDescent="0.2">
      <c r="A440" s="2" t="e">
        <v>#VALUE!</v>
      </c>
      <c r="B440" s="2" t="e">
        <v>#VALUE!</v>
      </c>
      <c r="C440" s="5">
        <v>20474</v>
      </c>
      <c r="D440" s="4">
        <v>134.15609166196123</v>
      </c>
      <c r="E440" s="4">
        <v>14.594249022892239</v>
      </c>
      <c r="F440" s="6">
        <v>3232.7249265758364</v>
      </c>
      <c r="G440" s="4">
        <f t="shared" si="257"/>
        <v>9.9269110674797165</v>
      </c>
      <c r="H440" s="4">
        <v>1</v>
      </c>
      <c r="I440" s="4">
        <f t="shared" ref="I440:K440" si="442">LN(D440)</f>
        <v>4.8990039851732083</v>
      </c>
      <c r="J440" s="4">
        <f t="shared" si="442"/>
        <v>2.6806275485726787</v>
      </c>
      <c r="K440" s="4">
        <f t="shared" si="442"/>
        <v>8.0810806910793254</v>
      </c>
      <c r="L440" s="4">
        <f t="array" ref="L440">MMULT(H440:K440,G$865:G$868)</f>
        <v>11.280152825941826</v>
      </c>
      <c r="M440" s="4">
        <f t="shared" si="259"/>
        <v>-1.3532417584621097</v>
      </c>
    </row>
    <row r="441" spans="1:13" ht="15.75" customHeight="1" x14ac:dyDescent="0.2">
      <c r="A441" s="2" t="e">
        <v>#VALUE!</v>
      </c>
      <c r="B441" s="2" t="e">
        <v>#VALUE!</v>
      </c>
      <c r="C441" s="5">
        <v>4214846</v>
      </c>
      <c r="D441" s="4">
        <v>134.15609166196123</v>
      </c>
      <c r="E441" s="4">
        <v>257.15782044042913</v>
      </c>
      <c r="F441" s="6">
        <v>1712.5558186410858</v>
      </c>
      <c r="G441" s="4">
        <f t="shared" si="257"/>
        <v>15.254123612570321</v>
      </c>
      <c r="H441" s="4">
        <v>1</v>
      </c>
      <c r="I441" s="4">
        <f t="shared" ref="I441:K441" si="443">LN(D441)</f>
        <v>4.8990039851732083</v>
      </c>
      <c r="J441" s="4">
        <f t="shared" si="443"/>
        <v>5.5496899837376041</v>
      </c>
      <c r="K441" s="4">
        <f t="shared" si="443"/>
        <v>7.445742164432092</v>
      </c>
      <c r="L441" s="4">
        <f t="array" ref="L441">MMULT(H441:K441,G$865:G$868)</f>
        <v>14.589335341949957</v>
      </c>
      <c r="M441" s="4">
        <f t="shared" si="259"/>
        <v>0.66478827062036494</v>
      </c>
    </row>
    <row r="442" spans="1:13" ht="15.75" customHeight="1" x14ac:dyDescent="0.2">
      <c r="A442" s="2" t="e">
        <v>#VALUE!</v>
      </c>
      <c r="B442" s="2" t="e">
        <v>#VALUE!</v>
      </c>
      <c r="C442" s="5">
        <v>5948</v>
      </c>
      <c r="D442" s="4">
        <v>134.15609166196123</v>
      </c>
      <c r="E442" s="4">
        <v>6.6511068334937447</v>
      </c>
      <c r="F442" s="6">
        <v>2359.7722881235568</v>
      </c>
      <c r="G442" s="4">
        <f t="shared" si="257"/>
        <v>8.6908103075800458</v>
      </c>
      <c r="H442" s="4">
        <v>1</v>
      </c>
      <c r="I442" s="4">
        <f t="shared" ref="I442:K442" si="444">LN(D442)</f>
        <v>4.8990039851732083</v>
      </c>
      <c r="J442" s="4">
        <f t="shared" si="444"/>
        <v>1.894783281944854</v>
      </c>
      <c r="K442" s="4">
        <f t="shared" si="444"/>
        <v>7.7663204052811423</v>
      </c>
      <c r="L442" s="4">
        <f t="array" ref="L442">MMULT(H442:K442,G$865:G$868)</f>
        <v>11.156912501303886</v>
      </c>
      <c r="M442" s="4">
        <f t="shared" si="259"/>
        <v>-2.4661021937238399</v>
      </c>
    </row>
    <row r="443" spans="1:13" ht="15.75" customHeight="1" x14ac:dyDescent="0.2">
      <c r="A443" s="2" t="e">
        <v>#VALUE!</v>
      </c>
      <c r="B443" s="2" t="e">
        <v>#VALUE!</v>
      </c>
      <c r="C443" s="5">
        <v>243777</v>
      </c>
      <c r="D443" s="4">
        <v>134.15609166196123</v>
      </c>
      <c r="E443" s="4">
        <v>16.402846413095812</v>
      </c>
      <c r="F443" s="6">
        <v>2746.8352329069457</v>
      </c>
      <c r="G443" s="4">
        <f t="shared" si="257"/>
        <v>12.404009151956405</v>
      </c>
      <c r="H443" s="4">
        <v>1</v>
      </c>
      <c r="I443" s="4">
        <f t="shared" ref="I443:K443" si="445">LN(D443)</f>
        <v>4.8990039851732083</v>
      </c>
      <c r="J443" s="4">
        <f t="shared" si="445"/>
        <v>2.7974548815441853</v>
      </c>
      <c r="K443" s="4">
        <f t="shared" si="445"/>
        <v>7.9182047035562579</v>
      </c>
      <c r="L443" s="4">
        <f t="array" ref="L443">MMULT(H443:K443,G$865:G$868)</f>
        <v>11.63441948196806</v>
      </c>
      <c r="M443" s="4">
        <f t="shared" si="259"/>
        <v>0.76958966998834555</v>
      </c>
    </row>
    <row r="444" spans="1:13" ht="15.75" customHeight="1" x14ac:dyDescent="0.2">
      <c r="A444" s="2" t="e">
        <v>#VALUE!</v>
      </c>
      <c r="B444" s="2" t="e">
        <v>#VALUE!</v>
      </c>
      <c r="C444" s="5">
        <v>127718</v>
      </c>
      <c r="D444" s="4">
        <v>134.15609166196123</v>
      </c>
      <c r="E444" s="4">
        <v>26.813968850519185</v>
      </c>
      <c r="F444" s="6">
        <v>2201.0497738975791</v>
      </c>
      <c r="G444" s="4">
        <f t="shared" si="257"/>
        <v>11.757579987451491</v>
      </c>
      <c r="H444" s="4">
        <v>1</v>
      </c>
      <c r="I444" s="4">
        <f t="shared" ref="I444:K444" si="446">LN(D444)</f>
        <v>4.8990039851732083</v>
      </c>
      <c r="J444" s="4">
        <f t="shared" si="446"/>
        <v>3.2889229774914859</v>
      </c>
      <c r="K444" s="4">
        <f t="shared" si="446"/>
        <v>7.6966896954904733</v>
      </c>
      <c r="L444" s="4">
        <f t="array" ref="L444">MMULT(H444:K444,G$865:G$868)</f>
        <v>12.381825551383363</v>
      </c>
      <c r="M444" s="4">
        <f t="shared" si="259"/>
        <v>-0.62424556393187203</v>
      </c>
    </row>
    <row r="445" spans="1:13" ht="15.75" customHeight="1" x14ac:dyDescent="0.2">
      <c r="A445" s="2" t="e">
        <v>#VALUE!</v>
      </c>
      <c r="B445" s="2" t="e">
        <v>#VALUE!</v>
      </c>
      <c r="C445" s="5">
        <v>61013</v>
      </c>
      <c r="D445" s="4">
        <v>134.15609166196123</v>
      </c>
      <c r="E445" s="4">
        <v>11.420227884615384</v>
      </c>
      <c r="F445" s="6">
        <v>3764.9524955606198</v>
      </c>
      <c r="G445" s="4">
        <f t="shared" si="257"/>
        <v>11.018842235203824</v>
      </c>
      <c r="H445" s="4">
        <v>1</v>
      </c>
      <c r="I445" s="4">
        <f t="shared" ref="I445:K445" si="447">LN(D445)</f>
        <v>4.8990039851732083</v>
      </c>
      <c r="J445" s="4">
        <f t="shared" si="447"/>
        <v>2.4353861588987669</v>
      </c>
      <c r="K445" s="4">
        <f t="shared" si="447"/>
        <v>8.2334905227734172</v>
      </c>
      <c r="L445" s="4">
        <f t="array" ref="L445">MMULT(H445:K445,G$865:G$868)</f>
        <v>10.840105420083491</v>
      </c>
      <c r="M445" s="4">
        <f t="shared" si="259"/>
        <v>0.17873681512033279</v>
      </c>
    </row>
    <row r="446" spans="1:13" ht="15.75" customHeight="1" x14ac:dyDescent="0.2">
      <c r="A446" s="2" t="e">
        <v>#VALUE!</v>
      </c>
      <c r="B446" s="2" t="e">
        <v>#VALUE!</v>
      </c>
      <c r="C446" s="5">
        <v>1114864</v>
      </c>
      <c r="D446" s="4">
        <v>134.15609166196123</v>
      </c>
      <c r="E446" s="4">
        <v>82.196001050747441</v>
      </c>
      <c r="F446" s="6">
        <v>2243.5229399378727</v>
      </c>
      <c r="G446" s="4">
        <f t="shared" si="257"/>
        <v>13.924242982342863</v>
      </c>
      <c r="H446" s="4">
        <v>1</v>
      </c>
      <c r="I446" s="4">
        <f t="shared" ref="I446:K446" si="448">LN(D446)</f>
        <v>4.8990039851732083</v>
      </c>
      <c r="J446" s="4">
        <f t="shared" si="448"/>
        <v>4.4091066518610615</v>
      </c>
      <c r="K446" s="4">
        <f t="shared" si="448"/>
        <v>7.7158026504307884</v>
      </c>
      <c r="L446" s="4">
        <f t="array" ref="L446">MMULT(H446:K446,G$865:G$868)</f>
        <v>13.245769633597344</v>
      </c>
      <c r="M446" s="4">
        <f t="shared" si="259"/>
        <v>0.67847334874551812</v>
      </c>
    </row>
    <row r="447" spans="1:13" ht="15.75" customHeight="1" x14ac:dyDescent="0.2">
      <c r="A447" s="2" t="e">
        <v>#VALUE!</v>
      </c>
      <c r="B447" s="2" t="e">
        <v>#VALUE!</v>
      </c>
      <c r="C447" s="5">
        <v>757431</v>
      </c>
      <c r="D447" s="4">
        <v>134.15609166196123</v>
      </c>
      <c r="E447" s="4">
        <v>178.63516371743066</v>
      </c>
      <c r="F447" s="6">
        <v>2477.4199190764243</v>
      </c>
      <c r="G447" s="4">
        <f t="shared" si="257"/>
        <v>13.537687723107885</v>
      </c>
      <c r="H447" s="4">
        <v>1</v>
      </c>
      <c r="I447" s="4">
        <f t="shared" ref="I447:K447" si="449">LN(D447)</f>
        <v>4.8990039851732083</v>
      </c>
      <c r="J447" s="4">
        <f t="shared" si="449"/>
        <v>5.1853455343789898</v>
      </c>
      <c r="K447" s="4">
        <f t="shared" si="449"/>
        <v>7.8149729424027941</v>
      </c>
      <c r="L447" s="4">
        <f t="array" ref="L447">MMULT(H447:K447,G$865:G$868)</f>
        <v>13.706770128276617</v>
      </c>
      <c r="M447" s="4">
        <f t="shared" si="259"/>
        <v>-0.16908240516873185</v>
      </c>
    </row>
    <row r="448" spans="1:13" ht="15.75" customHeight="1" x14ac:dyDescent="0.2">
      <c r="A448" s="2" t="e">
        <v>#VALUE!</v>
      </c>
      <c r="B448" s="2" t="e">
        <v>#VALUE!</v>
      </c>
      <c r="C448" s="5">
        <v>62811</v>
      </c>
      <c r="D448" s="4">
        <v>134.15609166196123</v>
      </c>
      <c r="E448" s="4">
        <v>7.3724573796741062</v>
      </c>
      <c r="F448" s="6">
        <v>3311.3158181373519</v>
      </c>
      <c r="G448" s="4">
        <f t="shared" si="257"/>
        <v>11.047885496353372</v>
      </c>
      <c r="H448" s="4">
        <v>1</v>
      </c>
      <c r="I448" s="4">
        <f t="shared" ref="I448:K448" si="450">LN(D448)</f>
        <v>4.8990039851732083</v>
      </c>
      <c r="J448" s="4">
        <f t="shared" si="450"/>
        <v>1.9977510807036878</v>
      </c>
      <c r="K448" s="4">
        <f t="shared" si="450"/>
        <v>8.1051009175159052</v>
      </c>
      <c r="L448" s="4">
        <f t="array" ref="L448">MMULT(H448:K448,G$865:G$868)</f>
        <v>10.696327586719057</v>
      </c>
      <c r="M448" s="4">
        <f t="shared" si="259"/>
        <v>0.35155790963431421</v>
      </c>
    </row>
    <row r="449" spans="1:13" ht="15.75" customHeight="1" x14ac:dyDescent="0.2">
      <c r="A449" s="2" t="e">
        <v>#VALUE!</v>
      </c>
      <c r="B449" s="2" t="e">
        <v>#VALUE!</v>
      </c>
      <c r="C449" s="5">
        <v>546985</v>
      </c>
      <c r="D449" s="4">
        <v>134.15609166196123</v>
      </c>
      <c r="E449" s="4">
        <v>139.73837756446451</v>
      </c>
      <c r="F449" s="6">
        <v>3360.1828595913253</v>
      </c>
      <c r="G449" s="4">
        <f t="shared" si="257"/>
        <v>13.212176658724646</v>
      </c>
      <c r="H449" s="4">
        <v>1</v>
      </c>
      <c r="I449" s="4">
        <f t="shared" ref="I449:K449" si="451">LN(D449)</f>
        <v>4.8990039851732083</v>
      </c>
      <c r="J449" s="4">
        <f t="shared" si="451"/>
        <v>4.9397719426695019</v>
      </c>
      <c r="K449" s="4">
        <f t="shared" si="451"/>
        <v>8.119750673973817</v>
      </c>
      <c r="L449" s="4">
        <f t="array" ref="L449">MMULT(H449:K449,G$865:G$868)</f>
        <v>13.022324639556899</v>
      </c>
      <c r="M449" s="4">
        <f t="shared" si="259"/>
        <v>0.18985201916774663</v>
      </c>
    </row>
    <row r="450" spans="1:13" ht="15.75" customHeight="1" x14ac:dyDescent="0.2">
      <c r="A450" s="2" t="e">
        <v>#VALUE!</v>
      </c>
      <c r="B450" s="2" t="e">
        <v>#VALUE!</v>
      </c>
      <c r="C450" s="5">
        <v>14979188</v>
      </c>
      <c r="D450" s="4">
        <v>134.15609166196123</v>
      </c>
      <c r="E450" s="4">
        <v>1494.2866553736119</v>
      </c>
      <c r="F450" s="6">
        <v>1452.9338572144341</v>
      </c>
      <c r="G450" s="4">
        <f t="shared" si="257"/>
        <v>16.522172328976694</v>
      </c>
      <c r="H450" s="4">
        <v>1</v>
      </c>
      <c r="I450" s="4">
        <f t="shared" ref="I450:K450" si="452">LN(D450)</f>
        <v>4.8990039851732083</v>
      </c>
      <c r="J450" s="4">
        <f t="shared" si="452"/>
        <v>7.3094042183545387</v>
      </c>
      <c r="K450" s="4">
        <f t="shared" si="452"/>
        <v>7.2813401410024428</v>
      </c>
      <c r="L450" s="4">
        <f t="array" ref="L450">MMULT(H450:K450,G$865:G$868)</f>
        <v>16.258040885716181</v>
      </c>
      <c r="M450" s="4">
        <f t="shared" si="259"/>
        <v>0.26413144326051352</v>
      </c>
    </row>
    <row r="451" spans="1:13" ht="15.75" customHeight="1" x14ac:dyDescent="0.2">
      <c r="A451" s="2" t="e">
        <v>#VALUE!</v>
      </c>
      <c r="B451" s="2" t="e">
        <v>#VALUE!</v>
      </c>
      <c r="C451" s="5">
        <v>13463</v>
      </c>
      <c r="D451" s="4">
        <v>134.15609166196123</v>
      </c>
      <c r="E451" s="4">
        <v>3.3957280138452428</v>
      </c>
      <c r="F451" s="6">
        <v>4518.6715230397049</v>
      </c>
      <c r="G451" s="4">
        <f t="shared" si="257"/>
        <v>9.507700460979235</v>
      </c>
      <c r="H451" s="4">
        <v>1</v>
      </c>
      <c r="I451" s="4">
        <f t="shared" ref="I451:K451" si="453">LN(D451)</f>
        <v>4.8990039851732083</v>
      </c>
      <c r="J451" s="4">
        <f t="shared" si="453"/>
        <v>1.2225181750901359</v>
      </c>
      <c r="K451" s="4">
        <f t="shared" si="453"/>
        <v>8.4159733187940997</v>
      </c>
      <c r="L451" s="4">
        <f t="array" ref="L451">MMULT(H451:K451,G$865:G$868)</f>
        <v>9.579135992880266</v>
      </c>
      <c r="M451" s="4">
        <f t="shared" si="259"/>
        <v>-7.1435531901030913E-2</v>
      </c>
    </row>
    <row r="452" spans="1:13" ht="15.75" customHeight="1" x14ac:dyDescent="0.2">
      <c r="A452" s="2" t="e">
        <v>#VALUE!</v>
      </c>
      <c r="B452" s="2" t="e">
        <v>#VALUE!</v>
      </c>
      <c r="C452" s="5">
        <v>19715907</v>
      </c>
      <c r="D452" s="4">
        <v>134.15609166196123</v>
      </c>
      <c r="E452" s="4">
        <v>2068.6241294936949</v>
      </c>
      <c r="F452" s="6">
        <v>2312.1226273760635</v>
      </c>
      <c r="G452" s="4">
        <f t="shared" si="257"/>
        <v>16.79693632981515</v>
      </c>
      <c r="H452" s="4">
        <v>1</v>
      </c>
      <c r="I452" s="4">
        <f t="shared" ref="I452:K452" si="454">LN(D452)</f>
        <v>4.8990039851732083</v>
      </c>
      <c r="J452" s="4">
        <f t="shared" si="454"/>
        <v>7.634638993525046</v>
      </c>
      <c r="K452" s="4">
        <f t="shared" si="454"/>
        <v>7.7459212679082414</v>
      </c>
      <c r="L452" s="4">
        <f t="array" ref="L452">MMULT(H452:K452,G$865:G$868)</f>
        <v>15.773391128672824</v>
      </c>
      <c r="M452" s="4">
        <f t="shared" si="259"/>
        <v>1.0235452011423263</v>
      </c>
    </row>
    <row r="453" spans="1:13" ht="15.75" customHeight="1" x14ac:dyDescent="0.2">
      <c r="A453" s="2" t="e">
        <v>#VALUE!</v>
      </c>
      <c r="B453" s="2" t="e">
        <v>#VALUE!</v>
      </c>
      <c r="C453" s="5">
        <v>457361</v>
      </c>
      <c r="D453" s="4">
        <v>134.15609166196123</v>
      </c>
      <c r="E453" s="4">
        <v>153.830946734425</v>
      </c>
      <c r="F453" s="6">
        <v>2851.6718869939632</v>
      </c>
      <c r="G453" s="4">
        <f t="shared" si="257"/>
        <v>13.033228292396894</v>
      </c>
      <c r="H453" s="4">
        <v>1</v>
      </c>
      <c r="I453" s="4">
        <f t="shared" ref="I453:K453" si="455">LN(D453)</f>
        <v>4.8990039851732083</v>
      </c>
      <c r="J453" s="4">
        <f t="shared" si="455"/>
        <v>5.0358542509686979</v>
      </c>
      <c r="K453" s="4">
        <f t="shared" si="455"/>
        <v>7.9556607282797573</v>
      </c>
      <c r="L453" s="4">
        <f t="array" ref="L453">MMULT(H453:K453,G$865:G$868)</f>
        <v>13.361969592089853</v>
      </c>
      <c r="M453" s="4">
        <f t="shared" si="259"/>
        <v>-0.32874129969295929</v>
      </c>
    </row>
    <row r="454" spans="1:13" ht="15.75" customHeight="1" x14ac:dyDescent="0.2">
      <c r="A454" s="2" t="e">
        <v>#VALUE!</v>
      </c>
      <c r="B454" s="2" t="e">
        <v>#VALUE!</v>
      </c>
      <c r="C454" s="5">
        <v>894625</v>
      </c>
      <c r="D454" s="4">
        <v>134.15609166196123</v>
      </c>
      <c r="E454" s="4">
        <v>67.608919144368357</v>
      </c>
      <c r="F454" s="6">
        <v>2469.4364746529568</v>
      </c>
      <c r="G454" s="4">
        <f t="shared" si="257"/>
        <v>13.704159915040899</v>
      </c>
      <c r="H454" s="4">
        <v>1</v>
      </c>
      <c r="I454" s="4">
        <f t="shared" ref="I454:K454" si="456">LN(D454)</f>
        <v>4.8990039851732083</v>
      </c>
      <c r="J454" s="4">
        <f t="shared" si="456"/>
        <v>4.2137399143510503</v>
      </c>
      <c r="K454" s="4">
        <f t="shared" si="456"/>
        <v>7.8117452556785461</v>
      </c>
      <c r="L454" s="4">
        <f t="array" ref="L454">MMULT(H454:K454,G$865:G$868)</f>
        <v>12.936026751924762</v>
      </c>
      <c r="M454" s="4">
        <f t="shared" si="259"/>
        <v>0.76813316311613633</v>
      </c>
    </row>
    <row r="455" spans="1:13" ht="15.75" customHeight="1" x14ac:dyDescent="0.2">
      <c r="A455" s="2" t="e">
        <v>#VALUE!</v>
      </c>
      <c r="B455" s="2" t="e">
        <v>#VALUE!</v>
      </c>
      <c r="C455" s="5">
        <v>106591</v>
      </c>
      <c r="D455" s="4">
        <v>134.15609166196123</v>
      </c>
      <c r="E455" s="4">
        <v>9.3183950548593373</v>
      </c>
      <c r="F455" s="6">
        <v>2950.0905409045172</v>
      </c>
      <c r="G455" s="4">
        <f t="shared" si="257"/>
        <v>11.576754359382303</v>
      </c>
      <c r="H455" s="4">
        <v>1</v>
      </c>
      <c r="I455" s="4">
        <f t="shared" ref="I455:K455" si="457">LN(D455)</f>
        <v>4.8990039851732083</v>
      </c>
      <c r="J455" s="4">
        <f t="shared" si="457"/>
        <v>2.231990409454383</v>
      </c>
      <c r="K455" s="4">
        <f t="shared" si="457"/>
        <v>7.9895911406949205</v>
      </c>
      <c r="L455" s="4">
        <f t="array" ref="L455">MMULT(H455:K455,G$865:G$868)</f>
        <v>11.068465418780548</v>
      </c>
      <c r="M455" s="4">
        <f t="shared" si="259"/>
        <v>0.508288940601755</v>
      </c>
    </row>
    <row r="456" spans="1:13" ht="15.75" customHeight="1" x14ac:dyDescent="0.2">
      <c r="A456" s="2" t="e">
        <v>#VALUE!</v>
      </c>
      <c r="B456" s="2" t="e">
        <v>#VALUE!</v>
      </c>
      <c r="C456" s="5">
        <v>895637</v>
      </c>
      <c r="D456" s="4">
        <v>134.15609166196123</v>
      </c>
      <c r="E456" s="4">
        <v>127.94659043854696</v>
      </c>
      <c r="F456" s="6">
        <v>1641.2677227520162</v>
      </c>
      <c r="G456" s="4">
        <f t="shared" si="257"/>
        <v>13.705290475939574</v>
      </c>
      <c r="H456" s="4">
        <v>1</v>
      </c>
      <c r="I456" s="4">
        <f t="shared" ref="I456:K456" si="458">LN(D456)</f>
        <v>4.8990039851732083</v>
      </c>
      <c r="J456" s="4">
        <f t="shared" si="458"/>
        <v>4.8516129146426703</v>
      </c>
      <c r="K456" s="4">
        <f t="shared" si="458"/>
        <v>7.4032242238843811</v>
      </c>
      <c r="L456" s="4">
        <f t="array" ref="L456">MMULT(H456:K456,G$865:G$868)</f>
        <v>14.099982403136806</v>
      </c>
      <c r="M456" s="4">
        <f t="shared" si="259"/>
        <v>-0.39469192719723267</v>
      </c>
    </row>
    <row r="457" spans="1:13" ht="15.75" customHeight="1" x14ac:dyDescent="0.2">
      <c r="A457" s="2" t="e">
        <v>#VALUE!</v>
      </c>
      <c r="B457" s="2" t="e">
        <v>#VALUE!</v>
      </c>
      <c r="C457" s="5">
        <v>64241</v>
      </c>
      <c r="D457" s="4">
        <v>134.15609166196123</v>
      </c>
      <c r="E457" s="4">
        <v>9.5451728058208278</v>
      </c>
      <c r="F457" s="6">
        <v>3150.7297865658884</v>
      </c>
      <c r="G457" s="4">
        <f t="shared" si="257"/>
        <v>11.07039691512464</v>
      </c>
      <c r="H457" s="4">
        <v>1</v>
      </c>
      <c r="I457" s="4">
        <f t="shared" ref="I457:K457" si="459">LN(D457)</f>
        <v>4.8990039851732083</v>
      </c>
      <c r="J457" s="4">
        <f t="shared" si="459"/>
        <v>2.2560355613428844</v>
      </c>
      <c r="K457" s="4">
        <f t="shared" si="459"/>
        <v>8.0553893832612964</v>
      </c>
      <c r="L457" s="4">
        <f t="array" ref="L457">MMULT(H457:K457,G$865:G$868)</f>
        <v>10.98224184234701</v>
      </c>
      <c r="M457" s="4">
        <f t="shared" si="259"/>
        <v>8.8155072777629684E-2</v>
      </c>
    </row>
    <row r="458" spans="1:13" ht="15.75" customHeight="1" x14ac:dyDescent="0.2">
      <c r="A458" s="2" t="e">
        <v>#VALUE!</v>
      </c>
      <c r="B458" s="2" t="e">
        <v>#VALUE!</v>
      </c>
      <c r="C458" s="5">
        <v>206078</v>
      </c>
      <c r="D458" s="4">
        <v>134.15609166196123</v>
      </c>
      <c r="E458" s="4">
        <v>14.259781159011929</v>
      </c>
      <c r="F458" s="6">
        <v>3119.856032111998</v>
      </c>
      <c r="G458" s="4">
        <f t="shared" si="257"/>
        <v>12.236010016882089</v>
      </c>
      <c r="H458" s="4">
        <v>1</v>
      </c>
      <c r="I458" s="4">
        <f t="shared" ref="I458:K458" si="460">LN(D458)</f>
        <v>4.8990039851732083</v>
      </c>
      <c r="J458" s="4">
        <f t="shared" si="460"/>
        <v>2.6574430683755392</v>
      </c>
      <c r="K458" s="4">
        <f t="shared" si="460"/>
        <v>8.0455421361850341</v>
      </c>
      <c r="L458" s="4">
        <f t="array" ref="L458">MMULT(H458:K458,G$865:G$868)</f>
        <v>11.318579879465929</v>
      </c>
      <c r="M458" s="4">
        <f t="shared" si="259"/>
        <v>0.91743013741615975</v>
      </c>
    </row>
    <row r="459" spans="1:13" ht="15.75" customHeight="1" x14ac:dyDescent="0.2">
      <c r="A459" s="2" t="e">
        <v>#VALUE!</v>
      </c>
      <c r="B459" s="2" t="e">
        <v>#VALUE!</v>
      </c>
      <c r="C459" s="5">
        <v>210977</v>
      </c>
      <c r="D459" s="4">
        <v>134.15609166196123</v>
      </c>
      <c r="E459" s="4">
        <v>23.616328816111423</v>
      </c>
      <c r="F459" s="6">
        <v>1711.2462910049605</v>
      </c>
      <c r="G459" s="4">
        <f t="shared" si="257"/>
        <v>12.259504401777418</v>
      </c>
      <c r="H459" s="4">
        <v>1</v>
      </c>
      <c r="I459" s="4">
        <f t="shared" ref="I459:K459" si="461">LN(D459)</f>
        <v>4.8990039851732083</v>
      </c>
      <c r="J459" s="4">
        <f t="shared" si="461"/>
        <v>3.1619383717675844</v>
      </c>
      <c r="K459" s="4">
        <f t="shared" si="461"/>
        <v>7.444977209181733</v>
      </c>
      <c r="L459" s="4">
        <f t="array" ref="L459">MMULT(H459:K459,G$865:G$868)</f>
        <v>12.683725373459263</v>
      </c>
      <c r="M459" s="4">
        <f t="shared" si="259"/>
        <v>-0.42422097168184436</v>
      </c>
    </row>
    <row r="460" spans="1:13" ht="15.75" customHeight="1" x14ac:dyDescent="0.2">
      <c r="A460" s="2" t="e">
        <v>#VALUE!</v>
      </c>
      <c r="B460" s="2" t="e">
        <v>#VALUE!</v>
      </c>
      <c r="C460" s="5">
        <v>29392</v>
      </c>
      <c r="D460" s="4">
        <v>134.15609166196123</v>
      </c>
      <c r="E460" s="4">
        <v>3.9947628611154022</v>
      </c>
      <c r="F460" s="6">
        <v>2601.1574515375883</v>
      </c>
      <c r="G460" s="4">
        <f t="shared" si="257"/>
        <v>10.288477807454907</v>
      </c>
      <c r="H460" s="4">
        <v>1</v>
      </c>
      <c r="I460" s="4">
        <f t="shared" ref="I460:K460" si="462">LN(D460)</f>
        <v>4.8990039851732083</v>
      </c>
      <c r="J460" s="4">
        <f t="shared" si="462"/>
        <v>1.3849842185366283</v>
      </c>
      <c r="K460" s="4">
        <f t="shared" si="462"/>
        <v>7.8637117986174774</v>
      </c>
      <c r="L460" s="4">
        <f t="array" ref="L460">MMULT(H460:K460,G$865:G$868)</f>
        <v>10.593745634979447</v>
      </c>
      <c r="M460" s="4">
        <f t="shared" si="259"/>
        <v>-0.30526782752454018</v>
      </c>
    </row>
    <row r="461" spans="1:13" ht="15.75" customHeight="1" x14ac:dyDescent="0.2">
      <c r="A461" s="2" t="e">
        <v>#VALUE!</v>
      </c>
      <c r="B461" s="2" t="e">
        <v>#VALUE!</v>
      </c>
      <c r="C461" s="5">
        <v>41815</v>
      </c>
      <c r="D461" s="4">
        <v>134.15609166196123</v>
      </c>
      <c r="E461" s="4">
        <v>4.4704463914463908</v>
      </c>
      <c r="F461" s="6">
        <v>2109.3527735689913</v>
      </c>
      <c r="G461" s="4">
        <f t="shared" si="257"/>
        <v>10.641010405815626</v>
      </c>
      <c r="H461" s="4">
        <v>1</v>
      </c>
      <c r="I461" s="4">
        <f t="shared" ref="I461:K461" si="463">LN(D461)</f>
        <v>4.8990039851732083</v>
      </c>
      <c r="J461" s="4">
        <f t="shared" si="463"/>
        <v>1.4974882674976673</v>
      </c>
      <c r="K461" s="4">
        <f t="shared" si="463"/>
        <v>7.6541364370306804</v>
      </c>
      <c r="L461" s="4">
        <f t="array" ref="L461">MMULT(H461:K461,G$865:G$868)</f>
        <v>11.019384234947239</v>
      </c>
      <c r="M461" s="4">
        <f t="shared" si="259"/>
        <v>-0.37837382913161299</v>
      </c>
    </row>
    <row r="462" spans="1:13" ht="15.75" customHeight="1" x14ac:dyDescent="0.2">
      <c r="A462" s="2" t="e">
        <v>#VALUE!</v>
      </c>
      <c r="B462" s="2" t="e">
        <v>#VALUE!</v>
      </c>
      <c r="C462" s="5">
        <v>15659</v>
      </c>
      <c r="D462" s="4">
        <v>134.15609166196123</v>
      </c>
      <c r="E462" s="4">
        <v>1.6618181684226037</v>
      </c>
      <c r="F462" s="6">
        <v>3196.368970700772</v>
      </c>
      <c r="G462" s="4">
        <f t="shared" si="257"/>
        <v>9.6588011105454434</v>
      </c>
      <c r="H462" s="4">
        <v>1</v>
      </c>
      <c r="I462" s="4">
        <f t="shared" ref="I462:K462" si="464">LN(D462)</f>
        <v>4.8990039851732083</v>
      </c>
      <c r="J462" s="4">
        <f t="shared" si="464"/>
        <v>0.50791228516683684</v>
      </c>
      <c r="K462" s="4">
        <f t="shared" si="464"/>
        <v>8.0697707478761558</v>
      </c>
      <c r="L462" s="4">
        <f t="array" ref="L462">MMULT(H462:K462,G$865:G$868)</f>
        <v>9.5631646293850068</v>
      </c>
      <c r="M462" s="4">
        <f t="shared" si="259"/>
        <v>9.5636481160436659E-2</v>
      </c>
    </row>
    <row r="463" spans="1:13" ht="15.75" customHeight="1" x14ac:dyDescent="0.2">
      <c r="A463" s="2" t="e">
        <v>#VALUE!</v>
      </c>
      <c r="B463" s="2" t="e">
        <v>#VALUE!</v>
      </c>
      <c r="C463" s="5">
        <v>1577</v>
      </c>
      <c r="D463" s="4">
        <v>134.15609166196123</v>
      </c>
      <c r="E463" s="4">
        <v>1.284685050524129</v>
      </c>
      <c r="F463" s="6">
        <v>2421.9552890596628</v>
      </c>
      <c r="G463" s="4">
        <f t="shared" si="257"/>
        <v>7.3632795869630385</v>
      </c>
      <c r="H463" s="4">
        <v>1</v>
      </c>
      <c r="I463" s="4">
        <f t="shared" ref="I463:K463" si="465">LN(D463)</f>
        <v>4.8990039851732083</v>
      </c>
      <c r="J463" s="4">
        <f t="shared" si="465"/>
        <v>0.25051359143765478</v>
      </c>
      <c r="K463" s="4">
        <f t="shared" si="465"/>
        <v>7.7923304636039408</v>
      </c>
      <c r="L463" s="4">
        <f t="array" ref="L463">MMULT(H463:K463,G$865:G$868)</f>
        <v>9.8021395942554719</v>
      </c>
      <c r="M463" s="4">
        <f t="shared" si="259"/>
        <v>-2.4388600072924334</v>
      </c>
    </row>
    <row r="464" spans="1:13" ht="15.75" customHeight="1" x14ac:dyDescent="0.2">
      <c r="A464" s="2" t="e">
        <v>#VALUE!</v>
      </c>
      <c r="B464" s="2" t="e">
        <v>#VALUE!</v>
      </c>
      <c r="C464" s="5">
        <v>7673128</v>
      </c>
      <c r="D464" s="4">
        <v>134.15609166196123</v>
      </c>
      <c r="E464" s="4">
        <v>471.6139657444005</v>
      </c>
      <c r="F464" s="6">
        <v>1863.2760042129823</v>
      </c>
      <c r="G464" s="4">
        <f t="shared" si="257"/>
        <v>15.853234912892159</v>
      </c>
      <c r="H464" s="4">
        <v>1</v>
      </c>
      <c r="I464" s="4">
        <f t="shared" ref="I464:K464" si="466">LN(D464)</f>
        <v>4.8990039851732083</v>
      </c>
      <c r="J464" s="4">
        <f t="shared" si="466"/>
        <v>6.1561607817624884</v>
      </c>
      <c r="K464" s="4">
        <f t="shared" si="466"/>
        <v>7.5300915100379457</v>
      </c>
      <c r="L464" s="4">
        <f t="array" ref="L464">MMULT(H464:K464,G$865:G$868)</f>
        <v>14.938507656220432</v>
      </c>
      <c r="M464" s="4">
        <f t="shared" si="259"/>
        <v>0.91472725667172661</v>
      </c>
    </row>
    <row r="465" spans="1:13" ht="15.75" customHeight="1" x14ac:dyDescent="0.2">
      <c r="A465" s="2" t="e">
        <v>#VALUE!</v>
      </c>
      <c r="B465" s="2" t="e">
        <v>#VALUE!</v>
      </c>
      <c r="C465" s="5">
        <v>871039</v>
      </c>
      <c r="D465" s="4">
        <v>134.15609166196123</v>
      </c>
      <c r="E465" s="4">
        <v>195.52418647761718</v>
      </c>
      <c r="F465" s="6">
        <v>2738.3531444391961</v>
      </c>
      <c r="G465" s="4">
        <f t="shared" si="257"/>
        <v>13.677442030951623</v>
      </c>
      <c r="H465" s="4">
        <v>1</v>
      </c>
      <c r="I465" s="4">
        <f t="shared" ref="I465:K465" si="467">LN(D465)</f>
        <v>4.8990039851732083</v>
      </c>
      <c r="J465" s="4">
        <f t="shared" si="467"/>
        <v>5.2756840877712694</v>
      </c>
      <c r="K465" s="4">
        <f t="shared" si="467"/>
        <v>7.9151119765083831</v>
      </c>
      <c r="L465" s="4">
        <f t="array" ref="L465">MMULT(H465:K465,G$865:G$868)</f>
        <v>13.618464997737901</v>
      </c>
      <c r="M465" s="4">
        <f t="shared" si="259"/>
        <v>5.8977033213722052E-2</v>
      </c>
    </row>
    <row r="466" spans="1:13" ht="15.75" customHeight="1" x14ac:dyDescent="0.2">
      <c r="A466" s="2" t="e">
        <v>#VALUE!</v>
      </c>
      <c r="B466" s="2" t="e">
        <v>#VALUE!</v>
      </c>
      <c r="C466" s="5">
        <v>2034757</v>
      </c>
      <c r="D466" s="4">
        <v>134.15609166196123</v>
      </c>
      <c r="E466" s="4">
        <v>199.07205882352943</v>
      </c>
      <c r="F466" s="6">
        <v>2759.0368934699081</v>
      </c>
      <c r="G466" s="4">
        <f t="shared" si="257"/>
        <v>14.525886959409442</v>
      </c>
      <c r="H466" s="4">
        <v>1</v>
      </c>
      <c r="I466" s="4">
        <f t="shared" ref="I466:K466" si="468">LN(D466)</f>
        <v>4.8990039851732083</v>
      </c>
      <c r="J466" s="4">
        <f t="shared" si="468"/>
        <v>5.2936668638212803</v>
      </c>
      <c r="K466" s="4">
        <f t="shared" si="468"/>
        <v>7.9226369461720667</v>
      </c>
      <c r="L466" s="4">
        <f t="array" ref="L466">MMULT(H466:K466,G$865:G$868)</f>
        <v>13.620768922954831</v>
      </c>
      <c r="M466" s="4">
        <f t="shared" si="259"/>
        <v>0.90511803645461164</v>
      </c>
    </row>
    <row r="467" spans="1:13" ht="15.75" customHeight="1" x14ac:dyDescent="0.2">
      <c r="A467" s="2" t="e">
        <v>#VALUE!</v>
      </c>
      <c r="B467" s="2" t="e">
        <v>#VALUE!</v>
      </c>
      <c r="C467" s="5">
        <v>65703</v>
      </c>
      <c r="D467" s="4">
        <v>46.066101951293305</v>
      </c>
      <c r="E467" s="4">
        <v>2.3763350483997558</v>
      </c>
      <c r="F467" s="6">
        <v>1581.8569767315755</v>
      </c>
      <c r="G467" s="4">
        <f t="shared" si="257"/>
        <v>11.092899865530676</v>
      </c>
      <c r="H467" s="4">
        <v>1</v>
      </c>
      <c r="I467" s="4">
        <f t="shared" ref="I467:K467" si="469">LN(D467)</f>
        <v>3.8300773639353287</v>
      </c>
      <c r="J467" s="4">
        <f t="shared" si="469"/>
        <v>0.86555940519517116</v>
      </c>
      <c r="K467" s="4">
        <f t="shared" si="469"/>
        <v>7.3663547376234657</v>
      </c>
      <c r="L467" s="4">
        <f t="array" ref="L467">MMULT(H467:K467,G$865:G$868)</f>
        <v>10.072065218667429</v>
      </c>
      <c r="M467" s="4">
        <f t="shared" si="259"/>
        <v>1.0208346468632463</v>
      </c>
    </row>
    <row r="468" spans="1:13" ht="15.75" customHeight="1" x14ac:dyDescent="0.2">
      <c r="A468" s="2" t="e">
        <v>#VALUE!</v>
      </c>
      <c r="B468" s="2" t="e">
        <v>#VALUE!</v>
      </c>
      <c r="C468" s="5">
        <v>4953075</v>
      </c>
      <c r="D468" s="4">
        <v>46.066101951293305</v>
      </c>
      <c r="E468" s="4">
        <v>213.37777150385847</v>
      </c>
      <c r="F468" s="6">
        <v>856.4181992222982</v>
      </c>
      <c r="G468" s="4">
        <f t="shared" si="257"/>
        <v>15.415519153793708</v>
      </c>
      <c r="H468" s="4">
        <v>1</v>
      </c>
      <c r="I468" s="4">
        <f t="shared" ref="I468:K468" si="470">LN(D468)</f>
        <v>3.8300773639353287</v>
      </c>
      <c r="J468" s="4">
        <f t="shared" si="470"/>
        <v>5.3630641699176946</v>
      </c>
      <c r="K468" s="4">
        <f t="shared" si="470"/>
        <v>6.7527588073331444</v>
      </c>
      <c r="L468" s="4">
        <f t="array" ref="L468">MMULT(H468:K468,G$865:G$868)</f>
        <v>14.646868957232098</v>
      </c>
      <c r="M468" s="4">
        <f t="shared" si="259"/>
        <v>0.7686501965616106</v>
      </c>
    </row>
    <row r="469" spans="1:13" ht="15.75" customHeight="1" x14ac:dyDescent="0.2">
      <c r="A469" s="2" t="e">
        <v>#VALUE!</v>
      </c>
      <c r="B469" s="2" t="e">
        <v>#VALUE!</v>
      </c>
      <c r="C469" s="5">
        <v>304967</v>
      </c>
      <c r="D469" s="4">
        <v>46.066101951293305</v>
      </c>
      <c r="E469" s="4">
        <v>6.2358568195844475</v>
      </c>
      <c r="F469" s="6">
        <v>1993.6810167104411</v>
      </c>
      <c r="G469" s="4">
        <f t="shared" si="257"/>
        <v>12.627958853014549</v>
      </c>
      <c r="H469" s="4">
        <v>1</v>
      </c>
      <c r="I469" s="4">
        <f t="shared" ref="I469:K469" si="471">LN(D469)</f>
        <v>3.8300773639353287</v>
      </c>
      <c r="J469" s="4">
        <f t="shared" si="471"/>
        <v>1.8303159906343835</v>
      </c>
      <c r="K469" s="4">
        <f t="shared" si="471"/>
        <v>7.5977379661655116</v>
      </c>
      <c r="L469" s="4">
        <f t="array" ref="L469">MMULT(H469:K469,G$865:G$868)</f>
        <v>10.471774825125561</v>
      </c>
      <c r="M469" s="4">
        <f t="shared" si="259"/>
        <v>2.1561840278889886</v>
      </c>
    </row>
    <row r="470" spans="1:13" ht="15.75" customHeight="1" x14ac:dyDescent="0.2">
      <c r="A470" s="2" t="e">
        <v>#VALUE!</v>
      </c>
      <c r="B470" s="2" t="e">
        <v>#VALUE!</v>
      </c>
      <c r="C470" s="5">
        <v>116174</v>
      </c>
      <c r="D470" s="4">
        <v>46.066101951293305</v>
      </c>
      <c r="E470" s="4">
        <v>14.594249022892239</v>
      </c>
      <c r="F470" s="6">
        <v>1058.6875229127102</v>
      </c>
      <c r="G470" s="4">
        <f t="shared" si="257"/>
        <v>11.662844346212237</v>
      </c>
      <c r="H470" s="4">
        <v>1</v>
      </c>
      <c r="I470" s="4">
        <f t="shared" ref="I470:K470" si="472">LN(D470)</f>
        <v>3.8300773639353287</v>
      </c>
      <c r="J470" s="4">
        <f t="shared" si="472"/>
        <v>2.6806275485726787</v>
      </c>
      <c r="K470" s="4">
        <f t="shared" si="472"/>
        <v>6.9647852339891623</v>
      </c>
      <c r="L470" s="4">
        <f t="array" ref="L470">MMULT(H470:K470,G$865:G$868)</f>
        <v>12.164979517890179</v>
      </c>
      <c r="M470" s="4">
        <f t="shared" si="259"/>
        <v>-0.50213517167794208</v>
      </c>
    </row>
    <row r="471" spans="1:13" ht="15.75" customHeight="1" x14ac:dyDescent="0.2">
      <c r="A471" s="2" t="e">
        <v>#VALUE!</v>
      </c>
      <c r="B471" s="2" t="e">
        <v>#VALUE!</v>
      </c>
      <c r="C471" s="5">
        <v>3787863</v>
      </c>
      <c r="D471" s="4">
        <v>46.066101951293305</v>
      </c>
      <c r="E471" s="4">
        <v>257.15782044042913</v>
      </c>
      <c r="F471" s="6">
        <v>1770.7762485275478</v>
      </c>
      <c r="G471" s="4">
        <f t="shared" si="257"/>
        <v>15.14731256579141</v>
      </c>
      <c r="H471" s="4">
        <v>1</v>
      </c>
      <c r="I471" s="4">
        <f t="shared" ref="I471:K471" si="473">LN(D471)</f>
        <v>3.8300773639353287</v>
      </c>
      <c r="J471" s="4">
        <f t="shared" si="473"/>
        <v>5.5496899837376041</v>
      </c>
      <c r="K471" s="4">
        <f t="shared" si="473"/>
        <v>7.4791732879193473</v>
      </c>
      <c r="L471" s="4">
        <f t="array" ref="L471">MMULT(H471:K471,G$865:G$868)</f>
        <v>13.632002645382348</v>
      </c>
      <c r="M471" s="4">
        <f t="shared" si="259"/>
        <v>1.5153099204090612</v>
      </c>
    </row>
    <row r="472" spans="1:13" ht="15.75" customHeight="1" x14ac:dyDescent="0.2">
      <c r="A472" s="2" t="e">
        <v>#VALUE!</v>
      </c>
      <c r="B472" s="2" t="e">
        <v>#VALUE!</v>
      </c>
      <c r="C472" s="5">
        <v>208250</v>
      </c>
      <c r="D472" s="4">
        <v>46.066101951293305</v>
      </c>
      <c r="E472" s="4">
        <v>6.6511068334937447</v>
      </c>
      <c r="F472" s="6">
        <v>616.62089641959017</v>
      </c>
      <c r="G472" s="4">
        <f t="shared" si="257"/>
        <v>12.24649456002909</v>
      </c>
      <c r="H472" s="4">
        <v>1</v>
      </c>
      <c r="I472" s="4">
        <f t="shared" ref="I472:K472" si="474">LN(D472)</f>
        <v>3.8300773639353287</v>
      </c>
      <c r="J472" s="4">
        <f t="shared" si="474"/>
        <v>1.894783281944854</v>
      </c>
      <c r="K472" s="4">
        <f t="shared" si="474"/>
        <v>6.4242544046273844</v>
      </c>
      <c r="L472" s="4">
        <f t="array" ref="L472">MMULT(H472:K472,G$865:G$868)</f>
        <v>12.403482005414718</v>
      </c>
      <c r="M472" s="4">
        <f t="shared" si="259"/>
        <v>-0.15698744538562792</v>
      </c>
    </row>
    <row r="473" spans="1:13" ht="15.75" customHeight="1" x14ac:dyDescent="0.2">
      <c r="A473" s="2" t="e">
        <v>#VALUE!</v>
      </c>
      <c r="B473" s="2" t="e">
        <v>#VALUE!</v>
      </c>
      <c r="C473" s="5">
        <v>5400899</v>
      </c>
      <c r="D473" s="4">
        <v>46.066101951293305</v>
      </c>
      <c r="E473" s="4">
        <v>16.402846413095812</v>
      </c>
      <c r="F473" s="6">
        <v>300.74068707814553</v>
      </c>
      <c r="G473" s="4">
        <f t="shared" si="257"/>
        <v>15.50207597915948</v>
      </c>
      <c r="H473" s="4">
        <v>1</v>
      </c>
      <c r="I473" s="4">
        <f t="shared" ref="I473:K473" si="475">LN(D473)</f>
        <v>3.8300773639353287</v>
      </c>
      <c r="J473" s="4">
        <f t="shared" si="475"/>
        <v>2.7974548815441853</v>
      </c>
      <c r="K473" s="4">
        <f t="shared" si="475"/>
        <v>5.7062483887166406</v>
      </c>
      <c r="L473" s="4">
        <f t="array" ref="L473">MMULT(H473:K473,G$865:G$868)</f>
        <v>14.274778288968436</v>
      </c>
      <c r="M473" s="4">
        <f t="shared" si="259"/>
        <v>1.227297690191044</v>
      </c>
    </row>
    <row r="474" spans="1:13" ht="15.75" customHeight="1" x14ac:dyDescent="0.2">
      <c r="A474" s="2" t="e">
        <v>#VALUE!</v>
      </c>
      <c r="B474" s="2" t="e">
        <v>#VALUE!</v>
      </c>
      <c r="C474" s="5">
        <v>564782</v>
      </c>
      <c r="D474" s="4">
        <v>46.066101951293305</v>
      </c>
      <c r="E474" s="4">
        <v>26.813968850519185</v>
      </c>
      <c r="F474" s="6">
        <v>808.34623817797126</v>
      </c>
      <c r="G474" s="4">
        <f t="shared" si="257"/>
        <v>13.244195094964935</v>
      </c>
      <c r="H474" s="4">
        <v>1</v>
      </c>
      <c r="I474" s="4">
        <f t="shared" ref="I474:K474" si="476">LN(D474)</f>
        <v>3.8300773639353287</v>
      </c>
      <c r="J474" s="4">
        <f t="shared" si="476"/>
        <v>3.2889229774914859</v>
      </c>
      <c r="K474" s="4">
        <f t="shared" si="476"/>
        <v>6.6949904793322919</v>
      </c>
      <c r="L474" s="4">
        <f t="array" ref="L474">MMULT(H474:K474,G$865:G$868)</f>
        <v>13.083039422085584</v>
      </c>
      <c r="M474" s="4">
        <f t="shared" si="259"/>
        <v>0.16115567287935129</v>
      </c>
    </row>
    <row r="475" spans="1:13" ht="15.75" customHeight="1" x14ac:dyDescent="0.2">
      <c r="A475" s="2" t="e">
        <v>#VALUE!</v>
      </c>
      <c r="B475" s="2" t="e">
        <v>#VALUE!</v>
      </c>
      <c r="C475" s="5">
        <v>106098</v>
      </c>
      <c r="D475" s="4">
        <v>46.066101951293305</v>
      </c>
      <c r="E475" s="4">
        <v>11.420227884615384</v>
      </c>
      <c r="F475" s="6">
        <v>1199.9193517998851</v>
      </c>
      <c r="G475" s="4">
        <f t="shared" si="257"/>
        <v>11.572118474283032</v>
      </c>
      <c r="H475" s="4">
        <v>1</v>
      </c>
      <c r="I475" s="4">
        <f t="shared" ref="I475:K475" si="477">LN(D475)</f>
        <v>3.8300773639353287</v>
      </c>
      <c r="J475" s="4">
        <f t="shared" si="477"/>
        <v>2.4353861588987669</v>
      </c>
      <c r="K475" s="4">
        <f t="shared" si="477"/>
        <v>7.0900096266841821</v>
      </c>
      <c r="L475" s="4">
        <f t="array" ref="L475">MMULT(H475:K475,G$865:G$868)</f>
        <v>11.768490217523253</v>
      </c>
      <c r="M475" s="4">
        <f t="shared" si="259"/>
        <v>-0.19637174324022055</v>
      </c>
    </row>
    <row r="476" spans="1:13" ht="15.75" customHeight="1" x14ac:dyDescent="0.2">
      <c r="A476" s="2" t="e">
        <v>#VALUE!</v>
      </c>
      <c r="B476" s="2" t="e">
        <v>#VALUE!</v>
      </c>
      <c r="C476" s="5">
        <v>5375860</v>
      </c>
      <c r="D476" s="4">
        <v>46.066101951293305</v>
      </c>
      <c r="E476" s="4">
        <v>82.196001050747441</v>
      </c>
      <c r="F476" s="6">
        <v>1079.5299620556723</v>
      </c>
      <c r="G476" s="4">
        <f t="shared" si="257"/>
        <v>15.497429119179365</v>
      </c>
      <c r="H476" s="4">
        <v>1</v>
      </c>
      <c r="I476" s="4">
        <f t="shared" ref="I476:K476" si="478">LN(D476)</f>
        <v>3.8300773639353287</v>
      </c>
      <c r="J476" s="4">
        <f t="shared" si="478"/>
        <v>4.4091066518610615</v>
      </c>
      <c r="K476" s="4">
        <f t="shared" si="478"/>
        <v>6.9842810050635924</v>
      </c>
      <c r="L476" s="4">
        <f t="array" ref="L476">MMULT(H476:K476,G$865:G$868)</f>
        <v>13.514089147495978</v>
      </c>
      <c r="M476" s="4">
        <f t="shared" si="259"/>
        <v>1.983339971683387</v>
      </c>
    </row>
    <row r="477" spans="1:13" ht="15.75" customHeight="1" x14ac:dyDescent="0.2">
      <c r="A477" s="2" t="e">
        <v>#VALUE!</v>
      </c>
      <c r="B477" s="2" t="e">
        <v>#VALUE!</v>
      </c>
      <c r="C477" s="5">
        <v>630704</v>
      </c>
      <c r="D477" s="4">
        <v>46.066101951293305</v>
      </c>
      <c r="E477" s="4">
        <v>178.63516371743066</v>
      </c>
      <c r="F477" s="6">
        <v>1574.8097951910393</v>
      </c>
      <c r="G477" s="4">
        <f t="shared" si="257"/>
        <v>13.354591934791136</v>
      </c>
      <c r="H477" s="4">
        <v>1</v>
      </c>
      <c r="I477" s="4">
        <f t="shared" ref="I477:K477" si="479">LN(D477)</f>
        <v>3.8300773639353287</v>
      </c>
      <c r="J477" s="4">
        <f t="shared" si="479"/>
        <v>5.1853455343789898</v>
      </c>
      <c r="K477" s="4">
        <f t="shared" si="479"/>
        <v>7.3618897790089886</v>
      </c>
      <c r="L477" s="4">
        <f t="array" ref="L477">MMULT(H477:K477,G$865:G$868)</f>
        <v>13.528959168759728</v>
      </c>
      <c r="M477" s="4">
        <f t="shared" si="259"/>
        <v>-0.17436723396859222</v>
      </c>
    </row>
    <row r="478" spans="1:13" ht="15.75" customHeight="1" x14ac:dyDescent="0.2">
      <c r="A478" s="2" t="e">
        <v>#VALUE!</v>
      </c>
      <c r="B478" s="2" t="e">
        <v>#VALUE!</v>
      </c>
      <c r="C478" s="5">
        <v>183811</v>
      </c>
      <c r="D478" s="4">
        <v>46.066101951293305</v>
      </c>
      <c r="E478" s="4">
        <v>7.3724573796741062</v>
      </c>
      <c r="F478" s="6">
        <v>1671.5317363099639</v>
      </c>
      <c r="G478" s="4">
        <f t="shared" si="257"/>
        <v>12.121663334773425</v>
      </c>
      <c r="H478" s="4">
        <v>1</v>
      </c>
      <c r="I478" s="4">
        <f t="shared" ref="I478:K478" si="480">LN(D478)</f>
        <v>3.8300773639353287</v>
      </c>
      <c r="J478" s="4">
        <f t="shared" si="480"/>
        <v>1.9977510807036878</v>
      </c>
      <c r="K478" s="4">
        <f t="shared" si="480"/>
        <v>7.4214956924043847</v>
      </c>
      <c r="L478" s="4">
        <f t="array" ref="L478">MMULT(H478:K478,G$865:G$868)</f>
        <v>10.88787260055026</v>
      </c>
      <c r="M478" s="4">
        <f t="shared" si="259"/>
        <v>1.2337907342231649</v>
      </c>
    </row>
    <row r="479" spans="1:13" ht="15.75" customHeight="1" x14ac:dyDescent="0.2">
      <c r="A479" s="2" t="e">
        <v>#VALUE!</v>
      </c>
      <c r="B479" s="2" t="e">
        <v>#VALUE!</v>
      </c>
      <c r="C479" s="5">
        <v>425857</v>
      </c>
      <c r="D479" s="4">
        <v>46.066101951293305</v>
      </c>
      <c r="E479" s="4">
        <v>139.73837756446451</v>
      </c>
      <c r="F479" s="6">
        <v>1752.2736056221963</v>
      </c>
      <c r="G479" s="4">
        <f t="shared" si="257"/>
        <v>12.961858888146939</v>
      </c>
      <c r="H479" s="4">
        <v>1</v>
      </c>
      <c r="I479" s="4">
        <f t="shared" ref="I479:K479" si="481">LN(D479)</f>
        <v>3.8300773639353287</v>
      </c>
      <c r="J479" s="4">
        <f t="shared" si="481"/>
        <v>4.9397719426695019</v>
      </c>
      <c r="K479" s="4">
        <f t="shared" si="481"/>
        <v>7.4686694268960254</v>
      </c>
      <c r="L479" s="4">
        <f t="array" ref="L479">MMULT(H479:K479,G$865:G$868)</f>
        <v>13.161757827412373</v>
      </c>
      <c r="M479" s="4">
        <f t="shared" si="259"/>
        <v>-0.19989893926543445</v>
      </c>
    </row>
    <row r="480" spans="1:13" ht="15.75" customHeight="1" x14ac:dyDescent="0.2">
      <c r="A480" s="2" t="e">
        <v>#VALUE!</v>
      </c>
      <c r="B480" s="2" t="e">
        <v>#VALUE!</v>
      </c>
      <c r="C480" s="5">
        <v>10614015</v>
      </c>
      <c r="D480" s="4">
        <v>46.066101951293305</v>
      </c>
      <c r="E480" s="4">
        <v>1494.2866553736119</v>
      </c>
      <c r="F480" s="6">
        <v>1870.2839501716555</v>
      </c>
      <c r="G480" s="4">
        <f t="shared" si="257"/>
        <v>16.177685855596792</v>
      </c>
      <c r="H480" s="4">
        <v>1</v>
      </c>
      <c r="I480" s="4">
        <f t="shared" ref="I480:K480" si="482">LN(D480)</f>
        <v>3.8300773639353287</v>
      </c>
      <c r="J480" s="4">
        <f t="shared" si="482"/>
        <v>7.3094042183545387</v>
      </c>
      <c r="K480" s="4">
        <f t="shared" si="482"/>
        <v>7.5338455433329257</v>
      </c>
      <c r="L480" s="4">
        <f t="array" ref="L480">MMULT(H480:K480,G$865:G$868)</f>
        <v>14.949694525229685</v>
      </c>
      <c r="M480" s="4">
        <f t="shared" si="259"/>
        <v>1.2279913303671073</v>
      </c>
    </row>
    <row r="481" spans="1:13" ht="15.75" customHeight="1" x14ac:dyDescent="0.2">
      <c r="A481" s="2" t="e">
        <v>#VALUE!</v>
      </c>
      <c r="B481" s="2" t="e">
        <v>#VALUE!</v>
      </c>
      <c r="C481" s="5">
        <v>267866</v>
      </c>
      <c r="D481" s="4">
        <v>46.066101951293305</v>
      </c>
      <c r="E481" s="4">
        <v>3.3957280138452428</v>
      </c>
      <c r="F481" s="6">
        <v>1546.9608214971229</v>
      </c>
      <c r="G481" s="4">
        <f t="shared" si="257"/>
        <v>12.498242134451312</v>
      </c>
      <c r="H481" s="4">
        <v>1</v>
      </c>
      <c r="I481" s="4">
        <f t="shared" ref="I481:K481" si="483">LN(D481)</f>
        <v>3.8300773639353287</v>
      </c>
      <c r="J481" s="4">
        <f t="shared" si="483"/>
        <v>1.2225181750901359</v>
      </c>
      <c r="K481" s="4">
        <f t="shared" si="483"/>
        <v>7.3440475247818622</v>
      </c>
      <c r="L481" s="4">
        <f t="array" ref="L481">MMULT(H481:K481,G$865:G$868)</f>
        <v>10.392871007220158</v>
      </c>
      <c r="M481" s="4">
        <f t="shared" si="259"/>
        <v>2.1053711272311535</v>
      </c>
    </row>
    <row r="482" spans="1:13" ht="15.75" customHeight="1" x14ac:dyDescent="0.2">
      <c r="A482" s="2" t="e">
        <v>#VALUE!</v>
      </c>
      <c r="B482" s="2" t="e">
        <v>#VALUE!</v>
      </c>
      <c r="C482" s="5">
        <v>37596227</v>
      </c>
      <c r="D482" s="4">
        <v>46.066101951293305</v>
      </c>
      <c r="E482" s="4">
        <v>2068.6241294936949</v>
      </c>
      <c r="F482" s="6">
        <v>1294.9865713838331</v>
      </c>
      <c r="G482" s="4">
        <f t="shared" si="257"/>
        <v>17.44241425758047</v>
      </c>
      <c r="H482" s="4">
        <v>1</v>
      </c>
      <c r="I482" s="4">
        <f t="shared" ref="I482:K482" si="484">LN(D482)</f>
        <v>3.8300773639353287</v>
      </c>
      <c r="J482" s="4">
        <f t="shared" si="484"/>
        <v>7.634638993525046</v>
      </c>
      <c r="K482" s="4">
        <f t="shared" si="484"/>
        <v>7.1662556044920995</v>
      </c>
      <c r="L482" s="4">
        <f t="array" ref="L482">MMULT(H482:K482,G$865:G$868)</f>
        <v>15.798398078019849</v>
      </c>
      <c r="M482" s="4">
        <f t="shared" si="259"/>
        <v>1.6440161795606212</v>
      </c>
    </row>
    <row r="483" spans="1:13" ht="15.75" customHeight="1" x14ac:dyDescent="0.2">
      <c r="A483" s="2" t="e">
        <v>#VALUE!</v>
      </c>
      <c r="B483" s="2" t="e">
        <v>#VALUE!</v>
      </c>
      <c r="C483" s="5">
        <v>2291730</v>
      </c>
      <c r="D483" s="4">
        <v>46.066101951293305</v>
      </c>
      <c r="E483" s="4">
        <v>153.830946734425</v>
      </c>
      <c r="F483" s="6">
        <v>743.37562109382895</v>
      </c>
      <c r="G483" s="4">
        <f t="shared" si="257"/>
        <v>14.644817548830558</v>
      </c>
      <c r="H483" s="4">
        <v>1</v>
      </c>
      <c r="I483" s="4">
        <f t="shared" ref="I483:K483" si="485">LN(D483)</f>
        <v>3.8300773639353287</v>
      </c>
      <c r="J483" s="4">
        <f t="shared" si="485"/>
        <v>5.0358542509686979</v>
      </c>
      <c r="K483" s="4">
        <f t="shared" si="485"/>
        <v>6.6112014635318115</v>
      </c>
      <c r="L483" s="4">
        <f t="array" ref="L483">MMULT(H483:K483,G$865:G$868)</f>
        <v>14.612373724359054</v>
      </c>
      <c r="M483" s="4">
        <f t="shared" si="259"/>
        <v>3.2443824471503291E-2</v>
      </c>
    </row>
    <row r="484" spans="1:13" ht="15.75" customHeight="1" x14ac:dyDescent="0.2">
      <c r="A484" s="2" t="e">
        <v>#VALUE!</v>
      </c>
      <c r="B484" s="2" t="e">
        <v>#VALUE!</v>
      </c>
      <c r="C484" s="5">
        <v>10585249</v>
      </c>
      <c r="D484" s="4">
        <v>46.066101951293305</v>
      </c>
      <c r="E484" s="4">
        <v>67.608919144368357</v>
      </c>
      <c r="F484" s="6">
        <v>643.51093898433771</v>
      </c>
      <c r="G484" s="4">
        <f t="shared" si="257"/>
        <v>16.174971986128931</v>
      </c>
      <c r="H484" s="4">
        <v>1</v>
      </c>
      <c r="I484" s="4">
        <f t="shared" ref="I484:K484" si="486">LN(D484)</f>
        <v>3.8300773639353287</v>
      </c>
      <c r="J484" s="4">
        <f t="shared" si="486"/>
        <v>4.2137399143510503</v>
      </c>
      <c r="K484" s="4">
        <f t="shared" si="486"/>
        <v>6.4669390260903565</v>
      </c>
      <c r="L484" s="4">
        <f t="array" ref="L484">MMULT(H484:K484,G$865:G$868)</f>
        <v>14.186986811619438</v>
      </c>
      <c r="M484" s="4">
        <f t="shared" si="259"/>
        <v>1.9879851745094932</v>
      </c>
    </row>
    <row r="485" spans="1:13" ht="15.75" customHeight="1" x14ac:dyDescent="0.2">
      <c r="A485" s="2" t="e">
        <v>#VALUE!</v>
      </c>
      <c r="B485" s="2" t="e">
        <v>#VALUE!</v>
      </c>
      <c r="C485" s="5">
        <v>13802</v>
      </c>
      <c r="D485" s="4">
        <v>46.066101951293305</v>
      </c>
      <c r="E485" s="4">
        <v>9.3183950548593373</v>
      </c>
      <c r="F485" s="6">
        <v>3675.7127032457756</v>
      </c>
      <c r="G485" s="4">
        <f t="shared" si="257"/>
        <v>9.5325687881805479</v>
      </c>
      <c r="H485" s="4">
        <v>1</v>
      </c>
      <c r="I485" s="4">
        <f t="shared" ref="I485:K485" si="487">LN(D485)</f>
        <v>3.8300773639353287</v>
      </c>
      <c r="J485" s="4">
        <f t="shared" si="487"/>
        <v>2.231990409454383</v>
      </c>
      <c r="K485" s="4">
        <f t="shared" si="487"/>
        <v>8.2095023257003845</v>
      </c>
      <c r="L485" s="4">
        <f t="array" ref="L485">MMULT(H485:K485,G$865:G$868)</f>
        <v>9.8123434257836326</v>
      </c>
      <c r="M485" s="4">
        <f t="shared" si="259"/>
        <v>-0.27977463760308474</v>
      </c>
    </row>
    <row r="486" spans="1:13" ht="15.75" customHeight="1" x14ac:dyDescent="0.2">
      <c r="A486" s="2" t="e">
        <v>#VALUE!</v>
      </c>
      <c r="B486" s="2" t="e">
        <v>#VALUE!</v>
      </c>
      <c r="C486" s="5">
        <v>606354</v>
      </c>
      <c r="D486" s="4">
        <v>46.066101951293305</v>
      </c>
      <c r="E486" s="4">
        <v>127.94659043854696</v>
      </c>
      <c r="F486" s="6">
        <v>2538.1891290274225</v>
      </c>
      <c r="G486" s="4">
        <f t="shared" si="257"/>
        <v>13.315219252913183</v>
      </c>
      <c r="H486" s="4">
        <v>1</v>
      </c>
      <c r="I486" s="4">
        <f t="shared" ref="I486:K486" si="488">LN(D486)</f>
        <v>3.8300773639353287</v>
      </c>
      <c r="J486" s="4">
        <f t="shared" si="488"/>
        <v>4.8516129146426703</v>
      </c>
      <c r="K486" s="4">
        <f t="shared" si="488"/>
        <v>7.8392061644212703</v>
      </c>
      <c r="L486" s="4">
        <f t="array" ref="L486">MMULT(H486:K486,G$865:G$868)</f>
        <v>12.497659167505272</v>
      </c>
      <c r="M486" s="4">
        <f t="shared" si="259"/>
        <v>0.81756008540791036</v>
      </c>
    </row>
    <row r="487" spans="1:13" ht="15.75" customHeight="1" x14ac:dyDescent="0.2">
      <c r="A487" s="2" t="e">
        <v>#VALUE!</v>
      </c>
      <c r="B487" s="2" t="e">
        <v>#VALUE!</v>
      </c>
      <c r="C487" s="5">
        <v>60206</v>
      </c>
      <c r="D487" s="4">
        <v>46.066101951293305</v>
      </c>
      <c r="E487" s="4">
        <v>9.5451728058208278</v>
      </c>
      <c r="F487" s="6">
        <v>1399.407356336136</v>
      </c>
      <c r="G487" s="4">
        <f t="shared" si="257"/>
        <v>11.005527294104496</v>
      </c>
      <c r="H487" s="4">
        <v>1</v>
      </c>
      <c r="I487" s="4">
        <f t="shared" ref="I487:K487" si="489">LN(D487)</f>
        <v>3.8300773639353287</v>
      </c>
      <c r="J487" s="4">
        <f t="shared" si="489"/>
        <v>2.2560355613428844</v>
      </c>
      <c r="K487" s="4">
        <f t="shared" si="489"/>
        <v>7.243804109076696</v>
      </c>
      <c r="L487" s="4">
        <f t="array" ref="L487">MMULT(H487:K487,G$865:G$868)</f>
        <v>11.378844000133521</v>
      </c>
      <c r="M487" s="4">
        <f t="shared" si="259"/>
        <v>-0.37331670602902456</v>
      </c>
    </row>
    <row r="488" spans="1:13" ht="15.75" customHeight="1" x14ac:dyDescent="0.2">
      <c r="A488" s="2" t="e">
        <v>#VALUE!</v>
      </c>
      <c r="B488" s="2" t="e">
        <v>#VALUE!</v>
      </c>
      <c r="C488" s="5">
        <v>240280</v>
      </c>
      <c r="D488" s="4">
        <v>46.066101951293305</v>
      </c>
      <c r="E488" s="4">
        <v>14.259781159011929</v>
      </c>
      <c r="F488" s="6">
        <v>1142.4258609300334</v>
      </c>
      <c r="G488" s="4">
        <f t="shared" si="257"/>
        <v>12.389560188964097</v>
      </c>
      <c r="H488" s="4">
        <v>1</v>
      </c>
      <c r="I488" s="4">
        <f t="shared" ref="I488:K488" si="490">LN(D488)</f>
        <v>3.8300773639353287</v>
      </c>
      <c r="J488" s="4">
        <f t="shared" si="490"/>
        <v>2.6574430683755392</v>
      </c>
      <c r="K488" s="4">
        <f t="shared" si="490"/>
        <v>7.0409092286978252</v>
      </c>
      <c r="L488" s="4">
        <f t="array" ref="L488">MMULT(H488:K488,G$865:G$868)</f>
        <v>12.024494282552174</v>
      </c>
      <c r="M488" s="4">
        <f t="shared" si="259"/>
        <v>0.36506590641192282</v>
      </c>
    </row>
    <row r="489" spans="1:13" ht="15.75" customHeight="1" x14ac:dyDescent="0.2">
      <c r="A489" s="2" t="e">
        <v>#VALUE!</v>
      </c>
      <c r="B489" s="2" t="e">
        <v>#VALUE!</v>
      </c>
      <c r="C489" s="5">
        <v>99477</v>
      </c>
      <c r="D489" s="4">
        <v>46.066101951293305</v>
      </c>
      <c r="E489" s="4">
        <v>23.616328816111423</v>
      </c>
      <c r="F489" s="6">
        <v>1613.9749152331603</v>
      </c>
      <c r="G489" s="4">
        <f t="shared" si="257"/>
        <v>11.507681740647175</v>
      </c>
      <c r="H489" s="4">
        <v>1</v>
      </c>
      <c r="I489" s="4">
        <f t="shared" ref="I489:K489" si="491">LN(D489)</f>
        <v>3.8300773639353287</v>
      </c>
      <c r="J489" s="4">
        <f t="shared" si="491"/>
        <v>3.1619383717675844</v>
      </c>
      <c r="K489" s="4">
        <f t="shared" si="491"/>
        <v>7.3864553067222269</v>
      </c>
      <c r="L489" s="4">
        <f t="array" ref="L489">MMULT(H489:K489,G$865:G$868)</f>
        <v>11.87372521047995</v>
      </c>
      <c r="M489" s="4">
        <f t="shared" si="259"/>
        <v>-0.3660434698327748</v>
      </c>
    </row>
    <row r="490" spans="1:13" ht="15.75" customHeight="1" x14ac:dyDescent="0.2">
      <c r="A490" s="2" t="e">
        <v>#VALUE!</v>
      </c>
      <c r="B490" s="2" t="e">
        <v>#VALUE!</v>
      </c>
      <c r="C490" s="5">
        <v>489796</v>
      </c>
      <c r="D490" s="4">
        <v>46.066101951293305</v>
      </c>
      <c r="E490" s="4">
        <v>3.9947628611154022</v>
      </c>
      <c r="F490" s="6">
        <v>465.27973380954779</v>
      </c>
      <c r="G490" s="4">
        <f t="shared" si="257"/>
        <v>13.101744256868246</v>
      </c>
      <c r="H490" s="4">
        <v>1</v>
      </c>
      <c r="I490" s="4">
        <f t="shared" ref="I490:K490" si="492">LN(D490)</f>
        <v>3.8300773639353287</v>
      </c>
      <c r="J490" s="4">
        <f t="shared" si="492"/>
        <v>1.3849842185366283</v>
      </c>
      <c r="K490" s="4">
        <f t="shared" si="492"/>
        <v>6.1426388027968457</v>
      </c>
      <c r="L490" s="4">
        <f t="array" ref="L490">MMULT(H490:K490,G$865:G$868)</f>
        <v>12.44758238528131</v>
      </c>
      <c r="M490" s="4">
        <f t="shared" si="259"/>
        <v>0.65416187158693617</v>
      </c>
    </row>
    <row r="491" spans="1:13" ht="15.75" customHeight="1" x14ac:dyDescent="0.2">
      <c r="A491" s="2" t="e">
        <v>#VALUE!</v>
      </c>
      <c r="B491" s="2" t="e">
        <v>#VALUE!</v>
      </c>
      <c r="C491" s="5">
        <v>40947</v>
      </c>
      <c r="D491" s="4">
        <v>46.066101951293305</v>
      </c>
      <c r="E491" s="4">
        <v>4.4704463914463908</v>
      </c>
      <c r="F491" s="6">
        <v>1364.4902133658259</v>
      </c>
      <c r="G491" s="4">
        <f t="shared" si="257"/>
        <v>10.620033826524304</v>
      </c>
      <c r="H491" s="4">
        <v>1</v>
      </c>
      <c r="I491" s="4">
        <f t="shared" ref="I491:K491" si="493">LN(D491)</f>
        <v>3.8300773639353287</v>
      </c>
      <c r="J491" s="4">
        <f t="shared" si="493"/>
        <v>1.4974882674976673</v>
      </c>
      <c r="K491" s="4">
        <f t="shared" si="493"/>
        <v>7.2185361678000817</v>
      </c>
      <c r="L491" s="4">
        <f t="array" ref="L491">MMULT(H491:K491,G$865:G$868)</f>
        <v>10.813561156579444</v>
      </c>
      <c r="M491" s="4">
        <f t="shared" si="259"/>
        <v>-0.19352733005514011</v>
      </c>
    </row>
    <row r="492" spans="1:13" ht="15.75" customHeight="1" x14ac:dyDescent="0.2">
      <c r="A492" s="2" t="e">
        <v>#VALUE!</v>
      </c>
      <c r="B492" s="2" t="e">
        <v>#VALUE!</v>
      </c>
      <c r="C492" s="5">
        <v>2144622</v>
      </c>
      <c r="D492" s="4">
        <v>46.066101951293305</v>
      </c>
      <c r="E492" s="4">
        <v>1.6618181684226037</v>
      </c>
      <c r="F492" s="6">
        <v>358.40805187595936</v>
      </c>
      <c r="G492" s="4">
        <f t="shared" si="257"/>
        <v>14.578473871038797</v>
      </c>
      <c r="H492" s="4">
        <v>1</v>
      </c>
      <c r="I492" s="4">
        <f t="shared" ref="I492:K492" si="494">LN(D492)</f>
        <v>3.8300773639353287</v>
      </c>
      <c r="J492" s="4">
        <f t="shared" si="494"/>
        <v>0.50791228516683684</v>
      </c>
      <c r="K492" s="4">
        <f t="shared" si="494"/>
        <v>5.8816721470201765</v>
      </c>
      <c r="L492" s="4">
        <f t="array" ref="L492">MMULT(H492:K492,G$865:G$868)</f>
        <v>12.165297207170594</v>
      </c>
      <c r="M492" s="4">
        <f t="shared" si="259"/>
        <v>2.4131766638682031</v>
      </c>
    </row>
    <row r="493" spans="1:13" ht="15.75" customHeight="1" x14ac:dyDescent="0.2">
      <c r="A493" s="2" t="e">
        <v>#VALUE!</v>
      </c>
      <c r="B493" s="2" t="e">
        <v>#VALUE!</v>
      </c>
      <c r="C493" s="5">
        <v>46058</v>
      </c>
      <c r="D493" s="4">
        <v>46.066101951293305</v>
      </c>
      <c r="E493" s="4">
        <v>1.284685050524129</v>
      </c>
      <c r="F493" s="6">
        <v>595.2844070986298</v>
      </c>
      <c r="G493" s="4">
        <f t="shared" si="257"/>
        <v>10.737656750807961</v>
      </c>
      <c r="H493" s="4">
        <v>1</v>
      </c>
      <c r="I493" s="4">
        <f t="shared" ref="I493:K493" si="495">LN(D493)</f>
        <v>3.8300773639353287</v>
      </c>
      <c r="J493" s="4">
        <f t="shared" si="495"/>
        <v>0.25051359143765478</v>
      </c>
      <c r="K493" s="4">
        <f t="shared" si="495"/>
        <v>6.3890392864660992</v>
      </c>
      <c r="L493" s="4">
        <f t="array" ref="L493">MMULT(H493:K493,G$865:G$868)</f>
        <v>11.146807668564671</v>
      </c>
      <c r="M493" s="4">
        <f t="shared" si="259"/>
        <v>-0.40915091775671009</v>
      </c>
    </row>
    <row r="494" spans="1:13" ht="15.75" customHeight="1" x14ac:dyDescent="0.2">
      <c r="A494" s="2" t="e">
        <v>#VALUE!</v>
      </c>
      <c r="B494" s="2" t="e">
        <v>#VALUE!</v>
      </c>
      <c r="C494" s="5">
        <v>5946273</v>
      </c>
      <c r="D494" s="4">
        <v>46.066101951293305</v>
      </c>
      <c r="E494" s="4">
        <v>471.6139657444005</v>
      </c>
      <c r="F494" s="6">
        <v>1787.3359944068977</v>
      </c>
      <c r="G494" s="4">
        <f t="shared" si="257"/>
        <v>15.59827519470517</v>
      </c>
      <c r="H494" s="4">
        <v>1</v>
      </c>
      <c r="I494" s="4">
        <f t="shared" ref="I494:K494" si="496">LN(D494)</f>
        <v>3.8300773639353287</v>
      </c>
      <c r="J494" s="4">
        <f t="shared" si="496"/>
        <v>6.1561607817624884</v>
      </c>
      <c r="K494" s="4">
        <f t="shared" si="496"/>
        <v>7.4884815189779905</v>
      </c>
      <c r="L494" s="4">
        <f t="array" ref="L494">MMULT(H494:K494,G$865:G$868)</f>
        <v>14.101410236477003</v>
      </c>
      <c r="M494" s="4">
        <f t="shared" si="259"/>
        <v>1.4968649582281675</v>
      </c>
    </row>
    <row r="495" spans="1:13" ht="15.75" customHeight="1" x14ac:dyDescent="0.2">
      <c r="A495" s="2" t="e">
        <v>#VALUE!</v>
      </c>
      <c r="B495" s="2" t="e">
        <v>#VALUE!</v>
      </c>
      <c r="C495" s="5">
        <v>745916</v>
      </c>
      <c r="D495" s="4">
        <v>46.066101951293305</v>
      </c>
      <c r="E495" s="4">
        <v>195.52418647761718</v>
      </c>
      <c r="F495" s="6">
        <v>2004.3413291496524</v>
      </c>
      <c r="G495" s="4">
        <f t="shared" si="257"/>
        <v>13.522368272309789</v>
      </c>
      <c r="H495" s="4">
        <v>1</v>
      </c>
      <c r="I495" s="4">
        <f t="shared" ref="I495:K495" si="497">LN(D495)</f>
        <v>3.8300773639353287</v>
      </c>
      <c r="J495" s="4">
        <f t="shared" si="497"/>
        <v>5.2756840877712694</v>
      </c>
      <c r="K495" s="4">
        <f t="shared" si="497"/>
        <v>7.6030707716282544</v>
      </c>
      <c r="L495" s="4">
        <f t="array" ref="L495">MMULT(H495:K495,G$865:G$868)</f>
        <v>13.214668336542129</v>
      </c>
      <c r="M495" s="4">
        <f t="shared" si="259"/>
        <v>0.30769993576766019</v>
      </c>
    </row>
    <row r="496" spans="1:13" ht="15.75" customHeight="1" x14ac:dyDescent="0.2">
      <c r="A496" s="2" t="e">
        <v>#VALUE!</v>
      </c>
      <c r="B496" s="2" t="e">
        <v>#VALUE!</v>
      </c>
      <c r="C496" s="5">
        <v>7890541</v>
      </c>
      <c r="D496" s="4">
        <v>46.066101951293305</v>
      </c>
      <c r="E496" s="4">
        <v>199.07205882352943</v>
      </c>
      <c r="F496" s="6">
        <v>945.15699833865347</v>
      </c>
      <c r="G496" s="4">
        <f t="shared" si="257"/>
        <v>15.881175258278743</v>
      </c>
      <c r="H496" s="4">
        <v>1</v>
      </c>
      <c r="I496" s="4">
        <f t="shared" ref="I496:K496" si="498">LN(D496)</f>
        <v>3.8300773639353287</v>
      </c>
      <c r="J496" s="4">
        <f t="shared" si="498"/>
        <v>5.2936668638212803</v>
      </c>
      <c r="K496" s="4">
        <f t="shared" si="498"/>
        <v>6.8513510495028163</v>
      </c>
      <c r="L496" s="4">
        <f t="array" ref="L496">MMULT(H496:K496,G$865:G$868)</f>
        <v>14.433478656225304</v>
      </c>
      <c r="M496" s="4">
        <f t="shared" si="259"/>
        <v>1.4476966020534388</v>
      </c>
    </row>
    <row r="497" spans="1:13" ht="15.75" customHeight="1" x14ac:dyDescent="0.2">
      <c r="A497" s="2" t="e">
        <v>#VALUE!</v>
      </c>
      <c r="B497" s="2" t="e">
        <v>#VALUE!</v>
      </c>
      <c r="C497" s="5">
        <v>849227</v>
      </c>
      <c r="D497" s="4">
        <v>46.066101951293305</v>
      </c>
      <c r="E497" s="4">
        <v>134.15609166196123</v>
      </c>
      <c r="F497" s="6">
        <v>2975.1212449760556</v>
      </c>
      <c r="G497" s="4">
        <f t="shared" si="257"/>
        <v>13.65208180293604</v>
      </c>
      <c r="H497" s="4">
        <v>1</v>
      </c>
      <c r="I497" s="4">
        <f t="shared" ref="I497:K497" si="499">LN(D497)</f>
        <v>3.8300773639353287</v>
      </c>
      <c r="J497" s="4">
        <f t="shared" si="499"/>
        <v>4.8990039851732083</v>
      </c>
      <c r="K497" s="4">
        <f t="shared" si="499"/>
        <v>7.998040071763084</v>
      </c>
      <c r="L497" s="4">
        <f t="array" ref="L497">MMULT(H497:K497,G$865:G$868)</f>
        <v>12.281012217607451</v>
      </c>
      <c r="M497" s="4">
        <f t="shared" si="259"/>
        <v>1.3710695853285895</v>
      </c>
    </row>
    <row r="498" spans="1:13" ht="15.75" customHeight="1" x14ac:dyDescent="0.2">
      <c r="A498" s="2" t="e">
        <v>#VALUE!</v>
      </c>
      <c r="B498" s="2" t="e">
        <v>#VALUE!</v>
      </c>
      <c r="C498" s="5">
        <v>1982555</v>
      </c>
      <c r="D498" s="4">
        <v>345.47049441786277</v>
      </c>
      <c r="E498" s="4">
        <v>2.3763350483997558</v>
      </c>
      <c r="F498" s="6">
        <v>1803.537506496916</v>
      </c>
      <c r="G498" s="4">
        <f t="shared" si="257"/>
        <v>14.499896974855371</v>
      </c>
      <c r="H498" s="4">
        <v>1</v>
      </c>
      <c r="I498" s="4">
        <f t="shared" ref="I498:K498" si="500">LN(D498)</f>
        <v>5.8449072399021027</v>
      </c>
      <c r="J498" s="4">
        <f t="shared" si="500"/>
        <v>0.86555940519517116</v>
      </c>
      <c r="K498" s="4">
        <f t="shared" si="500"/>
        <v>7.4975052966324318</v>
      </c>
      <c r="L498" s="4">
        <f t="array" ref="L498">MMULT(H498:K498,G$865:G$868)</f>
        <v>11.565447778000616</v>
      </c>
      <c r="M498" s="4">
        <f t="shared" si="259"/>
        <v>2.9344491968547555</v>
      </c>
    </row>
    <row r="499" spans="1:13" ht="15.75" customHeight="1" x14ac:dyDescent="0.2">
      <c r="A499" s="2" t="e">
        <v>#VALUE!</v>
      </c>
      <c r="B499" s="2" t="e">
        <v>#VALUE!</v>
      </c>
      <c r="C499" s="5">
        <v>5872337</v>
      </c>
      <c r="D499" s="4">
        <v>345.47049441786277</v>
      </c>
      <c r="E499" s="4">
        <v>213.37777150385847</v>
      </c>
      <c r="F499" s="6">
        <v>1669.6999566826205</v>
      </c>
      <c r="G499" s="4">
        <f t="shared" si="257"/>
        <v>15.585763238637862</v>
      </c>
      <c r="H499" s="4">
        <v>1</v>
      </c>
      <c r="I499" s="4">
        <f t="shared" ref="I499:K499" si="501">LN(D499)</f>
        <v>5.8449072399021027</v>
      </c>
      <c r="J499" s="4">
        <f t="shared" si="501"/>
        <v>5.3630641699176946</v>
      </c>
      <c r="K499" s="4">
        <f t="shared" si="501"/>
        <v>7.4203992226117004</v>
      </c>
      <c r="L499" s="4">
        <f t="array" ref="L499">MMULT(H499:K499,G$865:G$868)</f>
        <v>15.280655989884274</v>
      </c>
      <c r="M499" s="4">
        <f t="shared" si="259"/>
        <v>0.30510724875358797</v>
      </c>
    </row>
    <row r="500" spans="1:13" ht="15.75" customHeight="1" x14ac:dyDescent="0.2">
      <c r="A500" s="2" t="e">
        <v>#VALUE!</v>
      </c>
      <c r="B500" s="2" t="e">
        <v>#VALUE!</v>
      </c>
      <c r="C500" s="5">
        <v>2300495</v>
      </c>
      <c r="D500" s="4">
        <v>345.47049441786277</v>
      </c>
      <c r="E500" s="4">
        <v>6.2358568195844475</v>
      </c>
      <c r="F500" s="6">
        <v>1927.38428548415</v>
      </c>
      <c r="G500" s="4">
        <f t="shared" si="257"/>
        <v>14.648634875134743</v>
      </c>
      <c r="H500" s="4">
        <v>1</v>
      </c>
      <c r="I500" s="4">
        <f t="shared" ref="I500:K500" si="502">LN(D500)</f>
        <v>5.8449072399021027</v>
      </c>
      <c r="J500" s="4">
        <f t="shared" si="502"/>
        <v>1.8303159906343835</v>
      </c>
      <c r="K500" s="4">
        <f t="shared" si="502"/>
        <v>7.5639190701641459</v>
      </c>
      <c r="L500" s="4">
        <f t="array" ref="L500">MMULT(H500:K500,G$865:G$868)</f>
        <v>12.229481124989316</v>
      </c>
      <c r="M500" s="4">
        <f t="shared" si="259"/>
        <v>2.4191537501454263</v>
      </c>
    </row>
    <row r="501" spans="1:13" ht="15.75" customHeight="1" x14ac:dyDescent="0.2">
      <c r="A501" s="2" t="e">
        <v>#VALUE!</v>
      </c>
      <c r="B501" s="2" t="e">
        <v>#VALUE!</v>
      </c>
      <c r="C501" s="5">
        <v>34688996</v>
      </c>
      <c r="D501" s="4">
        <v>345.47049441786277</v>
      </c>
      <c r="E501" s="4">
        <v>14.594249022892239</v>
      </c>
      <c r="F501" s="6">
        <v>675.75592946686595</v>
      </c>
      <c r="G501" s="4">
        <f t="shared" si="257"/>
        <v>17.361933076468873</v>
      </c>
      <c r="H501" s="4">
        <v>1</v>
      </c>
      <c r="I501" s="4">
        <f t="shared" ref="I501:K501" si="503">LN(D501)</f>
        <v>5.8449072399021027</v>
      </c>
      <c r="J501" s="4">
        <f t="shared" si="503"/>
        <v>2.6806275485726787</v>
      </c>
      <c r="K501" s="4">
        <f t="shared" si="503"/>
        <v>6.515831959763811</v>
      </c>
      <c r="L501" s="4">
        <f t="array" ref="L501">MMULT(H501:K501,G$865:G$868)</f>
        <v>14.587838476881794</v>
      </c>
      <c r="M501" s="4">
        <f t="shared" si="259"/>
        <v>2.7740945995870785</v>
      </c>
    </row>
    <row r="502" spans="1:13" ht="15.75" customHeight="1" x14ac:dyDescent="0.2">
      <c r="A502" s="2" t="e">
        <v>#VALUE!</v>
      </c>
      <c r="B502" s="2" t="e">
        <v>#VALUE!</v>
      </c>
      <c r="C502" s="5">
        <v>13548340</v>
      </c>
      <c r="D502" s="4">
        <v>345.47049441786277</v>
      </c>
      <c r="E502" s="4">
        <v>257.15782044042913</v>
      </c>
      <c r="F502" s="6">
        <v>2252.9938195818786</v>
      </c>
      <c r="G502" s="4">
        <f t="shared" si="257"/>
        <v>16.421774588560023</v>
      </c>
      <c r="H502" s="4">
        <v>1</v>
      </c>
      <c r="I502" s="4">
        <f t="shared" ref="I502:K502" si="504">LN(D502)</f>
        <v>5.8449072399021027</v>
      </c>
      <c r="J502" s="4">
        <f t="shared" si="504"/>
        <v>5.5496899837376041</v>
      </c>
      <c r="K502" s="4">
        <f t="shared" si="504"/>
        <v>7.7200151972335771</v>
      </c>
      <c r="L502" s="4">
        <f t="array" ref="L502">MMULT(H502:K502,G$865:G$868)</f>
        <v>14.949631287029861</v>
      </c>
      <c r="M502" s="4">
        <f t="shared" si="259"/>
        <v>1.4721433015301617</v>
      </c>
    </row>
    <row r="503" spans="1:13" ht="15.75" customHeight="1" x14ac:dyDescent="0.2">
      <c r="A503" s="2" t="e">
        <v>#VALUE!</v>
      </c>
      <c r="B503" s="2" t="e">
        <v>#VALUE!</v>
      </c>
      <c r="C503" s="5">
        <v>164875</v>
      </c>
      <c r="D503" s="4">
        <v>345.47049441786277</v>
      </c>
      <c r="E503" s="4">
        <v>6.6511068334937447</v>
      </c>
      <c r="F503" s="6">
        <v>1898.4461403911532</v>
      </c>
      <c r="G503" s="4">
        <f t="shared" si="257"/>
        <v>12.012942890019616</v>
      </c>
      <c r="H503" s="4">
        <v>1</v>
      </c>
      <c r="I503" s="4">
        <f t="shared" ref="I503:K503" si="505">LN(D503)</f>
        <v>5.8449072399021027</v>
      </c>
      <c r="J503" s="4">
        <f t="shared" si="505"/>
        <v>1.894783281944854</v>
      </c>
      <c r="K503" s="4">
        <f t="shared" si="505"/>
        <v>7.5487910097098618</v>
      </c>
      <c r="L503" s="4">
        <f t="array" ref="L503">MMULT(H503:K503,G$865:G$868)</f>
        <v>12.305203154018397</v>
      </c>
      <c r="M503" s="4">
        <f t="shared" si="259"/>
        <v>-0.2922602639987808</v>
      </c>
    </row>
    <row r="504" spans="1:13" ht="15.75" customHeight="1" x14ac:dyDescent="0.2">
      <c r="A504" s="2" t="e">
        <v>#VALUE!</v>
      </c>
      <c r="B504" s="2" t="e">
        <v>#VALUE!</v>
      </c>
      <c r="C504" s="5">
        <v>3394497</v>
      </c>
      <c r="D504" s="4">
        <v>345.47049441786277</v>
      </c>
      <c r="E504" s="4">
        <v>16.402846413095812</v>
      </c>
      <c r="F504" s="6">
        <v>1781.1291959609375</v>
      </c>
      <c r="G504" s="4">
        <f t="shared" si="257"/>
        <v>15.037666148940859</v>
      </c>
      <c r="H504" s="4">
        <v>1</v>
      </c>
      <c r="I504" s="4">
        <f t="shared" ref="I504:K504" si="506">LN(D504)</f>
        <v>5.8449072399021027</v>
      </c>
      <c r="J504" s="4">
        <f t="shared" si="506"/>
        <v>2.7974548815441853</v>
      </c>
      <c r="K504" s="4">
        <f t="shared" si="506"/>
        <v>7.4850028219056899</v>
      </c>
      <c r="L504" s="4">
        <f t="array" ref="L504">MMULT(H504:K504,G$865:G$868)</f>
        <v>13.128273246632199</v>
      </c>
      <c r="M504" s="4">
        <f t="shared" si="259"/>
        <v>1.9093929023086602</v>
      </c>
    </row>
    <row r="505" spans="1:13" ht="15.75" customHeight="1" x14ac:dyDescent="0.2">
      <c r="A505" s="2" t="e">
        <v>#VALUE!</v>
      </c>
      <c r="B505" s="2" t="e">
        <v>#VALUE!</v>
      </c>
      <c r="C505" s="5">
        <v>1403940</v>
      </c>
      <c r="D505" s="4">
        <v>345.47049441786277</v>
      </c>
      <c r="E505" s="4">
        <v>26.813968850519185</v>
      </c>
      <c r="F505" s="6">
        <v>1867.2825597698391</v>
      </c>
      <c r="G505" s="4">
        <f t="shared" si="257"/>
        <v>14.15479312761199</v>
      </c>
      <c r="H505" s="4">
        <v>1</v>
      </c>
      <c r="I505" s="4">
        <f t="shared" ref="I505:K505" si="507">LN(D505)</f>
        <v>5.8449072399021027</v>
      </c>
      <c r="J505" s="4">
        <f t="shared" si="507"/>
        <v>3.2889229774914859</v>
      </c>
      <c r="K505" s="4">
        <f t="shared" si="507"/>
        <v>7.5322394763698393</v>
      </c>
      <c r="L505" s="4">
        <f t="array" ref="L505">MMULT(H505:K505,G$865:G$868)</f>
        <v>13.445069633126064</v>
      </c>
      <c r="M505" s="4">
        <f t="shared" si="259"/>
        <v>0.70972349448592631</v>
      </c>
    </row>
    <row r="506" spans="1:13" ht="15.75" customHeight="1" x14ac:dyDescent="0.2">
      <c r="A506" s="2" t="e">
        <v>#VALUE!</v>
      </c>
      <c r="B506" s="2" t="e">
        <v>#VALUE!</v>
      </c>
      <c r="C506" s="5">
        <v>810931</v>
      </c>
      <c r="D506" s="4">
        <v>345.47049441786277</v>
      </c>
      <c r="E506" s="4">
        <v>11.420227884615384</v>
      </c>
      <c r="F506" s="6">
        <v>2309.9646236764047</v>
      </c>
      <c r="G506" s="4">
        <f t="shared" si="257"/>
        <v>13.605938249330064</v>
      </c>
      <c r="H506" s="4">
        <v>1</v>
      </c>
      <c r="I506" s="4">
        <f t="shared" ref="I506:K506" si="508">LN(D506)</f>
        <v>5.8449072399021027</v>
      </c>
      <c r="J506" s="4">
        <f t="shared" si="508"/>
        <v>2.4353861588987669</v>
      </c>
      <c r="K506" s="4">
        <f t="shared" si="508"/>
        <v>7.7449874889727734</v>
      </c>
      <c r="L506" s="4">
        <f t="array" ref="L506">MMULT(H506:K506,G$865:G$868)</f>
        <v>12.422565935561245</v>
      </c>
      <c r="M506" s="4">
        <f t="shared" si="259"/>
        <v>1.1833723137688192</v>
      </c>
    </row>
    <row r="507" spans="1:13" ht="15.75" customHeight="1" x14ac:dyDescent="0.2">
      <c r="A507" s="2" t="e">
        <v>#VALUE!</v>
      </c>
      <c r="B507" s="2" t="e">
        <v>#VALUE!</v>
      </c>
      <c r="C507" s="5">
        <v>9028009</v>
      </c>
      <c r="D507" s="4">
        <v>345.47049441786277</v>
      </c>
      <c r="E507" s="4">
        <v>82.196001050747441</v>
      </c>
      <c r="F507" s="6">
        <v>1667.6506931449924</v>
      </c>
      <c r="G507" s="4">
        <f t="shared" si="257"/>
        <v>16.015842413817605</v>
      </c>
      <c r="H507" s="4">
        <v>1</v>
      </c>
      <c r="I507" s="4">
        <f t="shared" ref="I507:K507" si="509">LN(D507)</f>
        <v>5.8449072399021027</v>
      </c>
      <c r="J507" s="4">
        <f t="shared" si="509"/>
        <v>4.4091066518610615</v>
      </c>
      <c r="K507" s="4">
        <f t="shared" si="509"/>
        <v>7.4191711444082378</v>
      </c>
      <c r="L507" s="4">
        <f t="array" ref="L507">MMULT(H507:K507,G$865:G$868)</f>
        <v>14.520802329055662</v>
      </c>
      <c r="M507" s="4">
        <f t="shared" si="259"/>
        <v>1.4950400847619427</v>
      </c>
    </row>
    <row r="508" spans="1:13" ht="15.75" customHeight="1" x14ac:dyDescent="0.2">
      <c r="A508" s="2" t="e">
        <v>#VALUE!</v>
      </c>
      <c r="B508" s="2" t="e">
        <v>#VALUE!</v>
      </c>
      <c r="C508" s="5">
        <v>4717483</v>
      </c>
      <c r="D508" s="4">
        <v>345.47049441786277</v>
      </c>
      <c r="E508" s="4">
        <v>178.63516371743066</v>
      </c>
      <c r="F508" s="6">
        <v>1560.4169561673405</v>
      </c>
      <c r="G508" s="4">
        <f t="shared" si="257"/>
        <v>15.366785952614746</v>
      </c>
      <c r="H508" s="4">
        <v>1</v>
      </c>
      <c r="I508" s="4">
        <f t="shared" ref="I508:K508" si="510">LN(D508)</f>
        <v>5.8449072399021027</v>
      </c>
      <c r="J508" s="4">
        <f t="shared" si="510"/>
        <v>5.1853455343789898</v>
      </c>
      <c r="K508" s="4">
        <f t="shared" si="510"/>
        <v>7.3527083441252046</v>
      </c>
      <c r="L508" s="4">
        <f t="array" ref="L508">MMULT(H508:K508,G$865:G$868)</f>
        <v>15.247189882798413</v>
      </c>
      <c r="M508" s="4">
        <f t="shared" si="259"/>
        <v>0.11959606981633364</v>
      </c>
    </row>
    <row r="509" spans="1:13" ht="15.75" customHeight="1" x14ac:dyDescent="0.2">
      <c r="A509" s="2" t="e">
        <v>#VALUE!</v>
      </c>
      <c r="B509" s="2" t="e">
        <v>#VALUE!</v>
      </c>
      <c r="C509" s="5">
        <v>4013631</v>
      </c>
      <c r="D509" s="4">
        <v>345.47049441786277</v>
      </c>
      <c r="E509" s="4">
        <v>7.3724573796741062</v>
      </c>
      <c r="F509" s="6">
        <v>866.96388145817639</v>
      </c>
      <c r="G509" s="4">
        <f t="shared" si="257"/>
        <v>15.20520687586164</v>
      </c>
      <c r="H509" s="4">
        <v>1</v>
      </c>
      <c r="I509" s="4">
        <f t="shared" ref="I509:K509" si="511">LN(D509)</f>
        <v>5.8449072399021027</v>
      </c>
      <c r="J509" s="4">
        <f t="shared" si="511"/>
        <v>1.9977510807036878</v>
      </c>
      <c r="K509" s="4">
        <f t="shared" si="511"/>
        <v>6.7649973166949833</v>
      </c>
      <c r="L509" s="4">
        <f t="array" ref="L509">MMULT(H509:K509,G$865:G$868)</f>
        <v>13.643272499012305</v>
      </c>
      <c r="M509" s="4">
        <f t="shared" si="259"/>
        <v>1.5619343768493348</v>
      </c>
    </row>
    <row r="510" spans="1:13" ht="15.75" customHeight="1" x14ac:dyDescent="0.2">
      <c r="A510" s="2" t="e">
        <v>#VALUE!</v>
      </c>
      <c r="B510" s="2" t="e">
        <v>#VALUE!</v>
      </c>
      <c r="C510" s="5">
        <v>15224744</v>
      </c>
      <c r="D510" s="4">
        <v>345.47049441786277</v>
      </c>
      <c r="E510" s="4">
        <v>139.73837756446451</v>
      </c>
      <c r="F510" s="6">
        <v>892.29336911639427</v>
      </c>
      <c r="G510" s="4">
        <f t="shared" si="257"/>
        <v>16.538432556968953</v>
      </c>
      <c r="H510" s="4">
        <v>1</v>
      </c>
      <c r="I510" s="4">
        <f t="shared" ref="I510:K510" si="512">LN(D510)</f>
        <v>5.8449072399021027</v>
      </c>
      <c r="J510" s="4">
        <f t="shared" si="512"/>
        <v>4.9397719426695019</v>
      </c>
      <c r="K510" s="4">
        <f t="shared" si="512"/>
        <v>6.7937949676517704</v>
      </c>
      <c r="L510" s="4">
        <f t="array" ref="L510">MMULT(H510:K510,G$865:G$868)</f>
        <v>15.946600965145169</v>
      </c>
      <c r="M510" s="4">
        <f t="shared" si="259"/>
        <v>0.59183159182378375</v>
      </c>
    </row>
    <row r="511" spans="1:13" ht="15.75" customHeight="1" x14ac:dyDescent="0.2">
      <c r="A511" s="2" t="e">
        <v>#VALUE!</v>
      </c>
      <c r="B511" s="2" t="e">
        <v>#VALUE!</v>
      </c>
      <c r="C511" s="5">
        <v>14077793</v>
      </c>
      <c r="D511" s="4">
        <v>345.47049441786277</v>
      </c>
      <c r="E511" s="4">
        <v>1494.2866553736119</v>
      </c>
      <c r="F511" s="6">
        <v>2486.2482846615089</v>
      </c>
      <c r="G511" s="4">
        <f t="shared" si="257"/>
        <v>16.460109149248961</v>
      </c>
      <c r="H511" s="4">
        <v>1</v>
      </c>
      <c r="I511" s="4">
        <f t="shared" ref="I511:K511" si="513">LN(D511)</f>
        <v>5.8449072399021027</v>
      </c>
      <c r="J511" s="4">
        <f t="shared" si="513"/>
        <v>7.3094042183545387</v>
      </c>
      <c r="K511" s="4">
        <f t="shared" si="513"/>
        <v>7.8185301402379324</v>
      </c>
      <c r="L511" s="4">
        <f t="array" ref="L511">MMULT(H511:K511,G$865:G$868)</f>
        <v>16.197075840314945</v>
      </c>
      <c r="M511" s="4">
        <f t="shared" si="259"/>
        <v>0.26303330893401622</v>
      </c>
    </row>
    <row r="512" spans="1:13" ht="15.75" customHeight="1" x14ac:dyDescent="0.2">
      <c r="A512" s="2" t="e">
        <v>#VALUE!</v>
      </c>
      <c r="B512" s="2" t="e">
        <v>#VALUE!</v>
      </c>
      <c r="C512" s="5">
        <v>1642092</v>
      </c>
      <c r="D512" s="4">
        <v>345.47049441786277</v>
      </c>
      <c r="E512" s="4">
        <v>3.3957280138452428</v>
      </c>
      <c r="F512" s="6">
        <v>1646.2083535012632</v>
      </c>
      <c r="G512" s="4">
        <f t="shared" ref="G512:G766" si="514">LN(C512)</f>
        <v>14.311481596657575</v>
      </c>
      <c r="H512" s="4">
        <v>1</v>
      </c>
      <c r="I512" s="4">
        <f t="shared" ref="I512:K512" si="515">LN(D512)</f>
        <v>5.8449072399021027</v>
      </c>
      <c r="J512" s="4">
        <f t="shared" si="515"/>
        <v>1.2225181750901359</v>
      </c>
      <c r="K512" s="4">
        <f t="shared" si="515"/>
        <v>7.4062299549402377</v>
      </c>
      <c r="L512" s="4">
        <f t="array" ref="L512">MMULT(H512:K512,G$865:G$868)</f>
        <v>11.996758349357172</v>
      </c>
      <c r="M512" s="4">
        <f t="shared" ref="M512:M766" si="516">G512-L512</f>
        <v>2.3147232473004031</v>
      </c>
    </row>
    <row r="513" spans="1:13" ht="15.75" customHeight="1" x14ac:dyDescent="0.2">
      <c r="A513" s="2" t="e">
        <v>#VALUE!</v>
      </c>
      <c r="B513" s="2" t="e">
        <v>#VALUE!</v>
      </c>
      <c r="C513" s="5">
        <v>64713669</v>
      </c>
      <c r="D513" s="4">
        <v>345.47049441786277</v>
      </c>
      <c r="E513" s="4">
        <v>2068.6241294936949</v>
      </c>
      <c r="F513" s="6">
        <v>1608.8313354358477</v>
      </c>
      <c r="G513" s="4">
        <f t="shared" si="514"/>
        <v>17.985483004545262</v>
      </c>
      <c r="H513" s="4">
        <v>1</v>
      </c>
      <c r="I513" s="4">
        <f t="shared" ref="I513:K513" si="517">LN(D513)</f>
        <v>5.8449072399021027</v>
      </c>
      <c r="J513" s="4">
        <f t="shared" si="517"/>
        <v>7.634638993525046</v>
      </c>
      <c r="K513" s="4">
        <f t="shared" si="517"/>
        <v>7.3832633157897973</v>
      </c>
      <c r="L513" s="4">
        <f t="array" ref="L513">MMULT(H513:K513,G$865:G$868)</f>
        <v>17.154215270219836</v>
      </c>
      <c r="M513" s="4">
        <f t="shared" si="516"/>
        <v>0.83126773432542578</v>
      </c>
    </row>
    <row r="514" spans="1:13" ht="15.75" customHeight="1" x14ac:dyDescent="0.2">
      <c r="A514" s="2" t="e">
        <v>#VALUE!</v>
      </c>
      <c r="B514" s="2" t="e">
        <v>#VALUE!</v>
      </c>
      <c r="C514" s="5">
        <v>4335634</v>
      </c>
      <c r="D514" s="4">
        <v>345.47049441786277</v>
      </c>
      <c r="E514" s="4">
        <v>153.830946734425</v>
      </c>
      <c r="F514" s="6">
        <v>2231.0230570574636</v>
      </c>
      <c r="G514" s="4">
        <f t="shared" si="514"/>
        <v>15.282378408944833</v>
      </c>
      <c r="H514" s="4">
        <v>1</v>
      </c>
      <c r="I514" s="4">
        <f t="shared" ref="I514:K514" si="518">LN(D514)</f>
        <v>5.8449072399021027</v>
      </c>
      <c r="J514" s="4">
        <f t="shared" si="518"/>
        <v>5.0358542509686979</v>
      </c>
      <c r="K514" s="4">
        <f t="shared" si="518"/>
        <v>7.7102155292323165</v>
      </c>
      <c r="L514" s="4">
        <f t="array" ref="L514">MMULT(H514:K514,G$865:G$868)</f>
        <v>14.554988583115678</v>
      </c>
      <c r="M514" s="4">
        <f t="shared" si="516"/>
        <v>0.7273898258291549</v>
      </c>
    </row>
    <row r="515" spans="1:13" ht="15.75" customHeight="1" x14ac:dyDescent="0.2">
      <c r="A515" s="2" t="e">
        <v>#VALUE!</v>
      </c>
      <c r="B515" s="2" t="e">
        <v>#VALUE!</v>
      </c>
      <c r="C515" s="5">
        <v>6600897</v>
      </c>
      <c r="D515" s="4">
        <v>345.47049441786277</v>
      </c>
      <c r="E515" s="4">
        <v>67.608919144368357</v>
      </c>
      <c r="F515" s="6">
        <v>1569.1453054570443</v>
      </c>
      <c r="G515" s="4">
        <f t="shared" si="514"/>
        <v>15.70271610685276</v>
      </c>
      <c r="H515" s="4">
        <v>1</v>
      </c>
      <c r="I515" s="4">
        <f t="shared" ref="I515:K515" si="519">LN(D515)</f>
        <v>5.8449072399021027</v>
      </c>
      <c r="J515" s="4">
        <f t="shared" si="519"/>
        <v>4.2137399143510503</v>
      </c>
      <c r="K515" s="4">
        <f t="shared" si="519"/>
        <v>7.3582863586789049</v>
      </c>
      <c r="L515" s="4">
        <f t="array" ref="L515">MMULT(H515:K515,G$865:G$868)</f>
        <v>14.462337495177556</v>
      </c>
      <c r="M515" s="4">
        <f t="shared" si="516"/>
        <v>1.2403786116752045</v>
      </c>
    </row>
    <row r="516" spans="1:13" ht="15.75" customHeight="1" x14ac:dyDescent="0.2">
      <c r="A516" s="2" t="e">
        <v>#VALUE!</v>
      </c>
      <c r="B516" s="2" t="e">
        <v>#VALUE!</v>
      </c>
      <c r="C516" s="5">
        <v>81996</v>
      </c>
      <c r="D516" s="4">
        <v>345.47049441786277</v>
      </c>
      <c r="E516" s="4">
        <v>9.3183950548593373</v>
      </c>
      <c r="F516" s="6">
        <v>3307.6288296092871</v>
      </c>
      <c r="G516" s="4">
        <f t="shared" si="514"/>
        <v>11.314425744568778</v>
      </c>
      <c r="H516" s="4">
        <v>1</v>
      </c>
      <c r="I516" s="4">
        <f t="shared" ref="I516:K516" si="520">LN(D516)</f>
        <v>5.8449072399021027</v>
      </c>
      <c r="J516" s="4">
        <f t="shared" si="520"/>
        <v>2.231990409454383</v>
      </c>
      <c r="K516" s="4">
        <f t="shared" si="520"/>
        <v>8.1039868459816571</v>
      </c>
      <c r="L516" s="4">
        <f t="array" ref="L516">MMULT(H516:K516,G$865:G$868)</f>
        <v>11.684926198932997</v>
      </c>
      <c r="M516" s="4">
        <f t="shared" si="516"/>
        <v>-0.37050045436421897</v>
      </c>
    </row>
    <row r="517" spans="1:13" ht="15.75" customHeight="1" x14ac:dyDescent="0.2">
      <c r="A517" s="2" t="e">
        <v>#VALUE!</v>
      </c>
      <c r="B517" s="2" t="e">
        <v>#VALUE!</v>
      </c>
      <c r="C517" s="5">
        <v>1295215</v>
      </c>
      <c r="D517" s="4">
        <v>345.47049441786277</v>
      </c>
      <c r="E517" s="4">
        <v>127.94659043854696</v>
      </c>
      <c r="F517" s="6">
        <v>2794.405154491295</v>
      </c>
      <c r="G517" s="4">
        <f t="shared" si="514"/>
        <v>14.074187262501479</v>
      </c>
      <c r="H517" s="4">
        <v>1</v>
      </c>
      <c r="I517" s="4">
        <f t="shared" ref="I517:K517" si="521">LN(D517)</f>
        <v>5.8449072399021027</v>
      </c>
      <c r="J517" s="4">
        <f t="shared" si="521"/>
        <v>4.8516129146426703</v>
      </c>
      <c r="K517" s="4">
        <f t="shared" si="521"/>
        <v>7.9353745380698273</v>
      </c>
      <c r="L517" s="4">
        <f t="array" ref="L517">MMULT(H517:K517,G$865:G$868)</f>
        <v>14.047092236830251</v>
      </c>
      <c r="M517" s="4">
        <f t="shared" si="516"/>
        <v>2.7095025671227901E-2</v>
      </c>
    </row>
    <row r="518" spans="1:13" ht="15.75" customHeight="1" x14ac:dyDescent="0.2">
      <c r="A518" s="2" t="e">
        <v>#VALUE!</v>
      </c>
      <c r="B518" s="2" t="e">
        <v>#VALUE!</v>
      </c>
      <c r="C518" s="5">
        <v>6049949</v>
      </c>
      <c r="D518" s="4">
        <v>345.47049441786277</v>
      </c>
      <c r="E518" s="4">
        <v>9.5451728058208278</v>
      </c>
      <c r="F518" s="6">
        <v>841.57046662561993</v>
      </c>
      <c r="G518" s="4">
        <f t="shared" si="514"/>
        <v>15.615560400219428</v>
      </c>
      <c r="H518" s="4">
        <v>1</v>
      </c>
      <c r="I518" s="4">
        <f t="shared" ref="I518:K518" si="522">LN(D518)</f>
        <v>5.8449072399021027</v>
      </c>
      <c r="J518" s="4">
        <f t="shared" si="522"/>
        <v>2.2560355613428844</v>
      </c>
      <c r="K518" s="4">
        <f t="shared" si="522"/>
        <v>6.7352697494304703</v>
      </c>
      <c r="L518" s="4">
        <f t="array" ref="L518">MMULT(H518:K518,G$865:G$868)</f>
        <v>13.897167270153687</v>
      </c>
      <c r="M518" s="4">
        <f t="shared" si="516"/>
        <v>1.7183931300657402</v>
      </c>
    </row>
    <row r="519" spans="1:13" ht="15.75" customHeight="1" x14ac:dyDescent="0.2">
      <c r="A519" s="2" t="e">
        <v>#VALUE!</v>
      </c>
      <c r="B519" s="2" t="e">
        <v>#VALUE!</v>
      </c>
      <c r="C519" s="5">
        <v>8905135</v>
      </c>
      <c r="D519" s="4">
        <v>345.47049441786277</v>
      </c>
      <c r="E519" s="4">
        <v>14.259781159011929</v>
      </c>
      <c r="F519" s="6">
        <v>790.40639672302314</v>
      </c>
      <c r="G519" s="4">
        <f t="shared" si="514"/>
        <v>16.002138634613445</v>
      </c>
      <c r="H519" s="4">
        <v>1</v>
      </c>
      <c r="I519" s="4">
        <f t="shared" ref="I519:K519" si="523">LN(D519)</f>
        <v>5.8449072399021027</v>
      </c>
      <c r="J519" s="4">
        <f t="shared" si="523"/>
        <v>2.6574430683755392</v>
      </c>
      <c r="K519" s="4">
        <f t="shared" si="523"/>
        <v>6.6725472394209291</v>
      </c>
      <c r="L519" s="4">
        <f t="array" ref="L519">MMULT(H519:K519,G$865:G$868)</f>
        <v>14.318225156042102</v>
      </c>
      <c r="M519" s="4">
        <f t="shared" si="516"/>
        <v>1.683913478571343</v>
      </c>
    </row>
    <row r="520" spans="1:13" ht="15.75" customHeight="1" x14ac:dyDescent="0.2">
      <c r="A520" s="2" t="e">
        <v>#VALUE!</v>
      </c>
      <c r="B520" s="2" t="e">
        <v>#VALUE!</v>
      </c>
      <c r="C520" s="5">
        <v>213701</v>
      </c>
      <c r="D520" s="4">
        <v>345.47049441786277</v>
      </c>
      <c r="E520" s="4">
        <v>23.616328816111423</v>
      </c>
      <c r="F520" s="6">
        <v>2207.4358136225537</v>
      </c>
      <c r="G520" s="4">
        <f t="shared" si="514"/>
        <v>12.272333120753473</v>
      </c>
      <c r="H520" s="4">
        <v>1</v>
      </c>
      <c r="I520" s="4">
        <f t="shared" ref="I520:K520" si="524">LN(D520)</f>
        <v>5.8449072399021027</v>
      </c>
      <c r="J520" s="4">
        <f t="shared" si="524"/>
        <v>3.1619383717675844</v>
      </c>
      <c r="K520" s="4">
        <f t="shared" si="524"/>
        <v>7.6995868555537106</v>
      </c>
      <c r="L520" s="4">
        <f t="array" ref="L520">MMULT(H520:K520,G$865:G$868)</f>
        <v>13.075527150041248</v>
      </c>
      <c r="M520" s="4">
        <f t="shared" si="516"/>
        <v>-0.80319402928777528</v>
      </c>
    </row>
    <row r="521" spans="1:13" ht="15.75" customHeight="1" x14ac:dyDescent="0.2">
      <c r="A521" s="2" t="e">
        <v>#VALUE!</v>
      </c>
      <c r="B521" s="2" t="e">
        <v>#VALUE!</v>
      </c>
      <c r="C521" s="5">
        <v>88688</v>
      </c>
      <c r="D521" s="4">
        <v>345.47049441786277</v>
      </c>
      <c r="E521" s="4">
        <v>3.9947628611154022</v>
      </c>
      <c r="F521" s="6">
        <v>1924.5120427982799</v>
      </c>
      <c r="G521" s="4">
        <f t="shared" si="514"/>
        <v>11.392879871659586</v>
      </c>
      <c r="H521" s="4">
        <v>1</v>
      </c>
      <c r="I521" s="4">
        <f t="shared" ref="I521:K521" si="525">LN(D521)</f>
        <v>5.8449072399021027</v>
      </c>
      <c r="J521" s="4">
        <f t="shared" si="525"/>
        <v>1.3849842185366283</v>
      </c>
      <c r="K521" s="4">
        <f t="shared" si="525"/>
        <v>7.5624277303286851</v>
      </c>
      <c r="L521" s="4">
        <f t="array" ref="L521">MMULT(H521:K521,G$865:G$868)</f>
        <v>11.876232938693501</v>
      </c>
      <c r="M521" s="4">
        <f t="shared" si="516"/>
        <v>-0.48335306703391545</v>
      </c>
    </row>
    <row r="522" spans="1:13" ht="15.75" customHeight="1" x14ac:dyDescent="0.2">
      <c r="A522" s="2" t="e">
        <v>#VALUE!</v>
      </c>
      <c r="B522" s="2" t="e">
        <v>#VALUE!</v>
      </c>
      <c r="C522" s="5">
        <v>4665622</v>
      </c>
      <c r="D522" s="4">
        <v>345.47049441786277</v>
      </c>
      <c r="E522" s="4">
        <v>4.4704463914463908</v>
      </c>
      <c r="F522" s="6">
        <v>2814.649894844486</v>
      </c>
      <c r="G522" s="4">
        <f t="shared" si="514"/>
        <v>15.355731716708815</v>
      </c>
      <c r="H522" s="4">
        <v>1</v>
      </c>
      <c r="I522" s="4">
        <f t="shared" ref="I522:K522" si="526">LN(D522)</f>
        <v>5.8449072399021027</v>
      </c>
      <c r="J522" s="4">
        <f t="shared" si="526"/>
        <v>1.4974882674976673</v>
      </c>
      <c r="K522" s="4">
        <f t="shared" si="526"/>
        <v>7.9425931615582197</v>
      </c>
      <c r="L522" s="4">
        <f t="array" ref="L522">MMULT(H522:K522,G$865:G$868)</f>
        <v>11.35695423690435</v>
      </c>
      <c r="M522" s="4">
        <f t="shared" si="516"/>
        <v>3.9987774798044651</v>
      </c>
    </row>
    <row r="523" spans="1:13" ht="15.75" customHeight="1" x14ac:dyDescent="0.2">
      <c r="A523" s="2" t="e">
        <v>#VALUE!</v>
      </c>
      <c r="B523" s="2" t="e">
        <v>#VALUE!</v>
      </c>
      <c r="C523" s="5">
        <v>1423196</v>
      </c>
      <c r="D523" s="4">
        <v>345.47049441786277</v>
      </c>
      <c r="E523" s="4">
        <v>1.6618181684226037</v>
      </c>
      <c r="F523" s="6">
        <v>1144.6056420567422</v>
      </c>
      <c r="G523" s="4">
        <f t="shared" si="514"/>
        <v>14.168415604762078</v>
      </c>
      <c r="H523" s="4">
        <v>1</v>
      </c>
      <c r="I523" s="4">
        <f t="shared" ref="I523:K523" si="527">LN(D523)</f>
        <v>5.8449072399021027</v>
      </c>
      <c r="J523" s="4">
        <f t="shared" si="527"/>
        <v>0.50791228516683684</v>
      </c>
      <c r="K523" s="4">
        <f t="shared" si="527"/>
        <v>7.0428154392453468</v>
      </c>
      <c r="L523" s="4">
        <f t="array" ref="L523">MMULT(H523:K523,G$865:G$868)</f>
        <v>12.008364973707982</v>
      </c>
      <c r="M523" s="4">
        <f t="shared" si="516"/>
        <v>2.1600506310540961</v>
      </c>
    </row>
    <row r="524" spans="1:13" ht="15.75" customHeight="1" x14ac:dyDescent="0.2">
      <c r="A524" s="2" t="e">
        <v>#VALUE!</v>
      </c>
      <c r="B524" s="2" t="e">
        <v>#VALUE!</v>
      </c>
      <c r="C524" s="5">
        <v>14214</v>
      </c>
      <c r="D524" s="4">
        <v>345.47049441786277</v>
      </c>
      <c r="E524" s="4">
        <v>1.284685050524129</v>
      </c>
      <c r="F524" s="6">
        <v>1983.2333858201387</v>
      </c>
      <c r="G524" s="4">
        <f t="shared" si="514"/>
        <v>9.56198267338684</v>
      </c>
      <c r="H524" s="4">
        <v>1</v>
      </c>
      <c r="I524" s="4">
        <f t="shared" ref="I524:K524" si="528">LN(D524)</f>
        <v>5.8449072399021027</v>
      </c>
      <c r="J524" s="4">
        <f t="shared" si="528"/>
        <v>0.25051359143765478</v>
      </c>
      <c r="K524" s="4">
        <f t="shared" si="528"/>
        <v>7.592483814897629</v>
      </c>
      <c r="L524" s="4">
        <f t="array" ref="L524">MMULT(H524:K524,G$865:G$868)</f>
        <v>10.922097912393797</v>
      </c>
      <c r="M524" s="4">
        <f t="shared" si="516"/>
        <v>-1.3601152390069569</v>
      </c>
    </row>
    <row r="525" spans="1:13" ht="15.75" customHeight="1" x14ac:dyDescent="0.2">
      <c r="A525" s="2" t="e">
        <v>#VALUE!</v>
      </c>
      <c r="B525" s="2" t="e">
        <v>#VALUE!</v>
      </c>
      <c r="C525" s="5">
        <v>50432268</v>
      </c>
      <c r="D525" s="4">
        <v>345.47049441786277</v>
      </c>
      <c r="E525" s="4">
        <v>471.6139657444005</v>
      </c>
      <c r="F525" s="6">
        <v>2146.97945979511</v>
      </c>
      <c r="G525" s="4">
        <f t="shared" si="514"/>
        <v>17.736141766271864</v>
      </c>
      <c r="H525" s="4">
        <v>1</v>
      </c>
      <c r="I525" s="4">
        <f t="shared" ref="I525:K525" si="529">LN(D525)</f>
        <v>5.8449072399021027</v>
      </c>
      <c r="J525" s="4">
        <f t="shared" si="529"/>
        <v>6.1561607817624884</v>
      </c>
      <c r="K525" s="4">
        <f t="shared" si="529"/>
        <v>7.6718172309001389</v>
      </c>
      <c r="L525" s="4">
        <f t="array" ref="L525">MMULT(H525:K525,G$865:G$868)</f>
        <v>15.511178681807642</v>
      </c>
      <c r="M525" s="4">
        <f t="shared" si="516"/>
        <v>2.2249630844642212</v>
      </c>
    </row>
    <row r="526" spans="1:13" ht="15.75" customHeight="1" x14ac:dyDescent="0.2">
      <c r="A526" s="2" t="e">
        <v>#VALUE!</v>
      </c>
      <c r="B526" s="2" t="e">
        <v>#VALUE!</v>
      </c>
      <c r="C526" s="5">
        <v>1446271</v>
      </c>
      <c r="D526" s="4">
        <v>345.47049441786277</v>
      </c>
      <c r="E526" s="4">
        <v>195.52418647761718</v>
      </c>
      <c r="F526" s="6">
        <v>1643.2150905793076</v>
      </c>
      <c r="G526" s="4">
        <f t="shared" si="514"/>
        <v>14.184499077695754</v>
      </c>
      <c r="H526" s="4">
        <v>1</v>
      </c>
      <c r="I526" s="4">
        <f t="shared" ref="I526:K526" si="530">LN(D526)</f>
        <v>5.8449072399021027</v>
      </c>
      <c r="J526" s="4">
        <f t="shared" si="530"/>
        <v>5.2756840877712694</v>
      </c>
      <c r="K526" s="4">
        <f t="shared" si="530"/>
        <v>7.4044100227855489</v>
      </c>
      <c r="L526" s="4">
        <f t="array" ref="L526">MMULT(H526:K526,G$865:G$868)</f>
        <v>15.236493925254136</v>
      </c>
      <c r="M526" s="4">
        <f t="shared" si="516"/>
        <v>-1.0519948475583814</v>
      </c>
    </row>
    <row r="527" spans="1:13" ht="15.75" customHeight="1" x14ac:dyDescent="0.2">
      <c r="A527" s="2" t="e">
        <v>#VALUE!</v>
      </c>
      <c r="B527" s="2" t="e">
        <v>#VALUE!</v>
      </c>
      <c r="C527" s="5">
        <v>24527267</v>
      </c>
      <c r="D527" s="4">
        <v>345.47049441786277</v>
      </c>
      <c r="E527" s="4">
        <v>199.07205882352943</v>
      </c>
      <c r="F527" s="6">
        <v>1150.699807763302</v>
      </c>
      <c r="G527" s="4">
        <f t="shared" si="514"/>
        <v>17.015295995433231</v>
      </c>
      <c r="H527" s="4">
        <v>1</v>
      </c>
      <c r="I527" s="4">
        <f t="shared" ref="I527:K527" si="531">LN(D527)</f>
        <v>5.8449072399021027</v>
      </c>
      <c r="J527" s="4">
        <f t="shared" si="531"/>
        <v>5.2936668638212803</v>
      </c>
      <c r="K527" s="4">
        <f t="shared" si="531"/>
        <v>7.0481255647687417</v>
      </c>
      <c r="L527" s="4">
        <f t="array" ref="L527">MMULT(H527:K527,G$865:G$868)</f>
        <v>15.821714662306148</v>
      </c>
      <c r="M527" s="4">
        <f t="shared" si="516"/>
        <v>1.1935813331270833</v>
      </c>
    </row>
    <row r="528" spans="1:13" ht="15.75" customHeight="1" x14ac:dyDescent="0.2">
      <c r="A528" s="2" t="e">
        <v>#VALUE!</v>
      </c>
      <c r="B528" s="2" t="e">
        <v>#VALUE!</v>
      </c>
      <c r="C528" s="5">
        <v>1145817</v>
      </c>
      <c r="D528" s="4">
        <v>345.47049441786277</v>
      </c>
      <c r="E528" s="4">
        <v>134.15609166196123</v>
      </c>
      <c r="F528" s="6">
        <v>3905.8918395768892</v>
      </c>
      <c r="G528" s="4">
        <f t="shared" si="514"/>
        <v>13.951628477641803</v>
      </c>
      <c r="H528" s="4">
        <v>1</v>
      </c>
      <c r="I528" s="4">
        <f t="shared" ref="I528:K528" si="532">LN(D528)</f>
        <v>5.8449072399021027</v>
      </c>
      <c r="J528" s="4">
        <f t="shared" si="532"/>
        <v>4.8990039851732083</v>
      </c>
      <c r="K528" s="4">
        <f t="shared" si="532"/>
        <v>8.2702414202126953</v>
      </c>
      <c r="L528" s="4">
        <f t="array" ref="L528">MMULT(H528:K528,G$865:G$868)</f>
        <v>13.548394925832406</v>
      </c>
      <c r="M528" s="4">
        <f t="shared" si="516"/>
        <v>0.40323355180939657</v>
      </c>
    </row>
    <row r="529" spans="1:13" ht="15.75" customHeight="1" x14ac:dyDescent="0.2">
      <c r="A529" s="2" t="e">
        <v>#VALUE!</v>
      </c>
      <c r="B529" s="2" t="e">
        <v>#VALUE!</v>
      </c>
      <c r="C529" s="5">
        <v>4353301</v>
      </c>
      <c r="D529" s="4">
        <v>345.47049441786277</v>
      </c>
      <c r="E529" s="4">
        <v>46.066101951293305</v>
      </c>
      <c r="F529" s="6">
        <v>1499.5703926963561</v>
      </c>
      <c r="G529" s="4">
        <f t="shared" si="514"/>
        <v>15.286444965858061</v>
      </c>
      <c r="H529" s="4">
        <v>1</v>
      </c>
      <c r="I529" s="4">
        <f t="shared" ref="I529:K529" si="533">LN(D529)</f>
        <v>5.8449072399021027</v>
      </c>
      <c r="J529" s="4">
        <f t="shared" si="533"/>
        <v>3.8300773639353287</v>
      </c>
      <c r="K529" s="4">
        <f t="shared" si="533"/>
        <v>7.312933941199498</v>
      </c>
      <c r="L529" s="4">
        <f t="array" ref="L529">MMULT(H529:K529,G$865:G$868)</f>
        <v>14.228614552312127</v>
      </c>
      <c r="M529" s="4">
        <f t="shared" si="516"/>
        <v>1.0578304135459344</v>
      </c>
    </row>
    <row r="530" spans="1:13" ht="15.75" customHeight="1" x14ac:dyDescent="0.2">
      <c r="A530" s="2" t="e">
        <v>#VALUE!</v>
      </c>
      <c r="B530" s="2" t="e">
        <v>#VALUE!</v>
      </c>
      <c r="C530" s="5">
        <v>4587</v>
      </c>
      <c r="D530" s="4">
        <v>17.120906918350329</v>
      </c>
      <c r="E530" s="4">
        <v>2.3763350483997558</v>
      </c>
      <c r="F530" s="6">
        <v>2029.6726848411627</v>
      </c>
      <c r="G530" s="4">
        <f t="shared" si="514"/>
        <v>8.4309814945971713</v>
      </c>
      <c r="H530" s="4">
        <v>1</v>
      </c>
      <c r="I530" s="4">
        <f t="shared" ref="I530:K530" si="534">LN(D530)</f>
        <v>2.8403003435132188</v>
      </c>
      <c r="J530" s="4">
        <f t="shared" si="534"/>
        <v>0.86555940519517116</v>
      </c>
      <c r="K530" s="4">
        <f t="shared" si="534"/>
        <v>7.6156298200409278</v>
      </c>
      <c r="L530" s="4">
        <f t="array" ref="L530">MMULT(H530:K530,G$865:G$868)</f>
        <v>8.8358149081840018</v>
      </c>
      <c r="M530" s="4">
        <f t="shared" si="516"/>
        <v>-0.40483341358683056</v>
      </c>
    </row>
    <row r="531" spans="1:13" ht="15.75" customHeight="1" x14ac:dyDescent="0.2">
      <c r="A531" s="2" t="e">
        <v>#VALUE!</v>
      </c>
      <c r="B531" s="2" t="e">
        <v>#VALUE!</v>
      </c>
      <c r="C531" s="5">
        <v>1400702</v>
      </c>
      <c r="D531" s="4">
        <v>17.120906918350329</v>
      </c>
      <c r="E531" s="4">
        <v>213.37777150385847</v>
      </c>
      <c r="F531" s="6">
        <v>490.16904774997602</v>
      </c>
      <c r="G531" s="4">
        <f t="shared" si="514"/>
        <v>14.152484097483619</v>
      </c>
      <c r="H531" s="4">
        <v>1</v>
      </c>
      <c r="I531" s="4">
        <f t="shared" ref="I531:K531" si="535">LN(D531)</f>
        <v>2.8403003435132188</v>
      </c>
      <c r="J531" s="4">
        <f t="shared" si="535"/>
        <v>5.3630641699176946</v>
      </c>
      <c r="K531" s="4">
        <f t="shared" si="535"/>
        <v>6.1947503270155542</v>
      </c>
      <c r="L531" s="4">
        <f t="array" ref="L531">MMULT(H531:K531,G$865:G$868)</f>
        <v>14.704095738963163</v>
      </c>
      <c r="M531" s="4">
        <f t="shared" si="516"/>
        <v>-0.55161164147954445</v>
      </c>
    </row>
    <row r="532" spans="1:13" ht="15.75" customHeight="1" x14ac:dyDescent="0.2">
      <c r="A532" s="2" t="e">
        <v>#VALUE!</v>
      </c>
      <c r="B532" s="2" t="e">
        <v>#VALUE!</v>
      </c>
      <c r="C532" s="5">
        <v>5753</v>
      </c>
      <c r="D532" s="4">
        <v>17.120906918350329</v>
      </c>
      <c r="E532" s="4">
        <v>6.2358568195844475</v>
      </c>
      <c r="F532" s="6">
        <v>2441.6854225605653</v>
      </c>
      <c r="G532" s="4">
        <f t="shared" si="514"/>
        <v>8.657476736863293</v>
      </c>
      <c r="H532" s="4">
        <v>1</v>
      </c>
      <c r="I532" s="4">
        <f t="shared" ref="I532:K532" si="536">LN(D532)</f>
        <v>2.8403003435132188</v>
      </c>
      <c r="J532" s="4">
        <f t="shared" si="536"/>
        <v>1.8303159906343835</v>
      </c>
      <c r="K532" s="4">
        <f t="shared" si="536"/>
        <v>7.8004438267824261</v>
      </c>
      <c r="L532" s="4">
        <f t="array" ref="L532">MMULT(H532:K532,G$865:G$868)</f>
        <v>9.3101404542968265</v>
      </c>
      <c r="M532" s="4">
        <f t="shared" si="516"/>
        <v>-0.65266371743353346</v>
      </c>
    </row>
    <row r="533" spans="1:13" ht="15.75" customHeight="1" x14ac:dyDescent="0.2">
      <c r="A533" s="2" t="e">
        <v>#VALUE!</v>
      </c>
      <c r="B533" s="2" t="e">
        <v>#VALUE!</v>
      </c>
      <c r="C533" s="5">
        <v>126672</v>
      </c>
      <c r="D533" s="4">
        <v>17.120906918350329</v>
      </c>
      <c r="E533" s="4">
        <v>14.594249022892239</v>
      </c>
      <c r="F533" s="6">
        <v>1132.4631626917212</v>
      </c>
      <c r="G533" s="4">
        <f t="shared" si="514"/>
        <v>11.749356347411215</v>
      </c>
      <c r="H533" s="4">
        <v>1</v>
      </c>
      <c r="I533" s="4">
        <f t="shared" ref="I533:K533" si="537">LN(D533)</f>
        <v>2.8403003435132188</v>
      </c>
      <c r="J533" s="4">
        <f t="shared" si="537"/>
        <v>2.6806275485726787</v>
      </c>
      <c r="K533" s="4">
        <f t="shared" si="537"/>
        <v>7.032150329403632</v>
      </c>
      <c r="L533" s="4">
        <f t="array" ref="L533">MMULT(H533:K533,G$865:G$868)</f>
        <v>11.220196062295052</v>
      </c>
      <c r="M533" s="4">
        <f t="shared" si="516"/>
        <v>0.52916028511616275</v>
      </c>
    </row>
    <row r="534" spans="1:13" ht="15.75" customHeight="1" x14ac:dyDescent="0.2">
      <c r="A534" s="2" t="e">
        <v>#VALUE!</v>
      </c>
      <c r="B534" s="2" t="e">
        <v>#VALUE!</v>
      </c>
      <c r="C534" s="5">
        <v>1234428</v>
      </c>
      <c r="D534" s="4">
        <v>17.120906918350329</v>
      </c>
      <c r="E534" s="4">
        <v>257.15782044042913</v>
      </c>
      <c r="F534" s="6">
        <v>1373.07224471926</v>
      </c>
      <c r="G534" s="4">
        <f t="shared" si="514"/>
        <v>14.026118262858731</v>
      </c>
      <c r="H534" s="4">
        <v>1</v>
      </c>
      <c r="I534" s="4">
        <f t="shared" ref="I534:K534" si="538">LN(D534)</f>
        <v>2.8403003435132188</v>
      </c>
      <c r="J534" s="4">
        <f t="shared" si="538"/>
        <v>5.5496899837376041</v>
      </c>
      <c r="K534" s="4">
        <f t="shared" si="538"/>
        <v>7.2248060225331825</v>
      </c>
      <c r="L534" s="4">
        <f t="array" ref="L534">MMULT(H534:K534,G$865:G$868)</f>
        <v>13.202717656162275</v>
      </c>
      <c r="M534" s="4">
        <f t="shared" si="516"/>
        <v>0.82340060669645609</v>
      </c>
    </row>
    <row r="535" spans="1:13" ht="15.75" customHeight="1" x14ac:dyDescent="0.2">
      <c r="A535" s="2" t="e">
        <v>#VALUE!</v>
      </c>
      <c r="B535" s="2" t="e">
        <v>#VALUE!</v>
      </c>
      <c r="C535" s="5">
        <v>1527919</v>
      </c>
      <c r="D535" s="4">
        <v>17.120906918350329</v>
      </c>
      <c r="E535" s="4">
        <v>6.6511068334937447</v>
      </c>
      <c r="F535" s="6">
        <v>194.51474466734234</v>
      </c>
      <c r="G535" s="4">
        <f t="shared" si="514"/>
        <v>14.239417236832294</v>
      </c>
      <c r="H535" s="4">
        <v>1</v>
      </c>
      <c r="I535" s="4">
        <f t="shared" ref="I535:K535" si="539">LN(D535)</f>
        <v>2.8403003435132188</v>
      </c>
      <c r="J535" s="4">
        <f t="shared" si="539"/>
        <v>1.894783281944854</v>
      </c>
      <c r="K535" s="4">
        <f t="shared" si="539"/>
        <v>5.270507968243531</v>
      </c>
      <c r="L535" s="4">
        <f t="array" ref="L535">MMULT(H535:K535,G$865:G$868)</f>
        <v>13.415235095750054</v>
      </c>
      <c r="M535" s="4">
        <f t="shared" si="516"/>
        <v>0.82418214108223964</v>
      </c>
    </row>
    <row r="536" spans="1:13" ht="15.75" customHeight="1" x14ac:dyDescent="0.2">
      <c r="A536" s="2" t="e">
        <v>#VALUE!</v>
      </c>
      <c r="B536" s="2" t="e">
        <v>#VALUE!</v>
      </c>
      <c r="C536" s="5">
        <v>1347319</v>
      </c>
      <c r="D536" s="4">
        <v>17.120906918350329</v>
      </c>
      <c r="E536" s="4">
        <v>16.402846413095812</v>
      </c>
      <c r="F536" s="6">
        <v>323.71734824289018</v>
      </c>
      <c r="G536" s="4">
        <f t="shared" si="514"/>
        <v>14.113627249923134</v>
      </c>
      <c r="H536" s="4">
        <v>1</v>
      </c>
      <c r="I536" s="4">
        <f t="shared" ref="I536:K536" si="540">LN(D536)</f>
        <v>2.8403003435132188</v>
      </c>
      <c r="J536" s="4">
        <f t="shared" si="540"/>
        <v>2.7974548815441853</v>
      </c>
      <c r="K536" s="4">
        <f t="shared" si="540"/>
        <v>5.7798707530793401</v>
      </c>
      <c r="L536" s="4">
        <f t="array" ref="L536">MMULT(H536:K536,G$865:G$868)</f>
        <v>13.31996906991426</v>
      </c>
      <c r="M536" s="4">
        <f t="shared" si="516"/>
        <v>0.79365818000887423</v>
      </c>
    </row>
    <row r="537" spans="1:13" ht="15.75" customHeight="1" x14ac:dyDescent="0.2">
      <c r="A537" s="2" t="e">
        <v>#VALUE!</v>
      </c>
      <c r="B537" s="2" t="e">
        <v>#VALUE!</v>
      </c>
      <c r="C537" s="5">
        <v>1522606</v>
      </c>
      <c r="D537" s="4">
        <v>17.120906918350329</v>
      </c>
      <c r="E537" s="4">
        <v>26.813968850519185</v>
      </c>
      <c r="F537" s="6">
        <v>367.50920484577563</v>
      </c>
      <c r="G537" s="4">
        <f t="shared" si="514"/>
        <v>14.235933898474359</v>
      </c>
      <c r="H537" s="4">
        <v>1</v>
      </c>
      <c r="I537" s="4">
        <f t="shared" ref="I537:K537" si="541">LN(D537)</f>
        <v>2.8403003435132188</v>
      </c>
      <c r="J537" s="4">
        <f t="shared" si="541"/>
        <v>3.2889229774914859</v>
      </c>
      <c r="K537" s="4">
        <f t="shared" si="541"/>
        <v>5.9067483655386051</v>
      </c>
      <c r="L537" s="4">
        <f t="array" ref="L537">MMULT(H537:K537,G$865:G$868)</f>
        <v>13.509160040512263</v>
      </c>
      <c r="M537" s="4">
        <f t="shared" si="516"/>
        <v>0.7267738579620957</v>
      </c>
    </row>
    <row r="538" spans="1:13" ht="15.75" customHeight="1" x14ac:dyDescent="0.2">
      <c r="A538" s="2" t="e">
        <v>#VALUE!</v>
      </c>
      <c r="B538" s="2" t="e">
        <v>#VALUE!</v>
      </c>
      <c r="C538" s="5">
        <v>23387</v>
      </c>
      <c r="D538" s="4">
        <v>17.120906918350329</v>
      </c>
      <c r="E538" s="4">
        <v>11.420227884615384</v>
      </c>
      <c r="F538" s="6">
        <v>1531.7578097861767</v>
      </c>
      <c r="G538" s="4">
        <f t="shared" si="514"/>
        <v>10.059935591412071</v>
      </c>
      <c r="H538" s="4">
        <v>1</v>
      </c>
      <c r="I538" s="4">
        <f t="shared" ref="I538:K538" si="542">LN(D538)</f>
        <v>2.8403003435132188</v>
      </c>
      <c r="J538" s="4">
        <f t="shared" si="542"/>
        <v>2.4353861588987669</v>
      </c>
      <c r="K538" s="4">
        <f t="shared" si="542"/>
        <v>7.3341712501964391</v>
      </c>
      <c r="L538" s="4">
        <f t="array" ref="L538">MMULT(H538:K538,G$865:G$868)</f>
        <v>10.540432990933985</v>
      </c>
      <c r="M538" s="4">
        <f t="shared" si="516"/>
        <v>-0.48049739952191395</v>
      </c>
    </row>
    <row r="539" spans="1:13" ht="15.75" customHeight="1" x14ac:dyDescent="0.2">
      <c r="A539" s="2" t="e">
        <v>#VALUE!</v>
      </c>
      <c r="B539" s="2" t="e">
        <v>#VALUE!</v>
      </c>
      <c r="C539" s="5">
        <v>1307142</v>
      </c>
      <c r="D539" s="4">
        <v>17.120906918350329</v>
      </c>
      <c r="E539" s="4">
        <v>82.196001050747441</v>
      </c>
      <c r="F539" s="6">
        <v>739.53065005203359</v>
      </c>
      <c r="G539" s="4">
        <f t="shared" si="514"/>
        <v>14.08335363245847</v>
      </c>
      <c r="H539" s="4">
        <v>1</v>
      </c>
      <c r="I539" s="4">
        <f t="shared" ref="I539:K539" si="543">LN(D539)</f>
        <v>2.8403003435132188</v>
      </c>
      <c r="J539" s="4">
        <f t="shared" si="543"/>
        <v>4.4091066518610615</v>
      </c>
      <c r="K539" s="4">
        <f t="shared" si="543"/>
        <v>6.6060157282859118</v>
      </c>
      <c r="L539" s="4">
        <f t="array" ref="L539">MMULT(H539:K539,G$865:G$868)</f>
        <v>13.283320821941025</v>
      </c>
      <c r="M539" s="4">
        <f t="shared" si="516"/>
        <v>0.80003281051744501</v>
      </c>
    </row>
    <row r="540" spans="1:13" ht="15.75" customHeight="1" x14ac:dyDescent="0.2">
      <c r="A540" s="2" t="e">
        <v>#VALUE!</v>
      </c>
      <c r="B540" s="2" t="e">
        <v>#VALUE!</v>
      </c>
      <c r="C540" s="5">
        <v>248502</v>
      </c>
      <c r="D540" s="4">
        <v>17.120906918350329</v>
      </c>
      <c r="E540" s="4">
        <v>178.63516371743066</v>
      </c>
      <c r="F540" s="6">
        <v>1329.9975029177203</v>
      </c>
      <c r="G540" s="4">
        <f t="shared" si="514"/>
        <v>12.423206172776172</v>
      </c>
      <c r="H540" s="4">
        <v>1</v>
      </c>
      <c r="I540" s="4">
        <f t="shared" ref="I540:K540" si="544">LN(D540)</f>
        <v>2.8403003435132188</v>
      </c>
      <c r="J540" s="4">
        <f t="shared" si="544"/>
        <v>5.1853455343789898</v>
      </c>
      <c r="K540" s="4">
        <f t="shared" si="544"/>
        <v>7.1929323437085637</v>
      </c>
      <c r="L540" s="4">
        <f t="array" ref="L540">MMULT(H540:K540,G$865:G$868)</f>
        <v>12.962825538287071</v>
      </c>
      <c r="M540" s="4">
        <f t="shared" si="516"/>
        <v>-0.53961936551089806</v>
      </c>
    </row>
    <row r="541" spans="1:13" ht="15.75" customHeight="1" x14ac:dyDescent="0.2">
      <c r="A541" s="2" t="e">
        <v>#VALUE!</v>
      </c>
      <c r="B541" s="2" t="e">
        <v>#VALUE!</v>
      </c>
      <c r="C541" s="5">
        <v>14657</v>
      </c>
      <c r="D541" s="4">
        <v>17.120906918350329</v>
      </c>
      <c r="E541" s="4">
        <v>7.3724573796741062</v>
      </c>
      <c r="F541" s="6">
        <v>1651.5087283912928</v>
      </c>
      <c r="G541" s="4">
        <f t="shared" si="514"/>
        <v>9.5926733160272999</v>
      </c>
      <c r="H541" s="4">
        <v>1</v>
      </c>
      <c r="I541" s="4">
        <f t="shared" ref="I541:K541" si="545">LN(D541)</f>
        <v>2.8403003435132188</v>
      </c>
      <c r="J541" s="4">
        <f t="shared" si="545"/>
        <v>1.9977510807036878</v>
      </c>
      <c r="K541" s="4">
        <f t="shared" si="545"/>
        <v>7.4094445299463318</v>
      </c>
      <c r="L541" s="4">
        <f t="array" ref="L541">MMULT(H541:K541,G$865:G$868)</f>
        <v>10.070334533130117</v>
      </c>
      <c r="M541" s="4">
        <f t="shared" si="516"/>
        <v>-0.47766121710281695</v>
      </c>
    </row>
    <row r="542" spans="1:13" ht="15.75" customHeight="1" x14ac:dyDescent="0.2">
      <c r="A542" s="2" t="e">
        <v>#VALUE!</v>
      </c>
      <c r="B542" s="2" t="e">
        <v>#VALUE!</v>
      </c>
      <c r="C542" s="5">
        <v>63431</v>
      </c>
      <c r="D542" s="4">
        <v>17.120906918350329</v>
      </c>
      <c r="E542" s="4">
        <v>139.73837756446451</v>
      </c>
      <c r="F542" s="6">
        <v>1733.3805806742787</v>
      </c>
      <c r="G542" s="4">
        <f t="shared" si="514"/>
        <v>11.057707979914358</v>
      </c>
      <c r="H542" s="4">
        <v>1</v>
      </c>
      <c r="I542" s="4">
        <f t="shared" ref="I542:K542" si="546">LN(D542)</f>
        <v>2.8403003435132188</v>
      </c>
      <c r="J542" s="4">
        <f t="shared" si="546"/>
        <v>4.9397719426695019</v>
      </c>
      <c r="K542" s="4">
        <f t="shared" si="546"/>
        <v>7.4578288736112288</v>
      </c>
      <c r="L542" s="4">
        <f t="array" ref="L542">MMULT(H542:K542,G$865:G$868)</f>
        <v>12.34228005094139</v>
      </c>
      <c r="M542" s="4">
        <f t="shared" si="516"/>
        <v>-1.2845720710270321</v>
      </c>
    </row>
    <row r="543" spans="1:13" ht="15.75" customHeight="1" x14ac:dyDescent="0.2">
      <c r="A543" s="2" t="e">
        <v>#VALUE!</v>
      </c>
      <c r="B543" s="2" t="e">
        <v>#VALUE!</v>
      </c>
      <c r="C543" s="5">
        <v>1110178</v>
      </c>
      <c r="D543" s="4">
        <v>17.120906918350329</v>
      </c>
      <c r="E543" s="4">
        <v>1494.2866553736119</v>
      </c>
      <c r="F543" s="6">
        <v>1444.9664100408806</v>
      </c>
      <c r="G543" s="4">
        <f t="shared" si="514"/>
        <v>13.920030920792529</v>
      </c>
      <c r="H543" s="4">
        <v>1</v>
      </c>
      <c r="I543" s="4">
        <f t="shared" ref="I543:K543" si="547">LN(D543)</f>
        <v>2.8403003435132188</v>
      </c>
      <c r="J543" s="4">
        <f t="shared" si="547"/>
        <v>7.3094042183545387</v>
      </c>
      <c r="K543" s="4">
        <f t="shared" si="547"/>
        <v>7.2758413546298986</v>
      </c>
      <c r="L543" s="4">
        <f t="array" ref="L543">MMULT(H543:K543,G$865:G$868)</f>
        <v>14.526236827947235</v>
      </c>
      <c r="M543" s="4">
        <f t="shared" si="516"/>
        <v>-0.60620590715470613</v>
      </c>
    </row>
    <row r="544" spans="1:13" ht="15.75" customHeight="1" x14ac:dyDescent="0.2">
      <c r="A544" s="2" t="e">
        <v>#VALUE!</v>
      </c>
      <c r="B544" s="2" t="e">
        <v>#VALUE!</v>
      </c>
      <c r="C544" s="5">
        <v>8089</v>
      </c>
      <c r="D544" s="4">
        <v>17.120906918350329</v>
      </c>
      <c r="E544" s="4">
        <v>3.3957280138452428</v>
      </c>
      <c r="F544" s="6">
        <v>1995.0052307961059</v>
      </c>
      <c r="G544" s="4">
        <f t="shared" si="514"/>
        <v>8.9982603930179526</v>
      </c>
      <c r="H544" s="4">
        <v>1</v>
      </c>
      <c r="I544" s="4">
        <f t="shared" ref="I544:K544" si="548">LN(D544)</f>
        <v>2.8403003435132188</v>
      </c>
      <c r="J544" s="4">
        <f t="shared" si="548"/>
        <v>1.2225181750901359</v>
      </c>
      <c r="K544" s="4">
        <f t="shared" si="548"/>
        <v>7.5984019512734617</v>
      </c>
      <c r="L544" s="4">
        <f t="array" ref="L544">MMULT(H544:K544,G$865:G$868)</f>
        <v>9.1484822736266249</v>
      </c>
      <c r="M544" s="4">
        <f t="shared" si="516"/>
        <v>-0.15022188060867236</v>
      </c>
    </row>
    <row r="545" spans="1:13" ht="15.75" customHeight="1" x14ac:dyDescent="0.2">
      <c r="A545" s="2" t="e">
        <v>#VALUE!</v>
      </c>
      <c r="B545" s="2" t="e">
        <v>#VALUE!</v>
      </c>
      <c r="C545" s="5">
        <v>5723610</v>
      </c>
      <c r="D545" s="4">
        <v>17.120906918350329</v>
      </c>
      <c r="E545" s="4">
        <v>2068.6241294936949</v>
      </c>
      <c r="F545" s="6">
        <v>1000.4322338242883</v>
      </c>
      <c r="G545" s="4">
        <f t="shared" si="514"/>
        <v>15.560110283165333</v>
      </c>
      <c r="H545" s="4">
        <v>1</v>
      </c>
      <c r="I545" s="4">
        <f t="shared" ref="I545:K545" si="549">LN(D545)</f>
        <v>2.8403003435132188</v>
      </c>
      <c r="J545" s="4">
        <f t="shared" si="549"/>
        <v>7.634638993525046</v>
      </c>
      <c r="K545" s="4">
        <f t="shared" si="549"/>
        <v>6.9081874194202948</v>
      </c>
      <c r="L545" s="4">
        <f t="array" ref="L545">MMULT(H545:K545,G$865:G$868)</f>
        <v>15.37504291947449</v>
      </c>
      <c r="M545" s="4">
        <f t="shared" si="516"/>
        <v>0.18506736369084287</v>
      </c>
    </row>
    <row r="546" spans="1:13" ht="15.75" customHeight="1" x14ac:dyDescent="0.2">
      <c r="A546" s="2" t="e">
        <v>#VALUE!</v>
      </c>
      <c r="B546" s="2" t="e">
        <v>#VALUE!</v>
      </c>
      <c r="C546" s="5">
        <v>590501</v>
      </c>
      <c r="D546" s="4">
        <v>17.120906918350329</v>
      </c>
      <c r="E546" s="4">
        <v>153.830946734425</v>
      </c>
      <c r="F546" s="6">
        <v>806.52746666031783</v>
      </c>
      <c r="G546" s="4">
        <f t="shared" si="514"/>
        <v>13.288726608098221</v>
      </c>
      <c r="H546" s="4">
        <v>1</v>
      </c>
      <c r="I546" s="4">
        <f t="shared" ref="I546:K546" si="550">LN(D546)</f>
        <v>2.8403003435132188</v>
      </c>
      <c r="J546" s="4">
        <f t="shared" si="550"/>
        <v>5.0358542509686979</v>
      </c>
      <c r="K546" s="4">
        <f t="shared" si="550"/>
        <v>6.692737953600747</v>
      </c>
      <c r="L546" s="4">
        <f t="array" ref="L546">MMULT(H546:K546,G$865:G$868)</f>
        <v>13.644884028730772</v>
      </c>
      <c r="M546" s="4">
        <f t="shared" si="516"/>
        <v>-0.35615742063255063</v>
      </c>
    </row>
    <row r="547" spans="1:13" ht="15.75" customHeight="1" x14ac:dyDescent="0.2">
      <c r="A547" s="2" t="e">
        <v>#VALUE!</v>
      </c>
      <c r="B547" s="2" t="e">
        <v>#VALUE!</v>
      </c>
      <c r="C547" s="5">
        <v>2805361</v>
      </c>
      <c r="D547" s="4">
        <v>17.120906918350329</v>
      </c>
      <c r="E547" s="4">
        <v>67.608919144368357</v>
      </c>
      <c r="F547" s="6">
        <v>318.01579007949408</v>
      </c>
      <c r="G547" s="4">
        <f t="shared" si="514"/>
        <v>14.847042787410189</v>
      </c>
      <c r="H547" s="4">
        <v>1</v>
      </c>
      <c r="I547" s="4">
        <f t="shared" ref="I547:K547" si="551">LN(D547)</f>
        <v>2.8403003435132188</v>
      </c>
      <c r="J547" s="4">
        <f t="shared" si="551"/>
        <v>4.2137399143510503</v>
      </c>
      <c r="K547" s="4">
        <f t="shared" si="551"/>
        <v>5.7621010358854727</v>
      </c>
      <c r="L547" s="4">
        <f t="array" ref="L547">MMULT(H547:K547,G$865:G$868)</f>
        <v>14.479472449429338</v>
      </c>
      <c r="M547" s="4">
        <f t="shared" si="516"/>
        <v>0.36757033798085104</v>
      </c>
    </row>
    <row r="548" spans="1:13" ht="15.75" customHeight="1" x14ac:dyDescent="0.2">
      <c r="A548" s="2" t="e">
        <v>#VALUE!</v>
      </c>
      <c r="B548" s="2" t="e">
        <v>#VALUE!</v>
      </c>
      <c r="C548" s="5">
        <v>1752</v>
      </c>
      <c r="D548" s="4">
        <v>17.120906918350329</v>
      </c>
      <c r="E548" s="4">
        <v>9.3183950548593373</v>
      </c>
      <c r="F548" s="6">
        <v>3378.231466388329</v>
      </c>
      <c r="G548" s="4">
        <f t="shared" si="514"/>
        <v>7.4685132714963371</v>
      </c>
      <c r="H548" s="4">
        <v>1</v>
      </c>
      <c r="I548" s="4">
        <f t="shared" ref="I548:K548" si="552">LN(D548)</f>
        <v>2.8403003435132188</v>
      </c>
      <c r="J548" s="4">
        <f t="shared" si="552"/>
        <v>2.231990409454383</v>
      </c>
      <c r="K548" s="4">
        <f t="shared" si="552"/>
        <v>8.125107616745618</v>
      </c>
      <c r="L548" s="4">
        <f t="array" ref="L548">MMULT(H548:K548,G$865:G$868)</f>
        <v>9.1107184333752294</v>
      </c>
      <c r="M548" s="4">
        <f t="shared" si="516"/>
        <v>-1.6422051618788922</v>
      </c>
    </row>
    <row r="549" spans="1:13" ht="15.75" customHeight="1" x14ac:dyDescent="0.2">
      <c r="A549" s="2" t="e">
        <v>#VALUE!</v>
      </c>
      <c r="B549" s="2" t="e">
        <v>#VALUE!</v>
      </c>
      <c r="C549" s="5">
        <v>92271</v>
      </c>
      <c r="D549" s="4">
        <v>17.120906918350329</v>
      </c>
      <c r="E549" s="4">
        <v>127.94659043854696</v>
      </c>
      <c r="F549" s="6">
        <v>2148.124865943284</v>
      </c>
      <c r="G549" s="4">
        <f t="shared" si="514"/>
        <v>11.432485178272625</v>
      </c>
      <c r="H549" s="4">
        <v>1</v>
      </c>
      <c r="I549" s="4">
        <f t="shared" ref="I549:K549" si="553">LN(D549)</f>
        <v>2.8403003435132188</v>
      </c>
      <c r="J549" s="4">
        <f t="shared" si="553"/>
        <v>4.8516129146426703</v>
      </c>
      <c r="K549" s="4">
        <f t="shared" si="553"/>
        <v>7.6723505851977114</v>
      </c>
      <c r="L549" s="4">
        <f t="array" ref="L549">MMULT(H549:K549,G$865:G$868)</f>
        <v>11.928157819898194</v>
      </c>
      <c r="M549" s="4">
        <f t="shared" si="516"/>
        <v>-0.49567264162556945</v>
      </c>
    </row>
    <row r="550" spans="1:13" ht="15.75" customHeight="1" x14ac:dyDescent="0.2">
      <c r="A550" s="2" t="e">
        <v>#VALUE!</v>
      </c>
      <c r="B550" s="2" t="e">
        <v>#VALUE!</v>
      </c>
      <c r="C550" s="5">
        <v>15469</v>
      </c>
      <c r="D550" s="4">
        <v>17.120906918350329</v>
      </c>
      <c r="E550" s="4">
        <v>9.5451728058208278</v>
      </c>
      <c r="F550" s="6">
        <v>1373.0853345836258</v>
      </c>
      <c r="G550" s="4">
        <f t="shared" si="514"/>
        <v>9.6465933002366651</v>
      </c>
      <c r="H550" s="4">
        <v>1</v>
      </c>
      <c r="I550" s="4">
        <f t="shared" ref="I550:K550" si="554">LN(D550)</f>
        <v>2.8403003435132188</v>
      </c>
      <c r="J550" s="4">
        <f t="shared" si="554"/>
        <v>2.2560355613428844</v>
      </c>
      <c r="K550" s="4">
        <f t="shared" si="554"/>
        <v>7.2248155557547751</v>
      </c>
      <c r="L550" s="4">
        <f t="array" ref="L550">MMULT(H550:K550,G$865:G$868)</f>
        <v>10.572421427412355</v>
      </c>
      <c r="M550" s="4">
        <f t="shared" si="516"/>
        <v>-0.92582812717568963</v>
      </c>
    </row>
    <row r="551" spans="1:13" ht="15.75" customHeight="1" x14ac:dyDescent="0.2">
      <c r="A551" s="2" t="e">
        <v>#VALUE!</v>
      </c>
      <c r="B551" s="2" t="e">
        <v>#VALUE!</v>
      </c>
      <c r="C551" s="5">
        <v>72996</v>
      </c>
      <c r="D551" s="4">
        <v>17.120906918350329</v>
      </c>
      <c r="E551" s="4">
        <v>14.259781159011929</v>
      </c>
      <c r="F551" s="6">
        <v>1150.6106916280789</v>
      </c>
      <c r="G551" s="4">
        <f t="shared" si="514"/>
        <v>11.198159924108706</v>
      </c>
      <c r="H551" s="4">
        <v>1</v>
      </c>
      <c r="I551" s="4">
        <f t="shared" ref="I551:K551" si="555">LN(D551)</f>
        <v>2.8403003435132188</v>
      </c>
      <c r="J551" s="4">
        <f t="shared" si="555"/>
        <v>2.6574430683755392</v>
      </c>
      <c r="K551" s="4">
        <f t="shared" si="555"/>
        <v>7.0480481166058011</v>
      </c>
      <c r="L551" s="4">
        <f t="array" ref="L551">MMULT(H551:K551,G$865:G$868)</f>
        <v>11.176208790444225</v>
      </c>
      <c r="M551" s="4">
        <f t="shared" si="516"/>
        <v>2.1951133664481759E-2</v>
      </c>
    </row>
    <row r="552" spans="1:13" ht="15.75" customHeight="1" x14ac:dyDescent="0.2">
      <c r="A552" s="2" t="e">
        <v>#VALUE!</v>
      </c>
      <c r="B552" s="2" t="e">
        <v>#VALUE!</v>
      </c>
      <c r="C552" s="5">
        <v>17417</v>
      </c>
      <c r="D552" s="4">
        <v>17.120906918350329</v>
      </c>
      <c r="E552" s="4">
        <v>23.616328816111423</v>
      </c>
      <c r="F552" s="6">
        <v>1204.096379608254</v>
      </c>
      <c r="G552" s="4">
        <f t="shared" si="514"/>
        <v>9.7652020197317846</v>
      </c>
      <c r="H552" s="4">
        <v>1</v>
      </c>
      <c r="I552" s="4">
        <f t="shared" ref="I552:K552" si="556">LN(D552)</f>
        <v>2.8403003435132188</v>
      </c>
      <c r="J552" s="4">
        <f t="shared" si="556"/>
        <v>3.1619383717675844</v>
      </c>
      <c r="K552" s="4">
        <f t="shared" si="556"/>
        <v>7.0934846721734921</v>
      </c>
      <c r="L552" s="4">
        <f t="array" ref="L552">MMULT(H552:K552,G$865:G$868)</f>
        <v>11.506292804415308</v>
      </c>
      <c r="M552" s="4">
        <f t="shared" si="516"/>
        <v>-1.7410907846835233</v>
      </c>
    </row>
    <row r="553" spans="1:13" ht="15.75" customHeight="1" x14ac:dyDescent="0.2">
      <c r="A553" s="2" t="e">
        <v>#VALUE!</v>
      </c>
      <c r="B553" s="2" t="e">
        <v>#VALUE!</v>
      </c>
      <c r="C553" s="5">
        <v>1281625</v>
      </c>
      <c r="D553" s="4">
        <v>17.120906918350329</v>
      </c>
      <c r="E553" s="4">
        <v>3.9947628611154022</v>
      </c>
      <c r="F553" s="6">
        <v>322.48793659232683</v>
      </c>
      <c r="G553" s="4">
        <f t="shared" si="514"/>
        <v>14.063639361972392</v>
      </c>
      <c r="H553" s="4">
        <v>1</v>
      </c>
      <c r="I553" s="4">
        <f t="shared" ref="I553:K553" si="557">LN(D553)</f>
        <v>2.8403003435132188</v>
      </c>
      <c r="J553" s="4">
        <f t="shared" si="557"/>
        <v>1.3849842185366283</v>
      </c>
      <c r="K553" s="4">
        <f t="shared" si="557"/>
        <v>5.7760657296209432</v>
      </c>
      <c r="L553" s="4">
        <f t="array" ref="L553">MMULT(H553:K553,G$865:G$868)</f>
        <v>12.198080125066312</v>
      </c>
      <c r="M553" s="4">
        <f t="shared" si="516"/>
        <v>1.8655592369060798</v>
      </c>
    </row>
    <row r="554" spans="1:13" ht="15.75" customHeight="1" x14ac:dyDescent="0.2">
      <c r="A554" s="2" t="e">
        <v>#VALUE!</v>
      </c>
      <c r="B554" s="2" t="e">
        <v>#VALUE!</v>
      </c>
      <c r="C554" s="5">
        <v>4512</v>
      </c>
      <c r="D554" s="4">
        <v>17.120906918350329</v>
      </c>
      <c r="E554" s="4">
        <v>4.4704463914463908</v>
      </c>
      <c r="F554" s="6">
        <v>1111.1042968098234</v>
      </c>
      <c r="G554" s="4">
        <f t="shared" si="514"/>
        <v>8.4144957931778954</v>
      </c>
      <c r="H554" s="4">
        <v>1</v>
      </c>
      <c r="I554" s="4">
        <f t="shared" ref="I554:K554" si="558">LN(D554)</f>
        <v>2.8403003435132188</v>
      </c>
      <c r="J554" s="4">
        <f t="shared" si="558"/>
        <v>1.4974882674976673</v>
      </c>
      <c r="K554" s="4">
        <f t="shared" si="558"/>
        <v>7.0131096617499979</v>
      </c>
      <c r="L554" s="4">
        <f t="array" ref="L554">MMULT(H554:K554,G$865:G$868)</f>
        <v>10.305860411113407</v>
      </c>
      <c r="M554" s="4">
        <f t="shared" si="516"/>
        <v>-1.8913646179355119</v>
      </c>
    </row>
    <row r="555" spans="1:13" ht="15.75" customHeight="1" x14ac:dyDescent="0.2">
      <c r="A555" s="2" t="e">
        <v>#VALUE!</v>
      </c>
      <c r="B555" s="2" t="e">
        <v>#VALUE!</v>
      </c>
      <c r="C555" s="5">
        <v>37263</v>
      </c>
      <c r="D555" s="4">
        <v>17.120906918350329</v>
      </c>
      <c r="E555" s="4">
        <v>1.6618181684226037</v>
      </c>
      <c r="F555" s="6">
        <v>694.06311500912682</v>
      </c>
      <c r="G555" s="4">
        <f t="shared" si="514"/>
        <v>10.525756156212303</v>
      </c>
      <c r="H555" s="4">
        <v>1</v>
      </c>
      <c r="I555" s="4">
        <f t="shared" ref="I555:K555" si="559">LN(D555)</f>
        <v>2.8403003435132188</v>
      </c>
      <c r="J555" s="4">
        <f t="shared" si="559"/>
        <v>0.50791228516683684</v>
      </c>
      <c r="K555" s="4">
        <f t="shared" si="559"/>
        <v>6.5425629001888517</v>
      </c>
      <c r="L555" s="4">
        <f t="array" ref="L555">MMULT(H555:K555,G$865:G$868)</f>
        <v>10.269532117135125</v>
      </c>
      <c r="M555" s="4">
        <f t="shared" si="516"/>
        <v>0.25622403907717839</v>
      </c>
    </row>
    <row r="556" spans="1:13" ht="15.75" customHeight="1" x14ac:dyDescent="0.2">
      <c r="A556" s="2" t="e">
        <v>#VALUE!</v>
      </c>
      <c r="B556" s="2" t="e">
        <v>#VALUE!</v>
      </c>
      <c r="C556" s="5">
        <v>977034</v>
      </c>
      <c r="D556" s="4">
        <v>17.120906918350329</v>
      </c>
      <c r="E556" s="4">
        <v>1.284685050524129</v>
      </c>
      <c r="F556" s="6">
        <v>281.98121466497855</v>
      </c>
      <c r="G556" s="4">
        <f t="shared" si="514"/>
        <v>13.792276730828815</v>
      </c>
      <c r="H556" s="4">
        <v>1</v>
      </c>
      <c r="I556" s="4">
        <f t="shared" ref="I556:K556" si="560">LN(D556)</f>
        <v>2.8403003435132188</v>
      </c>
      <c r="J556" s="4">
        <f t="shared" si="560"/>
        <v>0.25051359143765478</v>
      </c>
      <c r="K556" s="4">
        <f t="shared" si="560"/>
        <v>5.6418404540560614</v>
      </c>
      <c r="L556" s="4">
        <f t="array" ref="L556">MMULT(H556:K556,G$865:G$868)</f>
        <v>11.507166333311529</v>
      </c>
      <c r="M556" s="4">
        <f t="shared" si="516"/>
        <v>2.2851103975172862</v>
      </c>
    </row>
    <row r="557" spans="1:13" ht="15.75" customHeight="1" x14ac:dyDescent="0.2">
      <c r="A557" s="2" t="e">
        <v>#VALUE!</v>
      </c>
      <c r="B557" s="2" t="e">
        <v>#VALUE!</v>
      </c>
      <c r="C557" s="5">
        <v>1154193</v>
      </c>
      <c r="D557" s="4">
        <v>17.120906918350329</v>
      </c>
      <c r="E557" s="4">
        <v>471.6139657444005</v>
      </c>
      <c r="F557" s="6">
        <v>1414.6440528495816</v>
      </c>
      <c r="G557" s="4">
        <f t="shared" si="514"/>
        <v>13.95891195643382</v>
      </c>
      <c r="H557" s="4">
        <v>1</v>
      </c>
      <c r="I557" s="4">
        <f t="shared" ref="I557:K557" si="561">LN(D557)</f>
        <v>2.8403003435132188</v>
      </c>
      <c r="J557" s="4">
        <f t="shared" si="561"/>
        <v>6.1561607817624884</v>
      </c>
      <c r="K557" s="4">
        <f t="shared" si="561"/>
        <v>7.254633225676157</v>
      </c>
      <c r="L557" s="4">
        <f t="array" ref="L557">MMULT(H557:K557,G$865:G$868)</f>
        <v>13.639248546216526</v>
      </c>
      <c r="M557" s="4">
        <f t="shared" si="516"/>
        <v>0.31966341021729328</v>
      </c>
    </row>
    <row r="558" spans="1:13" ht="15.75" customHeight="1" x14ac:dyDescent="0.2">
      <c r="A558" s="2" t="e">
        <v>#VALUE!</v>
      </c>
      <c r="B558" s="2" t="e">
        <v>#VALUE!</v>
      </c>
      <c r="C558" s="5">
        <v>67204</v>
      </c>
      <c r="D558" s="4">
        <v>17.120906918350329</v>
      </c>
      <c r="E558" s="4">
        <v>195.52418647761718</v>
      </c>
      <c r="F558" s="6">
        <v>1799.5559001262566</v>
      </c>
      <c r="G558" s="4">
        <f t="shared" si="514"/>
        <v>11.115488048549294</v>
      </c>
      <c r="H558" s="4">
        <v>1</v>
      </c>
      <c r="I558" s="4">
        <f t="shared" ref="I558:K558" si="562">LN(D558)</f>
        <v>2.8403003435132188</v>
      </c>
      <c r="J558" s="4">
        <f t="shared" si="562"/>
        <v>5.2756840877712694</v>
      </c>
      <c r="K558" s="4">
        <f t="shared" si="562"/>
        <v>7.4952951912912589</v>
      </c>
      <c r="L558" s="4">
        <f t="array" ref="L558">MMULT(H558:K558,G$865:G$868)</f>
        <v>12.550505548153422</v>
      </c>
      <c r="M558" s="4">
        <f t="shared" si="516"/>
        <v>-1.4350174996041289</v>
      </c>
    </row>
    <row r="559" spans="1:13" ht="15.75" customHeight="1" x14ac:dyDescent="0.2">
      <c r="A559" s="2" t="e">
        <v>#VALUE!</v>
      </c>
      <c r="B559" s="2" t="e">
        <v>#VALUE!</v>
      </c>
      <c r="C559" s="5">
        <v>1504773</v>
      </c>
      <c r="D559" s="4">
        <v>17.120906918350329</v>
      </c>
      <c r="E559" s="4">
        <v>199.07205882352943</v>
      </c>
      <c r="F559" s="6">
        <v>825.74601293533192</v>
      </c>
      <c r="G559" s="4">
        <f t="shared" si="514"/>
        <v>14.224152614224256</v>
      </c>
      <c r="H559" s="4">
        <v>1</v>
      </c>
      <c r="I559" s="4">
        <f t="shared" ref="I559:K559" si="563">LN(D559)</f>
        <v>2.8403003435132188</v>
      </c>
      <c r="J559" s="4">
        <f t="shared" si="563"/>
        <v>5.2936668638212803</v>
      </c>
      <c r="K559" s="4">
        <f t="shared" si="563"/>
        <v>6.716287235843053</v>
      </c>
      <c r="L559" s="4">
        <f t="array" ref="L559">MMULT(H559:K559,G$865:G$868)</f>
        <v>13.81303867642497</v>
      </c>
      <c r="M559" s="4">
        <f t="shared" si="516"/>
        <v>0.41111393779928562</v>
      </c>
    </row>
    <row r="560" spans="1:13" ht="15.75" customHeight="1" x14ac:dyDescent="0.2">
      <c r="A560" s="2" t="e">
        <v>#VALUE!</v>
      </c>
      <c r="B560" s="2" t="e">
        <v>#VALUE!</v>
      </c>
      <c r="C560" s="5">
        <v>41425</v>
      </c>
      <c r="D560" s="4">
        <v>17.120906918350329</v>
      </c>
      <c r="E560" s="4">
        <v>134.15609166196123</v>
      </c>
      <c r="F560" s="6">
        <v>2530.9845639681066</v>
      </c>
      <c r="G560" s="4">
        <f t="shared" si="514"/>
        <v>10.631639842294764</v>
      </c>
      <c r="H560" s="4">
        <v>1</v>
      </c>
      <c r="I560" s="4">
        <f t="shared" ref="I560:K560" si="564">LN(D560)</f>
        <v>2.8403003435132188</v>
      </c>
      <c r="J560" s="4">
        <f t="shared" si="564"/>
        <v>4.8990039851732083</v>
      </c>
      <c r="K560" s="4">
        <f t="shared" si="564"/>
        <v>7.836363661738738</v>
      </c>
      <c r="L560" s="4">
        <f t="array" ref="L560">MMULT(H560:K560,G$865:G$868)</f>
        <v>11.703212501217553</v>
      </c>
      <c r="M560" s="4">
        <f t="shared" si="516"/>
        <v>-1.0715726589227899</v>
      </c>
    </row>
    <row r="561" spans="1:13" ht="15.75" customHeight="1" x14ac:dyDescent="0.2">
      <c r="A561" s="2" t="e">
        <v>#VALUE!</v>
      </c>
      <c r="B561" s="2" t="e">
        <v>#VALUE!</v>
      </c>
      <c r="C561" s="5">
        <v>2018970</v>
      </c>
      <c r="D561" s="4">
        <v>17.120906918350329</v>
      </c>
      <c r="E561" s="4">
        <v>46.066101951293305</v>
      </c>
      <c r="F561" s="6">
        <v>448.45459800852103</v>
      </c>
      <c r="G561" s="4">
        <f t="shared" si="514"/>
        <v>14.51809803834357</v>
      </c>
      <c r="H561" s="4">
        <v>1</v>
      </c>
      <c r="I561" s="4">
        <f t="shared" ref="I561:K561" si="565">LN(D561)</f>
        <v>2.8403003435132188</v>
      </c>
      <c r="J561" s="4">
        <f t="shared" si="565"/>
        <v>3.8300773639353287</v>
      </c>
      <c r="K561" s="4">
        <f t="shared" si="565"/>
        <v>6.1058074456244409</v>
      </c>
      <c r="L561" s="4">
        <f t="array" ref="L561">MMULT(H561:K561,G$865:G$868)</f>
        <v>13.622376625260783</v>
      </c>
      <c r="M561" s="4">
        <f t="shared" si="516"/>
        <v>0.89572141308278752</v>
      </c>
    </row>
    <row r="562" spans="1:13" ht="15.75" customHeight="1" x14ac:dyDescent="0.2">
      <c r="A562" s="2" t="e">
        <v>#VALUE!</v>
      </c>
      <c r="B562" s="2" t="e">
        <v>#VALUE!</v>
      </c>
      <c r="C562" s="5">
        <v>2034561</v>
      </c>
      <c r="D562" s="4">
        <v>17.120906918350329</v>
      </c>
      <c r="E562" s="4">
        <v>345.47049441786277</v>
      </c>
      <c r="F562" s="6">
        <v>1713.423543383678</v>
      </c>
      <c r="G562" s="4">
        <f t="shared" si="514"/>
        <v>14.525790628771162</v>
      </c>
      <c r="H562" s="4">
        <v>1</v>
      </c>
      <c r="I562" s="4">
        <f t="shared" ref="I562:K562" si="566">LN(D562)</f>
        <v>2.8403003435132188</v>
      </c>
      <c r="J562" s="4">
        <f t="shared" si="566"/>
        <v>5.8449072399021027</v>
      </c>
      <c r="K562" s="4">
        <f t="shared" si="566"/>
        <v>7.4462487201754017</v>
      </c>
      <c r="L562" s="4">
        <f t="array" ref="L562">MMULT(H562:K562,G$865:G$868)</f>
        <v>13.083666852934291</v>
      </c>
      <c r="M562" s="4">
        <f t="shared" si="516"/>
        <v>1.4421237758368708</v>
      </c>
    </row>
    <row r="563" spans="1:13" ht="15.75" customHeight="1" x14ac:dyDescent="0.2">
      <c r="A563" s="2" t="e">
        <v>#VALUE!</v>
      </c>
      <c r="B563" s="2" t="e">
        <v>#VALUE!</v>
      </c>
      <c r="C563" s="5">
        <v>4484</v>
      </c>
      <c r="D563" s="4">
        <v>35.130340673818928</v>
      </c>
      <c r="E563" s="4">
        <v>2.3763350483997558</v>
      </c>
      <c r="F563" s="6">
        <v>2342.7297878442769</v>
      </c>
      <c r="G563" s="4">
        <f t="shared" si="514"/>
        <v>8.4082707841920499</v>
      </c>
      <c r="H563" s="4">
        <v>1</v>
      </c>
      <c r="I563" s="4">
        <f t="shared" ref="I563:K563" si="567">LN(D563)</f>
        <v>3.5590651637490449</v>
      </c>
      <c r="J563" s="4">
        <f t="shared" si="567"/>
        <v>0.86555940519517116</v>
      </c>
      <c r="K563" s="4">
        <f t="shared" si="567"/>
        <v>7.7590721044325255</v>
      </c>
      <c r="L563" s="4">
        <f t="array" ref="L563">MMULT(H563:K563,G$865:G$868)</f>
        <v>9.2136921482542729</v>
      </c>
      <c r="M563" s="4">
        <f t="shared" si="516"/>
        <v>-0.80542136406222298</v>
      </c>
    </row>
    <row r="564" spans="1:13" ht="15.75" customHeight="1" x14ac:dyDescent="0.2">
      <c r="A564" s="2" t="e">
        <v>#VALUE!</v>
      </c>
      <c r="B564" s="2" t="e">
        <v>#VALUE!</v>
      </c>
      <c r="C564" s="5">
        <v>14077468</v>
      </c>
      <c r="D564" s="4">
        <v>35.130340673818928</v>
      </c>
      <c r="E564" s="4">
        <v>213.37777150385847</v>
      </c>
      <c r="F564" s="6">
        <v>54.817806572548584</v>
      </c>
      <c r="G564" s="4">
        <f t="shared" si="514"/>
        <v>16.460086062977446</v>
      </c>
      <c r="H564" s="4">
        <v>1</v>
      </c>
      <c r="I564" s="4">
        <f t="shared" ref="I564:K564" si="568">LN(D564)</f>
        <v>3.5590651637490449</v>
      </c>
      <c r="J564" s="4">
        <f t="shared" si="568"/>
        <v>5.3630641699176946</v>
      </c>
      <c r="K564" s="4">
        <f t="shared" si="568"/>
        <v>4.0040150786284947</v>
      </c>
      <c r="L564" s="4">
        <f t="array" ref="L564">MMULT(H564:K564,G$865:G$868)</f>
        <v>18.821929181760957</v>
      </c>
      <c r="M564" s="4">
        <f t="shared" si="516"/>
        <v>-2.3618431187835114</v>
      </c>
    </row>
    <row r="565" spans="1:13" ht="15.75" customHeight="1" x14ac:dyDescent="0.2">
      <c r="A565" s="2" t="e">
        <v>#VALUE!</v>
      </c>
      <c r="B565" s="2" t="e">
        <v>#VALUE!</v>
      </c>
      <c r="C565" s="5">
        <v>33244</v>
      </c>
      <c r="D565" s="4">
        <v>35.130340673818928</v>
      </c>
      <c r="E565" s="4">
        <v>6.2358568195844475</v>
      </c>
      <c r="F565" s="6">
        <v>2722.3097411977283</v>
      </c>
      <c r="G565" s="4">
        <f t="shared" si="514"/>
        <v>10.411629578672917</v>
      </c>
      <c r="H565" s="4">
        <v>1</v>
      </c>
      <c r="I565" s="4">
        <f t="shared" ref="I565:K565" si="569">LN(D565)</f>
        <v>3.5590651637490449</v>
      </c>
      <c r="J565" s="4">
        <f t="shared" si="569"/>
        <v>1.8303159906343835</v>
      </c>
      <c r="K565" s="4">
        <f t="shared" si="569"/>
        <v>7.9092359685075415</v>
      </c>
      <c r="L565" s="4">
        <f t="array" ref="L565">MMULT(H565:K565,G$865:G$868)</f>
        <v>9.7435361860718128</v>
      </c>
      <c r="M565" s="4">
        <f t="shared" si="516"/>
        <v>0.66809339260110434</v>
      </c>
    </row>
    <row r="566" spans="1:13" ht="15.75" customHeight="1" x14ac:dyDescent="0.2">
      <c r="A566" s="2" t="e">
        <v>#VALUE!</v>
      </c>
      <c r="B566" s="2" t="e">
        <v>#VALUE!</v>
      </c>
      <c r="C566" s="5">
        <v>196561</v>
      </c>
      <c r="D566" s="4">
        <v>35.130340673818928</v>
      </c>
      <c r="E566" s="4">
        <v>14.594249022892239</v>
      </c>
      <c r="F566" s="6">
        <v>969.52998878895733</v>
      </c>
      <c r="G566" s="4">
        <f t="shared" si="514"/>
        <v>12.188728094687207</v>
      </c>
      <c r="H566" s="4">
        <v>1</v>
      </c>
      <c r="I566" s="4">
        <f t="shared" ref="I566:K566" si="570">LN(D566)</f>
        <v>3.5590651637490449</v>
      </c>
      <c r="J566" s="4">
        <f t="shared" si="570"/>
        <v>2.6806275485726787</v>
      </c>
      <c r="K566" s="4">
        <f t="shared" si="570"/>
        <v>6.8768114064260351</v>
      </c>
      <c r="L566" s="4">
        <f t="array" ref="L566">MMULT(H566:K566,G$865:G$868)</f>
        <v>12.076798084035476</v>
      </c>
      <c r="M566" s="4">
        <f t="shared" si="516"/>
        <v>0.11193001065173114</v>
      </c>
    </row>
    <row r="567" spans="1:13" ht="15.75" customHeight="1" x14ac:dyDescent="0.2">
      <c r="A567" s="2" t="e">
        <v>#VALUE!</v>
      </c>
      <c r="B567" s="2" t="e">
        <v>#VALUE!</v>
      </c>
      <c r="C567" s="5">
        <v>2546908</v>
      </c>
      <c r="D567" s="4">
        <v>35.130340673818928</v>
      </c>
      <c r="E567" s="4">
        <v>257.15782044042913</v>
      </c>
      <c r="F567" s="6">
        <v>967.4742789123078</v>
      </c>
      <c r="G567" s="4">
        <f t="shared" si="514"/>
        <v>14.750390632382638</v>
      </c>
      <c r="H567" s="4">
        <v>1</v>
      </c>
      <c r="I567" s="4">
        <f t="shared" ref="I567:K567" si="571">LN(D567)</f>
        <v>3.5590651637490449</v>
      </c>
      <c r="J567" s="4">
        <f t="shared" si="571"/>
        <v>5.5496899837376041</v>
      </c>
      <c r="K567" s="4">
        <f t="shared" si="571"/>
        <v>6.8746888394469892</v>
      </c>
      <c r="L567" s="4">
        <f t="array" ref="L567">MMULT(H567:K567,G$865:G$868)</f>
        <v>14.371404835016879</v>
      </c>
      <c r="M567" s="4">
        <f t="shared" si="516"/>
        <v>0.37898579736575932</v>
      </c>
    </row>
    <row r="568" spans="1:13" ht="15.75" customHeight="1" x14ac:dyDescent="0.2">
      <c r="A568" s="2" t="e">
        <v>#VALUE!</v>
      </c>
      <c r="B568" s="2" t="e">
        <v>#VALUE!</v>
      </c>
      <c r="C568" s="5">
        <v>223845</v>
      </c>
      <c r="D568" s="4">
        <v>35.130340673818928</v>
      </c>
      <c r="E568" s="4">
        <v>6.6511068334937447</v>
      </c>
      <c r="F568" s="6">
        <v>487.79510550246272</v>
      </c>
      <c r="G568" s="4">
        <f t="shared" si="514"/>
        <v>12.318709127033678</v>
      </c>
      <c r="H568" s="4">
        <v>1</v>
      </c>
      <c r="I568" s="4">
        <f t="shared" ref="I568:K568" si="572">LN(D568)</f>
        <v>3.5590651637490449</v>
      </c>
      <c r="J568" s="4">
        <f t="shared" si="572"/>
        <v>1.894783281944854</v>
      </c>
      <c r="K568" s="4">
        <f t="shared" si="572"/>
        <v>6.1898954519111911</v>
      </c>
      <c r="L568" s="4">
        <f t="array" ref="L568">MMULT(H568:K568,G$865:G$868)</f>
        <v>12.549847408343046</v>
      </c>
      <c r="M568" s="4">
        <f t="shared" si="516"/>
        <v>-0.23113828130936831</v>
      </c>
    </row>
    <row r="569" spans="1:13" ht="15.75" customHeight="1" x14ac:dyDescent="0.2">
      <c r="A569" s="2" t="e">
        <v>#VALUE!</v>
      </c>
      <c r="B569" s="2" t="e">
        <v>#VALUE!</v>
      </c>
      <c r="C569" s="5">
        <v>852481</v>
      </c>
      <c r="D569" s="4">
        <v>35.130340673818928</v>
      </c>
      <c r="E569" s="4">
        <v>16.402846413095812</v>
      </c>
      <c r="F569" s="6">
        <v>771.36176298647513</v>
      </c>
      <c r="G569" s="4">
        <f t="shared" si="514"/>
        <v>13.655906200501413</v>
      </c>
      <c r="H569" s="4">
        <v>1</v>
      </c>
      <c r="I569" s="4">
        <f t="shared" ref="I569:K569" si="573">LN(D569)</f>
        <v>3.5590651637490449</v>
      </c>
      <c r="J569" s="4">
        <f t="shared" si="573"/>
        <v>2.7974548815441853</v>
      </c>
      <c r="K569" s="4">
        <f t="shared" si="573"/>
        <v>6.6481574762106987</v>
      </c>
      <c r="L569" s="4">
        <f t="array" ref="L569">MMULT(H569:K569,G$865:G$868)</f>
        <v>12.53645801941598</v>
      </c>
      <c r="M569" s="4">
        <f t="shared" si="516"/>
        <v>1.1194481810854331</v>
      </c>
    </row>
    <row r="570" spans="1:13" ht="15.75" customHeight="1" x14ac:dyDescent="0.2">
      <c r="A570" s="2" t="e">
        <v>#VALUE!</v>
      </c>
      <c r="B570" s="2" t="e">
        <v>#VALUE!</v>
      </c>
      <c r="C570" s="5">
        <v>704047</v>
      </c>
      <c r="D570" s="4">
        <v>35.130340673818928</v>
      </c>
      <c r="E570" s="4">
        <v>26.813968850519185</v>
      </c>
      <c r="F570" s="6">
        <v>273.16918697660935</v>
      </c>
      <c r="G570" s="4">
        <f t="shared" si="514"/>
        <v>13.464600394275376</v>
      </c>
      <c r="H570" s="4">
        <v>1</v>
      </c>
      <c r="I570" s="4">
        <f t="shared" ref="I570:K570" si="574">LN(D570)</f>
        <v>3.5590651637490449</v>
      </c>
      <c r="J570" s="4">
        <f t="shared" si="574"/>
        <v>3.2889229774914859</v>
      </c>
      <c r="K570" s="4">
        <f t="shared" si="574"/>
        <v>5.6100913357451203</v>
      </c>
      <c r="L570" s="4">
        <f t="array" ref="L570">MMULT(H570:K570,G$865:G$868)</f>
        <v>14.592190224944591</v>
      </c>
      <c r="M570" s="4">
        <f t="shared" si="516"/>
        <v>-1.1275898306692156</v>
      </c>
    </row>
    <row r="571" spans="1:13" ht="15.75" customHeight="1" x14ac:dyDescent="0.2">
      <c r="A571" s="2" t="e">
        <v>#VALUE!</v>
      </c>
      <c r="B571" s="2" t="e">
        <v>#VALUE!</v>
      </c>
      <c r="C571" s="5">
        <v>127853</v>
      </c>
      <c r="D571" s="4">
        <v>35.130340673818928</v>
      </c>
      <c r="E571" s="4">
        <v>11.420227884615384</v>
      </c>
      <c r="F571" s="6">
        <v>1968.0787517789367</v>
      </c>
      <c r="G571" s="4">
        <f t="shared" si="514"/>
        <v>11.758636445442079</v>
      </c>
      <c r="H571" s="4">
        <v>1</v>
      </c>
      <c r="I571" s="4">
        <f t="shared" ref="I571:K571" si="575">LN(D571)</f>
        <v>3.5590651637490449</v>
      </c>
      <c r="J571" s="4">
        <f t="shared" si="575"/>
        <v>2.4353861588987669</v>
      </c>
      <c r="K571" s="4">
        <f t="shared" si="575"/>
        <v>7.5848130929594078</v>
      </c>
      <c r="L571" s="4">
        <f t="array" ref="L571">MMULT(H571:K571,G$865:G$868)</f>
        <v>10.746548808562924</v>
      </c>
      <c r="M571" s="4">
        <f t="shared" si="516"/>
        <v>1.0120876368791549</v>
      </c>
    </row>
    <row r="572" spans="1:13" ht="15.75" customHeight="1" x14ac:dyDescent="0.2">
      <c r="A572" s="2" t="e">
        <v>#VALUE!</v>
      </c>
      <c r="B572" s="2" t="e">
        <v>#VALUE!</v>
      </c>
      <c r="C572" s="5">
        <v>26606140</v>
      </c>
      <c r="D572" s="4">
        <v>35.130340673818928</v>
      </c>
      <c r="E572" s="4">
        <v>82.196001050747441</v>
      </c>
      <c r="F572" s="6">
        <v>289.22506649714529</v>
      </c>
      <c r="G572" s="4">
        <f t="shared" si="514"/>
        <v>17.096652574183128</v>
      </c>
      <c r="H572" s="4">
        <v>1</v>
      </c>
      <c r="I572" s="4">
        <f t="shared" ref="I572:K572" si="576">LN(D572)</f>
        <v>3.5590651637490449</v>
      </c>
      <c r="J572" s="4">
        <f t="shared" si="576"/>
        <v>4.4091066518610615</v>
      </c>
      <c r="K572" s="4">
        <f t="shared" si="576"/>
        <v>5.6672051618298553</v>
      </c>
      <c r="L572" s="4">
        <f t="array" ref="L572">MMULT(H572:K572,G$865:G$868)</f>
        <v>15.395247081679866</v>
      </c>
      <c r="M572" s="4">
        <f t="shared" si="516"/>
        <v>1.7014054925032625</v>
      </c>
    </row>
    <row r="573" spans="1:13" ht="15.75" customHeight="1" x14ac:dyDescent="0.2">
      <c r="A573" s="2" t="e">
        <v>#VALUE!</v>
      </c>
      <c r="B573" s="2" t="e">
        <v>#VALUE!</v>
      </c>
      <c r="C573" s="5">
        <v>1015631</v>
      </c>
      <c r="D573" s="4">
        <v>35.130340673818928</v>
      </c>
      <c r="E573" s="4">
        <v>178.63516371743066</v>
      </c>
      <c r="F573" s="6">
        <v>892.58028535410449</v>
      </c>
      <c r="G573" s="4">
        <f t="shared" si="514"/>
        <v>13.831020652175097</v>
      </c>
      <c r="H573" s="4">
        <v>1</v>
      </c>
      <c r="I573" s="4">
        <f t="shared" ref="I573:K573" si="577">LN(D573)</f>
        <v>3.5590651637490449</v>
      </c>
      <c r="J573" s="4">
        <f t="shared" si="577"/>
        <v>5.1853455343789898</v>
      </c>
      <c r="K573" s="4">
        <f t="shared" si="577"/>
        <v>6.7941164651868622</v>
      </c>
      <c r="L573" s="4">
        <f t="array" ref="L573">MMULT(H573:K573,G$865:G$868)</f>
        <v>14.20954062440285</v>
      </c>
      <c r="M573" s="4">
        <f t="shared" si="516"/>
        <v>-0.37851997222775324</v>
      </c>
    </row>
    <row r="574" spans="1:13" ht="15.75" customHeight="1" x14ac:dyDescent="0.2">
      <c r="A574" s="2" t="e">
        <v>#VALUE!</v>
      </c>
      <c r="B574" s="2" t="e">
        <v>#VALUE!</v>
      </c>
      <c r="C574" s="5">
        <v>175658</v>
      </c>
      <c r="D574" s="4">
        <v>35.130340673818928</v>
      </c>
      <c r="E574" s="4">
        <v>7.3724573796741062</v>
      </c>
      <c r="F574" s="6">
        <v>1349.8650356920577</v>
      </c>
      <c r="G574" s="4">
        <f t="shared" si="514"/>
        <v>12.076294201774958</v>
      </c>
      <c r="H574" s="4">
        <v>1</v>
      </c>
      <c r="I574" s="4">
        <f t="shared" ref="I574:K574" si="578">LN(D574)</f>
        <v>3.5590651637490449</v>
      </c>
      <c r="J574" s="4">
        <f t="shared" si="578"/>
        <v>1.9977510807036878</v>
      </c>
      <c r="K574" s="4">
        <f t="shared" si="578"/>
        <v>7.2077598928733471</v>
      </c>
      <c r="L574" s="4">
        <f t="array" ref="L574">MMULT(H574:K574,G$865:G$868)</f>
        <v>11.001194377365536</v>
      </c>
      <c r="M574" s="4">
        <f t="shared" si="516"/>
        <v>1.0750998244094223</v>
      </c>
    </row>
    <row r="575" spans="1:13" ht="15.75" customHeight="1" x14ac:dyDescent="0.2">
      <c r="A575" s="2" t="e">
        <v>#VALUE!</v>
      </c>
      <c r="B575" s="2" t="e">
        <v>#VALUE!</v>
      </c>
      <c r="C575" s="5">
        <v>422951</v>
      </c>
      <c r="D575" s="4">
        <v>35.130340673818928</v>
      </c>
      <c r="E575" s="4">
        <v>139.73837756446451</v>
      </c>
      <c r="F575" s="6">
        <v>1428.2887753692178</v>
      </c>
      <c r="G575" s="4">
        <f t="shared" si="514"/>
        <v>12.955011612075033</v>
      </c>
      <c r="H575" s="4">
        <v>1</v>
      </c>
      <c r="I575" s="4">
        <f t="shared" ref="I575:K575" si="579">LN(D575)</f>
        <v>3.5590651637490449</v>
      </c>
      <c r="J575" s="4">
        <f t="shared" si="579"/>
        <v>4.9397719426695019</v>
      </c>
      <c r="K575" s="4">
        <f t="shared" si="579"/>
        <v>7.2642323461029958</v>
      </c>
      <c r="L575" s="4">
        <f t="array" ref="L575">MMULT(H575:K575,G$865:G$868)</f>
        <v>13.260180651455949</v>
      </c>
      <c r="M575" s="4">
        <f t="shared" si="516"/>
        <v>-0.30516903938091566</v>
      </c>
    </row>
    <row r="576" spans="1:13" ht="15.75" customHeight="1" x14ac:dyDescent="0.2">
      <c r="A576" s="2" t="e">
        <v>#VALUE!</v>
      </c>
      <c r="B576" s="2" t="e">
        <v>#VALUE!</v>
      </c>
      <c r="C576" s="5">
        <v>9409216</v>
      </c>
      <c r="D576" s="4">
        <v>35.130340673818928</v>
      </c>
      <c r="E576" s="4">
        <v>1494.2866553736119</v>
      </c>
      <c r="F576" s="6">
        <v>1088.2577183655501</v>
      </c>
      <c r="G576" s="4">
        <f t="shared" si="514"/>
        <v>16.057200192468944</v>
      </c>
      <c r="H576" s="4">
        <v>1</v>
      </c>
      <c r="I576" s="4">
        <f t="shared" ref="I576:K576" si="580">LN(D576)</f>
        <v>3.5590651637490449</v>
      </c>
      <c r="J576" s="4">
        <f t="shared" si="580"/>
        <v>7.3094042183545387</v>
      </c>
      <c r="K576" s="4">
        <f t="shared" si="580"/>
        <v>6.9923332728635383</v>
      </c>
      <c r="L576" s="4">
        <f t="array" ref="L576">MMULT(H576:K576,G$865:G$868)</f>
        <v>15.588198996325596</v>
      </c>
      <c r="M576" s="4">
        <f t="shared" si="516"/>
        <v>0.46900119614334734</v>
      </c>
    </row>
    <row r="577" spans="1:13" ht="15.75" customHeight="1" x14ac:dyDescent="0.2">
      <c r="A577" s="2" t="e">
        <v>#VALUE!</v>
      </c>
      <c r="B577" s="2" t="e">
        <v>#VALUE!</v>
      </c>
      <c r="C577" s="5">
        <v>21855</v>
      </c>
      <c r="D577" s="4">
        <v>35.130340673818928</v>
      </c>
      <c r="E577" s="4">
        <v>3.3957280138452428</v>
      </c>
      <c r="F577" s="6">
        <v>2281.7992645801496</v>
      </c>
      <c r="G577" s="4">
        <f t="shared" si="514"/>
        <v>9.9921850072974152</v>
      </c>
      <c r="H577" s="4">
        <v>1</v>
      </c>
      <c r="I577" s="4">
        <f t="shared" ref="I577:K577" si="581">LN(D577)</f>
        <v>3.5590651637490449</v>
      </c>
      <c r="J577" s="4">
        <f t="shared" si="581"/>
        <v>1.2225181750901359</v>
      </c>
      <c r="K577" s="4">
        <f t="shared" si="581"/>
        <v>7.7327195618640969</v>
      </c>
      <c r="L577" s="4">
        <f t="array" ref="L577">MMULT(H577:K577,G$865:G$868)</f>
        <v>9.5409796014582344</v>
      </c>
      <c r="M577" s="4">
        <f t="shared" si="516"/>
        <v>0.45120540583918078</v>
      </c>
    </row>
    <row r="578" spans="1:13" ht="15.75" customHeight="1" x14ac:dyDescent="0.2">
      <c r="A578" s="2" t="e">
        <v>#VALUE!</v>
      </c>
      <c r="B578" s="2" t="e">
        <v>#VALUE!</v>
      </c>
      <c r="C578" s="5">
        <v>37301723</v>
      </c>
      <c r="D578" s="4">
        <v>35.130340673818928</v>
      </c>
      <c r="E578" s="4">
        <v>2068.6241294936949</v>
      </c>
      <c r="F578" s="6">
        <v>552.39811840282243</v>
      </c>
      <c r="G578" s="4">
        <f t="shared" si="514"/>
        <v>17.43455007657667</v>
      </c>
      <c r="H578" s="4">
        <v>1</v>
      </c>
      <c r="I578" s="4">
        <f t="shared" ref="I578:K578" si="582">LN(D578)</f>
        <v>3.5590651637490449</v>
      </c>
      <c r="J578" s="4">
        <f t="shared" si="582"/>
        <v>7.634638993525046</v>
      </c>
      <c r="K578" s="4">
        <f t="shared" si="582"/>
        <v>6.3142690153070742</v>
      </c>
      <c r="L578" s="4">
        <f t="array" ref="L578">MMULT(H578:K578,G$865:G$868)</f>
        <v>16.934362719887723</v>
      </c>
      <c r="M578" s="4">
        <f t="shared" si="516"/>
        <v>0.5001873566889472</v>
      </c>
    </row>
    <row r="579" spans="1:13" ht="15.75" customHeight="1" x14ac:dyDescent="0.2">
      <c r="A579" s="2" t="e">
        <v>#VALUE!</v>
      </c>
      <c r="B579" s="2" t="e">
        <v>#VALUE!</v>
      </c>
      <c r="C579" s="5">
        <v>466218</v>
      </c>
      <c r="D579" s="4">
        <v>35.130340673818928</v>
      </c>
      <c r="E579" s="4">
        <v>153.830946734425</v>
      </c>
      <c r="F579" s="6">
        <v>1250.5215308870045</v>
      </c>
      <c r="G579" s="4">
        <f t="shared" si="514"/>
        <v>13.052408614877056</v>
      </c>
      <c r="H579" s="4">
        <v>1</v>
      </c>
      <c r="I579" s="4">
        <f t="shared" ref="I579:K579" si="583">LN(D579)</f>
        <v>3.5590651637490449</v>
      </c>
      <c r="J579" s="4">
        <f t="shared" si="583"/>
        <v>5.0358542509686979</v>
      </c>
      <c r="K579" s="4">
        <f t="shared" si="583"/>
        <v>7.1313159679919229</v>
      </c>
      <c r="L579" s="4">
        <f t="array" ref="L579">MMULT(H579:K579,G$865:G$868)</f>
        <v>13.549877484873754</v>
      </c>
      <c r="M579" s="4">
        <f t="shared" si="516"/>
        <v>-0.49746886999669826</v>
      </c>
    </row>
    <row r="580" spans="1:13" ht="15.75" customHeight="1" x14ac:dyDescent="0.2">
      <c r="A580" s="2" t="e">
        <v>#VALUE!</v>
      </c>
      <c r="B580" s="2" t="e">
        <v>#VALUE!</v>
      </c>
      <c r="C580" s="5">
        <v>11877395</v>
      </c>
      <c r="D580" s="4">
        <v>35.130340673818928</v>
      </c>
      <c r="E580" s="4">
        <v>67.608919144368357</v>
      </c>
      <c r="F580" s="6">
        <v>161.39721126302067</v>
      </c>
      <c r="G580" s="4">
        <f t="shared" si="514"/>
        <v>16.290147571759981</v>
      </c>
      <c r="H580" s="4">
        <v>1</v>
      </c>
      <c r="I580" s="4">
        <f t="shared" ref="I580:K580" si="584">LN(D580)</f>
        <v>3.5590651637490449</v>
      </c>
      <c r="J580" s="4">
        <f t="shared" si="584"/>
        <v>4.2137399143510503</v>
      </c>
      <c r="K580" s="4">
        <f t="shared" si="584"/>
        <v>5.0838684772666287</v>
      </c>
      <c r="L580" s="4">
        <f t="array" ref="L580">MMULT(H580:K580,G$865:G$868)</f>
        <v>16.173885335391063</v>
      </c>
      <c r="M580" s="4">
        <f t="shared" si="516"/>
        <v>0.11626223636891808</v>
      </c>
    </row>
    <row r="581" spans="1:13" ht="15.75" customHeight="1" x14ac:dyDescent="0.2">
      <c r="A581" s="2" t="e">
        <v>#VALUE!</v>
      </c>
      <c r="B581" s="2" t="e">
        <v>#VALUE!</v>
      </c>
      <c r="C581" s="5">
        <v>29885</v>
      </c>
      <c r="D581" s="4">
        <v>35.130340673818928</v>
      </c>
      <c r="E581" s="4">
        <v>9.3183950548593373</v>
      </c>
      <c r="F581" s="6">
        <v>2927.5095172577953</v>
      </c>
      <c r="G581" s="4">
        <f t="shared" si="514"/>
        <v>10.305111961258355</v>
      </c>
      <c r="H581" s="4">
        <v>1</v>
      </c>
      <c r="I581" s="4">
        <f t="shared" ref="I581:K581" si="585">LN(D581)</f>
        <v>3.5590651637490449</v>
      </c>
      <c r="J581" s="4">
        <f t="shared" si="585"/>
        <v>2.231990409454383</v>
      </c>
      <c r="K581" s="4">
        <f t="shared" si="585"/>
        <v>7.9819073464513171</v>
      </c>
      <c r="L581" s="4">
        <f t="array" ref="L581">MMULT(H581:K581,G$865:G$868)</f>
        <v>9.947871193541447</v>
      </c>
      <c r="M581" s="4">
        <f t="shared" si="516"/>
        <v>0.35724076771690783</v>
      </c>
    </row>
    <row r="582" spans="1:13" ht="15.75" customHeight="1" x14ac:dyDescent="0.2">
      <c r="A582" s="2" t="e">
        <v>#VALUE!</v>
      </c>
      <c r="B582" s="2" t="e">
        <v>#VALUE!</v>
      </c>
      <c r="C582" s="5">
        <v>256519</v>
      </c>
      <c r="D582" s="4">
        <v>35.130340673818928</v>
      </c>
      <c r="E582" s="4">
        <v>127.94659043854696</v>
      </c>
      <c r="F582" s="6">
        <v>1733.4020457223044</v>
      </c>
      <c r="G582" s="4">
        <f t="shared" si="514"/>
        <v>12.454958014923687</v>
      </c>
      <c r="H582" s="4">
        <v>1</v>
      </c>
      <c r="I582" s="4">
        <f t="shared" ref="I582:K582" si="586">LN(D582)</f>
        <v>3.5590651637490449</v>
      </c>
      <c r="J582" s="4">
        <f t="shared" si="586"/>
        <v>4.8516129146426703</v>
      </c>
      <c r="K582" s="4">
        <f t="shared" si="586"/>
        <v>7.457841256878563</v>
      </c>
      <c r="L582" s="4">
        <f t="array" ref="L582">MMULT(H582:K582,G$865:G$868)</f>
        <v>12.879566136947101</v>
      </c>
      <c r="M582" s="4">
        <f t="shared" si="516"/>
        <v>-0.42460812202341458</v>
      </c>
    </row>
    <row r="583" spans="1:13" ht="15.75" customHeight="1" x14ac:dyDescent="0.2">
      <c r="A583" s="2" t="e">
        <v>#VALUE!</v>
      </c>
      <c r="B583" s="2" t="e">
        <v>#VALUE!</v>
      </c>
      <c r="C583" s="5">
        <v>257468</v>
      </c>
      <c r="D583" s="4">
        <v>35.130340673818928</v>
      </c>
      <c r="E583" s="4">
        <v>9.5451728058208278</v>
      </c>
      <c r="F583" s="6">
        <v>1085.680168632035</v>
      </c>
      <c r="G583" s="4">
        <f t="shared" si="514"/>
        <v>12.458650719518882</v>
      </c>
      <c r="H583" s="4">
        <v>1</v>
      </c>
      <c r="I583" s="4">
        <f t="shared" ref="I583:K583" si="587">LN(D583)</f>
        <v>3.5590651637490449</v>
      </c>
      <c r="J583" s="4">
        <f t="shared" si="587"/>
        <v>2.2560355613428844</v>
      </c>
      <c r="K583" s="4">
        <f t="shared" si="587"/>
        <v>6.9899619530969881</v>
      </c>
      <c r="L583" s="4">
        <f t="array" ref="L583">MMULT(H583:K583,G$865:G$868)</f>
        <v>11.556426534522986</v>
      </c>
      <c r="M583" s="4">
        <f t="shared" si="516"/>
        <v>0.90222418499589629</v>
      </c>
    </row>
    <row r="584" spans="1:13" ht="15.75" customHeight="1" x14ac:dyDescent="0.2">
      <c r="A584" s="2" t="e">
        <v>#VALUE!</v>
      </c>
      <c r="B584" s="2" t="e">
        <v>#VALUE!</v>
      </c>
      <c r="C584" s="5">
        <v>324839</v>
      </c>
      <c r="D584" s="4">
        <v>35.130340673818928</v>
      </c>
      <c r="E584" s="4">
        <v>14.259781159011929</v>
      </c>
      <c r="F584" s="6">
        <v>920.55709216447133</v>
      </c>
      <c r="G584" s="4">
        <f t="shared" si="514"/>
        <v>12.691084953952993</v>
      </c>
      <c r="H584" s="4">
        <v>1</v>
      </c>
      <c r="I584" s="4">
        <f t="shared" ref="I584:K584" si="588">LN(D584)</f>
        <v>3.5590651637490449</v>
      </c>
      <c r="J584" s="4">
        <f t="shared" si="588"/>
        <v>2.6574430683755392</v>
      </c>
      <c r="K584" s="4">
        <f t="shared" si="588"/>
        <v>6.8249790217421502</v>
      </c>
      <c r="L584" s="4">
        <f t="array" ref="L584">MMULT(H584:K584,G$865:G$868)</f>
        <v>12.141332067701793</v>
      </c>
      <c r="M584" s="4">
        <f t="shared" si="516"/>
        <v>0.54975288625120022</v>
      </c>
    </row>
    <row r="585" spans="1:13" ht="15.75" customHeight="1" x14ac:dyDescent="0.2">
      <c r="A585" s="2" t="e">
        <v>#VALUE!</v>
      </c>
      <c r="B585" s="2" t="e">
        <v>#VALUE!</v>
      </c>
      <c r="C585" s="5">
        <v>306496</v>
      </c>
      <c r="D585" s="4">
        <v>35.130340673818928</v>
      </c>
      <c r="E585" s="4">
        <v>23.616328816111423</v>
      </c>
      <c r="F585" s="6">
        <v>818.14644180128175</v>
      </c>
      <c r="G585" s="4">
        <f t="shared" si="514"/>
        <v>12.632959983702282</v>
      </c>
      <c r="H585" s="4">
        <v>1</v>
      </c>
      <c r="I585" s="4">
        <f t="shared" ref="I585:K585" si="589">LN(D585)</f>
        <v>3.5590651637490449</v>
      </c>
      <c r="J585" s="4">
        <f t="shared" si="589"/>
        <v>3.1619383717675844</v>
      </c>
      <c r="K585" s="4">
        <f t="shared" si="589"/>
        <v>6.7070413447867718</v>
      </c>
      <c r="L585" s="4">
        <f t="array" ref="L585">MMULT(H585:K585,G$865:G$868)</f>
        <v>12.733183863133414</v>
      </c>
      <c r="M585" s="4">
        <f t="shared" si="516"/>
        <v>-0.10022387943113209</v>
      </c>
    </row>
    <row r="586" spans="1:13" ht="15.75" customHeight="1" x14ac:dyDescent="0.2">
      <c r="A586" s="2" t="e">
        <v>#VALUE!</v>
      </c>
      <c r="B586" s="2" t="e">
        <v>#VALUE!</v>
      </c>
      <c r="C586" s="5">
        <v>145117</v>
      </c>
      <c r="D586" s="4">
        <v>35.130340673818928</v>
      </c>
      <c r="E586" s="4">
        <v>3.9947628611154022</v>
      </c>
      <c r="F586" s="6">
        <v>763.02708354095341</v>
      </c>
      <c r="G586" s="4">
        <f t="shared" si="514"/>
        <v>11.885295592588426</v>
      </c>
      <c r="H586" s="4">
        <v>1</v>
      </c>
      <c r="I586" s="4">
        <f t="shared" ref="I586:K586" si="590">LN(D586)</f>
        <v>3.5590651637490449</v>
      </c>
      <c r="J586" s="4">
        <f t="shared" si="590"/>
        <v>1.3849842185366283</v>
      </c>
      <c r="K586" s="4">
        <f t="shared" si="590"/>
        <v>6.6372935267763111</v>
      </c>
      <c r="L586" s="4">
        <f t="array" ref="L586">MMULT(H586:K586,G$865:G$868)</f>
        <v>11.42587929995482</v>
      </c>
      <c r="M586" s="4">
        <f t="shared" si="516"/>
        <v>0.45941629263360539</v>
      </c>
    </row>
    <row r="587" spans="1:13" ht="15.75" customHeight="1" x14ac:dyDescent="0.2">
      <c r="A587" s="2" t="e">
        <v>#VALUE!</v>
      </c>
      <c r="B587" s="2" t="e">
        <v>#VALUE!</v>
      </c>
      <c r="C587" s="5">
        <v>16129</v>
      </c>
      <c r="D587" s="4">
        <v>35.130340673818928</v>
      </c>
      <c r="E587" s="4">
        <v>4.4704463914463908</v>
      </c>
      <c r="F587" s="6">
        <v>1378.6238260216164</v>
      </c>
      <c r="G587" s="4">
        <f t="shared" si="514"/>
        <v>9.6883741729171824</v>
      </c>
      <c r="H587" s="4">
        <v>1</v>
      </c>
      <c r="I587" s="4">
        <f t="shared" ref="I587:K587" si="591">LN(D587)</f>
        <v>3.5590651637490449</v>
      </c>
      <c r="J587" s="4">
        <f t="shared" si="591"/>
        <v>1.4974882674976673</v>
      </c>
      <c r="K587" s="4">
        <f t="shared" si="591"/>
        <v>7.2288410530685026</v>
      </c>
      <c r="L587" s="4">
        <f t="array" ref="L587">MMULT(H587:K587,G$865:G$868)</f>
        <v>10.567911802444968</v>
      </c>
      <c r="M587" s="4">
        <f t="shared" si="516"/>
        <v>-0.87953762952778547</v>
      </c>
    </row>
    <row r="588" spans="1:13" ht="15.75" customHeight="1" x14ac:dyDescent="0.2">
      <c r="A588" s="2" t="e">
        <v>#VALUE!</v>
      </c>
      <c r="B588" s="2" t="e">
        <v>#VALUE!</v>
      </c>
      <c r="C588" s="5">
        <v>56862</v>
      </c>
      <c r="D588" s="4">
        <v>35.130340673818928</v>
      </c>
      <c r="E588" s="4">
        <v>1.6618181684226037</v>
      </c>
      <c r="F588" s="6">
        <v>889.93806570198899</v>
      </c>
      <c r="G588" s="4">
        <f t="shared" si="514"/>
        <v>10.948382558698249</v>
      </c>
      <c r="H588" s="4">
        <v>1</v>
      </c>
      <c r="I588" s="4">
        <f t="shared" ref="I588:K588" si="592">LN(D588)</f>
        <v>3.5590651637490449</v>
      </c>
      <c r="J588" s="4">
        <f t="shared" si="592"/>
        <v>0.50791228516683684</v>
      </c>
      <c r="K588" s="4">
        <f t="shared" si="592"/>
        <v>6.7911518712058632</v>
      </c>
      <c r="L588" s="4">
        <f t="array" ref="L588">MMULT(H588:K588,G$865:G$868)</f>
        <v>10.478937166329306</v>
      </c>
      <c r="M588" s="4">
        <f t="shared" si="516"/>
        <v>0.469445392368943</v>
      </c>
    </row>
    <row r="589" spans="1:13" ht="15.75" customHeight="1" x14ac:dyDescent="0.2">
      <c r="A589" s="2" t="e">
        <v>#VALUE!</v>
      </c>
      <c r="B589" s="2" t="e">
        <v>#VALUE!</v>
      </c>
      <c r="C589" s="5">
        <v>21808</v>
      </c>
      <c r="D589" s="4">
        <v>35.130340673818928</v>
      </c>
      <c r="E589" s="4">
        <v>1.284685050524129</v>
      </c>
      <c r="F589" s="6">
        <v>657.6637942322883</v>
      </c>
      <c r="G589" s="4">
        <f t="shared" si="514"/>
        <v>9.9900321539363137</v>
      </c>
      <c r="H589" s="4">
        <v>1</v>
      </c>
      <c r="I589" s="4">
        <f t="shared" ref="I589:K589" si="593">LN(D589)</f>
        <v>3.5590651637490449</v>
      </c>
      <c r="J589" s="4">
        <f t="shared" si="593"/>
        <v>0.25051359143765478</v>
      </c>
      <c r="K589" s="4">
        <f t="shared" si="593"/>
        <v>6.4886938497306064</v>
      </c>
      <c r="L589" s="4">
        <f t="array" ref="L589">MMULT(H589:K589,G$865:G$868)</f>
        <v>10.757997017681967</v>
      </c>
      <c r="M589" s="4">
        <f t="shared" si="516"/>
        <v>-0.76796486374565376</v>
      </c>
    </row>
    <row r="590" spans="1:13" ht="15.75" customHeight="1" x14ac:dyDescent="0.2">
      <c r="A590" s="2" t="e">
        <v>#VALUE!</v>
      </c>
      <c r="B590" s="2" t="e">
        <v>#VALUE!</v>
      </c>
      <c r="C590" s="5">
        <v>4350272</v>
      </c>
      <c r="D590" s="4">
        <v>35.130340673818928</v>
      </c>
      <c r="E590" s="4">
        <v>471.6139657444005</v>
      </c>
      <c r="F590" s="6">
        <v>984.50049699510294</v>
      </c>
      <c r="G590" s="4">
        <f t="shared" si="514"/>
        <v>15.28574892984566</v>
      </c>
      <c r="H590" s="4">
        <v>1</v>
      </c>
      <c r="I590" s="4">
        <f t="shared" ref="I590:K590" si="594">LN(D590)</f>
        <v>3.5590651637490449</v>
      </c>
      <c r="J590" s="4">
        <f t="shared" si="594"/>
        <v>6.1561607817624884</v>
      </c>
      <c r="K590" s="4">
        <f t="shared" si="594"/>
        <v>6.8921344028988631</v>
      </c>
      <c r="L590" s="4">
        <f t="array" ref="L590">MMULT(H590:K590,G$865:G$868)</f>
        <v>14.827774314686701</v>
      </c>
      <c r="M590" s="4">
        <f t="shared" si="516"/>
        <v>0.45797461515895854</v>
      </c>
    </row>
    <row r="591" spans="1:13" ht="15.75" customHeight="1" x14ac:dyDescent="0.2">
      <c r="A591" s="2" t="e">
        <v>#VALUE!</v>
      </c>
      <c r="B591" s="2" t="e">
        <v>#VALUE!</v>
      </c>
      <c r="C591" s="5">
        <v>267784</v>
      </c>
      <c r="D591" s="4">
        <v>35.130340673818928</v>
      </c>
      <c r="E591" s="4">
        <v>195.52418647761718</v>
      </c>
      <c r="F591" s="6">
        <v>1370.9862427954017</v>
      </c>
      <c r="G591" s="4">
        <f t="shared" si="514"/>
        <v>12.497935964375177</v>
      </c>
      <c r="H591" s="4">
        <v>1</v>
      </c>
      <c r="I591" s="4">
        <f t="shared" ref="I591:K591" si="595">LN(D591)</f>
        <v>3.5590651637490449</v>
      </c>
      <c r="J591" s="4">
        <f t="shared" si="595"/>
        <v>5.2756840877712694</v>
      </c>
      <c r="K591" s="4">
        <f t="shared" si="595"/>
        <v>7.22328564508119</v>
      </c>
      <c r="L591" s="4">
        <f t="array" ref="L591">MMULT(H591:K591,G$865:G$868)</f>
        <v>13.594044088177846</v>
      </c>
      <c r="M591" s="4">
        <f t="shared" si="516"/>
        <v>-1.0961081238026686</v>
      </c>
    </row>
    <row r="592" spans="1:13" ht="15.75" customHeight="1" x14ac:dyDescent="0.2">
      <c r="A592" s="2" t="e">
        <v>#VALUE!</v>
      </c>
      <c r="B592" s="2" t="e">
        <v>#VALUE!</v>
      </c>
      <c r="C592" s="5">
        <v>14002199</v>
      </c>
      <c r="D592" s="4">
        <v>35.130340673818928</v>
      </c>
      <c r="E592" s="4">
        <v>199.07205882352943</v>
      </c>
      <c r="F592" s="6">
        <v>531.98697377822668</v>
      </c>
      <c r="G592" s="4">
        <f t="shared" si="514"/>
        <v>16.454724946673679</v>
      </c>
      <c r="H592" s="4">
        <v>1</v>
      </c>
      <c r="I592" s="4">
        <f t="shared" ref="I592:K592" si="596">LN(D592)</f>
        <v>3.5590651637490449</v>
      </c>
      <c r="J592" s="4">
        <f t="shared" si="596"/>
        <v>5.2936668638212803</v>
      </c>
      <c r="K592" s="4">
        <f t="shared" si="596"/>
        <v>6.2766190036625993</v>
      </c>
      <c r="L592" s="4">
        <f t="array" ref="L592">MMULT(H592:K592,G$865:G$868)</f>
        <v>15.125209800616906</v>
      </c>
      <c r="M592" s="4">
        <f t="shared" si="516"/>
        <v>1.3295151460567727</v>
      </c>
    </row>
    <row r="593" spans="1:13" ht="15.75" customHeight="1" x14ac:dyDescent="0.2">
      <c r="A593" s="2" t="e">
        <v>#VALUE!</v>
      </c>
      <c r="B593" s="2" t="e">
        <v>#VALUE!</v>
      </c>
      <c r="C593" s="5">
        <v>789649</v>
      </c>
      <c r="D593" s="4">
        <v>35.130340673818928</v>
      </c>
      <c r="E593" s="4">
        <v>134.15609166196123</v>
      </c>
      <c r="F593" s="6">
        <v>2348.4491153151971</v>
      </c>
      <c r="G593" s="4">
        <f t="shared" si="514"/>
        <v>13.579343821913557</v>
      </c>
      <c r="H593" s="4">
        <v>1</v>
      </c>
      <c r="I593" s="4">
        <f t="shared" ref="I593:K593" si="597">LN(D593)</f>
        <v>3.5590651637490449</v>
      </c>
      <c r="J593" s="4">
        <f t="shared" si="597"/>
        <v>4.8990039851732083</v>
      </c>
      <c r="K593" s="4">
        <f t="shared" si="597"/>
        <v>7.7615104383450282</v>
      </c>
      <c r="L593" s="4">
        <f t="array" ref="L593">MMULT(H593:K593,G$865:G$868)</f>
        <v>12.430855612522706</v>
      </c>
      <c r="M593" s="4">
        <f t="shared" si="516"/>
        <v>1.1484882093908517</v>
      </c>
    </row>
    <row r="594" spans="1:13" ht="15.75" customHeight="1" x14ac:dyDescent="0.2">
      <c r="A594" s="2" t="e">
        <v>#VALUE!</v>
      </c>
      <c r="B594" s="2" t="e">
        <v>#VALUE!</v>
      </c>
      <c r="C594" s="5">
        <v>3884160</v>
      </c>
      <c r="D594" s="4">
        <v>35.130340673818928</v>
      </c>
      <c r="E594" s="4">
        <v>46.066101951293305</v>
      </c>
      <c r="F594" s="6">
        <v>804.82098622146884</v>
      </c>
      <c r="G594" s="4">
        <f t="shared" si="514"/>
        <v>15.172417302189572</v>
      </c>
      <c r="H594" s="4">
        <v>1</v>
      </c>
      <c r="I594" s="4">
        <f t="shared" ref="I594:K594" si="598">LN(D594)</f>
        <v>3.5590651637490449</v>
      </c>
      <c r="J594" s="4">
        <f t="shared" si="598"/>
        <v>3.8300773639353287</v>
      </c>
      <c r="K594" s="4">
        <f t="shared" si="598"/>
        <v>6.6906198753244164</v>
      </c>
      <c r="L594" s="4">
        <f t="array" ref="L594">MMULT(H594:K594,G$865:G$868)</f>
        <v>13.293064720776234</v>
      </c>
      <c r="M594" s="4">
        <f t="shared" si="516"/>
        <v>1.8793525814133378</v>
      </c>
    </row>
    <row r="595" spans="1:13" ht="15.75" customHeight="1" x14ac:dyDescent="0.2">
      <c r="A595" s="2" t="e">
        <v>#VALUE!</v>
      </c>
      <c r="B595" s="2" t="e">
        <v>#VALUE!</v>
      </c>
      <c r="C595" s="5">
        <v>5616674</v>
      </c>
      <c r="D595" s="4">
        <v>35.130340673818928</v>
      </c>
      <c r="E595" s="4">
        <v>345.47049441786277</v>
      </c>
      <c r="F595" s="6">
        <v>1631.2275746544624</v>
      </c>
      <c r="G595" s="4">
        <f t="shared" si="514"/>
        <v>15.541250231731665</v>
      </c>
      <c r="H595" s="4">
        <v>1</v>
      </c>
      <c r="I595" s="4">
        <f t="shared" ref="I595:K595" si="599">LN(D595)</f>
        <v>3.5590651637490449</v>
      </c>
      <c r="J595" s="4">
        <f t="shared" si="599"/>
        <v>5.8449072399021027</v>
      </c>
      <c r="K595" s="4">
        <f t="shared" si="599"/>
        <v>7.3970881236382473</v>
      </c>
      <c r="L595" s="4">
        <f t="array" ref="L595">MMULT(H595:K595,G$865:G$868)</f>
        <v>13.770143729954707</v>
      </c>
      <c r="M595" s="4">
        <f t="shared" si="516"/>
        <v>1.7711065017769574</v>
      </c>
    </row>
    <row r="596" spans="1:13" ht="15.75" customHeight="1" x14ac:dyDescent="0.2">
      <c r="A596" s="2" t="e">
        <v>#VALUE!</v>
      </c>
      <c r="B596" s="2" t="e">
        <v>#VALUE!</v>
      </c>
      <c r="C596" s="5">
        <v>851814</v>
      </c>
      <c r="D596" s="4">
        <v>35.130340673818928</v>
      </c>
      <c r="E596" s="4">
        <v>17.120906918350329</v>
      </c>
      <c r="F596" s="6">
        <v>451.05619039577039</v>
      </c>
      <c r="G596" s="4">
        <f t="shared" si="514"/>
        <v>13.655123472119232</v>
      </c>
      <c r="H596" s="4">
        <v>1</v>
      </c>
      <c r="I596" s="4">
        <f t="shared" ref="I596:K596" si="600">LN(D596)</f>
        <v>3.5590651637490449</v>
      </c>
      <c r="J596" s="4">
        <f t="shared" si="600"/>
        <v>2.8403003435132188</v>
      </c>
      <c r="K596" s="4">
        <f t="shared" si="600"/>
        <v>6.1115919224198878</v>
      </c>
      <c r="L596" s="4">
        <f t="array" ref="L596">MMULT(H596:K596,G$865:G$868)</f>
        <v>13.430390809688893</v>
      </c>
      <c r="M596" s="4">
        <f t="shared" si="516"/>
        <v>0.2247326624303394</v>
      </c>
    </row>
    <row r="597" spans="1:13" ht="15.75" customHeight="1" x14ac:dyDescent="0.2">
      <c r="A597" s="2" t="e">
        <v>#VALUE!</v>
      </c>
      <c r="B597" s="2" t="e">
        <v>#VALUE!</v>
      </c>
      <c r="C597" s="5">
        <v>11593</v>
      </c>
      <c r="D597" s="4">
        <v>23.489890274314217</v>
      </c>
      <c r="E597" s="4">
        <v>2.3763350483997558</v>
      </c>
      <c r="F597" s="6">
        <v>2505.0493755158004</v>
      </c>
      <c r="G597" s="4">
        <f t="shared" si="514"/>
        <v>9.3581567466704012</v>
      </c>
      <c r="H597" s="4">
        <v>1</v>
      </c>
      <c r="I597" s="4">
        <f t="shared" ref="I597:K597" si="601">LN(D597)</f>
        <v>3.1565701274940627</v>
      </c>
      <c r="J597" s="4">
        <f t="shared" si="601"/>
        <v>0.86555940519517116</v>
      </c>
      <c r="K597" s="4">
        <f t="shared" si="601"/>
        <v>7.8260637241094608</v>
      </c>
      <c r="L597" s="4">
        <f t="array" ref="L597">MMULT(H597:K597,G$865:G$868)</f>
        <v>8.7660484827898522</v>
      </c>
      <c r="M597" s="4">
        <f t="shared" si="516"/>
        <v>0.59210826388054905</v>
      </c>
    </row>
    <row r="598" spans="1:13" ht="15.75" customHeight="1" x14ac:dyDescent="0.2">
      <c r="A598" s="2" t="e">
        <v>#VALUE!</v>
      </c>
      <c r="B598" s="2" t="e">
        <v>#VALUE!</v>
      </c>
      <c r="C598" s="5">
        <v>6949400</v>
      </c>
      <c r="D598" s="4">
        <v>23.489890274314217</v>
      </c>
      <c r="E598" s="4">
        <v>213.37777150385847</v>
      </c>
      <c r="F598" s="6">
        <v>277.81201535324738</v>
      </c>
      <c r="G598" s="4">
        <f t="shared" si="514"/>
        <v>15.754165882878993</v>
      </c>
      <c r="H598" s="4">
        <v>1</v>
      </c>
      <c r="I598" s="4">
        <f t="shared" ref="I598:K598" si="602">LN(D598)</f>
        <v>3.1565701274940627</v>
      </c>
      <c r="J598" s="4">
        <f t="shared" si="602"/>
        <v>5.3630641699176946</v>
      </c>
      <c r="K598" s="4">
        <f t="shared" si="602"/>
        <v>5.6269446811964565</v>
      </c>
      <c r="L598" s="4">
        <f t="array" ref="L598">MMULT(H598:K598,G$865:G$868)</f>
        <v>15.881270384218983</v>
      </c>
      <c r="M598" s="4">
        <f t="shared" si="516"/>
        <v>-0.12710450133998918</v>
      </c>
    </row>
    <row r="599" spans="1:13" ht="15.75" customHeight="1" x14ac:dyDescent="0.2">
      <c r="A599" s="2" t="e">
        <v>#VALUE!</v>
      </c>
      <c r="B599" s="2" t="e">
        <v>#VALUE!</v>
      </c>
      <c r="C599" s="5">
        <v>32958</v>
      </c>
      <c r="D599" s="4">
        <v>23.489890274314217</v>
      </c>
      <c r="E599" s="4">
        <v>6.2358568195844475</v>
      </c>
      <c r="F599" s="6">
        <v>2907.3947914618916</v>
      </c>
      <c r="G599" s="4">
        <f t="shared" si="514"/>
        <v>10.402989302570676</v>
      </c>
      <c r="H599" s="4">
        <v>1</v>
      </c>
      <c r="I599" s="4">
        <f t="shared" ref="I599:K599" si="603">LN(D599)</f>
        <v>3.1565701274940627</v>
      </c>
      <c r="J599" s="4">
        <f t="shared" si="603"/>
        <v>1.8303159906343835</v>
      </c>
      <c r="K599" s="4">
        <f t="shared" si="603"/>
        <v>7.9750126985143499</v>
      </c>
      <c r="L599" s="4">
        <f t="array" ref="L599">MMULT(H599:K599,G$865:G$868)</f>
        <v>9.2978390881214814</v>
      </c>
      <c r="M599" s="4">
        <f t="shared" si="516"/>
        <v>1.1051502144491945</v>
      </c>
    </row>
    <row r="600" spans="1:13" ht="15.75" customHeight="1" x14ac:dyDescent="0.2">
      <c r="A600" s="2" t="e">
        <v>#VALUE!</v>
      </c>
      <c r="B600" s="2" t="e">
        <v>#VALUE!</v>
      </c>
      <c r="C600" s="5">
        <v>86348</v>
      </c>
      <c r="D600" s="4">
        <v>23.489890274314217</v>
      </c>
      <c r="E600" s="4">
        <v>14.594249022892239</v>
      </c>
      <c r="F600" s="6">
        <v>1273.7909219890948</v>
      </c>
      <c r="G600" s="4">
        <f t="shared" si="514"/>
        <v>11.366140921754768</v>
      </c>
      <c r="H600" s="4">
        <v>1</v>
      </c>
      <c r="I600" s="4">
        <f t="shared" ref="I600:K600" si="604">LN(D600)</f>
        <v>3.1565701274940627</v>
      </c>
      <c r="J600" s="4">
        <f t="shared" si="604"/>
        <v>2.6806275485726787</v>
      </c>
      <c r="K600" s="4">
        <f t="shared" si="604"/>
        <v>7.1497527111958199</v>
      </c>
      <c r="L600" s="4">
        <f t="array" ref="L600">MMULT(H600:K600,G$865:G$868)</f>
        <v>11.299169748854922</v>
      </c>
      <c r="M600" s="4">
        <f t="shared" si="516"/>
        <v>6.697117289984611E-2</v>
      </c>
    </row>
    <row r="601" spans="1:13" ht="15.75" customHeight="1" x14ac:dyDescent="0.2">
      <c r="A601" s="2" t="e">
        <v>#VALUE!</v>
      </c>
      <c r="B601" s="2" t="e">
        <v>#VALUE!</v>
      </c>
      <c r="C601" s="5">
        <v>1184051</v>
      </c>
      <c r="D601" s="4">
        <v>23.489890274314217</v>
      </c>
      <c r="E601" s="4">
        <v>257.15782044042913</v>
      </c>
      <c r="F601" s="6">
        <v>917.85118205576453</v>
      </c>
      <c r="G601" s="4">
        <f t="shared" si="514"/>
        <v>13.98445216782274</v>
      </c>
      <c r="H601" s="4">
        <v>1</v>
      </c>
      <c r="I601" s="4">
        <f t="shared" ref="I601:K601" si="605">LN(D601)</f>
        <v>3.1565701274940627</v>
      </c>
      <c r="J601" s="4">
        <f t="shared" si="605"/>
        <v>5.5496899837376041</v>
      </c>
      <c r="K601" s="4">
        <f t="shared" si="605"/>
        <v>6.8220352664287081</v>
      </c>
      <c r="L601" s="4">
        <f t="array" ref="L601">MMULT(H601:K601,G$865:G$868)</f>
        <v>14.115463717564875</v>
      </c>
      <c r="M601" s="4">
        <f t="shared" si="516"/>
        <v>-0.13101154974213536</v>
      </c>
    </row>
    <row r="602" spans="1:13" ht="15.75" customHeight="1" x14ac:dyDescent="0.2">
      <c r="A602" s="2" t="e">
        <v>#VALUE!</v>
      </c>
      <c r="B602" s="2" t="e">
        <v>#VALUE!</v>
      </c>
      <c r="C602" s="5">
        <v>1899992</v>
      </c>
      <c r="D602" s="4">
        <v>23.489890274314217</v>
      </c>
      <c r="E602" s="4">
        <v>6.6511068334937447</v>
      </c>
      <c r="F602" s="6">
        <v>392.85768755031972</v>
      </c>
      <c r="G602" s="4">
        <f t="shared" si="514"/>
        <v>14.457360233601488</v>
      </c>
      <c r="H602" s="4">
        <v>1</v>
      </c>
      <c r="I602" s="4">
        <f t="shared" ref="I602:K602" si="606">LN(D602)</f>
        <v>3.1565701274940627</v>
      </c>
      <c r="J602" s="4">
        <f t="shared" si="606"/>
        <v>1.894783281944854</v>
      </c>
      <c r="K602" s="4">
        <f t="shared" si="606"/>
        <v>5.9734474280960654</v>
      </c>
      <c r="L602" s="4">
        <f t="array" ref="L602">MMULT(H602:K602,G$865:G$868)</f>
        <v>12.556347370726462</v>
      </c>
      <c r="M602" s="4">
        <f t="shared" si="516"/>
        <v>1.9010128628750262</v>
      </c>
    </row>
    <row r="603" spans="1:13" ht="15.75" customHeight="1" x14ac:dyDescent="0.2">
      <c r="A603" s="2" t="e">
        <v>#VALUE!</v>
      </c>
      <c r="B603" s="2" t="e">
        <v>#VALUE!</v>
      </c>
      <c r="C603" s="5">
        <v>543434</v>
      </c>
      <c r="D603" s="4">
        <v>23.489890274314217</v>
      </c>
      <c r="E603" s="4">
        <v>16.402846413095812</v>
      </c>
      <c r="F603" s="6">
        <v>787.0854566401415</v>
      </c>
      <c r="G603" s="4">
        <f t="shared" si="514"/>
        <v>13.205663543026963</v>
      </c>
      <c r="H603" s="4">
        <v>1</v>
      </c>
      <c r="I603" s="4">
        <f t="shared" ref="I603:K603" si="607">LN(D603)</f>
        <v>3.1565701274940627</v>
      </c>
      <c r="J603" s="4">
        <f t="shared" si="607"/>
        <v>2.7974548815441853</v>
      </c>
      <c r="K603" s="4">
        <f t="shared" si="607"/>
        <v>6.6683368278339339</v>
      </c>
      <c r="L603" s="4">
        <f t="array" ref="L603">MMULT(H603:K603,G$865:G$868)</f>
        <v>12.163819716573984</v>
      </c>
      <c r="M603" s="4">
        <f t="shared" si="516"/>
        <v>1.041843826452979</v>
      </c>
    </row>
    <row r="604" spans="1:13" ht="15.75" customHeight="1" x14ac:dyDescent="0.2">
      <c r="A604" s="2" t="e">
        <v>#VALUE!</v>
      </c>
      <c r="B604" s="2" t="e">
        <v>#VALUE!</v>
      </c>
      <c r="C604" s="5">
        <v>5047759</v>
      </c>
      <c r="D604" s="4">
        <v>23.489890274314217</v>
      </c>
      <c r="E604" s="4">
        <v>26.813968850519185</v>
      </c>
      <c r="F604" s="6">
        <v>117.27391687512613</v>
      </c>
      <c r="G604" s="4">
        <f t="shared" si="514"/>
        <v>15.434454940383644</v>
      </c>
      <c r="H604" s="4">
        <v>1</v>
      </c>
      <c r="I604" s="4">
        <f t="shared" ref="I604:K604" si="608">LN(D604)</f>
        <v>3.1565701274940627</v>
      </c>
      <c r="J604" s="4">
        <f t="shared" si="608"/>
        <v>3.2889229774914859</v>
      </c>
      <c r="K604" s="4">
        <f t="shared" si="608"/>
        <v>4.7645123684023227</v>
      </c>
      <c r="L604" s="4">
        <f t="array" ref="L604">MMULT(H604:K604,G$865:G$868)</f>
        <v>15.60672069980285</v>
      </c>
      <c r="M604" s="4">
        <f t="shared" si="516"/>
        <v>-0.17226575941920608</v>
      </c>
    </row>
    <row r="605" spans="1:13" ht="15.75" customHeight="1" x14ac:dyDescent="0.2">
      <c r="A605" s="2" t="e">
        <v>#VALUE!</v>
      </c>
      <c r="B605" s="2" t="e">
        <v>#VALUE!</v>
      </c>
      <c r="C605" s="5">
        <v>35613</v>
      </c>
      <c r="D605" s="4">
        <v>23.489890274314217</v>
      </c>
      <c r="E605" s="4">
        <v>11.420227884615384</v>
      </c>
      <c r="F605" s="6">
        <v>1991.2936318736731</v>
      </c>
      <c r="G605" s="4">
        <f t="shared" si="514"/>
        <v>10.480466018721645</v>
      </c>
      <c r="H605" s="4">
        <v>1</v>
      </c>
      <c r="I605" s="4">
        <f t="shared" ref="I605:K605" si="609">LN(D605)</f>
        <v>3.1565701274940627</v>
      </c>
      <c r="J605" s="4">
        <f t="shared" si="609"/>
        <v>2.4353861588987669</v>
      </c>
      <c r="K605" s="4">
        <f t="shared" si="609"/>
        <v>7.5965397727851638</v>
      </c>
      <c r="L605" s="4">
        <f t="array" ref="L605">MMULT(H605:K605,G$865:G$868)</f>
        <v>10.387453872442041</v>
      </c>
      <c r="M605" s="4">
        <f t="shared" si="516"/>
        <v>9.3012146279603414E-2</v>
      </c>
    </row>
    <row r="606" spans="1:13" ht="15.75" customHeight="1" x14ac:dyDescent="0.2">
      <c r="A606" s="2" t="e">
        <v>#VALUE!</v>
      </c>
      <c r="B606" s="2" t="e">
        <v>#VALUE!</v>
      </c>
      <c r="C606" s="5">
        <v>2445102</v>
      </c>
      <c r="D606" s="4">
        <v>23.489890274314217</v>
      </c>
      <c r="E606" s="4">
        <v>82.196001050747441</v>
      </c>
      <c r="F606" s="6">
        <v>446.87644561636341</v>
      </c>
      <c r="G606" s="4">
        <f t="shared" si="514"/>
        <v>14.709597397812358</v>
      </c>
      <c r="H606" s="4">
        <v>1</v>
      </c>
      <c r="I606" s="4">
        <f t="shared" ref="I606:K606" si="610">LN(D606)</f>
        <v>3.1565701274940627</v>
      </c>
      <c r="J606" s="4">
        <f t="shared" si="610"/>
        <v>4.4091066518610615</v>
      </c>
      <c r="K606" s="4">
        <f t="shared" si="610"/>
        <v>6.1022821483887482</v>
      </c>
      <c r="L606" s="4">
        <f t="array" ref="L606">MMULT(H606:K606,G$865:G$868)</f>
        <v>14.35783544369767</v>
      </c>
      <c r="M606" s="4">
        <f t="shared" si="516"/>
        <v>0.35176195411468747</v>
      </c>
    </row>
    <row r="607" spans="1:13" ht="15.75" customHeight="1" x14ac:dyDescent="0.2">
      <c r="A607" s="2" t="e">
        <v>#VALUE!</v>
      </c>
      <c r="B607" s="2" t="e">
        <v>#VALUE!</v>
      </c>
      <c r="C607" s="5">
        <v>493566</v>
      </c>
      <c r="D607" s="4">
        <v>23.489890274314217</v>
      </c>
      <c r="E607" s="4">
        <v>178.63516371743066</v>
      </c>
      <c r="F607" s="6">
        <v>1078.1019303370124</v>
      </c>
      <c r="G607" s="4">
        <f t="shared" si="514"/>
        <v>13.109411867515288</v>
      </c>
      <c r="H607" s="4">
        <v>1</v>
      </c>
      <c r="I607" s="4">
        <f t="shared" ref="I607:K607" si="611">LN(D607)</f>
        <v>3.1565701274940627</v>
      </c>
      <c r="J607" s="4">
        <f t="shared" si="611"/>
        <v>5.1853455343789898</v>
      </c>
      <c r="K607" s="4">
        <f t="shared" si="611"/>
        <v>6.9829573020425064</v>
      </c>
      <c r="L607" s="4">
        <f t="array" ref="L607">MMULT(H607:K607,G$865:G$868)</f>
        <v>13.566662993575683</v>
      </c>
      <c r="M607" s="4">
        <f t="shared" si="516"/>
        <v>-0.45725112606039531</v>
      </c>
    </row>
    <row r="608" spans="1:13" ht="15.75" customHeight="1" x14ac:dyDescent="0.2">
      <c r="A608" s="2" t="e">
        <v>#VALUE!</v>
      </c>
      <c r="B608" s="2" t="e">
        <v>#VALUE!</v>
      </c>
      <c r="C608" s="5">
        <v>88780</v>
      </c>
      <c r="D608" s="4">
        <v>23.489890274314217</v>
      </c>
      <c r="E608" s="4">
        <v>7.3724573796741062</v>
      </c>
      <c r="F608" s="6">
        <v>1635.5803093622162</v>
      </c>
      <c r="G608" s="4">
        <f t="shared" si="514"/>
        <v>11.393916678388026</v>
      </c>
      <c r="H608" s="4">
        <v>1</v>
      </c>
      <c r="I608" s="4">
        <f t="shared" ref="I608:K608" si="612">LN(D608)</f>
        <v>3.1565701274940627</v>
      </c>
      <c r="J608" s="4">
        <f t="shared" si="612"/>
        <v>1.9977510807036878</v>
      </c>
      <c r="K608" s="4">
        <f t="shared" si="612"/>
        <v>7.3997529496323864</v>
      </c>
      <c r="L608" s="4">
        <f t="array" ref="L608">MMULT(H608:K608,G$865:G$868)</f>
        <v>10.353266074850159</v>
      </c>
      <c r="M608" s="4">
        <f t="shared" si="516"/>
        <v>1.0406506035378662</v>
      </c>
    </row>
    <row r="609" spans="1:13" ht="15.75" customHeight="1" x14ac:dyDescent="0.2">
      <c r="A609" s="2" t="e">
        <v>#VALUE!</v>
      </c>
      <c r="B609" s="2" t="e">
        <v>#VALUE!</v>
      </c>
      <c r="C609" s="5">
        <v>197113</v>
      </c>
      <c r="D609" s="4">
        <v>23.489890274314217</v>
      </c>
      <c r="E609" s="4">
        <v>139.73837756446451</v>
      </c>
      <c r="F609" s="6">
        <v>1712.0451585078251</v>
      </c>
      <c r="G609" s="4">
        <f t="shared" si="514"/>
        <v>12.191532447333111</v>
      </c>
      <c r="H609" s="4">
        <v>1</v>
      </c>
      <c r="I609" s="4">
        <f t="shared" ref="I609:K609" si="613">LN(D609)</f>
        <v>3.1565701274940627</v>
      </c>
      <c r="J609" s="4">
        <f t="shared" si="613"/>
        <v>4.9397719426695019</v>
      </c>
      <c r="K609" s="4">
        <f t="shared" si="613"/>
        <v>7.445443933986879</v>
      </c>
      <c r="L609" s="4">
        <f t="array" ref="L609">MMULT(H609:K609,G$865:G$868)</f>
        <v>12.629527050983546</v>
      </c>
      <c r="M609" s="4">
        <f t="shared" si="516"/>
        <v>-0.4379946036504343</v>
      </c>
    </row>
    <row r="610" spans="1:13" ht="15.75" customHeight="1" x14ac:dyDescent="0.2">
      <c r="A610" s="2" t="e">
        <v>#VALUE!</v>
      </c>
      <c r="B610" s="2" t="e">
        <v>#VALUE!</v>
      </c>
      <c r="C610" s="5">
        <v>3289334</v>
      </c>
      <c r="D610" s="4">
        <v>23.489890274314217</v>
      </c>
      <c r="E610" s="4">
        <v>1494.2866553736119</v>
      </c>
      <c r="F610" s="6">
        <v>964.05824751493014</v>
      </c>
      <c r="G610" s="4">
        <f t="shared" si="514"/>
        <v>15.006195670638569</v>
      </c>
      <c r="H610" s="4">
        <v>1</v>
      </c>
      <c r="I610" s="4">
        <f t="shared" ref="I610:K610" si="614">LN(D610)</f>
        <v>3.1565701274940627</v>
      </c>
      <c r="J610" s="4">
        <f t="shared" si="614"/>
        <v>7.3094042183545387</v>
      </c>
      <c r="K610" s="4">
        <f t="shared" si="614"/>
        <v>6.8711517155184962</v>
      </c>
      <c r="L610" s="4">
        <f t="array" ref="L610">MMULT(H610:K610,G$865:G$868)</f>
        <v>15.442057436295512</v>
      </c>
      <c r="M610" s="4">
        <f t="shared" si="516"/>
        <v>-0.43586176565694323</v>
      </c>
    </row>
    <row r="611" spans="1:13" ht="15.75" customHeight="1" x14ac:dyDescent="0.2">
      <c r="A611" s="2" t="e">
        <v>#VALUE!</v>
      </c>
      <c r="B611" s="2" t="e">
        <v>#VALUE!</v>
      </c>
      <c r="C611" s="5">
        <v>34856</v>
      </c>
      <c r="D611" s="4">
        <v>23.489890274314217</v>
      </c>
      <c r="E611" s="4">
        <v>3.3957280138452428</v>
      </c>
      <c r="F611" s="6">
        <v>2461.7594295199124</v>
      </c>
      <c r="G611" s="4">
        <f t="shared" si="514"/>
        <v>10.458980567797278</v>
      </c>
      <c r="H611" s="4">
        <v>1</v>
      </c>
      <c r="I611" s="4">
        <f t="shared" ref="I611:K611" si="615">LN(D611)</f>
        <v>3.1565701274940627</v>
      </c>
      <c r="J611" s="4">
        <f t="shared" si="615"/>
        <v>1.2225181750901359</v>
      </c>
      <c r="K611" s="4">
        <f t="shared" si="615"/>
        <v>7.8086315885338635</v>
      </c>
      <c r="L611" s="4">
        <f t="array" ref="L611">MMULT(H611:K611,G$865:G$868)</f>
        <v>9.079043136497976</v>
      </c>
      <c r="M611" s="4">
        <f t="shared" si="516"/>
        <v>1.379937431299302</v>
      </c>
    </row>
    <row r="612" spans="1:13" ht="15.75" customHeight="1" x14ac:dyDescent="0.2">
      <c r="A612" s="2" t="e">
        <v>#VALUE!</v>
      </c>
      <c r="B612" s="2" t="e">
        <v>#VALUE!</v>
      </c>
      <c r="C612" s="5">
        <v>14788340</v>
      </c>
      <c r="D612" s="4">
        <v>23.489890274314217</v>
      </c>
      <c r="E612" s="4">
        <v>2068.6241294936949</v>
      </c>
      <c r="F612" s="6">
        <v>723.06128718275204</v>
      </c>
      <c r="G612" s="4">
        <f t="shared" si="514"/>
        <v>16.509349590389178</v>
      </c>
      <c r="H612" s="4">
        <v>1</v>
      </c>
      <c r="I612" s="4">
        <f t="shared" ref="I612:K612" si="616">LN(D612)</f>
        <v>3.1565701274940627</v>
      </c>
      <c r="J612" s="4">
        <f t="shared" si="616"/>
        <v>7.634638993525046</v>
      </c>
      <c r="K612" s="4">
        <f t="shared" si="616"/>
        <v>6.583493986453794</v>
      </c>
      <c r="L612" s="4">
        <f t="array" ref="L612">MMULT(H612:K612,G$865:G$868)</f>
        <v>16.162688912496854</v>
      </c>
      <c r="M612" s="4">
        <f t="shared" si="516"/>
        <v>0.34666067789232358</v>
      </c>
    </row>
    <row r="613" spans="1:13" ht="15.75" customHeight="1" x14ac:dyDescent="0.2">
      <c r="A613" s="2" t="e">
        <v>#VALUE!</v>
      </c>
      <c r="B613" s="2" t="e">
        <v>#VALUE!</v>
      </c>
      <c r="C613" s="5">
        <v>607781</v>
      </c>
      <c r="D613" s="4">
        <v>23.489890274314217</v>
      </c>
      <c r="E613" s="4">
        <v>153.830946734425</v>
      </c>
      <c r="F613" s="6">
        <v>1175.7083191605127</v>
      </c>
      <c r="G613" s="4">
        <f t="shared" si="514"/>
        <v>13.317569898693229</v>
      </c>
      <c r="H613" s="4">
        <v>1</v>
      </c>
      <c r="I613" s="4">
        <f t="shared" ref="I613:K613" si="617">LN(D613)</f>
        <v>3.1565701274940627</v>
      </c>
      <c r="J613" s="4">
        <f t="shared" si="617"/>
        <v>5.0358542509686979</v>
      </c>
      <c r="K613" s="4">
        <f t="shared" si="617"/>
        <v>7.069626069769825</v>
      </c>
      <c r="L613" s="4">
        <f t="array" ref="L613">MMULT(H613:K613,G$865:G$868)</f>
        <v>13.308414897876821</v>
      </c>
      <c r="M613" s="4">
        <f t="shared" si="516"/>
        <v>9.1550008164080765E-3</v>
      </c>
    </row>
    <row r="614" spans="1:13" ht="15.75" customHeight="1" x14ac:dyDescent="0.2">
      <c r="A614" s="2" t="e">
        <v>#VALUE!</v>
      </c>
      <c r="B614" s="2" t="e">
        <v>#VALUE!</v>
      </c>
      <c r="C614" s="5">
        <v>3342072</v>
      </c>
      <c r="D614" s="4">
        <v>23.489890274314217</v>
      </c>
      <c r="E614" s="4">
        <v>67.608919144368357</v>
      </c>
      <c r="F614" s="6">
        <v>380.58156130560741</v>
      </c>
      <c r="G614" s="4">
        <f t="shared" si="514"/>
        <v>15.022101531891044</v>
      </c>
      <c r="H614" s="4">
        <v>1</v>
      </c>
      <c r="I614" s="4">
        <f t="shared" ref="I614:K614" si="618">LN(D614)</f>
        <v>3.1565701274940627</v>
      </c>
      <c r="J614" s="4">
        <f t="shared" si="618"/>
        <v>4.2137399143510503</v>
      </c>
      <c r="K614" s="4">
        <f t="shared" si="618"/>
        <v>5.941700507302798</v>
      </c>
      <c r="L614" s="4">
        <f t="array" ref="L614">MMULT(H614:K614,G$865:G$868)</f>
        <v>14.459110761263634</v>
      </c>
      <c r="M614" s="4">
        <f t="shared" si="516"/>
        <v>0.56299077062740999</v>
      </c>
    </row>
    <row r="615" spans="1:13" ht="15.75" customHeight="1" x14ac:dyDescent="0.2">
      <c r="A615" s="2" t="e">
        <v>#VALUE!</v>
      </c>
      <c r="B615" s="2" t="e">
        <v>#VALUE!</v>
      </c>
      <c r="C615" s="5">
        <v>3700</v>
      </c>
      <c r="D615" s="4">
        <v>23.489890274314217</v>
      </c>
      <c r="E615" s="4">
        <v>9.3183950548593373</v>
      </c>
      <c r="F615" s="6">
        <v>2997.0305293390729</v>
      </c>
      <c r="G615" s="4">
        <f t="shared" si="514"/>
        <v>8.2160880986323157</v>
      </c>
      <c r="H615" s="4">
        <v>1</v>
      </c>
      <c r="I615" s="4">
        <f t="shared" ref="I615:K615" si="619">LN(D615)</f>
        <v>3.1565701274940627</v>
      </c>
      <c r="J615" s="4">
        <f t="shared" si="619"/>
        <v>2.231990409454383</v>
      </c>
      <c r="K615" s="4">
        <f t="shared" si="619"/>
        <v>8.0053772538977697</v>
      </c>
      <c r="L615" s="4">
        <f t="array" ref="L615">MMULT(H615:K615,G$865:G$868)</f>
        <v>9.5699605690835305</v>
      </c>
      <c r="M615" s="4">
        <f t="shared" si="516"/>
        <v>-1.3538724704512148</v>
      </c>
    </row>
    <row r="616" spans="1:13" ht="15.75" customHeight="1" x14ac:dyDescent="0.2">
      <c r="A616" s="2" t="e">
        <v>#VALUE!</v>
      </c>
      <c r="B616" s="2" t="e">
        <v>#VALUE!</v>
      </c>
      <c r="C616" s="5">
        <v>149264</v>
      </c>
      <c r="D616" s="4">
        <v>23.489890274314217</v>
      </c>
      <c r="E616" s="4">
        <v>127.94659043854696</v>
      </c>
      <c r="F616" s="6">
        <v>1690.5710033819792</v>
      </c>
      <c r="G616" s="4">
        <f t="shared" si="514"/>
        <v>11.913471829200743</v>
      </c>
      <c r="H616" s="4">
        <v>1</v>
      </c>
      <c r="I616" s="4">
        <f t="shared" ref="I616:K616" si="620">LN(D616)</f>
        <v>3.1565701274940627</v>
      </c>
      <c r="J616" s="4">
        <f t="shared" si="620"/>
        <v>4.8516129146426703</v>
      </c>
      <c r="K616" s="4">
        <f t="shared" si="620"/>
        <v>7.4328216226749442</v>
      </c>
      <c r="L616" s="4">
        <f t="array" ref="L616">MMULT(H616:K616,G$865:G$868)</f>
        <v>12.579348301283069</v>
      </c>
      <c r="M616" s="4">
        <f t="shared" si="516"/>
        <v>-0.66587647208232603</v>
      </c>
    </row>
    <row r="617" spans="1:13" ht="15.75" customHeight="1" x14ac:dyDescent="0.2">
      <c r="A617" s="2" t="e">
        <v>#VALUE!</v>
      </c>
      <c r="B617" s="2" t="e">
        <v>#VALUE!</v>
      </c>
      <c r="C617" s="5">
        <v>61201</v>
      </c>
      <c r="D617" s="4">
        <v>23.489890274314217</v>
      </c>
      <c r="E617" s="4">
        <v>9.5451728058208278</v>
      </c>
      <c r="F617" s="6">
        <v>1378.4838215268819</v>
      </c>
      <c r="G617" s="4">
        <f t="shared" si="514"/>
        <v>11.021918808236205</v>
      </c>
      <c r="H617" s="4">
        <v>1</v>
      </c>
      <c r="I617" s="4">
        <f t="shared" ref="I617:K617" si="621">LN(D617)</f>
        <v>3.1565701274940627</v>
      </c>
      <c r="J617" s="4">
        <f t="shared" si="621"/>
        <v>2.2560355613428844</v>
      </c>
      <c r="K617" s="4">
        <f t="shared" si="621"/>
        <v>7.2287394941069012</v>
      </c>
      <c r="L617" s="4">
        <f t="array" ref="L617">MMULT(H617:K617,G$865:G$868)</f>
        <v>10.833537386224309</v>
      </c>
      <c r="M617" s="4">
        <f t="shared" si="516"/>
        <v>0.18838142201189534</v>
      </c>
    </row>
    <row r="618" spans="1:13" ht="15.75" customHeight="1" x14ac:dyDescent="0.2">
      <c r="A618" s="2" t="e">
        <v>#VALUE!</v>
      </c>
      <c r="B618" s="2" t="e">
        <v>#VALUE!</v>
      </c>
      <c r="C618" s="5">
        <v>142934</v>
      </c>
      <c r="D618" s="4">
        <v>23.489890274314217</v>
      </c>
      <c r="E618" s="4">
        <v>14.259781159011929</v>
      </c>
      <c r="F618" s="6">
        <v>1223.8413753535176</v>
      </c>
      <c r="G618" s="4">
        <f t="shared" si="514"/>
        <v>11.870138264238847</v>
      </c>
      <c r="H618" s="4">
        <v>1</v>
      </c>
      <c r="I618" s="4">
        <f t="shared" ref="I618:K618" si="622">LN(D618)</f>
        <v>3.1565701274940627</v>
      </c>
      <c r="J618" s="4">
        <f t="shared" si="622"/>
        <v>2.6574430683755392</v>
      </c>
      <c r="K618" s="4">
        <f t="shared" si="622"/>
        <v>7.1097498593746611</v>
      </c>
      <c r="L618" s="4">
        <f t="array" ref="L618">MMULT(H618:K618,G$865:G$868)</f>
        <v>11.344749760861399</v>
      </c>
      <c r="M618" s="4">
        <f t="shared" si="516"/>
        <v>0.52538850337744769</v>
      </c>
    </row>
    <row r="619" spans="1:13" ht="15.75" customHeight="1" x14ac:dyDescent="0.2">
      <c r="A619" s="2" t="e">
        <v>#VALUE!</v>
      </c>
      <c r="B619" s="2" t="e">
        <v>#VALUE!</v>
      </c>
      <c r="C619" s="5">
        <v>69580</v>
      </c>
      <c r="D619" s="4">
        <v>23.489890274314217</v>
      </c>
      <c r="E619" s="4">
        <v>23.616328816111423</v>
      </c>
      <c r="F619" s="6">
        <v>738.88833639756251</v>
      </c>
      <c r="G619" s="4">
        <f t="shared" si="514"/>
        <v>11.150232448705934</v>
      </c>
      <c r="H619" s="4">
        <v>1</v>
      </c>
      <c r="I619" s="4">
        <f t="shared" ref="I619:K619" si="623">LN(D619)</f>
        <v>3.1565701274940627</v>
      </c>
      <c r="J619" s="4">
        <f t="shared" si="623"/>
        <v>3.1619383717675844</v>
      </c>
      <c r="K619" s="4">
        <f t="shared" si="623"/>
        <v>6.6051468085807787</v>
      </c>
      <c r="L619" s="4">
        <f t="array" ref="L619">MMULT(H619:K619,G$865:G$868)</f>
        <v>12.556139506153153</v>
      </c>
      <c r="M619" s="4">
        <f t="shared" si="516"/>
        <v>-1.4059070574472194</v>
      </c>
    </row>
    <row r="620" spans="1:13" ht="15.75" customHeight="1" x14ac:dyDescent="0.2">
      <c r="A620" s="2" t="e">
        <v>#VALUE!</v>
      </c>
      <c r="B620" s="2" t="e">
        <v>#VALUE!</v>
      </c>
      <c r="C620" s="5">
        <v>388509</v>
      </c>
      <c r="D620" s="4">
        <v>23.489890274314217</v>
      </c>
      <c r="E620" s="4">
        <v>3.9947628611154022</v>
      </c>
      <c r="F620" s="6">
        <v>713.49474890949136</v>
      </c>
      <c r="G620" s="4">
        <f t="shared" si="514"/>
        <v>12.870071614544678</v>
      </c>
      <c r="H620" s="4">
        <v>1</v>
      </c>
      <c r="I620" s="4">
        <f t="shared" ref="I620:K620" si="624">LN(D620)</f>
        <v>3.1565701274940627</v>
      </c>
      <c r="J620" s="4">
        <f t="shared" si="624"/>
        <v>1.3849842185366283</v>
      </c>
      <c r="K620" s="4">
        <f t="shared" si="624"/>
        <v>6.5701750772675123</v>
      </c>
      <c r="L620" s="4">
        <f t="array" ref="L620">MMULT(H620:K620,G$865:G$868)</f>
        <v>11.193114656353972</v>
      </c>
      <c r="M620" s="4">
        <f t="shared" si="516"/>
        <v>1.676956958190706</v>
      </c>
    </row>
    <row r="621" spans="1:13" ht="15.75" customHeight="1" x14ac:dyDescent="0.2">
      <c r="A621" s="2" t="e">
        <v>#VALUE!</v>
      </c>
      <c r="B621" s="2" t="e">
        <v>#VALUE!</v>
      </c>
      <c r="C621" s="5">
        <v>21489</v>
      </c>
      <c r="D621" s="4">
        <v>23.489890274314217</v>
      </c>
      <c r="E621" s="4">
        <v>4.4704463914463908</v>
      </c>
      <c r="F621" s="6">
        <v>1129.5183043673665</v>
      </c>
      <c r="G621" s="4">
        <f t="shared" si="514"/>
        <v>9.9752964552825603</v>
      </c>
      <c r="H621" s="4">
        <v>1</v>
      </c>
      <c r="I621" s="4">
        <f t="shared" ref="I621:K621" si="625">LN(D621)</f>
        <v>3.1565701274940627</v>
      </c>
      <c r="J621" s="4">
        <f t="shared" si="625"/>
        <v>1.4974882674976673</v>
      </c>
      <c r="K621" s="4">
        <f t="shared" si="625"/>
        <v>7.0295465415026133</v>
      </c>
      <c r="L621" s="4">
        <f t="array" ref="L621">MMULT(H621:K621,G$865:G$868)</f>
        <v>10.546927401006783</v>
      </c>
      <c r="M621" s="4">
        <f t="shared" si="516"/>
        <v>-0.57163094572422324</v>
      </c>
    </row>
    <row r="622" spans="1:13" ht="15.75" customHeight="1" x14ac:dyDescent="0.2">
      <c r="A622" s="2" t="e">
        <v>#VALUE!</v>
      </c>
      <c r="B622" s="2" t="e">
        <v>#VALUE!</v>
      </c>
      <c r="C622" s="5">
        <v>24533</v>
      </c>
      <c r="D622" s="4">
        <v>23.489890274314217</v>
      </c>
      <c r="E622" s="4">
        <v>1.6618181684226037</v>
      </c>
      <c r="F622" s="6">
        <v>1101.8433455609081</v>
      </c>
      <c r="G622" s="4">
        <f t="shared" si="514"/>
        <v>10.107774429000033</v>
      </c>
      <c r="H622" s="4">
        <v>1</v>
      </c>
      <c r="I622" s="4">
        <f t="shared" ref="I622:K622" si="626">LN(D622)</f>
        <v>3.1565701274940627</v>
      </c>
      <c r="J622" s="4">
        <f t="shared" si="626"/>
        <v>0.50791228516683684</v>
      </c>
      <c r="K622" s="4">
        <f t="shared" si="626"/>
        <v>7.0047398249445054</v>
      </c>
      <c r="L622" s="4">
        <f t="array" ref="L622">MMULT(H622:K622,G$865:G$868)</f>
        <v>9.7964082527755814</v>
      </c>
      <c r="M622" s="4">
        <f t="shared" si="516"/>
        <v>0.31136617622445151</v>
      </c>
    </row>
    <row r="623" spans="1:13" ht="15.75" customHeight="1" x14ac:dyDescent="0.2">
      <c r="A623" s="2" t="e">
        <v>#VALUE!</v>
      </c>
      <c r="B623" s="2" t="e">
        <v>#VALUE!</v>
      </c>
      <c r="C623" s="5">
        <v>176496</v>
      </c>
      <c r="D623" s="4">
        <v>23.489890274314217</v>
      </c>
      <c r="E623" s="4">
        <v>1.284685050524129</v>
      </c>
      <c r="F623" s="6">
        <v>552.96408490753163</v>
      </c>
      <c r="G623" s="4">
        <f t="shared" si="514"/>
        <v>12.081053492209163</v>
      </c>
      <c r="H623" s="4">
        <v>1</v>
      </c>
      <c r="I623" s="4">
        <f t="shared" ref="I623:K623" si="627">LN(D623)</f>
        <v>3.1565701274940627</v>
      </c>
      <c r="J623" s="4">
        <f t="shared" si="627"/>
        <v>0.25051359143765478</v>
      </c>
      <c r="K623" s="4">
        <f t="shared" si="627"/>
        <v>6.3152930534955933</v>
      </c>
      <c r="L623" s="4">
        <f t="array" ref="L623">MMULT(H623:K623,G$865:G$868)</f>
        <v>10.695524186206463</v>
      </c>
      <c r="M623" s="4">
        <f t="shared" si="516"/>
        <v>1.3855293060027005</v>
      </c>
    </row>
    <row r="624" spans="1:13" ht="15.75" customHeight="1" x14ac:dyDescent="0.2">
      <c r="A624" s="2" t="e">
        <v>#VALUE!</v>
      </c>
      <c r="B624" s="2" t="e">
        <v>#VALUE!</v>
      </c>
      <c r="C624" s="5">
        <v>2043343</v>
      </c>
      <c r="D624" s="4">
        <v>23.489890274314217</v>
      </c>
      <c r="E624" s="4">
        <v>471.6139657444005</v>
      </c>
      <c r="F624" s="6">
        <v>987.78980907922301</v>
      </c>
      <c r="G624" s="4">
        <f t="shared" si="514"/>
        <v>14.530097750065067</v>
      </c>
      <c r="H624" s="4">
        <v>1</v>
      </c>
      <c r="I624" s="4">
        <f t="shared" ref="I624:K624" si="628">LN(D624)</f>
        <v>3.1565701274940627</v>
      </c>
      <c r="J624" s="4">
        <f t="shared" si="628"/>
        <v>6.1561607817624884</v>
      </c>
      <c r="K624" s="4">
        <f t="shared" si="628"/>
        <v>6.895469931267745</v>
      </c>
      <c r="L624" s="4">
        <f t="array" ref="L624">MMULT(H624:K624,G$865:G$868)</f>
        <v>14.482124173787458</v>
      </c>
      <c r="M624" s="4">
        <f t="shared" si="516"/>
        <v>4.7973576277609453E-2</v>
      </c>
    </row>
    <row r="625" spans="1:13" ht="15.75" customHeight="1" x14ac:dyDescent="0.2">
      <c r="A625" s="2" t="e">
        <v>#VALUE!</v>
      </c>
      <c r="B625" s="2" t="e">
        <v>#VALUE!</v>
      </c>
      <c r="C625" s="5">
        <v>130881</v>
      </c>
      <c r="D625" s="4">
        <v>23.489890274314217</v>
      </c>
      <c r="E625" s="4">
        <v>195.52418647761718</v>
      </c>
      <c r="F625" s="6">
        <v>1560.5557109905253</v>
      </c>
      <c r="G625" s="4">
        <f t="shared" si="514"/>
        <v>11.782043792394182</v>
      </c>
      <c r="H625" s="4">
        <v>1</v>
      </c>
      <c r="I625" s="4">
        <f t="shared" ref="I625:K625" si="629">LN(D625)</f>
        <v>3.1565701274940627</v>
      </c>
      <c r="J625" s="4">
        <f t="shared" si="629"/>
        <v>5.2756840877712694</v>
      </c>
      <c r="K625" s="4">
        <f t="shared" si="629"/>
        <v>7.3527972618044499</v>
      </c>
      <c r="L625" s="4">
        <f t="array" ref="L625">MMULT(H625:K625,G$865:G$868)</f>
        <v>13.046227215035618</v>
      </c>
      <c r="M625" s="4">
        <f t="shared" si="516"/>
        <v>-1.2641834226414357</v>
      </c>
    </row>
    <row r="626" spans="1:13" ht="15.75" customHeight="1" x14ac:dyDescent="0.2">
      <c r="A626" s="2" t="e">
        <v>#VALUE!</v>
      </c>
      <c r="B626" s="2" t="e">
        <v>#VALUE!</v>
      </c>
      <c r="C626" s="5">
        <v>3108031</v>
      </c>
      <c r="D626" s="4">
        <v>23.489890274314217</v>
      </c>
      <c r="E626" s="4">
        <v>199.07205882352943</v>
      </c>
      <c r="F626" s="6">
        <v>833.00111405090433</v>
      </c>
      <c r="G626" s="4">
        <f t="shared" si="514"/>
        <v>14.949499964679907</v>
      </c>
      <c r="H626" s="4">
        <v>1</v>
      </c>
      <c r="I626" s="4">
        <f t="shared" ref="I626:K626" si="630">LN(D626)</f>
        <v>3.1565701274940627</v>
      </c>
      <c r="J626" s="4">
        <f t="shared" si="630"/>
        <v>5.2936668638212803</v>
      </c>
      <c r="K626" s="4">
        <f t="shared" si="630"/>
        <v>6.7250349795619924</v>
      </c>
      <c r="L626" s="4">
        <f t="array" ref="L626">MMULT(H626:K626,G$865:G$868)</f>
        <v>14.06642565123763</v>
      </c>
      <c r="M626" s="4">
        <f t="shared" si="516"/>
        <v>0.88307431344227716</v>
      </c>
    </row>
    <row r="627" spans="1:13" ht="15.75" customHeight="1" x14ac:dyDescent="0.2">
      <c r="A627" s="2" t="e">
        <v>#VALUE!</v>
      </c>
      <c r="B627" s="2" t="e">
        <v>#VALUE!</v>
      </c>
      <c r="C627" s="5">
        <v>244496</v>
      </c>
      <c r="D627" s="4">
        <v>23.489890274314217</v>
      </c>
      <c r="E627" s="4">
        <v>134.15609166196123</v>
      </c>
      <c r="F627" s="6">
        <v>2096.0758982781122</v>
      </c>
      <c r="G627" s="4">
        <f t="shared" si="514"/>
        <v>12.406954227845038</v>
      </c>
      <c r="H627" s="4">
        <v>1</v>
      </c>
      <c r="I627" s="4">
        <f t="shared" ref="I627:K627" si="631">LN(D627)</f>
        <v>3.1565701274940627</v>
      </c>
      <c r="J627" s="4">
        <f t="shared" si="631"/>
        <v>4.8990039851732083</v>
      </c>
      <c r="K627" s="4">
        <f t="shared" si="631"/>
        <v>7.6478222557958793</v>
      </c>
      <c r="L627" s="4">
        <f t="array" ref="L627">MMULT(H627:K627,G$865:G$868)</f>
        <v>12.272707727714959</v>
      </c>
      <c r="M627" s="4">
        <f t="shared" si="516"/>
        <v>0.13424650013007877</v>
      </c>
    </row>
    <row r="628" spans="1:13" ht="15.75" customHeight="1" x14ac:dyDescent="0.2">
      <c r="A628" s="2" t="e">
        <v>#VALUE!</v>
      </c>
      <c r="B628" s="2" t="e">
        <v>#VALUE!</v>
      </c>
      <c r="C628" s="5">
        <v>1239094</v>
      </c>
      <c r="D628" s="4">
        <v>23.489890274314217</v>
      </c>
      <c r="E628" s="4">
        <v>46.066101951293305</v>
      </c>
      <c r="F628" s="6">
        <v>924.97977786331012</v>
      </c>
      <c r="G628" s="4">
        <f t="shared" si="514"/>
        <v>14.029891025368666</v>
      </c>
      <c r="H628" s="4">
        <v>1</v>
      </c>
      <c r="I628" s="4">
        <f t="shared" ref="I628:K628" si="632">LN(D628)</f>
        <v>3.1565701274940627</v>
      </c>
      <c r="J628" s="4">
        <f t="shared" si="632"/>
        <v>3.8300773639353287</v>
      </c>
      <c r="K628" s="4">
        <f t="shared" si="632"/>
        <v>6.8297718755040586</v>
      </c>
      <c r="L628" s="4">
        <f t="array" ref="L628">MMULT(H628:K628,G$865:G$868)</f>
        <v>12.729801459603081</v>
      </c>
      <c r="M628" s="4">
        <f t="shared" si="516"/>
        <v>1.3000895657655853</v>
      </c>
    </row>
    <row r="629" spans="1:13" ht="15.75" customHeight="1" x14ac:dyDescent="0.2">
      <c r="A629" s="2" t="e">
        <v>#VALUE!</v>
      </c>
      <c r="B629" s="2" t="e">
        <v>#VALUE!</v>
      </c>
      <c r="C629" s="5">
        <v>1324656</v>
      </c>
      <c r="D629" s="4">
        <v>23.489890274314217</v>
      </c>
      <c r="E629" s="4">
        <v>345.47049441786277</v>
      </c>
      <c r="F629" s="6">
        <v>1932.10198658131</v>
      </c>
      <c r="G629" s="4">
        <f t="shared" si="514"/>
        <v>14.096663361053158</v>
      </c>
      <c r="H629" s="4">
        <v>1</v>
      </c>
      <c r="I629" s="4">
        <f t="shared" ref="I629:K629" si="633">LN(D629)</f>
        <v>3.1565701274940627</v>
      </c>
      <c r="J629" s="4">
        <f t="shared" si="633"/>
        <v>5.8449072399021027</v>
      </c>
      <c r="K629" s="4">
        <f t="shared" si="633"/>
        <v>7.5663638014647852</v>
      </c>
      <c r="L629" s="4">
        <f t="array" ref="L629">MMULT(H629:K629,G$865:G$868)</f>
        <v>13.158614544925127</v>
      </c>
      <c r="M629" s="4">
        <f t="shared" si="516"/>
        <v>0.93804881612803115</v>
      </c>
    </row>
    <row r="630" spans="1:13" ht="15.75" customHeight="1" x14ac:dyDescent="0.2">
      <c r="A630" s="2" t="e">
        <v>#VALUE!</v>
      </c>
      <c r="B630" s="2" t="e">
        <v>#VALUE!</v>
      </c>
      <c r="C630" s="5">
        <v>2319006</v>
      </c>
      <c r="D630" s="4">
        <v>23.489890274314217</v>
      </c>
      <c r="E630" s="4">
        <v>17.120906918350329</v>
      </c>
      <c r="F630" s="6">
        <v>484.71370434952433</v>
      </c>
      <c r="G630" s="4">
        <f t="shared" si="514"/>
        <v>14.656649203556443</v>
      </c>
      <c r="H630" s="4">
        <v>1</v>
      </c>
      <c r="I630" s="4">
        <f t="shared" ref="I630:K630" si="634">LN(D630)</f>
        <v>3.1565701274940627</v>
      </c>
      <c r="J630" s="4">
        <f t="shared" si="634"/>
        <v>2.8403003435132188</v>
      </c>
      <c r="K630" s="4">
        <f t="shared" si="634"/>
        <v>6.183558416331401</v>
      </c>
      <c r="L630" s="4">
        <f t="array" ref="L630">MMULT(H630:K630,G$865:G$868)</f>
        <v>12.974776108821159</v>
      </c>
      <c r="M630" s="4">
        <f t="shared" si="516"/>
        <v>1.681873094735284</v>
      </c>
    </row>
    <row r="631" spans="1:13" ht="15.75" customHeight="1" x14ac:dyDescent="0.2">
      <c r="A631" s="2" t="e">
        <v>#VALUE!</v>
      </c>
      <c r="B631" s="2" t="e">
        <v>#VALUE!</v>
      </c>
      <c r="C631" s="5">
        <v>1982115</v>
      </c>
      <c r="D631" s="4">
        <v>23.489890274314217</v>
      </c>
      <c r="E631" s="4">
        <v>35.130340673818928</v>
      </c>
      <c r="F631" s="6">
        <v>304.72423970801344</v>
      </c>
      <c r="G631" s="4">
        <f t="shared" si="514"/>
        <v>14.499675014388647</v>
      </c>
      <c r="H631" s="4">
        <v>1</v>
      </c>
      <c r="I631" s="4">
        <f t="shared" ref="I631:K631" si="635">LN(D631)</f>
        <v>3.1565701274940627</v>
      </c>
      <c r="J631" s="4">
        <f t="shared" si="635"/>
        <v>3.5590651637490449</v>
      </c>
      <c r="K631" s="4">
        <f t="shared" si="635"/>
        <v>5.7194072355285765</v>
      </c>
      <c r="L631" s="4">
        <f t="array" ref="L631">MMULT(H631:K631,G$865:G$868)</f>
        <v>14.292465083482645</v>
      </c>
      <c r="M631" s="4">
        <f t="shared" si="516"/>
        <v>0.20720993090600182</v>
      </c>
    </row>
    <row r="632" spans="1:13" ht="15.75" customHeight="1" x14ac:dyDescent="0.2">
      <c r="A632" s="2" t="e">
        <v>#VALUE!</v>
      </c>
      <c r="B632" s="2" t="e">
        <v>#VALUE!</v>
      </c>
      <c r="C632" s="5">
        <v>32831</v>
      </c>
      <c r="D632" s="4">
        <v>705.39431582909833</v>
      </c>
      <c r="E632" s="4">
        <v>2.3763350483997558</v>
      </c>
      <c r="F632" s="6">
        <v>4036.7310676898842</v>
      </c>
      <c r="G632" s="4">
        <f t="shared" si="514"/>
        <v>10.399128469976915</v>
      </c>
      <c r="H632" s="4">
        <v>1</v>
      </c>
      <c r="I632" s="4">
        <f t="shared" ref="I632:K632" si="636">LN(D632)</f>
        <v>6.5587569596876856</v>
      </c>
      <c r="J632" s="4">
        <f t="shared" si="636"/>
        <v>0.86555940519517116</v>
      </c>
      <c r="K632" s="4">
        <f t="shared" si="636"/>
        <v>8.3031905017624705</v>
      </c>
      <c r="L632" s="4">
        <f t="array" ref="L632">MMULT(H632:K632,G$865:G$868)</f>
        <v>10.878084881707338</v>
      </c>
      <c r="M632" s="4">
        <f t="shared" si="516"/>
        <v>-0.47895641173042236</v>
      </c>
    </row>
    <row r="633" spans="1:13" ht="15.75" customHeight="1" x14ac:dyDescent="0.2">
      <c r="A633" s="2" t="e">
        <v>#VALUE!</v>
      </c>
      <c r="B633" s="2" t="e">
        <v>#VALUE!</v>
      </c>
      <c r="C633" s="5">
        <v>6008928</v>
      </c>
      <c r="D633" s="4">
        <v>705.39431582909833</v>
      </c>
      <c r="E633" s="4">
        <v>213.37777150385847</v>
      </c>
      <c r="F633" s="6">
        <v>1809.5568675712452</v>
      </c>
      <c r="G633" s="4">
        <f t="shared" si="514"/>
        <v>15.608756921217321</v>
      </c>
      <c r="H633" s="4">
        <v>1</v>
      </c>
      <c r="I633" s="4">
        <f t="shared" ref="I633:K633" si="637">LN(D633)</f>
        <v>6.5587569596876856</v>
      </c>
      <c r="J633" s="4">
        <f t="shared" si="637"/>
        <v>5.3630641699176946</v>
      </c>
      <c r="K633" s="4">
        <f t="shared" si="637"/>
        <v>7.5008372697391765</v>
      </c>
      <c r="L633" s="4">
        <f t="array" ref="L633">MMULT(H633:K633,G$865:G$868)</f>
        <v>15.755326644592278</v>
      </c>
      <c r="M633" s="4">
        <f t="shared" si="516"/>
        <v>-0.14656972337495766</v>
      </c>
    </row>
    <row r="634" spans="1:13" ht="15.75" customHeight="1" x14ac:dyDescent="0.2">
      <c r="A634" s="2" t="e">
        <v>#VALUE!</v>
      </c>
      <c r="B634" s="2" t="e">
        <v>#VALUE!</v>
      </c>
      <c r="C634" s="5">
        <v>324753</v>
      </c>
      <c r="D634" s="4">
        <v>705.39431582909833</v>
      </c>
      <c r="E634" s="4">
        <v>6.2358568195844475</v>
      </c>
      <c r="F634" s="6">
        <v>4462.7325227940801</v>
      </c>
      <c r="G634" s="4">
        <f t="shared" si="514"/>
        <v>12.690820172365466</v>
      </c>
      <c r="H634" s="4">
        <v>1</v>
      </c>
      <c r="I634" s="4">
        <f t="shared" ref="I634:K634" si="638">LN(D634)</f>
        <v>6.5587569596876856</v>
      </c>
      <c r="J634" s="4">
        <f t="shared" si="638"/>
        <v>1.8303159906343835</v>
      </c>
      <c r="K634" s="4">
        <f t="shared" si="638"/>
        <v>8.4035165306786794</v>
      </c>
      <c r="L634" s="4">
        <f t="array" ref="L634">MMULT(H634:K634,G$865:G$868)</f>
        <v>11.487782023290643</v>
      </c>
      <c r="M634" s="4">
        <f t="shared" si="516"/>
        <v>1.203038149074823</v>
      </c>
    </row>
    <row r="635" spans="1:13" ht="15.75" customHeight="1" x14ac:dyDescent="0.2">
      <c r="A635" s="2" t="e">
        <v>#VALUE!</v>
      </c>
      <c r="B635" s="2" t="e">
        <v>#VALUE!</v>
      </c>
      <c r="C635" s="5">
        <v>132396</v>
      </c>
      <c r="D635" s="4">
        <v>705.39431582909833</v>
      </c>
      <c r="E635" s="4">
        <v>14.594249022892239</v>
      </c>
      <c r="F635" s="6">
        <v>2764.8675142182146</v>
      </c>
      <c r="G635" s="4">
        <f t="shared" si="514"/>
        <v>11.793552710548306</v>
      </c>
      <c r="H635" s="4">
        <v>1</v>
      </c>
      <c r="I635" s="4">
        <f t="shared" ref="I635:K635" si="639">LN(D635)</f>
        <v>6.5587569596876856</v>
      </c>
      <c r="J635" s="4">
        <f t="shared" si="639"/>
        <v>2.6806275485726787</v>
      </c>
      <c r="K635" s="4">
        <f t="shared" si="639"/>
        <v>7.9247479975166764</v>
      </c>
      <c r="L635" s="4">
        <f t="array" ref="L635">MMULT(H635:K635,G$865:G$868)</f>
        <v>12.93394374551487</v>
      </c>
      <c r="M635" s="4">
        <f t="shared" si="516"/>
        <v>-1.140391034966564</v>
      </c>
    </row>
    <row r="636" spans="1:13" ht="15.75" customHeight="1" x14ac:dyDescent="0.2">
      <c r="A636" s="2" t="e">
        <v>#VALUE!</v>
      </c>
      <c r="B636" s="2" t="e">
        <v>#VALUE!</v>
      </c>
      <c r="C636" s="5">
        <v>23215233</v>
      </c>
      <c r="D636" s="4">
        <v>705.39431582909833</v>
      </c>
      <c r="E636" s="4">
        <v>257.15782044042913</v>
      </c>
      <c r="F636" s="6">
        <v>1316.5964079370954</v>
      </c>
      <c r="G636" s="4">
        <f t="shared" si="514"/>
        <v>16.960319216000052</v>
      </c>
      <c r="H636" s="4">
        <v>1</v>
      </c>
      <c r="I636" s="4">
        <f t="shared" ref="I636:K636" si="640">LN(D636)</f>
        <v>6.5587569596876856</v>
      </c>
      <c r="J636" s="4">
        <f t="shared" si="640"/>
        <v>5.5496899837376041</v>
      </c>
      <c r="K636" s="4">
        <f t="shared" si="640"/>
        <v>7.1828052067428718</v>
      </c>
      <c r="L636" s="4">
        <f t="array" ref="L636">MMULT(H636:K636,G$865:G$868)</f>
        <v>16.413933868595954</v>
      </c>
      <c r="M636" s="4">
        <f t="shared" si="516"/>
        <v>0.54638534740409739</v>
      </c>
    </row>
    <row r="637" spans="1:13" ht="15.75" customHeight="1" x14ac:dyDescent="0.2">
      <c r="A637" s="2" t="e">
        <v>#VALUE!</v>
      </c>
      <c r="B637" s="2" t="e">
        <v>#VALUE!</v>
      </c>
      <c r="C637" s="5">
        <v>137208</v>
      </c>
      <c r="D637" s="4">
        <v>705.39431582909833</v>
      </c>
      <c r="E637" s="4">
        <v>6.6511068334937447</v>
      </c>
      <c r="F637" s="6">
        <v>1857.3983745008836</v>
      </c>
      <c r="G637" s="4">
        <f t="shared" si="514"/>
        <v>11.829253301611917</v>
      </c>
      <c r="H637" s="4">
        <v>1</v>
      </c>
      <c r="I637" s="4">
        <f t="shared" ref="I637:K637" si="641">LN(D637)</f>
        <v>6.5587569596876856</v>
      </c>
      <c r="J637" s="4">
        <f t="shared" si="641"/>
        <v>1.894783281944854</v>
      </c>
      <c r="K637" s="4">
        <f t="shared" si="641"/>
        <v>7.5269320641939439</v>
      </c>
      <c r="L637" s="4">
        <f t="array" ref="L637">MMULT(H637:K637,G$865:G$868)</f>
        <v>12.943780052696452</v>
      </c>
      <c r="M637" s="4">
        <f t="shared" si="516"/>
        <v>-1.1145267510845347</v>
      </c>
    </row>
    <row r="638" spans="1:13" ht="15.75" customHeight="1" x14ac:dyDescent="0.2">
      <c r="A638" s="2" t="e">
        <v>#VALUE!</v>
      </c>
      <c r="B638" s="2" t="e">
        <v>#VALUE!</v>
      </c>
      <c r="C638" s="5">
        <v>2675646</v>
      </c>
      <c r="D638" s="4">
        <v>705.39431582909833</v>
      </c>
      <c r="E638" s="4">
        <v>16.402846413095812</v>
      </c>
      <c r="F638" s="6">
        <v>2245.9063347984188</v>
      </c>
      <c r="G638" s="4">
        <f t="shared" si="514"/>
        <v>14.799701404484043</v>
      </c>
      <c r="H638" s="4">
        <v>1</v>
      </c>
      <c r="I638" s="4">
        <f t="shared" ref="I638:K638" si="642">LN(D638)</f>
        <v>6.5587569596876856</v>
      </c>
      <c r="J638" s="4">
        <f t="shared" si="642"/>
        <v>2.7974548815441853</v>
      </c>
      <c r="K638" s="4">
        <f t="shared" si="642"/>
        <v>7.7168644313114338</v>
      </c>
      <c r="L638" s="4">
        <f t="array" ref="L638">MMULT(H638:K638,G$865:G$868)</f>
        <v>13.360324184960897</v>
      </c>
      <c r="M638" s="4">
        <f t="shared" si="516"/>
        <v>1.4393772195231467</v>
      </c>
    </row>
    <row r="639" spans="1:13" ht="15.75" customHeight="1" x14ac:dyDescent="0.2">
      <c r="A639" s="2" t="e">
        <v>#VALUE!</v>
      </c>
      <c r="B639" s="2" t="e">
        <v>#VALUE!</v>
      </c>
      <c r="C639" s="5">
        <v>858585</v>
      </c>
      <c r="D639" s="4">
        <v>705.39431582909833</v>
      </c>
      <c r="E639" s="4">
        <v>26.813968850519185</v>
      </c>
      <c r="F639" s="6">
        <v>1701.4293080801563</v>
      </c>
      <c r="G639" s="4">
        <f t="shared" si="514"/>
        <v>13.663040964319501</v>
      </c>
      <c r="H639" s="4">
        <v>1</v>
      </c>
      <c r="I639" s="4">
        <f t="shared" ref="I639:K639" si="643">LN(D639)</f>
        <v>6.5587569596876856</v>
      </c>
      <c r="J639" s="4">
        <f t="shared" si="643"/>
        <v>3.2889229774914859</v>
      </c>
      <c r="K639" s="4">
        <f t="shared" si="643"/>
        <v>7.4392239462545682</v>
      </c>
      <c r="L639" s="4">
        <f t="array" ref="L639">MMULT(H639:K639,G$865:G$868)</f>
        <v>14.197657786817983</v>
      </c>
      <c r="M639" s="4">
        <f t="shared" si="516"/>
        <v>-0.53461682249848153</v>
      </c>
    </row>
    <row r="640" spans="1:13" ht="15.75" customHeight="1" x14ac:dyDescent="0.2">
      <c r="A640" s="2" t="e">
        <v>#VALUE!</v>
      </c>
      <c r="B640" s="2" t="e">
        <v>#VALUE!</v>
      </c>
      <c r="C640" s="5">
        <v>554309</v>
      </c>
      <c r="D640" s="4">
        <v>705.39431582909833</v>
      </c>
      <c r="E640" s="4">
        <v>11.420227884615384</v>
      </c>
      <c r="F640" s="6">
        <v>3285.1835671237518</v>
      </c>
      <c r="G640" s="4">
        <f t="shared" si="514"/>
        <v>13.225477571971012</v>
      </c>
      <c r="H640" s="4">
        <v>1</v>
      </c>
      <c r="I640" s="4">
        <f t="shared" ref="I640:K640" si="644">LN(D640)</f>
        <v>6.5587569596876856</v>
      </c>
      <c r="J640" s="4">
        <f t="shared" si="644"/>
        <v>2.4353861588987669</v>
      </c>
      <c r="K640" s="4">
        <f t="shared" si="644"/>
        <v>8.0971778097604279</v>
      </c>
      <c r="L640" s="4">
        <f t="array" ref="L640">MMULT(H640:K640,G$865:G$868)</f>
        <v>12.461819152131707</v>
      </c>
      <c r="M640" s="4">
        <f t="shared" si="516"/>
        <v>0.76365841983930594</v>
      </c>
    </row>
    <row r="641" spans="1:13" ht="15.75" customHeight="1" x14ac:dyDescent="0.2">
      <c r="A641" s="2" t="e">
        <v>#VALUE!</v>
      </c>
      <c r="B641" s="2" t="e">
        <v>#VALUE!</v>
      </c>
      <c r="C641" s="5">
        <v>8986461</v>
      </c>
      <c r="D641" s="4">
        <v>705.39431582909833</v>
      </c>
      <c r="E641" s="4">
        <v>82.196001050747441</v>
      </c>
      <c r="F641" s="6">
        <v>1772.7790436419293</v>
      </c>
      <c r="G641" s="4">
        <f t="shared" si="514"/>
        <v>16.011229669321711</v>
      </c>
      <c r="H641" s="4">
        <v>1</v>
      </c>
      <c r="I641" s="4">
        <f t="shared" ref="I641:K641" si="645">LN(D641)</f>
        <v>6.5587569596876856</v>
      </c>
      <c r="J641" s="4">
        <f t="shared" si="645"/>
        <v>4.4091066518610615</v>
      </c>
      <c r="K641" s="4">
        <f t="shared" si="645"/>
        <v>7.4803036754327401</v>
      </c>
      <c r="L641" s="4">
        <f t="array" ref="L641">MMULT(H641:K641,G$865:G$868)</f>
        <v>15.026405414430249</v>
      </c>
      <c r="M641" s="4">
        <f t="shared" si="516"/>
        <v>0.9848242548914623</v>
      </c>
    </row>
    <row r="642" spans="1:13" ht="15.75" customHeight="1" x14ac:dyDescent="0.2">
      <c r="A642" s="2" t="e">
        <v>#VALUE!</v>
      </c>
      <c r="B642" s="2" t="e">
        <v>#VALUE!</v>
      </c>
      <c r="C642" s="5">
        <v>4093062</v>
      </c>
      <c r="D642" s="4">
        <v>705.39431582909833</v>
      </c>
      <c r="E642" s="4">
        <v>178.63516371743066</v>
      </c>
      <c r="F642" s="6">
        <v>2072.6321004520978</v>
      </c>
      <c r="G642" s="4">
        <f t="shared" si="514"/>
        <v>15.224803903173154</v>
      </c>
      <c r="H642" s="4">
        <v>1</v>
      </c>
      <c r="I642" s="4">
        <f t="shared" ref="I642:K642" si="646">LN(D642)</f>
        <v>6.5587569596876856</v>
      </c>
      <c r="J642" s="4">
        <f t="shared" si="646"/>
        <v>5.1853455343789898</v>
      </c>
      <c r="K642" s="4">
        <f t="shared" si="646"/>
        <v>7.6365746246414199</v>
      </c>
      <c r="L642" s="4">
        <f t="array" ref="L642">MMULT(H642:K642,G$865:G$868)</f>
        <v>15.395915885658777</v>
      </c>
      <c r="M642" s="4">
        <f t="shared" si="516"/>
        <v>-0.17111198248562332</v>
      </c>
    </row>
    <row r="643" spans="1:13" ht="15.75" customHeight="1" x14ac:dyDescent="0.2">
      <c r="A643" s="2" t="e">
        <v>#VALUE!</v>
      </c>
      <c r="B643" s="2" t="e">
        <v>#VALUE!</v>
      </c>
      <c r="C643" s="5">
        <v>451212</v>
      </c>
      <c r="D643" s="4">
        <v>705.39431582909833</v>
      </c>
      <c r="E643" s="4">
        <v>7.3724573796741062</v>
      </c>
      <c r="F643" s="6">
        <v>2893.4962204611011</v>
      </c>
      <c r="G643" s="4">
        <f t="shared" si="514"/>
        <v>13.019692574557007</v>
      </c>
      <c r="H643" s="4">
        <v>1</v>
      </c>
      <c r="I643" s="4">
        <f t="shared" ref="I643:K643" si="647">LN(D643)</f>
        <v>6.5587569596876856</v>
      </c>
      <c r="J643" s="4">
        <f t="shared" si="647"/>
        <v>1.9977510807036878</v>
      </c>
      <c r="K643" s="4">
        <f t="shared" si="647"/>
        <v>7.9702208147960372</v>
      </c>
      <c r="L643" s="4">
        <f t="array" ref="L643">MMULT(H643:K643,G$865:G$868)</f>
        <v>12.315745906496092</v>
      </c>
      <c r="M643" s="4">
        <f t="shared" si="516"/>
        <v>0.70394666806091521</v>
      </c>
    </row>
    <row r="644" spans="1:13" ht="15.75" customHeight="1" x14ac:dyDescent="0.2">
      <c r="A644" s="2" t="e">
        <v>#VALUE!</v>
      </c>
      <c r="B644" s="2" t="e">
        <v>#VALUE!</v>
      </c>
      <c r="C644" s="5">
        <v>2360550</v>
      </c>
      <c r="D644" s="4">
        <v>705.39431582909833</v>
      </c>
      <c r="E644" s="4">
        <v>139.73837756446451</v>
      </c>
      <c r="F644" s="6">
        <v>2948.3813684920492</v>
      </c>
      <c r="G644" s="4">
        <f t="shared" si="514"/>
        <v>14.67440520069712</v>
      </c>
      <c r="H644" s="4">
        <v>1</v>
      </c>
      <c r="I644" s="4">
        <f t="shared" ref="I644:K644" si="648">LN(D644)</f>
        <v>6.5587569596876856</v>
      </c>
      <c r="J644" s="4">
        <f t="shared" si="648"/>
        <v>4.9397719426695019</v>
      </c>
      <c r="K644" s="4">
        <f t="shared" si="648"/>
        <v>7.989011610102402</v>
      </c>
      <c r="L644" s="4">
        <f t="array" ref="L644">MMULT(H644:K644,G$865:G$868)</f>
        <v>14.635107943912219</v>
      </c>
      <c r="M644" s="4">
        <f t="shared" si="516"/>
        <v>3.929725678490037E-2</v>
      </c>
    </row>
    <row r="645" spans="1:13" ht="15.75" customHeight="1" x14ac:dyDescent="0.2">
      <c r="A645" s="2" t="e">
        <v>#VALUE!</v>
      </c>
      <c r="B645" s="2" t="e">
        <v>#VALUE!</v>
      </c>
      <c r="C645" s="5">
        <v>96965071</v>
      </c>
      <c r="D645" s="4">
        <v>705.39431582909833</v>
      </c>
      <c r="E645" s="4">
        <v>1494.2866553736119</v>
      </c>
      <c r="F645" s="6">
        <v>1052.8922471483008</v>
      </c>
      <c r="G645" s="4">
        <f t="shared" si="514"/>
        <v>18.389861378835178</v>
      </c>
      <c r="H645" s="4">
        <v>1</v>
      </c>
      <c r="I645" s="4">
        <f t="shared" ref="I645:K645" si="649">LN(D645)</f>
        <v>6.5587569596876856</v>
      </c>
      <c r="J645" s="4">
        <f t="shared" si="649"/>
        <v>7.3094042183545387</v>
      </c>
      <c r="K645" s="4">
        <f t="shared" si="649"/>
        <v>6.9592961775041395</v>
      </c>
      <c r="L645" s="4">
        <f t="array" ref="L645">MMULT(H645:K645,G$865:G$868)</f>
        <v>18.177344125219722</v>
      </c>
      <c r="M645" s="4">
        <f t="shared" si="516"/>
        <v>0.21251725361545581</v>
      </c>
    </row>
    <row r="646" spans="1:13" ht="15.75" customHeight="1" x14ac:dyDescent="0.2">
      <c r="A646" s="2" t="e">
        <v>#VALUE!</v>
      </c>
      <c r="B646" s="2" t="e">
        <v>#VALUE!</v>
      </c>
      <c r="C646" s="5">
        <v>152720</v>
      </c>
      <c r="D646" s="4">
        <v>705.39431582909833</v>
      </c>
      <c r="E646" s="4">
        <v>3.3957280138452428</v>
      </c>
      <c r="F646" s="6">
        <v>4016.4650190616881</v>
      </c>
      <c r="G646" s="4">
        <f t="shared" si="514"/>
        <v>11.936361458399629</v>
      </c>
      <c r="H646" s="4">
        <v>1</v>
      </c>
      <c r="I646" s="4">
        <f t="shared" ref="I646:K646" si="650">LN(D646)</f>
        <v>6.5587569596876856</v>
      </c>
      <c r="J646" s="4">
        <f t="shared" si="650"/>
        <v>1.2225181750901359</v>
      </c>
      <c r="K646" s="4">
        <f t="shared" si="650"/>
        <v>8.2981574462672612</v>
      </c>
      <c r="L646" s="4">
        <f t="array" ref="L646">MMULT(H646:K646,G$865:G$868)</f>
        <v>11.171213001784851</v>
      </c>
      <c r="M646" s="4">
        <f t="shared" si="516"/>
        <v>0.76514845661477793</v>
      </c>
    </row>
    <row r="647" spans="1:13" ht="15.75" customHeight="1" x14ac:dyDescent="0.2">
      <c r="A647" s="2" t="e">
        <v>#VALUE!</v>
      </c>
      <c r="B647" s="2" t="e">
        <v>#VALUE!</v>
      </c>
      <c r="C647" s="5">
        <v>89922630</v>
      </c>
      <c r="D647" s="4">
        <v>705.39431582909833</v>
      </c>
      <c r="E647" s="4">
        <v>2068.6241294936949</v>
      </c>
      <c r="F647" s="6">
        <v>1869.1458143733714</v>
      </c>
      <c r="G647" s="4">
        <f t="shared" si="514"/>
        <v>18.314460191902576</v>
      </c>
      <c r="H647" s="4">
        <v>1</v>
      </c>
      <c r="I647" s="4">
        <f t="shared" ref="I647:K647" si="651">LN(D647)</f>
        <v>6.5587569596876856</v>
      </c>
      <c r="J647" s="4">
        <f t="shared" si="651"/>
        <v>7.634638993525046</v>
      </c>
      <c r="K647" s="4">
        <f t="shared" si="651"/>
        <v>7.5332368217335963</v>
      </c>
      <c r="L647" s="4">
        <f t="array" ref="L647">MMULT(H647:K647,G$865:G$868)</f>
        <v>17.517472132764382</v>
      </c>
      <c r="M647" s="4">
        <f t="shared" si="516"/>
        <v>0.79698805913819371</v>
      </c>
    </row>
    <row r="648" spans="1:13" ht="15.75" customHeight="1" x14ac:dyDescent="0.2">
      <c r="A648" s="2" t="e">
        <v>#VALUE!</v>
      </c>
      <c r="B648" s="2" t="e">
        <v>#VALUE!</v>
      </c>
      <c r="C648" s="5">
        <v>4215862</v>
      </c>
      <c r="D648" s="4">
        <v>705.39431582909833</v>
      </c>
      <c r="E648" s="4">
        <v>153.830946734425</v>
      </c>
      <c r="F648" s="6">
        <v>2369.5691755430908</v>
      </c>
      <c r="G648" s="4">
        <f t="shared" si="514"/>
        <v>15.254364636219799</v>
      </c>
      <c r="H648" s="4">
        <v>1</v>
      </c>
      <c r="I648" s="4">
        <f t="shared" ref="I648:K648" si="652">LN(D648)</f>
        <v>6.5587569596876856</v>
      </c>
      <c r="J648" s="4">
        <f t="shared" si="652"/>
        <v>5.0358542509686979</v>
      </c>
      <c r="K648" s="4">
        <f t="shared" si="652"/>
        <v>7.7704634351334709</v>
      </c>
      <c r="L648" s="4">
        <f t="array" ref="L648">MMULT(H648:K648,G$865:G$868)</f>
        <v>15.062009066768971</v>
      </c>
      <c r="M648" s="4">
        <f t="shared" si="516"/>
        <v>0.19235556945082877</v>
      </c>
    </row>
    <row r="649" spans="1:13" ht="15.75" customHeight="1" x14ac:dyDescent="0.2">
      <c r="A649" s="2" t="e">
        <v>#VALUE!</v>
      </c>
      <c r="B649" s="2" t="e">
        <v>#VALUE!</v>
      </c>
      <c r="C649" s="5">
        <v>5537021</v>
      </c>
      <c r="D649" s="4">
        <v>705.39431582909833</v>
      </c>
      <c r="E649" s="4">
        <v>67.608919144368357</v>
      </c>
      <c r="F649" s="6">
        <v>1974.1399571276052</v>
      </c>
      <c r="G649" s="4">
        <f t="shared" si="514"/>
        <v>15.526967188465422</v>
      </c>
      <c r="H649" s="4">
        <v>1</v>
      </c>
      <c r="I649" s="4">
        <f t="shared" ref="I649:K649" si="653">LN(D649)</f>
        <v>6.5587569596876856</v>
      </c>
      <c r="J649" s="4">
        <f t="shared" si="653"/>
        <v>4.2137399143510503</v>
      </c>
      <c r="K649" s="4">
        <f t="shared" si="653"/>
        <v>7.5878881177473989</v>
      </c>
      <c r="L649" s="4">
        <f t="array" ref="L649">MMULT(H649:K649,G$865:G$868)</f>
        <v>14.698009298315098</v>
      </c>
      <c r="M649" s="4">
        <f t="shared" si="516"/>
        <v>0.82895789015032406</v>
      </c>
    </row>
    <row r="650" spans="1:13" ht="15.75" customHeight="1" x14ac:dyDescent="0.2">
      <c r="A650" s="2" t="e">
        <v>#VALUE!</v>
      </c>
      <c r="B650" s="2" t="e">
        <v>#VALUE!</v>
      </c>
      <c r="C650" s="5">
        <v>535477</v>
      </c>
      <c r="D650" s="4">
        <v>705.39431582909833</v>
      </c>
      <c r="E650" s="4">
        <v>9.3183950548593373</v>
      </c>
      <c r="F650" s="6">
        <v>2891.3625598219301</v>
      </c>
      <c r="G650" s="4">
        <f t="shared" si="514"/>
        <v>13.190913217434002</v>
      </c>
      <c r="H650" s="4">
        <v>1</v>
      </c>
      <c r="I650" s="4">
        <f t="shared" ref="I650:K650" si="654">LN(D650)</f>
        <v>6.5587569596876856</v>
      </c>
      <c r="J650" s="4">
        <f t="shared" si="654"/>
        <v>2.231990409454383</v>
      </c>
      <c r="K650" s="4">
        <f t="shared" si="654"/>
        <v>7.969483143984367</v>
      </c>
      <c r="L650" s="4">
        <f t="array" ref="L650">MMULT(H650:K650,G$865:G$868)</f>
        <v>12.503989135965528</v>
      </c>
      <c r="M650" s="4">
        <f t="shared" si="516"/>
        <v>0.68692408146847406</v>
      </c>
    </row>
    <row r="651" spans="1:13" ht="15.75" customHeight="1" x14ac:dyDescent="0.2">
      <c r="A651" s="2" t="e">
        <v>#VALUE!</v>
      </c>
      <c r="B651" s="2" t="e">
        <v>#VALUE!</v>
      </c>
      <c r="C651" s="5">
        <v>5034242</v>
      </c>
      <c r="D651" s="4">
        <v>705.39431582909833</v>
      </c>
      <c r="E651" s="4">
        <v>127.94659043854696</v>
      </c>
      <c r="F651" s="6">
        <v>1450.903646336533</v>
      </c>
      <c r="G651" s="4">
        <f t="shared" si="514"/>
        <v>15.431773526624823</v>
      </c>
      <c r="H651" s="4">
        <v>1</v>
      </c>
      <c r="I651" s="4">
        <f t="shared" ref="I651:K651" si="655">LN(D651)</f>
        <v>6.5587569596876856</v>
      </c>
      <c r="J651" s="4">
        <f t="shared" si="655"/>
        <v>4.8516129146426703</v>
      </c>
      <c r="K651" s="4">
        <f t="shared" si="655"/>
        <v>7.2799418456734424</v>
      </c>
      <c r="L651" s="4">
        <f t="array" ref="L651">MMULT(H651:K651,G$865:G$868)</f>
        <v>15.700818168199993</v>
      </c>
      <c r="M651" s="4">
        <f t="shared" si="516"/>
        <v>-0.26904464157516905</v>
      </c>
    </row>
    <row r="652" spans="1:13" ht="15.75" customHeight="1" x14ac:dyDescent="0.2">
      <c r="A652" s="2" t="e">
        <v>#VALUE!</v>
      </c>
      <c r="B652" s="2" t="e">
        <v>#VALUE!</v>
      </c>
      <c r="C652" s="5">
        <v>455267</v>
      </c>
      <c r="D652" s="4">
        <v>705.39431582909833</v>
      </c>
      <c r="E652" s="4">
        <v>9.5451728058208278</v>
      </c>
      <c r="F652" s="6">
        <v>2712.8717267873262</v>
      </c>
      <c r="G652" s="4">
        <f t="shared" si="514"/>
        <v>13.028639339012368</v>
      </c>
      <c r="H652" s="4">
        <v>1</v>
      </c>
      <c r="I652" s="4">
        <f t="shared" ref="I652:K652" si="656">LN(D652)</f>
        <v>6.5587569596876856</v>
      </c>
      <c r="J652" s="4">
        <f t="shared" si="656"/>
        <v>2.2560355613428844</v>
      </c>
      <c r="K652" s="4">
        <f t="shared" si="656"/>
        <v>7.9057630305928761</v>
      </c>
      <c r="L652" s="4">
        <f t="array" ref="L652">MMULT(H652:K652,G$865:G$868)</f>
        <v>12.625287469039474</v>
      </c>
      <c r="M652" s="4">
        <f t="shared" si="516"/>
        <v>0.40335186997289441</v>
      </c>
    </row>
    <row r="653" spans="1:13" ht="15.75" customHeight="1" x14ac:dyDescent="0.2">
      <c r="A653" s="2" t="e">
        <v>#VALUE!</v>
      </c>
      <c r="B653" s="2" t="e">
        <v>#VALUE!</v>
      </c>
      <c r="C653" s="5">
        <v>1853356</v>
      </c>
      <c r="D653" s="4">
        <v>705.39431582909833</v>
      </c>
      <c r="E653" s="4">
        <v>14.259781159011929</v>
      </c>
      <c r="F653" s="6">
        <v>2661.1402183656164</v>
      </c>
      <c r="G653" s="4">
        <f t="shared" si="514"/>
        <v>14.432508607699694</v>
      </c>
      <c r="H653" s="4">
        <v>1</v>
      </c>
      <c r="I653" s="4">
        <f t="shared" ref="I653:K653" si="657">LN(D653)</f>
        <v>6.5587569596876856</v>
      </c>
      <c r="J653" s="4">
        <f t="shared" si="657"/>
        <v>2.6574430683755392</v>
      </c>
      <c r="K653" s="4">
        <f t="shared" si="657"/>
        <v>7.8865099634509788</v>
      </c>
      <c r="L653" s="4">
        <f t="array" ref="L653">MMULT(H653:K653,G$865:G$868)</f>
        <v>12.976696062961471</v>
      </c>
      <c r="M653" s="4">
        <f t="shared" si="516"/>
        <v>1.4558125447382224</v>
      </c>
    </row>
    <row r="654" spans="1:13" ht="15.75" customHeight="1" x14ac:dyDescent="0.2">
      <c r="A654" s="2" t="e">
        <v>#VALUE!</v>
      </c>
      <c r="B654" s="2" t="e">
        <v>#VALUE!</v>
      </c>
      <c r="C654" s="5">
        <v>714993</v>
      </c>
      <c r="D654" s="4">
        <v>705.39431582909833</v>
      </c>
      <c r="E654" s="4">
        <v>23.616328816111423</v>
      </c>
      <c r="F654" s="6">
        <v>1279.541361938491</v>
      </c>
      <c r="G654" s="4">
        <f t="shared" si="514"/>
        <v>13.48002803141843</v>
      </c>
      <c r="H654" s="4">
        <v>1</v>
      </c>
      <c r="I654" s="4">
        <f t="shared" ref="I654:K654" si="658">LN(D654)</f>
        <v>6.5587569596876856</v>
      </c>
      <c r="J654" s="4">
        <f t="shared" si="658"/>
        <v>3.1619383717675844</v>
      </c>
      <c r="K654" s="4">
        <f t="shared" si="658"/>
        <v>7.1542569817193895</v>
      </c>
      <c r="L654" s="4">
        <f t="array" ref="L654">MMULT(H654:K654,G$865:G$868)</f>
        <v>14.552839885141047</v>
      </c>
      <c r="M654" s="4">
        <f t="shared" si="516"/>
        <v>-1.0728118537226177</v>
      </c>
    </row>
    <row r="655" spans="1:13" ht="15.75" customHeight="1" x14ac:dyDescent="0.2">
      <c r="A655" s="2" t="e">
        <v>#VALUE!</v>
      </c>
      <c r="B655" s="2" t="e">
        <v>#VALUE!</v>
      </c>
      <c r="C655" s="5">
        <v>180437</v>
      </c>
      <c r="D655" s="4">
        <v>705.39431582909833</v>
      </c>
      <c r="E655" s="4">
        <v>3.9947628611154022</v>
      </c>
      <c r="F655" s="6">
        <v>2101.949620857893</v>
      </c>
      <c r="G655" s="4">
        <f t="shared" si="514"/>
        <v>12.103136965358846</v>
      </c>
      <c r="H655" s="4">
        <v>1</v>
      </c>
      <c r="I655" s="4">
        <f t="shared" ref="I655:K655" si="659">LN(D655)</f>
        <v>6.5587569596876856</v>
      </c>
      <c r="J655" s="4">
        <f t="shared" si="659"/>
        <v>1.3849842185366283</v>
      </c>
      <c r="K655" s="4">
        <f t="shared" si="659"/>
        <v>7.6506205839079522</v>
      </c>
      <c r="L655" s="4">
        <f t="array" ref="L655">MMULT(H655:K655,G$865:G$868)</f>
        <v>12.338478387485054</v>
      </c>
      <c r="M655" s="4">
        <f t="shared" si="516"/>
        <v>-0.23534142212620779</v>
      </c>
    </row>
    <row r="656" spans="1:13" ht="15.75" customHeight="1" x14ac:dyDescent="0.2">
      <c r="A656" s="2" t="e">
        <v>#VALUE!</v>
      </c>
      <c r="B656" s="2" t="e">
        <v>#VALUE!</v>
      </c>
      <c r="C656" s="5">
        <v>550325</v>
      </c>
      <c r="D656" s="4">
        <v>705.39431582909833</v>
      </c>
      <c r="E656" s="4">
        <v>4.4704463914463908</v>
      </c>
      <c r="F656" s="6">
        <v>1666.6630502556261</v>
      </c>
      <c r="G656" s="4">
        <f t="shared" si="514"/>
        <v>13.218264291781532</v>
      </c>
      <c r="H656" s="4">
        <v>1</v>
      </c>
      <c r="I656" s="4">
        <f t="shared" ref="I656:K656" si="660">LN(D656)</f>
        <v>6.5587569596876856</v>
      </c>
      <c r="J656" s="4">
        <f t="shared" si="660"/>
        <v>1.4974882674976673</v>
      </c>
      <c r="K656" s="4">
        <f t="shared" si="660"/>
        <v>7.4185787328991495</v>
      </c>
      <c r="L656" s="4">
        <f t="array" ref="L656">MMULT(H656:K656,G$865:G$868)</f>
        <v>12.800114115043788</v>
      </c>
      <c r="M656" s="4">
        <f t="shared" si="516"/>
        <v>0.41815017673774335</v>
      </c>
    </row>
    <row r="657" spans="1:13" ht="15.75" customHeight="1" x14ac:dyDescent="0.2">
      <c r="A657" s="2" t="e">
        <v>#VALUE!</v>
      </c>
      <c r="B657" s="2" t="e">
        <v>#VALUE!</v>
      </c>
      <c r="C657" s="5">
        <v>65905</v>
      </c>
      <c r="D657" s="4">
        <v>705.39431582909833</v>
      </c>
      <c r="E657" s="4">
        <v>1.6618181684226037</v>
      </c>
      <c r="F657" s="6">
        <v>2696.588894890936</v>
      </c>
      <c r="G657" s="4">
        <f t="shared" si="514"/>
        <v>11.095969590146566</v>
      </c>
      <c r="H657" s="4">
        <v>1</v>
      </c>
      <c r="I657" s="4">
        <f t="shared" ref="I657:K657" si="661">LN(D657)</f>
        <v>6.5587569596876856</v>
      </c>
      <c r="J657" s="4">
        <f t="shared" si="661"/>
        <v>0.50791228516683684</v>
      </c>
      <c r="K657" s="4">
        <f t="shared" si="661"/>
        <v>7.8997428810022692</v>
      </c>
      <c r="L657" s="4">
        <f t="array" ref="L657">MMULT(H657:K657,G$865:G$868)</f>
        <v>11.238898759212422</v>
      </c>
      <c r="M657" s="4">
        <f t="shared" si="516"/>
        <v>-0.14292916906585518</v>
      </c>
    </row>
    <row r="658" spans="1:13" ht="15.75" customHeight="1" x14ac:dyDescent="0.2">
      <c r="A658" s="2" t="e">
        <v>#VALUE!</v>
      </c>
      <c r="B658" s="2" t="e">
        <v>#VALUE!</v>
      </c>
      <c r="C658" s="5">
        <v>36383</v>
      </c>
      <c r="D658" s="4">
        <v>705.39431582909833</v>
      </c>
      <c r="E658" s="4">
        <v>1.284685050524129</v>
      </c>
      <c r="F658" s="6">
        <v>1921.734525140005</v>
      </c>
      <c r="G658" s="4">
        <f t="shared" si="514"/>
        <v>10.501856911563934</v>
      </c>
      <c r="H658" s="4">
        <v>1</v>
      </c>
      <c r="I658" s="4">
        <f t="shared" ref="I658:K658" si="662">LN(D658)</f>
        <v>6.5587569596876856</v>
      </c>
      <c r="J658" s="4">
        <f t="shared" si="662"/>
        <v>0.25051359143765478</v>
      </c>
      <c r="K658" s="4">
        <f t="shared" si="662"/>
        <v>7.5609834557134086</v>
      </c>
      <c r="L658" s="4">
        <f t="array" ref="L658">MMULT(H658:K658,G$865:G$868)</f>
        <v>11.576122849768767</v>
      </c>
      <c r="M658" s="4">
        <f t="shared" si="516"/>
        <v>-1.0742659382048334</v>
      </c>
    </row>
    <row r="659" spans="1:13" ht="15.75" customHeight="1" x14ac:dyDescent="0.2">
      <c r="A659" s="2" t="e">
        <v>#VALUE!</v>
      </c>
      <c r="B659" s="2" t="e">
        <v>#VALUE!</v>
      </c>
      <c r="C659" s="5">
        <v>33399630</v>
      </c>
      <c r="D659" s="4">
        <v>705.39431582909833</v>
      </c>
      <c r="E659" s="4">
        <v>471.6139657444005</v>
      </c>
      <c r="F659" s="6">
        <v>1481.3705824806984</v>
      </c>
      <c r="G659" s="4">
        <f t="shared" si="514"/>
        <v>17.324055380041258</v>
      </c>
      <c r="H659" s="4">
        <v>1</v>
      </c>
      <c r="I659" s="4">
        <f t="shared" ref="I659:K659" si="663">LN(D659)</f>
        <v>6.5587569596876856</v>
      </c>
      <c r="J659" s="4">
        <f t="shared" si="663"/>
        <v>6.1561607817624884</v>
      </c>
      <c r="K659" s="4">
        <f t="shared" si="663"/>
        <v>7.3007230074643035</v>
      </c>
      <c r="L659" s="4">
        <f t="array" ref="L659">MMULT(H659:K659,G$865:G$868)</f>
        <v>16.709320834424645</v>
      </c>
      <c r="M659" s="4">
        <f t="shared" si="516"/>
        <v>0.61473454561661356</v>
      </c>
    </row>
    <row r="660" spans="1:13" ht="15.75" customHeight="1" x14ac:dyDescent="0.2">
      <c r="A660" s="2" t="e">
        <v>#VALUE!</v>
      </c>
      <c r="B660" s="2" t="e">
        <v>#VALUE!</v>
      </c>
      <c r="C660" s="5">
        <v>3643369</v>
      </c>
      <c r="D660" s="4">
        <v>705.39431582909833</v>
      </c>
      <c r="E660" s="4">
        <v>195.52418647761718</v>
      </c>
      <c r="F660" s="6">
        <v>2387.9571446585828</v>
      </c>
      <c r="G660" s="4">
        <f t="shared" si="514"/>
        <v>15.108419361006685</v>
      </c>
      <c r="H660" s="4">
        <v>1</v>
      </c>
      <c r="I660" s="4">
        <f t="shared" ref="I660:K660" si="664">LN(D660)</f>
        <v>6.5587569596876856</v>
      </c>
      <c r="J660" s="4">
        <f t="shared" si="664"/>
        <v>5.2756840877712694</v>
      </c>
      <c r="K660" s="4">
        <f t="shared" si="664"/>
        <v>7.7781935282285879</v>
      </c>
      <c r="L660" s="4">
        <f t="array" ref="L660">MMULT(H660:K660,G$865:G$868)</f>
        <v>15.241149274372587</v>
      </c>
      <c r="M660" s="4">
        <f t="shared" si="516"/>
        <v>-0.13272991336590145</v>
      </c>
    </row>
    <row r="661" spans="1:13" ht="15.75" customHeight="1" x14ac:dyDescent="0.2">
      <c r="A661" s="2" t="e">
        <v>#VALUE!</v>
      </c>
      <c r="B661" s="2" t="e">
        <v>#VALUE!</v>
      </c>
      <c r="C661" s="5">
        <v>13735763</v>
      </c>
      <c r="D661" s="4">
        <v>705.39431582909833</v>
      </c>
      <c r="E661" s="4">
        <v>199.07205882352943</v>
      </c>
      <c r="F661" s="6">
        <v>2289.8450731524658</v>
      </c>
      <c r="G661" s="4">
        <f t="shared" si="514"/>
        <v>16.435513427479322</v>
      </c>
      <c r="H661" s="4">
        <v>1</v>
      </c>
      <c r="I661" s="4">
        <f t="shared" ref="I661:K661" si="665">LN(D661)</f>
        <v>6.5587569596876856</v>
      </c>
      <c r="J661" s="4">
        <f t="shared" si="665"/>
        <v>5.2936668638212803</v>
      </c>
      <c r="K661" s="4">
        <f t="shared" si="665"/>
        <v>7.7362394406144626</v>
      </c>
      <c r="L661" s="4">
        <f t="array" ref="L661">MMULT(H661:K661,G$865:G$868)</f>
        <v>15.322731448382772</v>
      </c>
      <c r="M661" s="4">
        <f t="shared" si="516"/>
        <v>1.1127819790965496</v>
      </c>
    </row>
    <row r="662" spans="1:13" ht="15.75" customHeight="1" x14ac:dyDescent="0.2">
      <c r="A662" s="2" t="e">
        <v>#VALUE!</v>
      </c>
      <c r="B662" s="2" t="e">
        <v>#VALUE!</v>
      </c>
      <c r="C662" s="5">
        <v>42486386</v>
      </c>
      <c r="D662" s="4">
        <v>705.39431582909833</v>
      </c>
      <c r="E662" s="4">
        <v>134.15609166196123</v>
      </c>
      <c r="F662" s="6">
        <v>502.44722230997763</v>
      </c>
      <c r="G662" s="4">
        <f t="shared" si="514"/>
        <v>17.564694253166454</v>
      </c>
      <c r="H662" s="4">
        <v>1</v>
      </c>
      <c r="I662" s="4">
        <f t="shared" ref="I662:K662" si="666">LN(D662)</f>
        <v>6.5587569596876856</v>
      </c>
      <c r="J662" s="4">
        <f t="shared" si="666"/>
        <v>4.8990039851732083</v>
      </c>
      <c r="K662" s="4">
        <f t="shared" si="666"/>
        <v>6.2194906041882696</v>
      </c>
      <c r="L662" s="4">
        <f t="array" ref="L662">MMULT(H662:K662,G$865:G$868)</f>
        <v>17.437781426271499</v>
      </c>
      <c r="M662" s="4">
        <f t="shared" si="516"/>
        <v>0.12691282689495509</v>
      </c>
    </row>
    <row r="663" spans="1:13" ht="15.75" customHeight="1" x14ac:dyDescent="0.2">
      <c r="A663" s="2" t="e">
        <v>#VALUE!</v>
      </c>
      <c r="B663" s="2" t="e">
        <v>#VALUE!</v>
      </c>
      <c r="C663" s="5">
        <v>6020342</v>
      </c>
      <c r="D663" s="4">
        <v>705.39431582909833</v>
      </c>
      <c r="E663" s="4">
        <v>46.066101951293305</v>
      </c>
      <c r="F663" s="6">
        <v>2472.6740293842367</v>
      </c>
      <c r="G663" s="4">
        <f t="shared" si="514"/>
        <v>15.610654626302571</v>
      </c>
      <c r="H663" s="4">
        <v>1</v>
      </c>
      <c r="I663" s="4">
        <f t="shared" ref="I663:K663" si="667">LN(D663)</f>
        <v>6.5587569596876856</v>
      </c>
      <c r="J663" s="4">
        <f t="shared" si="667"/>
        <v>3.8300773639353287</v>
      </c>
      <c r="K663" s="4">
        <f t="shared" si="667"/>
        <v>7.8130554470195799</v>
      </c>
      <c r="L663" s="4">
        <f t="array" ref="L663">MMULT(H663:K663,G$865:G$868)</f>
        <v>14.03084374424456</v>
      </c>
      <c r="M663" s="4">
        <f t="shared" si="516"/>
        <v>1.5798108820580108</v>
      </c>
    </row>
    <row r="664" spans="1:13" ht="15.75" customHeight="1" x14ac:dyDescent="0.2">
      <c r="A664" s="2" t="e">
        <v>#VALUE!</v>
      </c>
      <c r="B664" s="2" t="e">
        <v>#VALUE!</v>
      </c>
      <c r="C664" s="5">
        <v>4758206</v>
      </c>
      <c r="D664" s="4">
        <v>705.39431582909833</v>
      </c>
      <c r="E664" s="4">
        <v>345.47049441786277</v>
      </c>
      <c r="F664" s="6">
        <v>3440.3446004380571</v>
      </c>
      <c r="G664" s="4">
        <f t="shared" si="514"/>
        <v>15.375381264410128</v>
      </c>
      <c r="H664" s="4">
        <v>1</v>
      </c>
      <c r="I664" s="4">
        <f t="shared" ref="I664:K664" si="668">LN(D664)</f>
        <v>6.5587569596876856</v>
      </c>
      <c r="J664" s="4">
        <f t="shared" si="668"/>
        <v>5.8449072399021027</v>
      </c>
      <c r="K664" s="4">
        <f t="shared" si="668"/>
        <v>8.1433269198962552</v>
      </c>
      <c r="L664" s="4">
        <f t="array" ref="L664">MMULT(H664:K664,G$865:G$868)</f>
        <v>15.110687300671247</v>
      </c>
      <c r="M664" s="4">
        <f t="shared" si="516"/>
        <v>0.26469396373888188</v>
      </c>
    </row>
    <row r="665" spans="1:13" ht="15.75" customHeight="1" x14ac:dyDescent="0.2">
      <c r="A665" s="2" t="e">
        <v>#VALUE!</v>
      </c>
      <c r="B665" s="2" t="e">
        <v>#VALUE!</v>
      </c>
      <c r="C665" s="5">
        <v>614412</v>
      </c>
      <c r="D665" s="4">
        <v>705.39431582909833</v>
      </c>
      <c r="E665" s="4">
        <v>17.120906918350329</v>
      </c>
      <c r="F665" s="6">
        <v>2028.7084632649221</v>
      </c>
      <c r="G665" s="4">
        <f t="shared" si="514"/>
        <v>13.328420991874868</v>
      </c>
      <c r="H665" s="4">
        <v>1</v>
      </c>
      <c r="I665" s="4">
        <f t="shared" ref="I665:K665" si="669">LN(D665)</f>
        <v>6.5587569596876856</v>
      </c>
      <c r="J665" s="4">
        <f t="shared" si="669"/>
        <v>2.8403003435132188</v>
      </c>
      <c r="K665" s="4">
        <f t="shared" si="669"/>
        <v>7.6151546445661777</v>
      </c>
      <c r="L665" s="4">
        <f t="array" ref="L665">MMULT(H665:K665,G$865:G$868)</f>
        <v>13.557505549767974</v>
      </c>
      <c r="M665" s="4">
        <f t="shared" si="516"/>
        <v>-0.22908455789310622</v>
      </c>
    </row>
    <row r="666" spans="1:13" ht="15.75" customHeight="1" x14ac:dyDescent="0.2">
      <c r="A666" s="2" t="e">
        <v>#VALUE!</v>
      </c>
      <c r="B666" s="2" t="e">
        <v>#VALUE!</v>
      </c>
      <c r="C666" s="5">
        <v>3960873</v>
      </c>
      <c r="D666" s="4">
        <v>705.39431582909833</v>
      </c>
      <c r="E666" s="4">
        <v>35.130340673818928</v>
      </c>
      <c r="F666" s="6">
        <v>1858.2136470234568</v>
      </c>
      <c r="G666" s="4">
        <f t="shared" si="514"/>
        <v>15.191975013479585</v>
      </c>
      <c r="H666" s="4">
        <v>1</v>
      </c>
      <c r="I666" s="4">
        <f t="shared" ref="I666:K666" si="670">LN(D666)</f>
        <v>6.5587569596876856</v>
      </c>
      <c r="J666" s="4">
        <f t="shared" si="670"/>
        <v>3.5590651637490449</v>
      </c>
      <c r="K666" s="4">
        <f t="shared" si="670"/>
        <v>7.5273709003969351</v>
      </c>
      <c r="L666" s="4">
        <f t="array" ref="L666">MMULT(H666:K666,G$865:G$868)</f>
        <v>14.272156533798649</v>
      </c>
      <c r="M666" s="4">
        <f t="shared" si="516"/>
        <v>0.91981847968093611</v>
      </c>
    </row>
    <row r="667" spans="1:13" ht="15.75" customHeight="1" x14ac:dyDescent="0.2">
      <c r="A667" s="2" t="e">
        <v>#VALUE!</v>
      </c>
      <c r="B667" s="2" t="e">
        <v>#VALUE!</v>
      </c>
      <c r="C667" s="5">
        <v>1562356</v>
      </c>
      <c r="D667" s="4">
        <v>705.39431582909833</v>
      </c>
      <c r="E667" s="4">
        <v>23.489890274314217</v>
      </c>
      <c r="F667" s="6">
        <v>1598.2161440673726</v>
      </c>
      <c r="G667" s="4">
        <f t="shared" si="514"/>
        <v>14.2617054963457</v>
      </c>
      <c r="H667" s="4">
        <v>1</v>
      </c>
      <c r="I667" s="4">
        <f t="shared" ref="I667:K667" si="671">LN(D667)</f>
        <v>6.5587569596876856</v>
      </c>
      <c r="J667" s="4">
        <f t="shared" si="671"/>
        <v>3.1565701274940627</v>
      </c>
      <c r="K667" s="4">
        <f t="shared" si="671"/>
        <v>7.376643376295533</v>
      </c>
      <c r="L667" s="4">
        <f t="array" ref="L667">MMULT(H667:K667,G$865:G$868)</f>
        <v>14.192232326465389</v>
      </c>
      <c r="M667" s="4">
        <f t="shared" si="516"/>
        <v>6.9473169880311048E-2</v>
      </c>
    </row>
    <row r="668" spans="1:13" ht="15.75" customHeight="1" x14ac:dyDescent="0.2">
      <c r="A668" s="2" t="e">
        <v>#VALUE!</v>
      </c>
      <c r="B668" s="2" t="e">
        <v>#VALUE!</v>
      </c>
      <c r="C668" s="5">
        <v>24793</v>
      </c>
      <c r="D668" s="4">
        <v>266.84906183565948</v>
      </c>
      <c r="E668" s="4">
        <v>2.3763350483997558</v>
      </c>
      <c r="F668" s="6">
        <v>2815.545542666036</v>
      </c>
      <c r="G668" s="4">
        <f t="shared" si="514"/>
        <v>10.118316634246252</v>
      </c>
      <c r="H668" s="4">
        <v>1</v>
      </c>
      <c r="I668" s="4">
        <f t="shared" ref="I668:K668" si="672">LN(D668)</f>
        <v>5.5866831870745397</v>
      </c>
      <c r="J668" s="4">
        <f t="shared" si="672"/>
        <v>0.86555940519517116</v>
      </c>
      <c r="K668" s="4">
        <f t="shared" si="672"/>
        <v>7.9429113202576982</v>
      </c>
      <c r="L668" s="4">
        <f t="array" ref="L668">MMULT(H668:K668,G$865:G$868)</f>
        <v>10.633466108214863</v>
      </c>
      <c r="M668" s="4">
        <f t="shared" si="516"/>
        <v>-0.5151494739686111</v>
      </c>
    </row>
    <row r="669" spans="1:13" ht="15.75" customHeight="1" x14ac:dyDescent="0.2">
      <c r="A669" s="2" t="e">
        <v>#VALUE!</v>
      </c>
      <c r="B669" s="2" t="e">
        <v>#VALUE!</v>
      </c>
      <c r="C669" s="5">
        <v>3581351</v>
      </c>
      <c r="D669" s="4">
        <v>266.84906183565948</v>
      </c>
      <c r="E669" s="4">
        <v>213.37777150385847</v>
      </c>
      <c r="F669" s="6">
        <v>1241.5122400019261</v>
      </c>
      <c r="G669" s="4">
        <f t="shared" si="514"/>
        <v>15.091250661490786</v>
      </c>
      <c r="H669" s="4">
        <v>1</v>
      </c>
      <c r="I669" s="4">
        <f t="shared" ref="I669:K669" si="673">LN(D669)</f>
        <v>5.5866831870745397</v>
      </c>
      <c r="J669" s="4">
        <f t="shared" si="673"/>
        <v>5.3630641699176946</v>
      </c>
      <c r="K669" s="4">
        <f t="shared" si="673"/>
        <v>7.124085463942655</v>
      </c>
      <c r="L669" s="4">
        <f t="array" ref="L669">MMULT(H669:K669,G$865:G$868)</f>
        <v>15.537101276284279</v>
      </c>
      <c r="M669" s="4">
        <f t="shared" si="516"/>
        <v>-0.44585061479349264</v>
      </c>
    </row>
    <row r="670" spans="1:13" ht="15.75" customHeight="1" x14ac:dyDescent="0.2">
      <c r="A670" s="2" t="e">
        <v>#VALUE!</v>
      </c>
      <c r="B670" s="2" t="e">
        <v>#VALUE!</v>
      </c>
      <c r="C670" s="5">
        <v>24604</v>
      </c>
      <c r="D670" s="4">
        <v>266.84906183565948</v>
      </c>
      <c r="E670" s="4">
        <v>6.2358568195844475</v>
      </c>
      <c r="F670" s="6">
        <v>3048.6908272811256</v>
      </c>
      <c r="G670" s="4">
        <f t="shared" si="514"/>
        <v>10.110664310328259</v>
      </c>
      <c r="H670" s="4">
        <v>1</v>
      </c>
      <c r="I670" s="4">
        <f t="shared" ref="I670:K670" si="674">LN(D670)</f>
        <v>5.5866831870745397</v>
      </c>
      <c r="J670" s="4">
        <f t="shared" si="674"/>
        <v>1.8303159906343835</v>
      </c>
      <c r="K670" s="4">
        <f t="shared" si="674"/>
        <v>8.0224675404958958</v>
      </c>
      <c r="L670" s="4">
        <f t="array" ref="L670">MMULT(H670:K670,G$865:G$868)</f>
        <v>11.276441855946999</v>
      </c>
      <c r="M670" s="4">
        <f t="shared" si="516"/>
        <v>-1.1657775456187398</v>
      </c>
    </row>
    <row r="671" spans="1:13" ht="15.75" customHeight="1" x14ac:dyDescent="0.2">
      <c r="A671" s="2" t="e">
        <v>#VALUE!</v>
      </c>
      <c r="B671" s="2" t="e">
        <v>#VALUE!</v>
      </c>
      <c r="C671" s="5">
        <v>129816</v>
      </c>
      <c r="D671" s="4">
        <v>266.84906183565948</v>
      </c>
      <c r="E671" s="4">
        <v>14.594249022892239</v>
      </c>
      <c r="F671" s="6">
        <v>836.09078768830943</v>
      </c>
      <c r="G671" s="4">
        <f t="shared" si="514"/>
        <v>11.773873342219373</v>
      </c>
      <c r="H671" s="4">
        <v>1</v>
      </c>
      <c r="I671" s="4">
        <f t="shared" ref="I671:K671" si="675">LN(D671)</f>
        <v>5.5866831870745397</v>
      </c>
      <c r="J671" s="4">
        <f t="shared" si="675"/>
        <v>2.6806275485726787</v>
      </c>
      <c r="K671" s="4">
        <f t="shared" si="675"/>
        <v>6.7287372049016856</v>
      </c>
      <c r="L671" s="4">
        <f t="array" ref="L671">MMULT(H671:K671,G$865:G$868)</f>
        <v>14.028383196555277</v>
      </c>
      <c r="M671" s="4">
        <f t="shared" si="516"/>
        <v>-2.2545098543359039</v>
      </c>
    </row>
    <row r="672" spans="1:13" ht="15.75" customHeight="1" x14ac:dyDescent="0.2">
      <c r="A672" s="2" t="e">
        <v>#VALUE!</v>
      </c>
      <c r="B672" s="2" t="e">
        <v>#VALUE!</v>
      </c>
      <c r="C672" s="5">
        <v>14070166</v>
      </c>
      <c r="D672" s="4">
        <v>266.84906183565948</v>
      </c>
      <c r="E672" s="4">
        <v>257.15782044042913</v>
      </c>
      <c r="F672" s="6">
        <v>1280.0171823173432</v>
      </c>
      <c r="G672" s="4">
        <f t="shared" si="514"/>
        <v>16.459567227173071</v>
      </c>
      <c r="H672" s="4">
        <v>1</v>
      </c>
      <c r="I672" s="4">
        <f t="shared" ref="I672:K672" si="676">LN(D672)</f>
        <v>5.5866831870745397</v>
      </c>
      <c r="J672" s="4">
        <f t="shared" si="676"/>
        <v>5.5496899837376041</v>
      </c>
      <c r="K672" s="4">
        <f t="shared" si="676"/>
        <v>7.1546287805089905</v>
      </c>
      <c r="L672" s="4">
        <f t="array" ref="L672">MMULT(H672:K672,G$865:G$868)</f>
        <v>15.637200574217097</v>
      </c>
      <c r="M672" s="4">
        <f t="shared" si="516"/>
        <v>0.82236665295597433</v>
      </c>
    </row>
    <row r="673" spans="1:13" ht="15.75" customHeight="1" x14ac:dyDescent="0.2">
      <c r="A673" s="2" t="e">
        <v>#VALUE!</v>
      </c>
      <c r="B673" s="2" t="e">
        <v>#VALUE!</v>
      </c>
      <c r="C673" s="5">
        <v>90184</v>
      </c>
      <c r="D673" s="4">
        <v>266.84906183565948</v>
      </c>
      <c r="E673" s="4">
        <v>6.6511068334937447</v>
      </c>
      <c r="F673" s="6">
        <v>1720.6778709288722</v>
      </c>
      <c r="G673" s="4">
        <f t="shared" si="514"/>
        <v>11.409607306724368</v>
      </c>
      <c r="H673" s="4">
        <v>1</v>
      </c>
      <c r="I673" s="4">
        <f t="shared" ref="I673:K673" si="677">LN(D673)</f>
        <v>5.5866831870745397</v>
      </c>
      <c r="J673" s="4">
        <f t="shared" si="677"/>
        <v>1.894783281944854</v>
      </c>
      <c r="K673" s="4">
        <f t="shared" si="677"/>
        <v>7.4504736031713135</v>
      </c>
      <c r="L673" s="4">
        <f t="array" ref="L673">MMULT(H673:K673,G$865:G$868)</f>
        <v>12.244407067442641</v>
      </c>
      <c r="M673" s="4">
        <f t="shared" si="516"/>
        <v>-0.83479976071827267</v>
      </c>
    </row>
    <row r="674" spans="1:13" ht="15.75" customHeight="1" x14ac:dyDescent="0.2">
      <c r="A674" s="2" t="e">
        <v>#VALUE!</v>
      </c>
      <c r="B674" s="2" t="e">
        <v>#VALUE!</v>
      </c>
      <c r="C674" s="5">
        <v>475323</v>
      </c>
      <c r="D674" s="4">
        <v>266.84906183565948</v>
      </c>
      <c r="E674" s="4">
        <v>16.402846413095812</v>
      </c>
      <c r="F674" s="6">
        <v>1882.9153993575417</v>
      </c>
      <c r="G674" s="4">
        <f t="shared" si="514"/>
        <v>13.071749851921535</v>
      </c>
      <c r="H674" s="4">
        <v>1</v>
      </c>
      <c r="I674" s="4">
        <f t="shared" ref="I674:K674" si="678">LN(D674)</f>
        <v>5.5866831870745397</v>
      </c>
      <c r="J674" s="4">
        <f t="shared" si="678"/>
        <v>2.7974548815441853</v>
      </c>
      <c r="K674" s="4">
        <f t="shared" si="678"/>
        <v>7.5405765990007474</v>
      </c>
      <c r="L674" s="4">
        <f t="array" ref="L674">MMULT(H674:K674,G$865:G$868)</f>
        <v>12.820903675951982</v>
      </c>
      <c r="M674" s="4">
        <f t="shared" si="516"/>
        <v>0.25084617596955283</v>
      </c>
    </row>
    <row r="675" spans="1:13" ht="15.75" customHeight="1" x14ac:dyDescent="0.2">
      <c r="A675" s="2" t="e">
        <v>#VALUE!</v>
      </c>
      <c r="B675" s="2" t="e">
        <v>#VALUE!</v>
      </c>
      <c r="C675" s="5">
        <v>239504</v>
      </c>
      <c r="D675" s="4">
        <v>266.84906183565948</v>
      </c>
      <c r="E675" s="4">
        <v>26.813968850519185</v>
      </c>
      <c r="F675" s="6">
        <v>1509.1357010412921</v>
      </c>
      <c r="G675" s="4">
        <f t="shared" si="514"/>
        <v>12.386325397155018</v>
      </c>
      <c r="H675" s="4">
        <v>1</v>
      </c>
      <c r="I675" s="4">
        <f t="shared" ref="I675:K675" si="679">LN(D675)</f>
        <v>5.5866831870745397</v>
      </c>
      <c r="J675" s="4">
        <f t="shared" si="679"/>
        <v>3.2889229774914859</v>
      </c>
      <c r="K675" s="4">
        <f t="shared" si="679"/>
        <v>7.3192923825186842</v>
      </c>
      <c r="L675" s="4">
        <f t="array" ref="L675">MMULT(H675:K675,G$865:G$868)</f>
        <v>13.567939957549969</v>
      </c>
      <c r="M675" s="4">
        <f t="shared" si="516"/>
        <v>-1.1816145603949515</v>
      </c>
    </row>
    <row r="676" spans="1:13" ht="15.75" customHeight="1" x14ac:dyDescent="0.2">
      <c r="A676" s="2" t="e">
        <v>#VALUE!</v>
      </c>
      <c r="B676" s="2" t="e">
        <v>#VALUE!</v>
      </c>
      <c r="C676" s="5">
        <v>118282</v>
      </c>
      <c r="D676" s="4">
        <v>266.84906183565948</v>
      </c>
      <c r="E676" s="4">
        <v>11.420227884615384</v>
      </c>
      <c r="F676" s="6">
        <v>2906.6375256576853</v>
      </c>
      <c r="G676" s="4">
        <f t="shared" si="514"/>
        <v>11.680826882852879</v>
      </c>
      <c r="H676" s="4">
        <v>1</v>
      </c>
      <c r="I676" s="4">
        <f t="shared" ref="I676:K676" si="680">LN(D676)</f>
        <v>5.5866831870745397</v>
      </c>
      <c r="J676" s="4">
        <f t="shared" si="680"/>
        <v>2.4353861588987669</v>
      </c>
      <c r="K676" s="4">
        <f t="shared" si="680"/>
        <v>7.9747522026081752</v>
      </c>
      <c r="L676" s="4">
        <f t="array" ref="L676">MMULT(H676:K676,G$865:G$868)</f>
        <v>11.836097425565365</v>
      </c>
      <c r="M676" s="4">
        <f t="shared" si="516"/>
        <v>-0.1552705427124863</v>
      </c>
    </row>
    <row r="677" spans="1:13" ht="15.75" customHeight="1" x14ac:dyDescent="0.2">
      <c r="A677" s="2" t="e">
        <v>#VALUE!</v>
      </c>
      <c r="B677" s="2" t="e">
        <v>#VALUE!</v>
      </c>
      <c r="C677" s="5">
        <v>4916279</v>
      </c>
      <c r="D677" s="4">
        <v>266.84906183565948</v>
      </c>
      <c r="E677" s="4">
        <v>82.196001050747441</v>
      </c>
      <c r="F677" s="6">
        <v>1054.6903056513133</v>
      </c>
      <c r="G677" s="4">
        <f t="shared" si="514"/>
        <v>15.408062501515742</v>
      </c>
      <c r="H677" s="4">
        <v>1</v>
      </c>
      <c r="I677" s="4">
        <f t="shared" ref="I677:K677" si="681">LN(D677)</f>
        <v>5.5866831870745397</v>
      </c>
      <c r="J677" s="4">
        <f t="shared" si="681"/>
        <v>4.4091066518610615</v>
      </c>
      <c r="K677" s="4">
        <f t="shared" si="681"/>
        <v>6.961002453670508</v>
      </c>
      <c r="L677" s="4">
        <f t="array" ref="L677">MMULT(H677:K677,G$865:G$868)</f>
        <v>15.036581084582036</v>
      </c>
      <c r="M677" s="4">
        <f t="shared" si="516"/>
        <v>0.3714814169337064</v>
      </c>
    </row>
    <row r="678" spans="1:13" ht="15.75" customHeight="1" x14ac:dyDescent="0.2">
      <c r="A678" s="2" t="e">
        <v>#VALUE!</v>
      </c>
      <c r="B678" s="2" t="e">
        <v>#VALUE!</v>
      </c>
      <c r="C678" s="5">
        <v>22711561</v>
      </c>
      <c r="D678" s="4">
        <v>266.84906183565948</v>
      </c>
      <c r="E678" s="4">
        <v>178.63516371743066</v>
      </c>
      <c r="F678" s="6">
        <v>522.12890499329035</v>
      </c>
      <c r="G678" s="4">
        <f t="shared" si="514"/>
        <v>16.938384647959055</v>
      </c>
      <c r="H678" s="4">
        <v>1</v>
      </c>
      <c r="I678" s="4">
        <f t="shared" ref="I678:K678" si="682">LN(D678)</f>
        <v>5.5866831870745397</v>
      </c>
      <c r="J678" s="4">
        <f t="shared" si="682"/>
        <v>5.1853455343789898</v>
      </c>
      <c r="K678" s="4">
        <f t="shared" si="682"/>
        <v>6.2579145018284716</v>
      </c>
      <c r="L678" s="4">
        <f t="array" ref="L678">MMULT(H678:K678,G$865:G$868)</f>
        <v>16.783006810636003</v>
      </c>
      <c r="M678" s="4">
        <f t="shared" si="516"/>
        <v>0.15537783732305144</v>
      </c>
    </row>
    <row r="679" spans="1:13" ht="15.75" customHeight="1" x14ac:dyDescent="0.2">
      <c r="A679" s="2" t="e">
        <v>#VALUE!</v>
      </c>
      <c r="B679" s="2" t="e">
        <v>#VALUE!</v>
      </c>
      <c r="C679" s="5">
        <v>3238118</v>
      </c>
      <c r="D679" s="4">
        <v>266.84906183565948</v>
      </c>
      <c r="E679" s="4">
        <v>7.3724573796741062</v>
      </c>
      <c r="F679" s="6">
        <v>378.60786122131719</v>
      </c>
      <c r="G679" s="4">
        <f t="shared" si="514"/>
        <v>14.990502854804017</v>
      </c>
      <c r="H679" s="4">
        <v>1</v>
      </c>
      <c r="I679" s="4">
        <f t="shared" ref="I679:K679" si="683">LN(D679)</f>
        <v>5.5866831870745397</v>
      </c>
      <c r="J679" s="4">
        <f t="shared" si="683"/>
        <v>1.9977510807036878</v>
      </c>
      <c r="K679" s="4">
        <f t="shared" si="683"/>
        <v>5.9365010024828386</v>
      </c>
      <c r="L679" s="4">
        <f t="array" ref="L679">MMULT(H679:K679,G$865:G$868)</f>
        <v>14.752411902135066</v>
      </c>
      <c r="M679" s="4">
        <f t="shared" si="516"/>
        <v>0.23809095266895142</v>
      </c>
    </row>
    <row r="680" spans="1:13" ht="15.75" customHeight="1" x14ac:dyDescent="0.2">
      <c r="A680" s="2" t="e">
        <v>#VALUE!</v>
      </c>
      <c r="B680" s="2" t="e">
        <v>#VALUE!</v>
      </c>
      <c r="C680" s="5">
        <v>19221122</v>
      </c>
      <c r="D680" s="4">
        <v>266.84906183565948</v>
      </c>
      <c r="E680" s="4">
        <v>139.73837756446451</v>
      </c>
      <c r="F680" s="6">
        <v>395.81955912780683</v>
      </c>
      <c r="G680" s="4">
        <f t="shared" si="514"/>
        <v>16.771520336493516</v>
      </c>
      <c r="H680" s="4">
        <v>1</v>
      </c>
      <c r="I680" s="4">
        <f t="shared" ref="I680:K680" si="684">LN(D680)</f>
        <v>5.5866831870745397</v>
      </c>
      <c r="J680" s="4">
        <f t="shared" si="684"/>
        <v>4.9397719426695019</v>
      </c>
      <c r="K680" s="4">
        <f t="shared" si="684"/>
        <v>5.9809584486423137</v>
      </c>
      <c r="L680" s="4">
        <f t="array" ref="L680">MMULT(H680:K680,G$865:G$868)</f>
        <v>17.030649325543337</v>
      </c>
      <c r="M680" s="4">
        <f t="shared" si="516"/>
        <v>-0.25912898904982029</v>
      </c>
    </row>
    <row r="681" spans="1:13" ht="15.75" customHeight="1" x14ac:dyDescent="0.2">
      <c r="A681" s="2" t="e">
        <v>#VALUE!</v>
      </c>
      <c r="B681" s="2" t="e">
        <v>#VALUE!</v>
      </c>
      <c r="C681" s="5">
        <v>13021558</v>
      </c>
      <c r="D681" s="4">
        <v>266.84906183565948</v>
      </c>
      <c r="E681" s="4">
        <v>1494.2866553736119</v>
      </c>
      <c r="F681" s="6">
        <v>1543.546656597759</v>
      </c>
      <c r="G681" s="4">
        <f t="shared" si="514"/>
        <v>16.382116849644135</v>
      </c>
      <c r="H681" s="4">
        <v>1</v>
      </c>
      <c r="I681" s="4">
        <f t="shared" ref="I681:K681" si="685">LN(D681)</f>
        <v>5.5866831870745397</v>
      </c>
      <c r="J681" s="4">
        <f t="shared" si="685"/>
        <v>7.3094042183545387</v>
      </c>
      <c r="K681" s="4">
        <f t="shared" si="685"/>
        <v>7.3418380712778859</v>
      </c>
      <c r="L681" s="4">
        <f t="array" ref="L681">MMULT(H681:K681,G$865:G$868)</f>
        <v>16.742533839302958</v>
      </c>
      <c r="M681" s="4">
        <f t="shared" si="516"/>
        <v>-0.36041698965882318</v>
      </c>
    </row>
    <row r="682" spans="1:13" ht="15.75" customHeight="1" x14ac:dyDescent="0.2">
      <c r="A682" s="2" t="e">
        <v>#VALUE!</v>
      </c>
      <c r="B682" s="2" t="e">
        <v>#VALUE!</v>
      </c>
      <c r="C682" s="5">
        <v>15541</v>
      </c>
      <c r="D682" s="4">
        <v>266.84906183565948</v>
      </c>
      <c r="E682" s="4">
        <v>3.3957280138452428</v>
      </c>
      <c r="F682" s="6">
        <v>2687.5049475024721</v>
      </c>
      <c r="G682" s="4">
        <f t="shared" si="514"/>
        <v>9.6512369719156119</v>
      </c>
      <c r="H682" s="4">
        <v>1</v>
      </c>
      <c r="I682" s="4">
        <f t="shared" ref="I682:K682" si="686">LN(D682)</f>
        <v>5.5866831870745397</v>
      </c>
      <c r="J682" s="4">
        <f t="shared" si="686"/>
        <v>1.2225181750901359</v>
      </c>
      <c r="K682" s="4">
        <f t="shared" si="686"/>
        <v>7.8963685133653758</v>
      </c>
      <c r="L682" s="4">
        <f t="array" ref="L682">MMULT(H682:K682,G$865:G$868)</f>
        <v>10.993103587598268</v>
      </c>
      <c r="M682" s="4">
        <f t="shared" si="516"/>
        <v>-1.3418666156826564</v>
      </c>
    </row>
    <row r="683" spans="1:13" ht="15.75" customHeight="1" x14ac:dyDescent="0.2">
      <c r="A683" s="2" t="e">
        <v>#VALUE!</v>
      </c>
      <c r="B683" s="2" t="e">
        <v>#VALUE!</v>
      </c>
      <c r="C683" s="5">
        <v>48696658</v>
      </c>
      <c r="D683" s="4">
        <v>266.84906183565948</v>
      </c>
      <c r="E683" s="4">
        <v>2068.6241294936949</v>
      </c>
      <c r="F683" s="6">
        <v>810.5082873746004</v>
      </c>
      <c r="G683" s="4">
        <f t="shared" si="514"/>
        <v>17.701120961468089</v>
      </c>
      <c r="H683" s="4">
        <v>1</v>
      </c>
      <c r="I683" s="4">
        <f t="shared" ref="I683:K683" si="687">LN(D683)</f>
        <v>5.5866831870745397</v>
      </c>
      <c r="J683" s="4">
        <f t="shared" si="687"/>
        <v>7.634638993525046</v>
      </c>
      <c r="K683" s="4">
        <f t="shared" si="687"/>
        <v>6.6976615661383851</v>
      </c>
      <c r="L683" s="4">
        <f t="array" ref="L683">MMULT(H683:K683,G$865:G$868)</f>
        <v>18.034400617552002</v>
      </c>
      <c r="M683" s="4">
        <f t="shared" si="516"/>
        <v>-0.33327965608391352</v>
      </c>
    </row>
    <row r="684" spans="1:13" ht="15.75" customHeight="1" x14ac:dyDescent="0.2">
      <c r="A684" s="2" t="e">
        <v>#VALUE!</v>
      </c>
      <c r="B684" s="2" t="e">
        <v>#VALUE!</v>
      </c>
      <c r="C684" s="5">
        <v>665180</v>
      </c>
      <c r="D684" s="4">
        <v>266.84906183565948</v>
      </c>
      <c r="E684" s="4">
        <v>153.830946734425</v>
      </c>
      <c r="F684" s="6">
        <v>2407.5740876621903</v>
      </c>
      <c r="G684" s="4">
        <f t="shared" si="514"/>
        <v>13.407812959703394</v>
      </c>
      <c r="H684" s="4">
        <v>1</v>
      </c>
      <c r="I684" s="4">
        <f t="shared" ref="I684:K684" si="688">LN(D684)</f>
        <v>5.5866831870745397</v>
      </c>
      <c r="J684" s="4">
        <f t="shared" si="688"/>
        <v>5.0358542509686979</v>
      </c>
      <c r="K684" s="4">
        <f t="shared" si="688"/>
        <v>7.7863749168902405</v>
      </c>
      <c r="L684" s="4">
        <f t="array" ref="L684">MMULT(H684:K684,G$865:G$868)</f>
        <v>14.214635539314685</v>
      </c>
      <c r="M684" s="4">
        <f t="shared" si="516"/>
        <v>-0.80682257961129089</v>
      </c>
    </row>
    <row r="685" spans="1:13" ht="15.75" customHeight="1" x14ac:dyDescent="0.2">
      <c r="A685" s="2" t="e">
        <v>#VALUE!</v>
      </c>
      <c r="B685" s="2" t="e">
        <v>#VALUE!</v>
      </c>
      <c r="C685" s="5">
        <v>2581256</v>
      </c>
      <c r="D685" s="4">
        <v>266.84906183565948</v>
      </c>
      <c r="E685" s="4">
        <v>67.608919144368357</v>
      </c>
      <c r="F685" s="6">
        <v>1317.1304570203763</v>
      </c>
      <c r="G685" s="4">
        <f t="shared" si="514"/>
        <v>14.763786660143984</v>
      </c>
      <c r="H685" s="4">
        <v>1</v>
      </c>
      <c r="I685" s="4">
        <f t="shared" ref="I685:K685" si="689">LN(D685)</f>
        <v>5.5866831870745397</v>
      </c>
      <c r="J685" s="4">
        <f t="shared" si="689"/>
        <v>4.2137399143510503</v>
      </c>
      <c r="K685" s="4">
        <f t="shared" si="689"/>
        <v>7.1832107530413181</v>
      </c>
      <c r="L685" s="4">
        <f t="array" ref="L685">MMULT(H685:K685,G$865:G$868)</f>
        <v>14.524527899046211</v>
      </c>
      <c r="M685" s="4">
        <f t="shared" si="516"/>
        <v>0.23925876109777278</v>
      </c>
    </row>
    <row r="686" spans="1:13" ht="15.75" customHeight="1" x14ac:dyDescent="0.2">
      <c r="A686" s="2" t="e">
        <v>#VALUE!</v>
      </c>
      <c r="B686" s="2" t="e">
        <v>#VALUE!</v>
      </c>
      <c r="C686" s="5">
        <v>464746</v>
      </c>
      <c r="D686" s="4">
        <v>266.84906183565948</v>
      </c>
      <c r="E686" s="4">
        <v>9.3183950548593373</v>
      </c>
      <c r="F686" s="6">
        <v>2134.516525346477</v>
      </c>
      <c r="G686" s="4">
        <f t="shared" si="514"/>
        <v>13.049246298768814</v>
      </c>
      <c r="H686" s="4">
        <v>1</v>
      </c>
      <c r="I686" s="4">
        <f t="shared" ref="I686:K686" si="690">LN(D686)</f>
        <v>5.5866831870745397</v>
      </c>
      <c r="J686" s="4">
        <f t="shared" si="690"/>
        <v>2.231990409454383</v>
      </c>
      <c r="K686" s="4">
        <f t="shared" si="690"/>
        <v>7.6659954481902899</v>
      </c>
      <c r="L686" s="4">
        <f t="array" ref="L686">MMULT(H686:K686,G$865:G$868)</f>
        <v>12.168375711782115</v>
      </c>
      <c r="M686" s="4">
        <f t="shared" si="516"/>
        <v>0.88087058698669907</v>
      </c>
    </row>
    <row r="687" spans="1:13" ht="15.75" customHeight="1" x14ac:dyDescent="0.2">
      <c r="A687" s="2" t="e">
        <v>#VALUE!</v>
      </c>
      <c r="B687" s="2" t="e">
        <v>#VALUE!</v>
      </c>
      <c r="C687" s="5">
        <v>1758020</v>
      </c>
      <c r="D687" s="4">
        <v>266.84906183565948</v>
      </c>
      <c r="E687" s="4">
        <v>127.94659043854696</v>
      </c>
      <c r="F687" s="6">
        <v>1628.2519311324527</v>
      </c>
      <c r="G687" s="4">
        <f t="shared" si="514"/>
        <v>14.379698733726824</v>
      </c>
      <c r="H687" s="4">
        <v>1</v>
      </c>
      <c r="I687" s="4">
        <f t="shared" ref="I687:K687" si="691">LN(D687)</f>
        <v>5.5866831870745397</v>
      </c>
      <c r="J687" s="4">
        <f t="shared" si="691"/>
        <v>4.8516129146426703</v>
      </c>
      <c r="K687" s="4">
        <f t="shared" si="691"/>
        <v>7.3952622834429746</v>
      </c>
      <c r="L687" s="4">
        <f t="array" ref="L687">MMULT(H687:K687,G$865:G$868)</f>
        <v>14.694165778523082</v>
      </c>
      <c r="M687" s="4">
        <f t="shared" si="516"/>
        <v>-0.31446704479625787</v>
      </c>
    </row>
    <row r="688" spans="1:13" ht="15.75" customHeight="1" x14ac:dyDescent="0.2">
      <c r="A688" s="2" t="e">
        <v>#VALUE!</v>
      </c>
      <c r="B688" s="2" t="e">
        <v>#VALUE!</v>
      </c>
      <c r="C688" s="5">
        <v>1591042</v>
      </c>
      <c r="D688" s="4">
        <v>266.84906183565948</v>
      </c>
      <c r="E688" s="4">
        <v>9.5451728058208278</v>
      </c>
      <c r="F688" s="6">
        <v>441.94651565798284</v>
      </c>
      <c r="G688" s="4">
        <f t="shared" si="514"/>
        <v>14.279899705463004</v>
      </c>
      <c r="H688" s="4">
        <v>1</v>
      </c>
      <c r="I688" s="4">
        <f t="shared" ref="I688:K688" si="692">LN(D688)</f>
        <v>5.5866831870745397</v>
      </c>
      <c r="J688" s="4">
        <f t="shared" si="692"/>
        <v>2.2560355613428844</v>
      </c>
      <c r="K688" s="4">
        <f t="shared" si="692"/>
        <v>6.0911888694572847</v>
      </c>
      <c r="L688" s="4">
        <f t="array" ref="L688">MMULT(H688:K688,G$865:G$868)</f>
        <v>14.710825443817589</v>
      </c>
      <c r="M688" s="4">
        <f t="shared" si="516"/>
        <v>-0.43092573835458481</v>
      </c>
    </row>
    <row r="689" spans="1:13" ht="15.75" customHeight="1" x14ac:dyDescent="0.2">
      <c r="A689" s="2" t="e">
        <v>#VALUE!</v>
      </c>
      <c r="B689" s="2" t="e">
        <v>#VALUE!</v>
      </c>
      <c r="C689" s="5">
        <v>2740394</v>
      </c>
      <c r="D689" s="4">
        <v>266.84906183565948</v>
      </c>
      <c r="E689" s="4">
        <v>14.259781159011929</v>
      </c>
      <c r="F689" s="6">
        <v>675.31406948136953</v>
      </c>
      <c r="G689" s="4">
        <f t="shared" si="514"/>
        <v>14.823612263647092</v>
      </c>
      <c r="H689" s="4">
        <v>1</v>
      </c>
      <c r="I689" s="4">
        <f t="shared" ref="I689:K689" si="693">LN(D689)</f>
        <v>5.5866831870745397</v>
      </c>
      <c r="J689" s="4">
        <f t="shared" si="693"/>
        <v>2.6574430683755392</v>
      </c>
      <c r="K689" s="4">
        <f t="shared" si="693"/>
        <v>6.5151778707801249</v>
      </c>
      <c r="L689" s="4">
        <f t="array" ref="L689">MMULT(H689:K689,G$865:G$868)</f>
        <v>14.352045588067078</v>
      </c>
      <c r="M689" s="4">
        <f t="shared" si="516"/>
        <v>0.47156667558001431</v>
      </c>
    </row>
    <row r="690" spans="1:13" ht="15.75" customHeight="1" x14ac:dyDescent="0.2">
      <c r="A690" s="2" t="e">
        <v>#VALUE!</v>
      </c>
      <c r="B690" s="2" t="e">
        <v>#VALUE!</v>
      </c>
      <c r="C690" s="5">
        <v>353263</v>
      </c>
      <c r="D690" s="4">
        <v>266.84906183565948</v>
      </c>
      <c r="E690" s="4">
        <v>23.616328816111423</v>
      </c>
      <c r="F690" s="6">
        <v>1323.3662969941754</v>
      </c>
      <c r="G690" s="4">
        <f t="shared" si="514"/>
        <v>12.774968101001971</v>
      </c>
      <c r="H690" s="4">
        <v>1</v>
      </c>
      <c r="I690" s="4">
        <f t="shared" ref="I690:K690" si="694">LN(D690)</f>
        <v>5.5866831870745397</v>
      </c>
      <c r="J690" s="4">
        <f t="shared" si="694"/>
        <v>3.1619383717675844</v>
      </c>
      <c r="K690" s="4">
        <f t="shared" si="694"/>
        <v>7.1879339942702751</v>
      </c>
      <c r="L690" s="4">
        <f t="array" ref="L690">MMULT(H690:K690,G$865:G$868)</f>
        <v>13.677001381841885</v>
      </c>
      <c r="M690" s="4">
        <f t="shared" si="516"/>
        <v>-0.9020332808399143</v>
      </c>
    </row>
    <row r="691" spans="1:13" ht="15.75" customHeight="1" x14ac:dyDescent="0.2">
      <c r="A691" s="2" t="e">
        <v>#VALUE!</v>
      </c>
      <c r="B691" s="2" t="e">
        <v>#VALUE!</v>
      </c>
      <c r="C691" s="5">
        <v>38217</v>
      </c>
      <c r="D691" s="4">
        <v>266.84906183565948</v>
      </c>
      <c r="E691" s="4">
        <v>3.9947628611154022</v>
      </c>
      <c r="F691" s="6">
        <v>1941.0036304157443</v>
      </c>
      <c r="G691" s="4">
        <f t="shared" si="514"/>
        <v>10.551035721777897</v>
      </c>
      <c r="H691" s="4">
        <v>1</v>
      </c>
      <c r="I691" s="4">
        <f t="shared" ref="I691:K691" si="695">LN(D691)</f>
        <v>5.5866831870745397</v>
      </c>
      <c r="J691" s="4">
        <f t="shared" si="695"/>
        <v>1.3849842185366283</v>
      </c>
      <c r="K691" s="4">
        <f t="shared" si="695"/>
        <v>7.570960453551467</v>
      </c>
      <c r="L691" s="4">
        <f t="array" ref="L691">MMULT(H691:K691,G$865:G$868)</f>
        <v>11.644235304698419</v>
      </c>
      <c r="M691" s="4">
        <f t="shared" si="516"/>
        <v>-1.0931995829205228</v>
      </c>
    </row>
    <row r="692" spans="1:13" ht="15.75" customHeight="1" x14ac:dyDescent="0.2">
      <c r="A692" s="2" t="e">
        <v>#VALUE!</v>
      </c>
      <c r="B692" s="2" t="e">
        <v>#VALUE!</v>
      </c>
      <c r="C692" s="5">
        <v>71007</v>
      </c>
      <c r="D692" s="4">
        <v>266.84906183565948</v>
      </c>
      <c r="E692" s="4">
        <v>4.4704463914463908</v>
      </c>
      <c r="F692" s="6">
        <v>2618.0449308733428</v>
      </c>
      <c r="G692" s="4">
        <f t="shared" si="514"/>
        <v>11.170533742712921</v>
      </c>
      <c r="H692" s="4">
        <v>1</v>
      </c>
      <c r="I692" s="4">
        <f t="shared" ref="I692:K692" si="696">LN(D692)</f>
        <v>5.5866831870745397</v>
      </c>
      <c r="J692" s="4">
        <f t="shared" si="696"/>
        <v>1.4974882674976673</v>
      </c>
      <c r="K692" s="4">
        <f t="shared" si="696"/>
        <v>7.8701831086118581</v>
      </c>
      <c r="L692" s="4">
        <f t="array" ref="L692">MMULT(H692:K692,G$865:G$868)</f>
        <v>11.254647868268767</v>
      </c>
      <c r="M692" s="4">
        <f t="shared" si="516"/>
        <v>-8.4114125555846186E-2</v>
      </c>
    </row>
    <row r="693" spans="1:13" ht="15.75" customHeight="1" x14ac:dyDescent="0.2">
      <c r="A693" s="2" t="e">
        <v>#VALUE!</v>
      </c>
      <c r="B693" s="2" t="e">
        <v>#VALUE!</v>
      </c>
      <c r="C693" s="5">
        <v>15591</v>
      </c>
      <c r="D693" s="4">
        <v>266.84906183565948</v>
      </c>
      <c r="E693" s="4">
        <v>1.6618181684226037</v>
      </c>
      <c r="F693" s="6">
        <v>1542.8560705648638</v>
      </c>
      <c r="G693" s="4">
        <f t="shared" si="514"/>
        <v>9.6544491036765514</v>
      </c>
      <c r="H693" s="4">
        <v>1</v>
      </c>
      <c r="I693" s="4">
        <f t="shared" ref="I693:K693" si="697">LN(D693)</f>
        <v>5.5866831870745397</v>
      </c>
      <c r="J693" s="4">
        <f t="shared" si="697"/>
        <v>0.50791228516683684</v>
      </c>
      <c r="K693" s="4">
        <f t="shared" si="697"/>
        <v>7.3413905690525016</v>
      </c>
      <c r="L693" s="4">
        <f t="array" ref="L693">MMULT(H693:K693,G$865:G$868)</f>
        <v>11.311644377416226</v>
      </c>
      <c r="M693" s="4">
        <f t="shared" si="516"/>
        <v>-1.6571952737396742</v>
      </c>
    </row>
    <row r="694" spans="1:13" ht="15.75" customHeight="1" x14ac:dyDescent="0.2">
      <c r="A694" s="2" t="e">
        <v>#VALUE!</v>
      </c>
      <c r="B694" s="2" t="e">
        <v>#VALUE!</v>
      </c>
      <c r="C694" s="5">
        <v>7774</v>
      </c>
      <c r="D694" s="4">
        <v>266.84906183565948</v>
      </c>
      <c r="E694" s="4">
        <v>1.284685050524129</v>
      </c>
      <c r="F694" s="6">
        <v>1880.8532800963712</v>
      </c>
      <c r="G694" s="4">
        <f t="shared" si="514"/>
        <v>8.9585401114121677</v>
      </c>
      <c r="H694" s="4">
        <v>1</v>
      </c>
      <c r="I694" s="4">
        <f t="shared" ref="I694:K694" si="698">LN(D694)</f>
        <v>5.5866831870745397</v>
      </c>
      <c r="J694" s="4">
        <f t="shared" si="698"/>
        <v>0.25051359143765478</v>
      </c>
      <c r="K694" s="4">
        <f t="shared" si="698"/>
        <v>7.5394808252467627</v>
      </c>
      <c r="L694" s="4">
        <f t="array" ref="L694">MMULT(H694:K694,G$865:G$868)</f>
        <v>10.78869640822141</v>
      </c>
      <c r="M694" s="4">
        <f t="shared" si="516"/>
        <v>-1.8301562968092426</v>
      </c>
    </row>
    <row r="695" spans="1:13" ht="15.75" customHeight="1" x14ac:dyDescent="0.2">
      <c r="A695" s="2" t="e">
        <v>#VALUE!</v>
      </c>
      <c r="B695" s="2" t="e">
        <v>#VALUE!</v>
      </c>
      <c r="C695" s="5">
        <v>25990318</v>
      </c>
      <c r="D695" s="4">
        <v>266.84906183565948</v>
      </c>
      <c r="E695" s="4">
        <v>471.6139657444005</v>
      </c>
      <c r="F695" s="6">
        <v>1125.2839704768032</v>
      </c>
      <c r="G695" s="4">
        <f t="shared" si="514"/>
        <v>17.073234642018004</v>
      </c>
      <c r="H695" s="4">
        <v>1</v>
      </c>
      <c r="I695" s="4">
        <f t="shared" ref="I695:K695" si="699">LN(D695)</f>
        <v>5.5866831870745397</v>
      </c>
      <c r="J695" s="4">
        <f t="shared" si="699"/>
        <v>6.1561607817624884</v>
      </c>
      <c r="K695" s="4">
        <f t="shared" si="699"/>
        <v>7.0257907009880087</v>
      </c>
      <c r="L695" s="4">
        <f t="array" ref="L695">MMULT(H695:K695,G$865:G$868)</f>
        <v>16.327954289966264</v>
      </c>
      <c r="M695" s="4">
        <f t="shared" si="516"/>
        <v>0.74528035205173992</v>
      </c>
    </row>
    <row r="696" spans="1:13" ht="15.75" customHeight="1" x14ac:dyDescent="0.2">
      <c r="A696" s="2" t="e">
        <v>#VALUE!</v>
      </c>
      <c r="B696" s="2" t="e">
        <v>#VALUE!</v>
      </c>
      <c r="C696" s="5">
        <v>25443229</v>
      </c>
      <c r="D696" s="4">
        <v>266.84906183565948</v>
      </c>
      <c r="E696" s="4">
        <v>195.52418647761718</v>
      </c>
      <c r="F696" s="6">
        <v>416.29852378382299</v>
      </c>
      <c r="G696" s="4">
        <f t="shared" si="514"/>
        <v>17.051960214482389</v>
      </c>
      <c r="H696" s="4">
        <v>1</v>
      </c>
      <c r="I696" s="4">
        <f t="shared" ref="I696:K696" si="700">LN(D696)</f>
        <v>5.5866831870745397</v>
      </c>
      <c r="J696" s="4">
        <f t="shared" si="700"/>
        <v>5.2756840877712694</v>
      </c>
      <c r="K696" s="4">
        <f t="shared" si="700"/>
        <v>6.0314026081553029</v>
      </c>
      <c r="L696" s="4">
        <f t="array" ref="L696">MMULT(H696:K696,G$865:G$868)</f>
        <v>17.218080963085484</v>
      </c>
      <c r="M696" s="4">
        <f t="shared" si="516"/>
        <v>-0.16612074860309534</v>
      </c>
    </row>
    <row r="697" spans="1:13" ht="15.75" customHeight="1" x14ac:dyDescent="0.2">
      <c r="A697" s="2" t="e">
        <v>#VALUE!</v>
      </c>
      <c r="B697" s="2" t="e">
        <v>#VALUE!</v>
      </c>
      <c r="C697" s="5">
        <v>12685095</v>
      </c>
      <c r="D697" s="4">
        <v>266.84906183565948</v>
      </c>
      <c r="E697" s="4">
        <v>199.07205882352943</v>
      </c>
      <c r="F697" s="6">
        <v>810.41229885399616</v>
      </c>
      <c r="G697" s="4">
        <f t="shared" si="514"/>
        <v>16.3559382401479</v>
      </c>
      <c r="H697" s="4">
        <v>1</v>
      </c>
      <c r="I697" s="4">
        <f t="shared" ref="I697:K697" si="701">LN(D697)</f>
        <v>5.5866831870745397</v>
      </c>
      <c r="J697" s="4">
        <f t="shared" si="701"/>
        <v>5.2936668638212803</v>
      </c>
      <c r="K697" s="4">
        <f t="shared" si="701"/>
        <v>6.6975431290952239</v>
      </c>
      <c r="L697" s="4">
        <f t="array" ref="L697">MMULT(H697:K697,G$865:G$868)</f>
        <v>16.165112407260189</v>
      </c>
      <c r="M697" s="4">
        <f t="shared" si="516"/>
        <v>0.19082583288771104</v>
      </c>
    </row>
    <row r="698" spans="1:13" ht="15.75" customHeight="1" x14ac:dyDescent="0.2">
      <c r="A698" s="2" t="e">
        <v>#VALUE!</v>
      </c>
      <c r="B698" s="2" t="e">
        <v>#VALUE!</v>
      </c>
      <c r="C698" s="5">
        <v>1473050</v>
      </c>
      <c r="D698" s="4">
        <v>266.84906183565948</v>
      </c>
      <c r="E698" s="4">
        <v>134.15609166196123</v>
      </c>
      <c r="F698" s="6">
        <v>2988.5470161198605</v>
      </c>
      <c r="G698" s="4">
        <f t="shared" si="514"/>
        <v>14.202845639199968</v>
      </c>
      <c r="H698" s="4">
        <v>1</v>
      </c>
      <c r="I698" s="4">
        <f t="shared" ref="I698:K698" si="702">LN(D698)</f>
        <v>5.5866831870745397</v>
      </c>
      <c r="J698" s="4">
        <f t="shared" si="702"/>
        <v>4.8990039851732083</v>
      </c>
      <c r="K698" s="4">
        <f t="shared" si="702"/>
        <v>8.0025426004878408</v>
      </c>
      <c r="L698" s="4">
        <f t="array" ref="L698">MMULT(H698:K698,G$865:G$868)</f>
        <v>13.758991678051894</v>
      </c>
      <c r="M698" s="4">
        <f t="shared" si="516"/>
        <v>0.44385396114807385</v>
      </c>
    </row>
    <row r="699" spans="1:13" ht="15.75" customHeight="1" x14ac:dyDescent="0.2">
      <c r="A699" s="2" t="e">
        <v>#VALUE!</v>
      </c>
      <c r="B699" s="2" t="e">
        <v>#VALUE!</v>
      </c>
      <c r="C699" s="5">
        <v>1102605</v>
      </c>
      <c r="D699" s="4">
        <v>266.84906183565948</v>
      </c>
      <c r="E699" s="4">
        <v>46.066101951293305</v>
      </c>
      <c r="F699" s="6">
        <v>1743.4555910646229</v>
      </c>
      <c r="G699" s="4">
        <f t="shared" si="514"/>
        <v>13.913186119863516</v>
      </c>
      <c r="H699" s="4">
        <v>1</v>
      </c>
      <c r="I699" s="4">
        <f t="shared" ref="I699:K699" si="703">LN(D699)</f>
        <v>5.5866831870745397</v>
      </c>
      <c r="J699" s="4">
        <f t="shared" si="703"/>
        <v>3.8300773639353287</v>
      </c>
      <c r="K699" s="4">
        <f t="shared" si="703"/>
        <v>7.4636243946497123</v>
      </c>
      <c r="L699" s="4">
        <f t="array" ref="L699">MMULT(H699:K699,G$865:G$868)</f>
        <v>13.768843461729599</v>
      </c>
      <c r="M699" s="4">
        <f t="shared" si="516"/>
        <v>0.14434265813391711</v>
      </c>
    </row>
    <row r="700" spans="1:13" ht="15.75" customHeight="1" x14ac:dyDescent="0.2">
      <c r="A700" s="2" t="e">
        <v>#VALUE!</v>
      </c>
      <c r="B700" s="2" t="e">
        <v>#VALUE!</v>
      </c>
      <c r="C700" s="5">
        <v>5333421</v>
      </c>
      <c r="D700" s="4">
        <v>266.84906183565948</v>
      </c>
      <c r="E700" s="4">
        <v>345.47049441786277</v>
      </c>
      <c r="F700" s="6">
        <v>1227.0640626238794</v>
      </c>
      <c r="G700" s="4">
        <f t="shared" si="514"/>
        <v>15.489503428900852</v>
      </c>
      <c r="H700" s="4">
        <v>1</v>
      </c>
      <c r="I700" s="4">
        <f t="shared" ref="I700:K700" si="704">LN(D700)</f>
        <v>5.5866831870745397</v>
      </c>
      <c r="J700" s="4">
        <f t="shared" si="704"/>
        <v>5.8449072399021027</v>
      </c>
      <c r="K700" s="4">
        <f t="shared" si="704"/>
        <v>7.1123796541253839</v>
      </c>
      <c r="L700" s="4">
        <f t="array" ref="L700">MMULT(H700:K700,G$865:G$868)</f>
        <v>15.940652283769252</v>
      </c>
      <c r="M700" s="4">
        <f t="shared" si="516"/>
        <v>-0.45114885486839995</v>
      </c>
    </row>
    <row r="701" spans="1:13" ht="15.75" customHeight="1" x14ac:dyDescent="0.2">
      <c r="A701" s="2" t="e">
        <v>#VALUE!</v>
      </c>
      <c r="B701" s="2" t="e">
        <v>#VALUE!</v>
      </c>
      <c r="C701" s="5">
        <v>335021</v>
      </c>
      <c r="D701" s="4">
        <v>266.84906183565948</v>
      </c>
      <c r="E701" s="4">
        <v>17.120906918350329</v>
      </c>
      <c r="F701" s="6">
        <v>1622.193328041461</v>
      </c>
      <c r="G701" s="4">
        <f t="shared" si="514"/>
        <v>12.721948495409647</v>
      </c>
      <c r="H701" s="4">
        <v>1</v>
      </c>
      <c r="I701" s="4">
        <f t="shared" ref="I701:K701" si="705">LN(D701)</f>
        <v>5.5866831870745397</v>
      </c>
      <c r="J701" s="4">
        <f t="shared" si="705"/>
        <v>2.8403003435132188</v>
      </c>
      <c r="K701" s="4">
        <f t="shared" si="705"/>
        <v>7.3915344187202905</v>
      </c>
      <c r="L701" s="4">
        <f t="array" ref="L701">MMULT(H701:K701,G$865:G$868)</f>
        <v>13.093923778946719</v>
      </c>
      <c r="M701" s="4">
        <f t="shared" si="516"/>
        <v>-0.37197528353707199</v>
      </c>
    </row>
    <row r="702" spans="1:13" ht="15.75" customHeight="1" x14ac:dyDescent="0.2">
      <c r="A702" s="2" t="e">
        <v>#VALUE!</v>
      </c>
      <c r="B702" s="2" t="e">
        <v>#VALUE!</v>
      </c>
      <c r="C702" s="5">
        <v>1738195</v>
      </c>
      <c r="D702" s="4">
        <v>266.84906183565948</v>
      </c>
      <c r="E702" s="4">
        <v>35.130340673818928</v>
      </c>
      <c r="F702" s="6">
        <v>1244.8086936157804</v>
      </c>
      <c r="G702" s="4">
        <f t="shared" si="514"/>
        <v>14.36835777644241</v>
      </c>
      <c r="H702" s="4">
        <v>1</v>
      </c>
      <c r="I702" s="4">
        <f t="shared" ref="I702:K702" si="706">LN(D702)</f>
        <v>5.5866831870745397</v>
      </c>
      <c r="J702" s="4">
        <f t="shared" si="706"/>
        <v>3.5590651637490449</v>
      </c>
      <c r="K702" s="4">
        <f t="shared" si="706"/>
        <v>7.1267371373455788</v>
      </c>
      <c r="L702" s="4">
        <f t="array" ref="L702">MMULT(H702:K702,G$865:G$868)</f>
        <v>14.09219623869704</v>
      </c>
      <c r="M702" s="4">
        <f t="shared" si="516"/>
        <v>0.27616153774537011</v>
      </c>
    </row>
    <row r="703" spans="1:13" ht="15.75" customHeight="1" x14ac:dyDescent="0.2">
      <c r="A703" s="2" t="e">
        <v>#VALUE!</v>
      </c>
      <c r="B703" s="2" t="e">
        <v>#VALUE!</v>
      </c>
      <c r="C703" s="5">
        <v>630568</v>
      </c>
      <c r="D703" s="4">
        <v>266.84906183565948</v>
      </c>
      <c r="E703" s="4">
        <v>23.489890274314217</v>
      </c>
      <c r="F703" s="6">
        <v>1494.6906229204662</v>
      </c>
      <c r="G703" s="4">
        <f t="shared" si="514"/>
        <v>13.354376279483594</v>
      </c>
      <c r="H703" s="4">
        <v>1</v>
      </c>
      <c r="I703" s="4">
        <f t="shared" ref="I703:K703" si="707">LN(D703)</f>
        <v>5.5866831870745397</v>
      </c>
      <c r="J703" s="4">
        <f t="shared" si="707"/>
        <v>3.1565701274940627</v>
      </c>
      <c r="K703" s="4">
        <f t="shared" si="707"/>
        <v>7.3096745232191802</v>
      </c>
      <c r="L703" s="4">
        <f t="array" ref="L703">MMULT(H703:K703,G$865:G$868)</f>
        <v>13.47765453454981</v>
      </c>
      <c r="M703" s="4">
        <f t="shared" si="516"/>
        <v>-0.12327825506621615</v>
      </c>
    </row>
    <row r="704" spans="1:13" ht="15.75" customHeight="1" x14ac:dyDescent="0.2">
      <c r="A704" s="2" t="e">
        <v>#VALUE!</v>
      </c>
      <c r="B704" s="2" t="e">
        <v>#VALUE!</v>
      </c>
      <c r="C704" s="5">
        <v>6152006</v>
      </c>
      <c r="D704" s="4">
        <v>266.84906183565948</v>
      </c>
      <c r="E704" s="4">
        <v>705.39431582909833</v>
      </c>
      <c r="F704" s="6">
        <v>2593.0308304090645</v>
      </c>
      <c r="G704" s="4">
        <f t="shared" si="514"/>
        <v>15.632288765459728</v>
      </c>
      <c r="H704" s="4">
        <v>1</v>
      </c>
      <c r="I704" s="4">
        <f t="shared" ref="I704:K704" si="708">LN(D704)</f>
        <v>5.5866831870745397</v>
      </c>
      <c r="J704" s="4">
        <f t="shared" si="708"/>
        <v>6.5587569596876856</v>
      </c>
      <c r="K704" s="4">
        <f t="shared" si="708"/>
        <v>7.8605826753287849</v>
      </c>
      <c r="L704" s="4">
        <f t="array" ref="L704">MMULT(H704:K704,G$865:G$868)</f>
        <v>15.311911067875842</v>
      </c>
      <c r="M704" s="4">
        <f t="shared" si="516"/>
        <v>0.32037769758388635</v>
      </c>
    </row>
    <row r="705" spans="1:13" ht="15.75" customHeight="1" x14ac:dyDescent="0.2">
      <c r="A705" s="2" t="e">
        <v>#VALUE!</v>
      </c>
      <c r="B705" s="2" t="e">
        <v>#VALUE!</v>
      </c>
      <c r="C705" s="5">
        <v>469090</v>
      </c>
      <c r="D705" s="4">
        <v>310.17577248813035</v>
      </c>
      <c r="E705" s="4">
        <v>2.3763350483997558</v>
      </c>
      <c r="F705" s="6">
        <v>3048.8854244234567</v>
      </c>
      <c r="G705" s="4">
        <f t="shared" si="514"/>
        <v>13.058549926673001</v>
      </c>
      <c r="H705" s="4">
        <v>1</v>
      </c>
      <c r="I705" s="4">
        <f t="shared" ref="I705:K705" si="709">LN(D705)</f>
        <v>5.7371391448171059</v>
      </c>
      <c r="J705" s="4">
        <f t="shared" si="709"/>
        <v>0.86555940519517116</v>
      </c>
      <c r="K705" s="4">
        <f t="shared" si="709"/>
        <v>8.0225313681986972</v>
      </c>
      <c r="L705" s="4">
        <f t="array" ref="L705">MMULT(H705:K705,G$865:G$868)</f>
        <v>10.63310329060393</v>
      </c>
      <c r="M705" s="4">
        <f t="shared" si="516"/>
        <v>2.4254466360690703</v>
      </c>
    </row>
    <row r="706" spans="1:13" ht="15.75" customHeight="1" x14ac:dyDescent="0.2">
      <c r="A706" s="2" t="e">
        <v>#VALUE!</v>
      </c>
      <c r="B706" s="2" t="e">
        <v>#VALUE!</v>
      </c>
      <c r="C706" s="5">
        <v>16589915</v>
      </c>
      <c r="D706" s="4">
        <v>310.17577248813035</v>
      </c>
      <c r="E706" s="4">
        <v>213.37777150385847</v>
      </c>
      <c r="F706" s="6">
        <v>683.65630726923462</v>
      </c>
      <c r="G706" s="4">
        <f t="shared" si="514"/>
        <v>16.624305538585087</v>
      </c>
      <c r="H706" s="4">
        <v>1</v>
      </c>
      <c r="I706" s="4">
        <f t="shared" ref="I706:K706" si="710">LN(D706)</f>
        <v>5.7371391448171059</v>
      </c>
      <c r="J706" s="4">
        <f t="shared" si="710"/>
        <v>5.3630641699176946</v>
      </c>
      <c r="K706" s="4">
        <f t="shared" si="710"/>
        <v>6.5274553165872264</v>
      </c>
      <c r="L706" s="4">
        <f t="array" ref="L706">MMULT(H706:K706,G$865:G$868)</f>
        <v>16.62026620109139</v>
      </c>
      <c r="M706" s="4">
        <f t="shared" si="516"/>
        <v>4.039337493697559E-3</v>
      </c>
    </row>
    <row r="707" spans="1:13" ht="15.75" customHeight="1" x14ac:dyDescent="0.2">
      <c r="A707" s="2" t="e">
        <v>#VALUE!</v>
      </c>
      <c r="B707" s="2" t="e">
        <v>#VALUE!</v>
      </c>
      <c r="C707" s="5">
        <v>251621</v>
      </c>
      <c r="D707" s="4">
        <v>310.17577248813035</v>
      </c>
      <c r="E707" s="4">
        <v>6.2358568195844475</v>
      </c>
      <c r="F707" s="6">
        <v>3443.8738146840374</v>
      </c>
      <c r="G707" s="4">
        <f t="shared" si="514"/>
        <v>12.435679266144104</v>
      </c>
      <c r="H707" s="4">
        <v>1</v>
      </c>
      <c r="I707" s="4">
        <f t="shared" ref="I707:K707" si="711">LN(D707)</f>
        <v>5.7371391448171059</v>
      </c>
      <c r="J707" s="4">
        <f t="shared" si="711"/>
        <v>1.8303159906343835</v>
      </c>
      <c r="K707" s="4">
        <f t="shared" si="711"/>
        <v>8.1443522257021854</v>
      </c>
      <c r="L707" s="4">
        <f t="array" ref="L707">MMULT(H707:K707,G$865:G$868)</f>
        <v>11.20836015659866</v>
      </c>
      <c r="M707" s="4">
        <f t="shared" si="516"/>
        <v>1.2273191095454443</v>
      </c>
    </row>
    <row r="708" spans="1:13" ht="15.75" customHeight="1" x14ac:dyDescent="0.2">
      <c r="A708" s="2" t="e">
        <v>#VALUE!</v>
      </c>
      <c r="B708" s="2" t="e">
        <v>#VALUE!</v>
      </c>
      <c r="C708" s="5">
        <v>121609</v>
      </c>
      <c r="D708" s="4">
        <v>310.17577248813035</v>
      </c>
      <c r="E708" s="4">
        <v>14.594249022892239</v>
      </c>
      <c r="F708" s="6">
        <v>1612.9948001340547</v>
      </c>
      <c r="G708" s="4">
        <f t="shared" si="514"/>
        <v>11.70856625893326</v>
      </c>
      <c r="H708" s="4">
        <v>1</v>
      </c>
      <c r="I708" s="4">
        <f t="shared" ref="I708:K708" si="712">LN(D708)</f>
        <v>5.7371391448171059</v>
      </c>
      <c r="J708" s="4">
        <f t="shared" si="712"/>
        <v>2.6806275485726787</v>
      </c>
      <c r="K708" s="4">
        <f t="shared" si="712"/>
        <v>7.38584785439655</v>
      </c>
      <c r="L708" s="4">
        <f t="array" ref="L708">MMULT(H708:K708,G$865:G$868)</f>
        <v>13.102731052417768</v>
      </c>
      <c r="M708" s="4">
        <f t="shared" si="516"/>
        <v>-1.3941647934845083</v>
      </c>
    </row>
    <row r="709" spans="1:13" ht="15.75" customHeight="1" x14ac:dyDescent="0.2">
      <c r="A709" s="2" t="e">
        <v>#VALUE!</v>
      </c>
      <c r="B709" s="2" t="e">
        <v>#VALUE!</v>
      </c>
      <c r="C709" s="5">
        <v>10524721</v>
      </c>
      <c r="D709" s="4">
        <v>310.17577248813035</v>
      </c>
      <c r="E709" s="4">
        <v>257.15782044042913</v>
      </c>
      <c r="F709" s="6">
        <v>489.26998282961785</v>
      </c>
      <c r="G709" s="4">
        <f t="shared" si="514"/>
        <v>16.169237428867827</v>
      </c>
      <c r="H709" s="4">
        <v>1</v>
      </c>
      <c r="I709" s="4">
        <f t="shared" ref="I709:K709" si="713">LN(D709)</f>
        <v>5.7371391448171059</v>
      </c>
      <c r="J709" s="4">
        <f t="shared" si="713"/>
        <v>5.5496899837376041</v>
      </c>
      <c r="K709" s="4">
        <f t="shared" si="713"/>
        <v>6.1929144492430561</v>
      </c>
      <c r="L709" s="4">
        <f t="array" ref="L709">MMULT(H709:K709,G$865:G$868)</f>
        <v>17.305324800088343</v>
      </c>
      <c r="M709" s="4">
        <f t="shared" si="516"/>
        <v>-1.1360873712205155</v>
      </c>
    </row>
    <row r="710" spans="1:13" ht="15.75" customHeight="1" x14ac:dyDescent="0.2">
      <c r="A710" s="2" t="e">
        <v>#VALUE!</v>
      </c>
      <c r="B710" s="2" t="e">
        <v>#VALUE!</v>
      </c>
      <c r="C710" s="5">
        <v>214057</v>
      </c>
      <c r="D710" s="4">
        <v>310.17577248813035</v>
      </c>
      <c r="E710" s="4">
        <v>6.6511068334937447</v>
      </c>
      <c r="F710" s="6">
        <v>921.55928322744421</v>
      </c>
      <c r="G710" s="4">
        <f t="shared" si="514"/>
        <v>12.273997613677942</v>
      </c>
      <c r="H710" s="4">
        <v>1</v>
      </c>
      <c r="I710" s="4">
        <f t="shared" ref="I710:K710" si="714">LN(D710)</f>
        <v>5.7371391448171059</v>
      </c>
      <c r="J710" s="4">
        <f t="shared" si="714"/>
        <v>1.894783281944854</v>
      </c>
      <c r="K710" s="4">
        <f t="shared" si="714"/>
        <v>6.8260671084398616</v>
      </c>
      <c r="L710" s="4">
        <f t="array" ref="L710">MMULT(H710:K710,G$865:G$868)</f>
        <v>13.372076885814726</v>
      </c>
      <c r="M710" s="4">
        <f t="shared" si="516"/>
        <v>-1.0980792721367845</v>
      </c>
    </row>
    <row r="711" spans="1:13" ht="15.75" customHeight="1" x14ac:dyDescent="0.2">
      <c r="A711" s="2" t="e">
        <v>#VALUE!</v>
      </c>
      <c r="B711" s="2" t="e">
        <v>#VALUE!</v>
      </c>
      <c r="C711" s="5">
        <v>606776</v>
      </c>
      <c r="D711" s="4">
        <v>310.17577248813035</v>
      </c>
      <c r="E711" s="4">
        <v>16.402846413095812</v>
      </c>
      <c r="F711" s="6">
        <v>1328.711521790977</v>
      </c>
      <c r="G711" s="4">
        <f t="shared" si="514"/>
        <v>13.315914973927454</v>
      </c>
      <c r="H711" s="4">
        <v>1</v>
      </c>
      <c r="I711" s="4">
        <f t="shared" ref="I711:K711" si="715">LN(D711)</f>
        <v>5.7371391448171059</v>
      </c>
      <c r="J711" s="4">
        <f t="shared" si="715"/>
        <v>2.7974548815441853</v>
      </c>
      <c r="K711" s="4">
        <f t="shared" si="715"/>
        <v>7.1919649710362794</v>
      </c>
      <c r="L711" s="4">
        <f t="array" ref="L711">MMULT(H711:K711,G$865:G$868)</f>
        <v>13.506678776308462</v>
      </c>
      <c r="M711" s="4">
        <f t="shared" si="516"/>
        <v>-0.19076380238100832</v>
      </c>
    </row>
    <row r="712" spans="1:13" ht="15.75" customHeight="1" x14ac:dyDescent="0.2">
      <c r="A712" s="2" t="e">
        <v>#VALUE!</v>
      </c>
      <c r="B712" s="2" t="e">
        <v>#VALUE!</v>
      </c>
      <c r="C712" s="5">
        <v>477958</v>
      </c>
      <c r="D712" s="4">
        <v>310.17577248813035</v>
      </c>
      <c r="E712" s="4">
        <v>26.813968850519185</v>
      </c>
      <c r="F712" s="6">
        <v>666.32115264012486</v>
      </c>
      <c r="G712" s="4">
        <f t="shared" si="514"/>
        <v>13.077278141504353</v>
      </c>
      <c r="H712" s="4">
        <v>1</v>
      </c>
      <c r="I712" s="4">
        <f t="shared" ref="I712:K712" si="716">LN(D712)</f>
        <v>5.7371391448171059</v>
      </c>
      <c r="J712" s="4">
        <f t="shared" si="716"/>
        <v>3.2889229774914859</v>
      </c>
      <c r="K712" s="4">
        <f t="shared" si="716"/>
        <v>6.5017717654853033</v>
      </c>
      <c r="L712" s="4">
        <f t="array" ref="L712">MMULT(H712:K712,G$865:G$868)</f>
        <v>15.005028553797795</v>
      </c>
      <c r="M712" s="4">
        <f t="shared" si="516"/>
        <v>-1.9277504122934417</v>
      </c>
    </row>
    <row r="713" spans="1:13" ht="15.75" customHeight="1" x14ac:dyDescent="0.2">
      <c r="A713" s="2" t="e">
        <v>#VALUE!</v>
      </c>
      <c r="B713" s="2" t="e">
        <v>#VALUE!</v>
      </c>
      <c r="C713" s="5">
        <v>176556</v>
      </c>
      <c r="D713" s="4">
        <v>310.17577248813035</v>
      </c>
      <c r="E713" s="4">
        <v>11.420227884615384</v>
      </c>
      <c r="F713" s="6">
        <v>2519.5847786028639</v>
      </c>
      <c r="G713" s="4">
        <f t="shared" si="514"/>
        <v>12.081393385485947</v>
      </c>
      <c r="H713" s="4">
        <v>1</v>
      </c>
      <c r="I713" s="4">
        <f t="shared" ref="I713:K713" si="717">LN(D713)</f>
        <v>5.7371391448171059</v>
      </c>
      <c r="J713" s="4">
        <f t="shared" si="717"/>
        <v>2.4353861588987669</v>
      </c>
      <c r="K713" s="4">
        <f t="shared" si="717"/>
        <v>7.8318493965336469</v>
      </c>
      <c r="L713" s="4">
        <f t="array" ref="L713">MMULT(H713:K713,G$865:G$868)</f>
        <v>12.192273781362251</v>
      </c>
      <c r="M713" s="4">
        <f t="shared" si="516"/>
        <v>-0.11088039587630405</v>
      </c>
    </row>
    <row r="714" spans="1:13" ht="15.75" customHeight="1" x14ac:dyDescent="0.2">
      <c r="A714" s="2" t="e">
        <v>#VALUE!</v>
      </c>
      <c r="B714" s="2" t="e">
        <v>#VALUE!</v>
      </c>
      <c r="C714" s="5">
        <v>4508472</v>
      </c>
      <c r="D714" s="4">
        <v>310.17577248813035</v>
      </c>
      <c r="E714" s="4">
        <v>82.196001050747441</v>
      </c>
      <c r="F714" s="6">
        <v>620.96029445226236</v>
      </c>
      <c r="G714" s="4">
        <f t="shared" si="514"/>
        <v>15.321468851411518</v>
      </c>
      <c r="H714" s="4">
        <v>1</v>
      </c>
      <c r="I714" s="4">
        <f t="shared" ref="I714:K714" si="718">LN(D714)</f>
        <v>5.7371391448171059</v>
      </c>
      <c r="J714" s="4">
        <f t="shared" si="718"/>
        <v>4.4091066518610615</v>
      </c>
      <c r="K714" s="4">
        <f t="shared" si="718"/>
        <v>6.4312671418092595</v>
      </c>
      <c r="L714" s="4">
        <f t="array" ref="L714">MMULT(H714:K714,G$865:G$868)</f>
        <v>16.012563178853085</v>
      </c>
      <c r="M714" s="4">
        <f t="shared" si="516"/>
        <v>-0.69109432744156685</v>
      </c>
    </row>
    <row r="715" spans="1:13" ht="15.75" customHeight="1" x14ac:dyDescent="0.2">
      <c r="A715" s="2" t="e">
        <v>#VALUE!</v>
      </c>
      <c r="B715" s="2" t="e">
        <v>#VALUE!</v>
      </c>
      <c r="C715" s="5">
        <v>1841627</v>
      </c>
      <c r="D715" s="4">
        <v>310.17577248813035</v>
      </c>
      <c r="E715" s="4">
        <v>178.63516371743066</v>
      </c>
      <c r="F715" s="6">
        <v>1033.030640321771</v>
      </c>
      <c r="G715" s="4">
        <f t="shared" si="514"/>
        <v>14.426159978006487</v>
      </c>
      <c r="H715" s="4">
        <v>1</v>
      </c>
      <c r="I715" s="4">
        <f t="shared" ref="I715:K715" si="719">LN(D715)</f>
        <v>5.7371391448171059</v>
      </c>
      <c r="J715" s="4">
        <f t="shared" si="719"/>
        <v>5.1853455343789898</v>
      </c>
      <c r="K715" s="4">
        <f t="shared" si="719"/>
        <v>6.9402521301722633</v>
      </c>
      <c r="L715" s="4">
        <f t="array" ref="L715">MMULT(H715:K715,G$865:G$868)</f>
        <v>15.816934520773842</v>
      </c>
      <c r="M715" s="4">
        <f t="shared" si="516"/>
        <v>-1.390774542767355</v>
      </c>
    </row>
    <row r="716" spans="1:13" ht="15.75" customHeight="1" x14ac:dyDescent="0.2">
      <c r="A716" s="2" t="e">
        <v>#VALUE!</v>
      </c>
      <c r="B716" s="2" t="e">
        <v>#VALUE!</v>
      </c>
      <c r="C716" s="5">
        <v>307359</v>
      </c>
      <c r="D716" s="4">
        <v>310.17577248813035</v>
      </c>
      <c r="E716" s="4">
        <v>7.3724573796741062</v>
      </c>
      <c r="F716" s="6">
        <v>1793.8274473740059</v>
      </c>
      <c r="G716" s="4">
        <f t="shared" si="514"/>
        <v>12.635771724483297</v>
      </c>
      <c r="H716" s="4">
        <v>1</v>
      </c>
      <c r="I716" s="4">
        <f t="shared" ref="I716:K716" si="720">LN(D716)</f>
        <v>5.7371391448171059</v>
      </c>
      <c r="J716" s="4">
        <f t="shared" si="720"/>
        <v>1.9977510807036878</v>
      </c>
      <c r="K716" s="4">
        <f t="shared" si="720"/>
        <v>7.4921068548122438</v>
      </c>
      <c r="L716" s="4">
        <f t="array" ref="L716">MMULT(H716:K716,G$865:G$868)</f>
        <v>12.387138024100672</v>
      </c>
      <c r="M716" s="4">
        <f t="shared" si="516"/>
        <v>0.24863370038262467</v>
      </c>
    </row>
    <row r="717" spans="1:13" ht="15.75" customHeight="1" x14ac:dyDescent="0.2">
      <c r="A717" s="2" t="e">
        <v>#VALUE!</v>
      </c>
      <c r="B717" s="2" t="e">
        <v>#VALUE!</v>
      </c>
      <c r="C717" s="5">
        <v>1338415</v>
      </c>
      <c r="D717" s="4">
        <v>310.17577248813035</v>
      </c>
      <c r="E717" s="4">
        <v>139.73837756446451</v>
      </c>
      <c r="F717" s="6">
        <v>1857.6543378612098</v>
      </c>
      <c r="G717" s="4">
        <f t="shared" si="514"/>
        <v>14.106996636003784</v>
      </c>
      <c r="H717" s="4">
        <v>1</v>
      </c>
      <c r="I717" s="4">
        <f t="shared" ref="I717:K717" si="721">LN(D717)</f>
        <v>5.7371391448171059</v>
      </c>
      <c r="J717" s="4">
        <f t="shared" si="721"/>
        <v>4.9397719426695019</v>
      </c>
      <c r="K717" s="4">
        <f t="shared" si="721"/>
        <v>7.527069862163744</v>
      </c>
      <c r="L717" s="4">
        <f t="array" ref="L717">MMULT(H717:K717,G$865:G$868)</f>
        <v>14.680587994460774</v>
      </c>
      <c r="M717" s="4">
        <f t="shared" si="516"/>
        <v>-0.57359135845699072</v>
      </c>
    </row>
    <row r="718" spans="1:13" ht="15.75" customHeight="1" x14ac:dyDescent="0.2">
      <c r="A718" s="2" t="e">
        <v>#VALUE!</v>
      </c>
      <c r="B718" s="2" t="e">
        <v>#VALUE!</v>
      </c>
      <c r="C718" s="5">
        <v>38668785</v>
      </c>
      <c r="D718" s="4">
        <v>310.17577248813035</v>
      </c>
      <c r="E718" s="4">
        <v>1494.2866553736119</v>
      </c>
      <c r="F718" s="6">
        <v>434.9584820313508</v>
      </c>
      <c r="G718" s="4">
        <f t="shared" si="514"/>
        <v>17.470543243384672</v>
      </c>
      <c r="H718" s="4">
        <v>1</v>
      </c>
      <c r="I718" s="4">
        <f t="shared" ref="I718:K718" si="722">LN(D718)</f>
        <v>5.7371391448171059</v>
      </c>
      <c r="J718" s="4">
        <f t="shared" si="722"/>
        <v>7.3094042183545387</v>
      </c>
      <c r="K718" s="4">
        <f t="shared" si="722"/>
        <v>6.0752505829275636</v>
      </c>
      <c r="L718" s="4">
        <f t="array" ref="L718">MMULT(H718:K718,G$865:G$868)</f>
        <v>18.899143726127999</v>
      </c>
      <c r="M718" s="4">
        <f t="shared" si="516"/>
        <v>-1.4286004827433274</v>
      </c>
    </row>
    <row r="719" spans="1:13" ht="15.75" customHeight="1" x14ac:dyDescent="0.2">
      <c r="A719" s="2" t="e">
        <v>#VALUE!</v>
      </c>
      <c r="B719" s="2" t="e">
        <v>#VALUE!</v>
      </c>
      <c r="C719" s="5">
        <v>135901</v>
      </c>
      <c r="D719" s="4">
        <v>310.17577248813035</v>
      </c>
      <c r="E719" s="4">
        <v>3.3957280138452428</v>
      </c>
      <c r="F719" s="6">
        <v>2999.8377673395562</v>
      </c>
      <c r="G719" s="4">
        <f t="shared" si="514"/>
        <v>11.819681958463892</v>
      </c>
      <c r="H719" s="4">
        <v>1</v>
      </c>
      <c r="I719" s="4">
        <f t="shared" ref="I719:K719" si="723">LN(D719)</f>
        <v>5.7371391448171059</v>
      </c>
      <c r="J719" s="4">
        <f t="shared" si="723"/>
        <v>1.2225181750901359</v>
      </c>
      <c r="K719" s="4">
        <f t="shared" si="723"/>
        <v>8.0063134886345217</v>
      </c>
      <c r="L719" s="4">
        <f t="array" ref="L719">MMULT(H719:K719,G$865:G$868)</f>
        <v>10.944152392083128</v>
      </c>
      <c r="M719" s="4">
        <f t="shared" si="516"/>
        <v>0.87552956638076473</v>
      </c>
    </row>
    <row r="720" spans="1:13" ht="15.75" customHeight="1" x14ac:dyDescent="0.2">
      <c r="A720" s="2" t="e">
        <v>#VALUE!</v>
      </c>
      <c r="B720" s="2" t="e">
        <v>#VALUE!</v>
      </c>
      <c r="C720" s="5">
        <v>111791191</v>
      </c>
      <c r="D720" s="4">
        <v>310.17577248813035</v>
      </c>
      <c r="E720" s="4">
        <v>2068.6241294936949</v>
      </c>
      <c r="F720" s="6">
        <v>752.56941907210467</v>
      </c>
      <c r="G720" s="4">
        <f t="shared" si="514"/>
        <v>18.532143323094399</v>
      </c>
      <c r="H720" s="4">
        <v>1</v>
      </c>
      <c r="I720" s="4">
        <f t="shared" ref="I720:K720" si="724">LN(D720)</f>
        <v>5.7371391448171059</v>
      </c>
      <c r="J720" s="4">
        <f t="shared" si="724"/>
        <v>7.634638993525046</v>
      </c>
      <c r="K720" s="4">
        <f t="shared" si="724"/>
        <v>6.623493243626756</v>
      </c>
      <c r="L720" s="4">
        <f t="array" ref="L720">MMULT(H720:K720,G$865:G$868)</f>
        <v>18.280446550734318</v>
      </c>
      <c r="M720" s="4">
        <f t="shared" si="516"/>
        <v>0.2516967723600807</v>
      </c>
    </row>
    <row r="721" spans="1:13" ht="15.75" customHeight="1" x14ac:dyDescent="0.2">
      <c r="A721" s="2" t="e">
        <v>#VALUE!</v>
      </c>
      <c r="B721" s="2" t="e">
        <v>#VALUE!</v>
      </c>
      <c r="C721" s="5">
        <v>1008059</v>
      </c>
      <c r="D721" s="4">
        <v>310.17577248813035</v>
      </c>
      <c r="E721" s="4">
        <v>153.830946734425</v>
      </c>
      <c r="F721" s="6">
        <v>1660.8896703368978</v>
      </c>
      <c r="G721" s="4">
        <f t="shared" si="514"/>
        <v>13.823537257646567</v>
      </c>
      <c r="H721" s="4">
        <v>1</v>
      </c>
      <c r="I721" s="4">
        <f t="shared" ref="I721:K721" si="725">LN(D721)</f>
        <v>5.7371391448171059</v>
      </c>
      <c r="J721" s="4">
        <f t="shared" si="725"/>
        <v>5.0358542509686979</v>
      </c>
      <c r="K721" s="4">
        <f t="shared" si="725"/>
        <v>7.4151086837689162</v>
      </c>
      <c r="L721" s="4">
        <f t="array" ref="L721">MMULT(H721:K721,G$865:G$868)</f>
        <v>14.936709177330322</v>
      </c>
      <c r="M721" s="4">
        <f t="shared" si="516"/>
        <v>-1.1131719196837544</v>
      </c>
    </row>
    <row r="722" spans="1:13" ht="15.75" customHeight="1" x14ac:dyDescent="0.2">
      <c r="A722" s="2" t="e">
        <v>#VALUE!</v>
      </c>
      <c r="B722" s="2" t="e">
        <v>#VALUE!</v>
      </c>
      <c r="C722" s="5">
        <v>2040417</v>
      </c>
      <c r="D722" s="4">
        <v>310.17577248813035</v>
      </c>
      <c r="E722" s="4">
        <v>67.608919144368357</v>
      </c>
      <c r="F722" s="6">
        <v>876.7758238742756</v>
      </c>
      <c r="G722" s="4">
        <f t="shared" si="514"/>
        <v>14.528664756695866</v>
      </c>
      <c r="H722" s="4">
        <v>1</v>
      </c>
      <c r="I722" s="4">
        <f t="shared" ref="I722:K722" si="726">LN(D722)</f>
        <v>5.7371391448171059</v>
      </c>
      <c r="J722" s="4">
        <f t="shared" si="726"/>
        <v>4.2137399143510503</v>
      </c>
      <c r="K722" s="4">
        <f t="shared" si="726"/>
        <v>6.7762513426775142</v>
      </c>
      <c r="L722" s="4">
        <f t="array" ref="L722">MMULT(H722:K722,G$865:G$868)</f>
        <v>15.303791239965102</v>
      </c>
      <c r="M722" s="4">
        <f t="shared" si="516"/>
        <v>-0.77512648326923639</v>
      </c>
    </row>
    <row r="723" spans="1:13" ht="15.75" customHeight="1" x14ac:dyDescent="0.2">
      <c r="A723" s="2" t="e">
        <v>#VALUE!</v>
      </c>
      <c r="B723" s="2" t="e">
        <v>#VALUE!</v>
      </c>
      <c r="C723" s="5">
        <v>97585</v>
      </c>
      <c r="D723" s="4">
        <v>310.17577248813035</v>
      </c>
      <c r="E723" s="4">
        <v>9.3183950548593373</v>
      </c>
      <c r="F723" s="6">
        <v>2614.4726083187998</v>
      </c>
      <c r="G723" s="4">
        <f t="shared" si="514"/>
        <v>11.488479072065303</v>
      </c>
      <c r="H723" s="4">
        <v>1</v>
      </c>
      <c r="I723" s="4">
        <f t="shared" ref="I723:K723" si="727">LN(D723)</f>
        <v>5.7371391448171059</v>
      </c>
      <c r="J723" s="4">
        <f t="shared" si="727"/>
        <v>2.231990409454383</v>
      </c>
      <c r="K723" s="4">
        <f t="shared" si="727"/>
        <v>7.8688176767397975</v>
      </c>
      <c r="L723" s="4">
        <f t="array" ref="L723">MMULT(H723:K723,G$865:G$868)</f>
        <v>11.970611131415017</v>
      </c>
      <c r="M723" s="4">
        <f t="shared" si="516"/>
        <v>-0.48213205934971448</v>
      </c>
    </row>
    <row r="724" spans="1:13" ht="15.75" customHeight="1" x14ac:dyDescent="0.2">
      <c r="A724" s="2" t="e">
        <v>#VALUE!</v>
      </c>
      <c r="B724" s="2" t="e">
        <v>#VALUE!</v>
      </c>
      <c r="C724" s="5">
        <v>9096632</v>
      </c>
      <c r="D724" s="4">
        <v>310.17577248813035</v>
      </c>
      <c r="E724" s="4">
        <v>127.94659043854696</v>
      </c>
      <c r="F724" s="6">
        <v>1205.3016769083067</v>
      </c>
      <c r="G724" s="4">
        <f t="shared" si="514"/>
        <v>16.023414793089398</v>
      </c>
      <c r="H724" s="4">
        <v>1</v>
      </c>
      <c r="I724" s="4">
        <f t="shared" ref="I724:K724" si="728">LN(D724)</f>
        <v>5.7371391448171059</v>
      </c>
      <c r="J724" s="4">
        <f t="shared" si="728"/>
        <v>4.8516129146426703</v>
      </c>
      <c r="K724" s="4">
        <f t="shared" si="728"/>
        <v>7.0944851688721045</v>
      </c>
      <c r="L724" s="4">
        <f t="array" ref="L724">MMULT(H724:K724,G$865:G$868)</f>
        <v>15.3032976147925</v>
      </c>
      <c r="M724" s="4">
        <f t="shared" si="516"/>
        <v>0.72011717829689736</v>
      </c>
    </row>
    <row r="725" spans="1:13" ht="15.75" customHeight="1" x14ac:dyDescent="0.2">
      <c r="A725" s="2" t="e">
        <v>#VALUE!</v>
      </c>
      <c r="B725" s="2" t="e">
        <v>#VALUE!</v>
      </c>
      <c r="C725" s="5">
        <v>213252</v>
      </c>
      <c r="D725" s="4">
        <v>310.17577248813035</v>
      </c>
      <c r="E725" s="4">
        <v>9.5451728058208278</v>
      </c>
      <c r="F725" s="6">
        <v>1585.881215069164</v>
      </c>
      <c r="G725" s="4">
        <f t="shared" si="514"/>
        <v>12.270229843973487</v>
      </c>
      <c r="H725" s="4">
        <v>1</v>
      </c>
      <c r="I725" s="4">
        <f t="shared" ref="I725:K725" si="729">LN(D725)</f>
        <v>5.7371391448171059</v>
      </c>
      <c r="J725" s="4">
        <f t="shared" si="729"/>
        <v>2.2560355613428844</v>
      </c>
      <c r="K725" s="4">
        <f t="shared" si="729"/>
        <v>7.3688955034688721</v>
      </c>
      <c r="L725" s="4">
        <f t="array" ref="L725">MMULT(H725:K725,G$865:G$868)</f>
        <v>12.790817999328038</v>
      </c>
      <c r="M725" s="4">
        <f t="shared" si="516"/>
        <v>-0.52058815535455061</v>
      </c>
    </row>
    <row r="726" spans="1:13" ht="15.75" customHeight="1" x14ac:dyDescent="0.2">
      <c r="A726" s="2" t="e">
        <v>#VALUE!</v>
      </c>
      <c r="B726" s="2" t="e">
        <v>#VALUE!</v>
      </c>
      <c r="C726" s="5">
        <v>325297</v>
      </c>
      <c r="D726" s="4">
        <v>310.17577248813035</v>
      </c>
      <c r="E726" s="4">
        <v>14.259781159011929</v>
      </c>
      <c r="F726" s="6">
        <v>1513.003626534867</v>
      </c>
      <c r="G726" s="4">
        <f t="shared" si="514"/>
        <v>12.692493890162538</v>
      </c>
      <c r="H726" s="4">
        <v>1</v>
      </c>
      <c r="I726" s="4">
        <f t="shared" ref="I726:K726" si="730">LN(D726)</f>
        <v>5.7371391448171059</v>
      </c>
      <c r="J726" s="4">
        <f t="shared" si="730"/>
        <v>2.6574430683755392</v>
      </c>
      <c r="K726" s="4">
        <f t="shared" si="730"/>
        <v>7.3218521107021175</v>
      </c>
      <c r="L726" s="4">
        <f t="array" ref="L726">MMULT(H726:K726,G$865:G$868)</f>
        <v>13.186753883585478</v>
      </c>
      <c r="M726" s="4">
        <f t="shared" si="516"/>
        <v>-0.49425999342293991</v>
      </c>
    </row>
    <row r="727" spans="1:13" ht="15.75" customHeight="1" x14ac:dyDescent="0.2">
      <c r="A727" s="2" t="e">
        <v>#VALUE!</v>
      </c>
      <c r="B727" s="2" t="e">
        <v>#VALUE!</v>
      </c>
      <c r="C727" s="5">
        <v>709678</v>
      </c>
      <c r="D727" s="4">
        <v>310.17577248813035</v>
      </c>
      <c r="E727" s="4">
        <v>23.616328816111423</v>
      </c>
      <c r="F727" s="6">
        <v>311.75281382383338</v>
      </c>
      <c r="G727" s="4">
        <f t="shared" si="514"/>
        <v>13.472566625018928</v>
      </c>
      <c r="H727" s="4">
        <v>1</v>
      </c>
      <c r="I727" s="4">
        <f t="shared" ref="I727:K727" si="731">LN(D727)</f>
        <v>5.7371391448171059</v>
      </c>
      <c r="J727" s="4">
        <f t="shared" si="731"/>
        <v>3.1619383717675844</v>
      </c>
      <c r="K727" s="4">
        <f t="shared" si="731"/>
        <v>5.7422106104178354</v>
      </c>
      <c r="L727" s="4">
        <f t="array" ref="L727">MMULT(H727:K727,G$865:G$868)</f>
        <v>16.120633311380512</v>
      </c>
      <c r="M727" s="4">
        <f t="shared" si="516"/>
        <v>-2.6480666863615845</v>
      </c>
    </row>
    <row r="728" spans="1:13" ht="15.75" customHeight="1" x14ac:dyDescent="0.2">
      <c r="A728" s="2" t="e">
        <v>#VALUE!</v>
      </c>
      <c r="B728" s="2" t="e">
        <v>#VALUE!</v>
      </c>
      <c r="C728" s="5">
        <v>103348</v>
      </c>
      <c r="D728" s="4">
        <v>310.17577248813035</v>
      </c>
      <c r="E728" s="4">
        <v>3.9947628611154022</v>
      </c>
      <c r="F728" s="6">
        <v>1235.7508920760317</v>
      </c>
      <c r="G728" s="4">
        <f t="shared" si="514"/>
        <v>11.545857213205203</v>
      </c>
      <c r="H728" s="4">
        <v>1</v>
      </c>
      <c r="I728" s="4">
        <f t="shared" ref="I728:K728" si="732">LN(D728)</f>
        <v>5.7371391448171059</v>
      </c>
      <c r="J728" s="4">
        <f t="shared" si="732"/>
        <v>1.3849842185366283</v>
      </c>
      <c r="K728" s="4">
        <f t="shared" si="732"/>
        <v>7.1194340740771835</v>
      </c>
      <c r="L728" s="4">
        <f t="array" ref="L728">MMULT(H728:K728,G$865:G$868)</f>
        <v>12.49490645852822</v>
      </c>
      <c r="M728" s="4">
        <f t="shared" si="516"/>
        <v>-0.94904924532301749</v>
      </c>
    </row>
    <row r="729" spans="1:13" ht="15.75" customHeight="1" x14ac:dyDescent="0.2">
      <c r="A729" s="2" t="e">
        <v>#VALUE!</v>
      </c>
      <c r="B729" s="2" t="e">
        <v>#VALUE!</v>
      </c>
      <c r="C729" s="5">
        <v>189833</v>
      </c>
      <c r="D729" s="4">
        <v>310.17577248813035</v>
      </c>
      <c r="E729" s="4">
        <v>4.4704463914463908</v>
      </c>
      <c r="F729" s="6">
        <v>1361.2108667286313</v>
      </c>
      <c r="G729" s="4">
        <f t="shared" si="514"/>
        <v>12.153900017273472</v>
      </c>
      <c r="H729" s="4">
        <v>1</v>
      </c>
      <c r="I729" s="4">
        <f t="shared" ref="I729:K729" si="733">LN(D729)</f>
        <v>5.7371391448171059</v>
      </c>
      <c r="J729" s="4">
        <f t="shared" si="733"/>
        <v>1.4974882674976673</v>
      </c>
      <c r="K729" s="4">
        <f t="shared" si="733"/>
        <v>7.2161299257925275</v>
      </c>
      <c r="L729" s="4">
        <f t="array" ref="L729">MMULT(H729:K729,G$865:G$868)</f>
        <v>12.429819349838082</v>
      </c>
      <c r="M729" s="4">
        <f t="shared" si="516"/>
        <v>-0.27591933256461054</v>
      </c>
    </row>
    <row r="730" spans="1:13" ht="15.75" customHeight="1" x14ac:dyDescent="0.2">
      <c r="A730" s="2" t="e">
        <v>#VALUE!</v>
      </c>
      <c r="B730" s="2" t="e">
        <v>#VALUE!</v>
      </c>
      <c r="C730" s="5">
        <v>85109</v>
      </c>
      <c r="D730" s="4">
        <v>310.17577248813035</v>
      </c>
      <c r="E730" s="4">
        <v>1.6618181684226037</v>
      </c>
      <c r="F730" s="6">
        <v>1619.668776329929</v>
      </c>
      <c r="G730" s="4">
        <f t="shared" si="514"/>
        <v>11.351688066901335</v>
      </c>
      <c r="H730" s="4">
        <v>1</v>
      </c>
      <c r="I730" s="4">
        <f t="shared" ref="I730:K730" si="734">LN(D730)</f>
        <v>5.7371391448171059</v>
      </c>
      <c r="J730" s="4">
        <f t="shared" si="734"/>
        <v>0.50791228516683684</v>
      </c>
      <c r="K730" s="4">
        <f t="shared" si="734"/>
        <v>7.3899769482662281</v>
      </c>
      <c r="L730" s="4">
        <f t="array" ref="L730">MMULT(H730:K730,G$865:G$868)</f>
        <v>11.361005524765142</v>
      </c>
      <c r="M730" s="4">
        <f t="shared" si="516"/>
        <v>-9.3174578638066663E-3</v>
      </c>
    </row>
    <row r="731" spans="1:13" ht="15.75" customHeight="1" x14ac:dyDescent="0.2">
      <c r="A731" s="2" t="e">
        <v>#VALUE!</v>
      </c>
      <c r="B731" s="2" t="e">
        <v>#VALUE!</v>
      </c>
      <c r="C731" s="5">
        <v>23660</v>
      </c>
      <c r="D731" s="4">
        <v>310.17577248813035</v>
      </c>
      <c r="E731" s="4">
        <v>1.284685050524129</v>
      </c>
      <c r="F731" s="6">
        <v>1058.746868898538</v>
      </c>
      <c r="G731" s="4">
        <f t="shared" si="514"/>
        <v>10.071541137532378</v>
      </c>
      <c r="H731" s="4">
        <v>1</v>
      </c>
      <c r="I731" s="4">
        <f t="shared" ref="I731:K731" si="735">LN(D731)</f>
        <v>5.7371391448171059</v>
      </c>
      <c r="J731" s="4">
        <f t="shared" si="735"/>
        <v>0.25051359143765478</v>
      </c>
      <c r="K731" s="4">
        <f t="shared" si="735"/>
        <v>6.9648412886051387</v>
      </c>
      <c r="L731" s="4">
        <f t="array" ref="L731">MMULT(H731:K731,G$865:G$868)</f>
        <v>11.836626686226419</v>
      </c>
      <c r="M731" s="4">
        <f t="shared" si="516"/>
        <v>-1.7650855486940404</v>
      </c>
    </row>
    <row r="732" spans="1:13" ht="15.75" customHeight="1" x14ac:dyDescent="0.2">
      <c r="A732" s="2" t="e">
        <v>#VALUE!</v>
      </c>
      <c r="B732" s="2" t="e">
        <v>#VALUE!</v>
      </c>
      <c r="C732" s="5">
        <v>16693606</v>
      </c>
      <c r="D732" s="4">
        <v>310.17577248813035</v>
      </c>
      <c r="E732" s="4">
        <v>471.6139657444005</v>
      </c>
      <c r="F732" s="6">
        <v>629.72107399330605</v>
      </c>
      <c r="G732" s="4">
        <f t="shared" si="514"/>
        <v>16.630536329820426</v>
      </c>
      <c r="H732" s="4">
        <v>1</v>
      </c>
      <c r="I732" s="4">
        <f t="shared" ref="I732:K732" si="736">LN(D732)</f>
        <v>5.7371391448171059</v>
      </c>
      <c r="J732" s="4">
        <f t="shared" si="736"/>
        <v>6.1561607817624884</v>
      </c>
      <c r="K732" s="4">
        <f t="shared" si="736"/>
        <v>6.4452769816542572</v>
      </c>
      <c r="L732" s="4">
        <f t="array" ref="L732">MMULT(H732:K732,G$865:G$868)</f>
        <v>17.385296528152907</v>
      </c>
      <c r="M732" s="4">
        <f t="shared" si="516"/>
        <v>-0.75476019833248031</v>
      </c>
    </row>
    <row r="733" spans="1:13" ht="15.75" customHeight="1" x14ac:dyDescent="0.2">
      <c r="A733" s="2" t="e">
        <v>#VALUE!</v>
      </c>
      <c r="B733" s="2" t="e">
        <v>#VALUE!</v>
      </c>
      <c r="C733" s="5">
        <v>1135063</v>
      </c>
      <c r="D733" s="4">
        <v>310.17577248813035</v>
      </c>
      <c r="E733" s="4">
        <v>195.52418647761718</v>
      </c>
      <c r="F733" s="6">
        <v>1457.8141974116909</v>
      </c>
      <c r="G733" s="4">
        <f t="shared" si="514"/>
        <v>13.942198713965135</v>
      </c>
      <c r="H733" s="4">
        <v>1</v>
      </c>
      <c r="I733" s="4">
        <f t="shared" ref="I733:K733" si="737">LN(D733)</f>
        <v>5.7371391448171059</v>
      </c>
      <c r="J733" s="4">
        <f t="shared" si="737"/>
        <v>5.2756840877712694</v>
      </c>
      <c r="K733" s="4">
        <f t="shared" si="737"/>
        <v>7.2846934678303716</v>
      </c>
      <c r="L733" s="4">
        <f t="array" ref="L733">MMULT(H733:K733,G$865:G$868)</f>
        <v>15.337193904852741</v>
      </c>
      <c r="M733" s="4">
        <f t="shared" si="516"/>
        <v>-1.3949951908876059</v>
      </c>
    </row>
    <row r="734" spans="1:13" ht="15.75" customHeight="1" x14ac:dyDescent="0.2">
      <c r="A734" s="2" t="e">
        <v>#VALUE!</v>
      </c>
      <c r="B734" s="2" t="e">
        <v>#VALUE!</v>
      </c>
      <c r="C734" s="5">
        <v>5095523</v>
      </c>
      <c r="D734" s="4">
        <v>310.17577248813035</v>
      </c>
      <c r="E734" s="4">
        <v>199.07205882352943</v>
      </c>
      <c r="F734" s="6">
        <v>1137.9610281646042</v>
      </c>
      <c r="G734" s="4">
        <f t="shared" si="514"/>
        <v>15.443872869027373</v>
      </c>
      <c r="H734" s="4">
        <v>1</v>
      </c>
      <c r="I734" s="4">
        <f t="shared" ref="I734:K734" si="738">LN(D734)</f>
        <v>5.7371391448171059</v>
      </c>
      <c r="J734" s="4">
        <f t="shared" si="738"/>
        <v>5.2936668638212803</v>
      </c>
      <c r="K734" s="4">
        <f t="shared" si="738"/>
        <v>7.0369933681988215</v>
      </c>
      <c r="L734" s="4">
        <f t="array" ref="L734">MMULT(H734:K734,G$865:G$868)</f>
        <v>15.748434411626938</v>
      </c>
      <c r="M734" s="4">
        <f t="shared" si="516"/>
        <v>-0.30456154259956492</v>
      </c>
    </row>
    <row r="735" spans="1:13" ht="15.75" customHeight="1" x14ac:dyDescent="0.2">
      <c r="A735" s="2" t="e">
        <v>#VALUE!</v>
      </c>
      <c r="B735" s="2" t="e">
        <v>#VALUE!</v>
      </c>
      <c r="C735" s="5">
        <v>1719828</v>
      </c>
      <c r="D735" s="4">
        <v>310.17577248813035</v>
      </c>
      <c r="E735" s="4">
        <v>134.15609166196123</v>
      </c>
      <c r="F735" s="6">
        <v>1627.4665113542801</v>
      </c>
      <c r="G735" s="4">
        <f t="shared" si="514"/>
        <v>14.357734843789302</v>
      </c>
      <c r="H735" s="4">
        <v>1</v>
      </c>
      <c r="I735" s="4">
        <f t="shared" ref="I735:K735" si="739">LN(D735)</f>
        <v>5.7371391448171059</v>
      </c>
      <c r="J735" s="4">
        <f t="shared" si="739"/>
        <v>4.8990039851732083</v>
      </c>
      <c r="K735" s="4">
        <f t="shared" si="739"/>
        <v>7.3947797971301785</v>
      </c>
      <c r="L735" s="4">
        <f t="array" ref="L735">MMULT(H735:K735,G$865:G$868)</f>
        <v>14.859993997523164</v>
      </c>
      <c r="M735" s="4">
        <f t="shared" si="516"/>
        <v>-0.50225915373386165</v>
      </c>
    </row>
    <row r="736" spans="1:13" ht="15.75" customHeight="1" x14ac:dyDescent="0.2">
      <c r="A736" s="2" t="e">
        <v>#VALUE!</v>
      </c>
      <c r="B736" s="2" t="e">
        <v>#VALUE!</v>
      </c>
      <c r="C736" s="5">
        <v>1291442</v>
      </c>
      <c r="D736" s="4">
        <v>310.17577248813035</v>
      </c>
      <c r="E736" s="4">
        <v>46.066101951293305</v>
      </c>
      <c r="F736" s="6">
        <v>1472.2463883568489</v>
      </c>
      <c r="G736" s="4">
        <f t="shared" si="514"/>
        <v>14.071269981489074</v>
      </c>
      <c r="H736" s="4">
        <v>1</v>
      </c>
      <c r="I736" s="4">
        <f t="shared" ref="I736:K736" si="740">LN(D736)</f>
        <v>5.7371391448171059</v>
      </c>
      <c r="J736" s="4">
        <f t="shared" si="740"/>
        <v>3.8300773639353287</v>
      </c>
      <c r="K736" s="4">
        <f t="shared" si="740"/>
        <v>7.2945446686763828</v>
      </c>
      <c r="L736" s="4">
        <f t="array" ref="L736">MMULT(H736:K736,G$865:G$868)</f>
        <v>14.166962014539786</v>
      </c>
      <c r="M736" s="4">
        <f t="shared" si="516"/>
        <v>-9.5692033050712055E-2</v>
      </c>
    </row>
    <row r="737" spans="1:13" ht="15.75" customHeight="1" x14ac:dyDescent="0.2">
      <c r="A737" s="2" t="e">
        <v>#VALUE!</v>
      </c>
      <c r="B737" s="2" t="e">
        <v>#VALUE!</v>
      </c>
      <c r="C737" s="5">
        <v>7354308</v>
      </c>
      <c r="D737" s="4">
        <v>310.17577248813035</v>
      </c>
      <c r="E737" s="4">
        <v>345.47049441786277</v>
      </c>
      <c r="F737" s="6">
        <v>2288.6070330605726</v>
      </c>
      <c r="G737" s="4">
        <f t="shared" si="514"/>
        <v>15.810796821935325</v>
      </c>
      <c r="H737" s="4">
        <v>1</v>
      </c>
      <c r="I737" s="4">
        <f t="shared" ref="I737:K737" si="741">LN(D737)</f>
        <v>5.7371391448171059</v>
      </c>
      <c r="J737" s="4">
        <f t="shared" si="741"/>
        <v>5.8449072399021027</v>
      </c>
      <c r="K737" s="4">
        <f t="shared" si="741"/>
        <v>7.7356986289631244</v>
      </c>
      <c r="L737" s="4">
        <f t="array" ref="L737">MMULT(H737:K737,G$865:G$868)</f>
        <v>15.069143143520575</v>
      </c>
      <c r="M737" s="4">
        <f t="shared" si="516"/>
        <v>0.74165367841474961</v>
      </c>
    </row>
    <row r="738" spans="1:13" ht="15.75" customHeight="1" x14ac:dyDescent="0.2">
      <c r="A738" s="2" t="e">
        <v>#VALUE!</v>
      </c>
      <c r="B738" s="2" t="e">
        <v>#VALUE!</v>
      </c>
      <c r="C738" s="5">
        <v>496066</v>
      </c>
      <c r="D738" s="4">
        <v>310.17577248813035</v>
      </c>
      <c r="E738" s="4">
        <v>17.120906918350329</v>
      </c>
      <c r="F738" s="6">
        <v>1033.6728252185803</v>
      </c>
      <c r="G738" s="4">
        <f t="shared" si="514"/>
        <v>13.114464261370896</v>
      </c>
      <c r="H738" s="4">
        <v>1</v>
      </c>
      <c r="I738" s="4">
        <f t="shared" ref="I738:K738" si="742">LN(D738)</f>
        <v>5.7371391448171059</v>
      </c>
      <c r="J738" s="4">
        <f t="shared" si="742"/>
        <v>2.8403003435132188</v>
      </c>
      <c r="K738" s="4">
        <f t="shared" si="742"/>
        <v>6.9408735883816144</v>
      </c>
      <c r="L738" s="4">
        <f t="array" ref="L738">MMULT(H738:K738,G$865:G$868)</f>
        <v>13.94320809916467</v>
      </c>
      <c r="M738" s="4">
        <f t="shared" si="516"/>
        <v>-0.82874383779377325</v>
      </c>
    </row>
    <row r="739" spans="1:13" ht="15.75" customHeight="1" x14ac:dyDescent="0.2">
      <c r="A739" s="2" t="e">
        <v>#VALUE!</v>
      </c>
      <c r="B739" s="2" t="e">
        <v>#VALUE!</v>
      </c>
      <c r="C739" s="5">
        <v>2040895</v>
      </c>
      <c r="D739" s="4">
        <v>310.17577248813035</v>
      </c>
      <c r="E739" s="4">
        <v>35.130340673818928</v>
      </c>
      <c r="F739" s="6">
        <v>736.7032838091244</v>
      </c>
      <c r="G739" s="4">
        <f t="shared" si="514"/>
        <v>14.528898995098707</v>
      </c>
      <c r="H739" s="4">
        <v>1</v>
      </c>
      <c r="I739" s="4">
        <f t="shared" ref="I739:K739" si="743">LN(D739)</f>
        <v>5.7371391448171059</v>
      </c>
      <c r="J739" s="4">
        <f t="shared" si="743"/>
        <v>3.5590651637490449</v>
      </c>
      <c r="K739" s="4">
        <f t="shared" si="743"/>
        <v>6.6021852111365833</v>
      </c>
      <c r="L739" s="4">
        <f t="array" ref="L739">MMULT(H739:K739,G$865:G$868)</f>
        <v>15.059873208336803</v>
      </c>
      <c r="M739" s="4">
        <f t="shared" si="516"/>
        <v>-0.53097421323809613</v>
      </c>
    </row>
    <row r="740" spans="1:13" ht="15.75" customHeight="1" x14ac:dyDescent="0.2">
      <c r="A740" s="2" t="e">
        <v>#VALUE!</v>
      </c>
      <c r="B740" s="2" t="e">
        <v>#VALUE!</v>
      </c>
      <c r="C740" s="5">
        <v>1886623</v>
      </c>
      <c r="D740" s="4">
        <v>310.17577248813035</v>
      </c>
      <c r="E740" s="4">
        <v>23.489890274314217</v>
      </c>
      <c r="F740" s="6">
        <v>549.04790887938407</v>
      </c>
      <c r="G740" s="4">
        <f t="shared" si="514"/>
        <v>14.450299016367085</v>
      </c>
      <c r="H740" s="4">
        <v>1</v>
      </c>
      <c r="I740" s="4">
        <f t="shared" ref="I740:K740" si="744">LN(D740)</f>
        <v>5.7371391448171059</v>
      </c>
      <c r="J740" s="4">
        <f t="shared" si="744"/>
        <v>3.1565701274940627</v>
      </c>
      <c r="K740" s="4">
        <f t="shared" si="744"/>
        <v>6.3081857034204676</v>
      </c>
      <c r="L740" s="4">
        <f t="array" ref="L740">MMULT(H740:K740,G$865:G$868)</f>
        <v>15.209507779747788</v>
      </c>
      <c r="M740" s="4">
        <f t="shared" si="516"/>
        <v>-0.75920876338070364</v>
      </c>
    </row>
    <row r="741" spans="1:13" ht="15.75" customHeight="1" x14ac:dyDescent="0.2">
      <c r="A741" s="2" t="e">
        <v>#VALUE!</v>
      </c>
      <c r="B741" s="2" t="e">
        <v>#VALUE!</v>
      </c>
      <c r="C741" s="5">
        <v>12183211</v>
      </c>
      <c r="D741" s="4">
        <v>310.17577248813035</v>
      </c>
      <c r="E741" s="4">
        <v>705.39431582909833</v>
      </c>
      <c r="F741" s="6">
        <v>1151.9733070115287</v>
      </c>
      <c r="G741" s="4">
        <f t="shared" si="514"/>
        <v>16.315569414401867</v>
      </c>
      <c r="H741" s="4">
        <v>1</v>
      </c>
      <c r="I741" s="4">
        <f t="shared" ref="I741:K741" si="745">LN(D741)</f>
        <v>5.7371391448171059</v>
      </c>
      <c r="J741" s="4">
        <f t="shared" si="745"/>
        <v>6.5587569596876856</v>
      </c>
      <c r="K741" s="4">
        <f t="shared" si="745"/>
        <v>7.0492316699904478</v>
      </c>
      <c r="L741" s="4">
        <f t="array" ref="L741">MMULT(H741:K741,G$865:G$868)</f>
        <v>16.739114350259033</v>
      </c>
      <c r="M741" s="4">
        <f t="shared" si="516"/>
        <v>-0.42354493585716568</v>
      </c>
    </row>
    <row r="742" spans="1:13" ht="15.75" customHeight="1" x14ac:dyDescent="0.2">
      <c r="A742" s="2" t="e">
        <v>#VALUE!</v>
      </c>
      <c r="B742" s="2" t="e">
        <v>#VALUE!</v>
      </c>
      <c r="C742" s="5">
        <v>3221470</v>
      </c>
      <c r="D742" s="4">
        <v>310.17577248813035</v>
      </c>
      <c r="E742" s="4">
        <v>266.84906183565948</v>
      </c>
      <c r="F742" s="6">
        <v>1544.0249811987899</v>
      </c>
      <c r="G742" s="4">
        <f t="shared" si="514"/>
        <v>14.985348335085376</v>
      </c>
      <c r="H742" s="4">
        <v>1</v>
      </c>
      <c r="I742" s="4">
        <f t="shared" ref="I742:K742" si="746">LN(D742)</f>
        <v>5.7371391448171059</v>
      </c>
      <c r="J742" s="4">
        <f t="shared" si="746"/>
        <v>5.5866831870745397</v>
      </c>
      <c r="K742" s="4">
        <f t="shared" si="746"/>
        <v>7.3421479099867293</v>
      </c>
      <c r="L742" s="4">
        <f t="array" ref="L742">MMULT(H742:K742,G$865:G$868)</f>
        <v>15.493497935855039</v>
      </c>
      <c r="M742" s="4">
        <f t="shared" si="516"/>
        <v>-0.50814960076966287</v>
      </c>
    </row>
    <row r="743" spans="1:13" ht="15.75" customHeight="1" x14ac:dyDescent="0.2">
      <c r="A743" s="2" t="e">
        <v>#VALUE!</v>
      </c>
      <c r="B743" s="2" t="e">
        <v>#VALUE!</v>
      </c>
      <c r="C743" s="5">
        <v>2522</v>
      </c>
      <c r="D743" s="4">
        <v>240.25321629511677</v>
      </c>
      <c r="E743" s="4">
        <v>2.3763350483997558</v>
      </c>
      <c r="F743" s="6">
        <v>991.63026830453532</v>
      </c>
      <c r="G743" s="4">
        <f t="shared" si="514"/>
        <v>7.8328075165248645</v>
      </c>
      <c r="H743" s="4">
        <v>1</v>
      </c>
      <c r="I743" s="4">
        <f t="shared" ref="I743:K743" si="747">LN(D743)</f>
        <v>5.4816934350453579</v>
      </c>
      <c r="J743" s="4">
        <f t="shared" si="747"/>
        <v>0.86555940519517116</v>
      </c>
      <c r="K743" s="4">
        <f t="shared" si="747"/>
        <v>6.8993503244072834</v>
      </c>
      <c r="L743" s="4">
        <f t="array" ref="L743">MMULT(H743:K743,G$865:G$868)</f>
        <v>12.216752921199328</v>
      </c>
      <c r="M743" s="4">
        <f t="shared" si="516"/>
        <v>-4.3839454046744635</v>
      </c>
    </row>
    <row r="744" spans="1:13" ht="15.75" customHeight="1" x14ac:dyDescent="0.2">
      <c r="A744" s="2" t="e">
        <v>#VALUE!</v>
      </c>
      <c r="B744" s="2" t="e">
        <v>#VALUE!</v>
      </c>
      <c r="C744" s="5">
        <v>2740118</v>
      </c>
      <c r="D744" s="4">
        <v>240.25321629511677</v>
      </c>
      <c r="E744" s="4">
        <v>213.37777150385847</v>
      </c>
      <c r="F744" s="6">
        <v>1601.2524288705843</v>
      </c>
      <c r="G744" s="4">
        <f t="shared" si="514"/>
        <v>14.823511543130383</v>
      </c>
      <c r="H744" s="4">
        <v>1</v>
      </c>
      <c r="I744" s="4">
        <f t="shared" ref="I744:K744" si="748">LN(D744)</f>
        <v>5.4816934350453579</v>
      </c>
      <c r="J744" s="4">
        <f t="shared" si="748"/>
        <v>5.3630641699176946</v>
      </c>
      <c r="K744" s="4">
        <f t="shared" si="748"/>
        <v>7.3785413700688629</v>
      </c>
      <c r="L744" s="4">
        <f t="array" ref="L744">MMULT(H744:K744,G$865:G$868)</f>
        <v>15.040629246755296</v>
      </c>
      <c r="M744" s="4">
        <f t="shared" si="516"/>
        <v>-0.21711770362491301</v>
      </c>
    </row>
    <row r="745" spans="1:13" ht="15.75" customHeight="1" x14ac:dyDescent="0.2">
      <c r="A745" s="2" t="e">
        <v>#VALUE!</v>
      </c>
      <c r="B745" s="2" t="e">
        <v>#VALUE!</v>
      </c>
      <c r="C745" s="5">
        <v>2840933</v>
      </c>
      <c r="D745" s="4">
        <v>240.25321629511677</v>
      </c>
      <c r="E745" s="4">
        <v>6.2358568195844475</v>
      </c>
      <c r="F745" s="6">
        <v>1443.7918462676555</v>
      </c>
      <c r="G745" s="4">
        <f t="shared" si="514"/>
        <v>14.859643077312899</v>
      </c>
      <c r="H745" s="4">
        <v>1</v>
      </c>
      <c r="I745" s="4">
        <f t="shared" ref="I745:K745" si="749">LN(D745)</f>
        <v>5.4816934350453579</v>
      </c>
      <c r="J745" s="4">
        <f t="shared" si="749"/>
        <v>1.8303159906343835</v>
      </c>
      <c r="K745" s="4">
        <f t="shared" si="749"/>
        <v>7.2750281582778769</v>
      </c>
      <c r="L745" s="4">
        <f t="array" ref="L745">MMULT(H745:K745,G$865:G$868)</f>
        <v>12.385265244400173</v>
      </c>
      <c r="M745" s="4">
        <f t="shared" si="516"/>
        <v>2.4743778329127259</v>
      </c>
    </row>
    <row r="746" spans="1:13" ht="15.75" customHeight="1" x14ac:dyDescent="0.2">
      <c r="A746" s="2" t="e">
        <v>#VALUE!</v>
      </c>
      <c r="B746" s="2" t="e">
        <v>#VALUE!</v>
      </c>
      <c r="C746" s="5">
        <v>622332</v>
      </c>
      <c r="D746" s="4">
        <v>240.25321629511677</v>
      </c>
      <c r="E746" s="4">
        <v>14.594249022892239</v>
      </c>
      <c r="F746" s="6">
        <v>1603.2838874396039</v>
      </c>
      <c r="G746" s="4">
        <f t="shared" si="514"/>
        <v>13.341228991378896</v>
      </c>
      <c r="H746" s="4">
        <v>1</v>
      </c>
      <c r="I746" s="4">
        <f t="shared" ref="I746:K746" si="750">LN(D746)</f>
        <v>5.4816934350453579</v>
      </c>
      <c r="J746" s="4">
        <f t="shared" si="750"/>
        <v>2.6806275485726787</v>
      </c>
      <c r="K746" s="4">
        <f t="shared" si="750"/>
        <v>7.3798092345213933</v>
      </c>
      <c r="L746" s="4">
        <f t="array" ref="L746">MMULT(H746:K746,G$865:G$868)</f>
        <v>12.896429542200837</v>
      </c>
      <c r="M746" s="4">
        <f t="shared" si="516"/>
        <v>0.4447994491780598</v>
      </c>
    </row>
    <row r="747" spans="1:13" ht="15.75" customHeight="1" x14ac:dyDescent="0.2">
      <c r="A747" s="2" t="e">
        <v>#VALUE!</v>
      </c>
      <c r="B747" s="2" t="e">
        <v>#VALUE!</v>
      </c>
      <c r="C747" s="5">
        <v>9811389</v>
      </c>
      <c r="D747" s="4">
        <v>240.25321629511677</v>
      </c>
      <c r="E747" s="4">
        <v>257.15782044042913</v>
      </c>
      <c r="F747" s="6">
        <v>2513.1005278393777</v>
      </c>
      <c r="G747" s="4">
        <f t="shared" si="514"/>
        <v>16.099054411732666</v>
      </c>
      <c r="H747" s="4">
        <v>1</v>
      </c>
      <c r="I747" s="4">
        <f t="shared" ref="I747:K747" si="751">LN(D747)</f>
        <v>5.4816934350453579</v>
      </c>
      <c r="J747" s="4">
        <f t="shared" si="751"/>
        <v>5.5496899837376041</v>
      </c>
      <c r="K747" s="4">
        <f t="shared" si="751"/>
        <v>7.8292725398630179</v>
      </c>
      <c r="L747" s="4">
        <f t="array" ref="L747">MMULT(H747:K747,G$865:G$868)</f>
        <v>14.467478911392478</v>
      </c>
      <c r="M747" s="4">
        <f t="shared" si="516"/>
        <v>1.6315755003401886</v>
      </c>
    </row>
    <row r="748" spans="1:13" ht="15.75" customHeight="1" x14ac:dyDescent="0.2">
      <c r="A748" s="2" t="e">
        <v>#VALUE!</v>
      </c>
      <c r="B748" s="2" t="e">
        <v>#VALUE!</v>
      </c>
      <c r="C748" s="5">
        <v>616206</v>
      </c>
      <c r="D748" s="4">
        <v>240.25321629511677</v>
      </c>
      <c r="E748" s="4">
        <v>6.6511068334937447</v>
      </c>
      <c r="F748" s="6">
        <v>1270.747960016088</v>
      </c>
      <c r="G748" s="4">
        <f t="shared" si="514"/>
        <v>13.331336602195645</v>
      </c>
      <c r="H748" s="4">
        <v>1</v>
      </c>
      <c r="I748" s="4">
        <f t="shared" ref="I748:K748" si="752">LN(D748)</f>
        <v>5.4816934350453579</v>
      </c>
      <c r="J748" s="4">
        <f t="shared" si="752"/>
        <v>1.894783281944854</v>
      </c>
      <c r="K748" s="4">
        <f t="shared" si="752"/>
        <v>7.1473609509872134</v>
      </c>
      <c r="L748" s="4">
        <f t="array" ref="L748">MMULT(H748:K748,G$865:G$868)</f>
        <v>12.641304097813791</v>
      </c>
      <c r="M748" s="4">
        <f t="shared" si="516"/>
        <v>0.69003250438185404</v>
      </c>
    </row>
    <row r="749" spans="1:13" ht="15.75" customHeight="1" x14ac:dyDescent="0.2">
      <c r="A749" s="2" t="e">
        <v>#VALUE!</v>
      </c>
      <c r="B749" s="2" t="e">
        <v>#VALUE!</v>
      </c>
      <c r="C749" s="5">
        <v>5174468</v>
      </c>
      <c r="D749" s="4">
        <v>240.25321629511677</v>
      </c>
      <c r="E749" s="4">
        <v>16.402846413095812</v>
      </c>
      <c r="F749" s="6">
        <v>860.20356897929526</v>
      </c>
      <c r="G749" s="4">
        <f t="shared" si="514"/>
        <v>15.459247089898859</v>
      </c>
      <c r="H749" s="4">
        <v>1</v>
      </c>
      <c r="I749" s="4">
        <f t="shared" ref="I749:K749" si="753">LN(D749)</f>
        <v>5.4816934350453579</v>
      </c>
      <c r="J749" s="4">
        <f t="shared" si="753"/>
        <v>2.7974548815441853</v>
      </c>
      <c r="K749" s="4">
        <f t="shared" si="753"/>
        <v>6.7571690693520674</v>
      </c>
      <c r="L749" s="4">
        <f t="array" ref="L749">MMULT(H749:K749,G$865:G$868)</f>
        <v>13.98735734067801</v>
      </c>
      <c r="M749" s="4">
        <f t="shared" si="516"/>
        <v>1.4718897492208498</v>
      </c>
    </row>
    <row r="750" spans="1:13" ht="15.75" customHeight="1" x14ac:dyDescent="0.2">
      <c r="A750" s="2" t="e">
        <v>#VALUE!</v>
      </c>
      <c r="B750" s="2" t="e">
        <v>#VALUE!</v>
      </c>
      <c r="C750" s="5">
        <v>609131</v>
      </c>
      <c r="D750" s="4">
        <v>240.25321629511677</v>
      </c>
      <c r="E750" s="4">
        <v>26.813968850519185</v>
      </c>
      <c r="F750" s="6">
        <v>1518.8868199227502</v>
      </c>
      <c r="G750" s="4">
        <f t="shared" si="514"/>
        <v>13.319788630292246</v>
      </c>
      <c r="H750" s="4">
        <v>1</v>
      </c>
      <c r="I750" s="4">
        <f t="shared" ref="I750:K750" si="754">LN(D750)</f>
        <v>5.4816934350453579</v>
      </c>
      <c r="J750" s="4">
        <f t="shared" si="754"/>
        <v>3.2889229774914859</v>
      </c>
      <c r="K750" s="4">
        <f t="shared" si="754"/>
        <v>7.3257329902231856</v>
      </c>
      <c r="L750" s="4">
        <f t="array" ref="L750">MMULT(H750:K750,G$865:G$868)</f>
        <v>13.468852591645687</v>
      </c>
      <c r="M750" s="4">
        <f t="shared" si="516"/>
        <v>-0.14906396135344124</v>
      </c>
    </row>
    <row r="751" spans="1:13" ht="15.75" customHeight="1" x14ac:dyDescent="0.2">
      <c r="A751" s="2" t="e">
        <v>#VALUE!</v>
      </c>
      <c r="B751" s="2" t="e">
        <v>#VALUE!</v>
      </c>
      <c r="C751" s="5">
        <v>1231049</v>
      </c>
      <c r="D751" s="4">
        <v>240.25321629511677</v>
      </c>
      <c r="E751" s="4">
        <v>11.420227884615384</v>
      </c>
      <c r="F751" s="6">
        <v>529.93402625750468</v>
      </c>
      <c r="G751" s="4">
        <f t="shared" si="514"/>
        <v>14.023377209410947</v>
      </c>
      <c r="H751" s="4">
        <v>1</v>
      </c>
      <c r="I751" s="4">
        <f t="shared" ref="I751:K751" si="755">LN(D751)</f>
        <v>5.4816934350453579</v>
      </c>
      <c r="J751" s="4">
        <f t="shared" si="755"/>
        <v>2.4353861588987669</v>
      </c>
      <c r="K751" s="4">
        <f t="shared" si="755"/>
        <v>6.2727525200386189</v>
      </c>
      <c r="L751" s="4">
        <f t="array" ref="L751">MMULT(H751:K751,G$865:G$868)</f>
        <v>14.474373336821017</v>
      </c>
      <c r="M751" s="4">
        <f t="shared" si="516"/>
        <v>-0.45099612741007</v>
      </c>
    </row>
    <row r="752" spans="1:13" ht="15.75" customHeight="1" x14ac:dyDescent="0.2">
      <c r="A752" s="2" t="e">
        <v>#VALUE!</v>
      </c>
      <c r="B752" s="2" t="e">
        <v>#VALUE!</v>
      </c>
      <c r="C752" s="5">
        <v>3191692</v>
      </c>
      <c r="D752" s="4">
        <v>240.25321629511677</v>
      </c>
      <c r="E752" s="4">
        <v>82.196001050747441</v>
      </c>
      <c r="F752" s="6">
        <v>1827.1567977405432</v>
      </c>
      <c r="G752" s="4">
        <f t="shared" si="514"/>
        <v>14.976061741668188</v>
      </c>
      <c r="H752" s="4">
        <v>1</v>
      </c>
      <c r="I752" s="4">
        <f t="shared" ref="I752:K752" si="756">LN(D752)</f>
        <v>5.4816934350453579</v>
      </c>
      <c r="J752" s="4">
        <f t="shared" si="756"/>
        <v>4.4091066518610615</v>
      </c>
      <c r="K752" s="4">
        <f t="shared" si="756"/>
        <v>7.5105163752135509</v>
      </c>
      <c r="L752" s="4">
        <f t="array" ref="L752">MMULT(H752:K752,G$865:G$868)</f>
        <v>14.0673497899902</v>
      </c>
      <c r="M752" s="4">
        <f t="shared" si="516"/>
        <v>0.90871195167798824</v>
      </c>
    </row>
    <row r="753" spans="1:13" ht="15.75" customHeight="1" x14ac:dyDescent="0.2">
      <c r="A753" s="2" t="e">
        <v>#VALUE!</v>
      </c>
      <c r="B753" s="2" t="e">
        <v>#VALUE!</v>
      </c>
      <c r="C753" s="5">
        <v>1870382</v>
      </c>
      <c r="D753" s="4">
        <v>240.25321629511677</v>
      </c>
      <c r="E753" s="4">
        <v>178.63516371743066</v>
      </c>
      <c r="F753" s="6">
        <v>2297.8879047399796</v>
      </c>
      <c r="G753" s="4">
        <f t="shared" si="514"/>
        <v>14.44165324604371</v>
      </c>
      <c r="H753" s="4">
        <v>1</v>
      </c>
      <c r="I753" s="4">
        <f t="shared" ref="I753:K753" si="757">LN(D753)</f>
        <v>5.4816934350453579</v>
      </c>
      <c r="J753" s="4">
        <f t="shared" si="757"/>
        <v>5.1853455343789898</v>
      </c>
      <c r="K753" s="4">
        <f t="shared" si="757"/>
        <v>7.7397456777324241</v>
      </c>
      <c r="L753" s="4">
        <f t="array" ref="L753">MMULT(H753:K753,G$865:G$868)</f>
        <v>14.319962106656154</v>
      </c>
      <c r="M753" s="4">
        <f t="shared" si="516"/>
        <v>0.12169113938755594</v>
      </c>
    </row>
    <row r="754" spans="1:13" ht="15.75" customHeight="1" x14ac:dyDescent="0.2">
      <c r="A754" s="2" t="e">
        <v>#VALUE!</v>
      </c>
      <c r="B754" s="2" t="e">
        <v>#VALUE!</v>
      </c>
      <c r="C754" s="5">
        <v>272060</v>
      </c>
      <c r="D754" s="4">
        <v>240.25321629511677</v>
      </c>
      <c r="E754" s="4">
        <v>7.3724573796741062</v>
      </c>
      <c r="F754" s="6">
        <v>2241.8559089235828</v>
      </c>
      <c r="G754" s="4">
        <f t="shared" si="514"/>
        <v>12.513777909187421</v>
      </c>
      <c r="H754" s="4">
        <v>1</v>
      </c>
      <c r="I754" s="4">
        <f t="shared" ref="I754:K754" si="758">LN(D754)</f>
        <v>5.4816934350453579</v>
      </c>
      <c r="J754" s="4">
        <f t="shared" si="758"/>
        <v>1.9977510807036878</v>
      </c>
      <c r="K754" s="4">
        <f t="shared" si="758"/>
        <v>7.7150593325763914</v>
      </c>
      <c r="L754" s="4">
        <f t="array" ref="L754">MMULT(H754:K754,G$865:G$868)</f>
        <v>11.813933541012604</v>
      </c>
      <c r="M754" s="4">
        <f t="shared" si="516"/>
        <v>0.69984436817481743</v>
      </c>
    </row>
    <row r="755" spans="1:13" ht="15.75" customHeight="1" x14ac:dyDescent="0.2">
      <c r="A755" s="2" t="e">
        <v>#VALUE!</v>
      </c>
      <c r="B755" s="2" t="e">
        <v>#VALUE!</v>
      </c>
      <c r="C755" s="5">
        <v>1165119</v>
      </c>
      <c r="D755" s="4">
        <v>240.25321629511677</v>
      </c>
      <c r="E755" s="4">
        <v>139.73837756446451</v>
      </c>
      <c r="F755" s="6">
        <v>2316.3012839846392</v>
      </c>
      <c r="G755" s="4">
        <f t="shared" si="514"/>
        <v>13.968333785688145</v>
      </c>
      <c r="H755" s="4">
        <v>1</v>
      </c>
      <c r="I755" s="4">
        <f t="shared" ref="I755:K755" si="759">LN(D755)</f>
        <v>5.4816934350453579</v>
      </c>
      <c r="J755" s="4">
        <f t="shared" si="759"/>
        <v>4.9397719426695019</v>
      </c>
      <c r="K755" s="4">
        <f t="shared" si="759"/>
        <v>7.7477269183084347</v>
      </c>
      <c r="L755" s="4">
        <f t="array" ref="L755">MMULT(H755:K755,G$865:G$868)</f>
        <v>14.111061370577076</v>
      </c>
      <c r="M755" s="4">
        <f t="shared" si="516"/>
        <v>-0.14272758488893089</v>
      </c>
    </row>
    <row r="756" spans="1:13" ht="15.75" customHeight="1" x14ac:dyDescent="0.2">
      <c r="A756" s="2" t="e">
        <v>#VALUE!</v>
      </c>
      <c r="B756" s="2" t="e">
        <v>#VALUE!</v>
      </c>
      <c r="C756" s="5">
        <v>14392898</v>
      </c>
      <c r="D756" s="4">
        <v>240.25321629511677</v>
      </c>
      <c r="E756" s="4">
        <v>1494.2866553736119</v>
      </c>
      <c r="F756" s="6">
        <v>2597.1456038319138</v>
      </c>
      <c r="G756" s="4">
        <f t="shared" si="514"/>
        <v>16.4822454484414</v>
      </c>
      <c r="H756" s="4">
        <v>1</v>
      </c>
      <c r="I756" s="4">
        <f t="shared" ref="I756:K756" si="760">LN(D756)</f>
        <v>5.4816934350453579</v>
      </c>
      <c r="J756" s="4">
        <f t="shared" si="760"/>
        <v>7.3094042183545387</v>
      </c>
      <c r="K756" s="4">
        <f t="shared" si="760"/>
        <v>7.8621682762566421</v>
      </c>
      <c r="L756" s="4">
        <f t="array" ref="L756">MMULT(H756:K756,G$865:G$868)</f>
        <v>15.820062407768031</v>
      </c>
      <c r="M756" s="4">
        <f t="shared" si="516"/>
        <v>0.66218304067336931</v>
      </c>
    </row>
    <row r="757" spans="1:13" ht="15.75" customHeight="1" x14ac:dyDescent="0.2">
      <c r="A757" s="2" t="e">
        <v>#VALUE!</v>
      </c>
      <c r="B757" s="2" t="e">
        <v>#VALUE!</v>
      </c>
      <c r="C757" s="5">
        <v>1547949</v>
      </c>
      <c r="D757" s="4">
        <v>240.25321629511677</v>
      </c>
      <c r="E757" s="4">
        <v>3.3957280138452428</v>
      </c>
      <c r="F757" s="6">
        <v>1025.381552699919</v>
      </c>
      <c r="G757" s="4">
        <f t="shared" si="514"/>
        <v>14.252441386852652</v>
      </c>
      <c r="H757" s="4">
        <v>1</v>
      </c>
      <c r="I757" s="4">
        <f t="shared" ref="I757:K757" si="761">LN(D757)</f>
        <v>5.4816934350453579</v>
      </c>
      <c r="J757" s="4">
        <f t="shared" si="761"/>
        <v>1.2225181750901359</v>
      </c>
      <c r="K757" s="4">
        <f t="shared" si="761"/>
        <v>6.9328200688424619</v>
      </c>
      <c r="L757" s="4">
        <f t="array" ref="L757">MMULT(H757:K757,G$865:G$868)</f>
        <v>12.448189596046193</v>
      </c>
      <c r="M757" s="4">
        <f t="shared" si="516"/>
        <v>1.8042517908064593</v>
      </c>
    </row>
    <row r="758" spans="1:13" ht="15.75" customHeight="1" x14ac:dyDescent="0.2">
      <c r="A758" s="2" t="e">
        <v>#VALUE!</v>
      </c>
      <c r="B758" s="2" t="e">
        <v>#VALUE!</v>
      </c>
      <c r="C758" s="5">
        <v>38886365</v>
      </c>
      <c r="D758" s="4">
        <v>240.25321629511677</v>
      </c>
      <c r="E758" s="4">
        <v>2068.6241294936949</v>
      </c>
      <c r="F758" s="6">
        <v>2036.8360615227007</v>
      </c>
      <c r="G758" s="4">
        <f t="shared" si="514"/>
        <v>17.476154233005417</v>
      </c>
      <c r="H758" s="4">
        <v>1</v>
      </c>
      <c r="I758" s="4">
        <f t="shared" ref="I758:K758" si="762">LN(D758)</f>
        <v>5.4816934350453579</v>
      </c>
      <c r="J758" s="4">
        <f t="shared" si="762"/>
        <v>7.634638993525046</v>
      </c>
      <c r="K758" s="4">
        <f t="shared" si="762"/>
        <v>7.6191529326359531</v>
      </c>
      <c r="L758" s="4">
        <f t="array" ref="L758">MMULT(H758:K758,G$865:G$868)</f>
        <v>16.469165234583766</v>
      </c>
      <c r="M758" s="4">
        <f t="shared" si="516"/>
        <v>1.0069889984216509</v>
      </c>
    </row>
    <row r="759" spans="1:13" ht="15.75" customHeight="1" x14ac:dyDescent="0.2">
      <c r="A759" s="2" t="e">
        <v>#VALUE!</v>
      </c>
      <c r="B759" s="2" t="e">
        <v>#VALUE!</v>
      </c>
      <c r="C759" s="5">
        <v>4491643</v>
      </c>
      <c r="D759" s="4">
        <v>240.25321629511677</v>
      </c>
      <c r="E759" s="4">
        <v>153.830946734425</v>
      </c>
      <c r="F759" s="6">
        <v>818.40795431789411</v>
      </c>
      <c r="G759" s="4">
        <f t="shared" si="514"/>
        <v>15.317729117060646</v>
      </c>
      <c r="H759" s="4">
        <v>1</v>
      </c>
      <c r="I759" s="4">
        <f t="shared" ref="I759:K759" si="763">LN(D759)</f>
        <v>5.4816934350453579</v>
      </c>
      <c r="J759" s="4">
        <f t="shared" si="763"/>
        <v>5.0358542509686979</v>
      </c>
      <c r="K759" s="4">
        <f t="shared" si="763"/>
        <v>6.70736093394245</v>
      </c>
      <c r="L759" s="4">
        <f t="array" ref="L759">MMULT(H759:K759,G$865:G$868)</f>
        <v>15.854727208458574</v>
      </c>
      <c r="M759" s="4">
        <f t="shared" si="516"/>
        <v>-0.53699809139792798</v>
      </c>
    </row>
    <row r="760" spans="1:13" ht="15.75" customHeight="1" x14ac:dyDescent="0.2">
      <c r="A760" s="2" t="e">
        <v>#VALUE!</v>
      </c>
      <c r="B760" s="2" t="e">
        <v>#VALUE!</v>
      </c>
      <c r="C760" s="5">
        <v>2901850</v>
      </c>
      <c r="D760" s="4">
        <v>240.25321629511677</v>
      </c>
      <c r="E760" s="4">
        <v>67.608919144368357</v>
      </c>
      <c r="F760" s="6">
        <v>1389.7862970237347</v>
      </c>
      <c r="G760" s="4">
        <f t="shared" si="514"/>
        <v>14.880859022599678</v>
      </c>
      <c r="H760" s="4">
        <v>1</v>
      </c>
      <c r="I760" s="4">
        <f t="shared" ref="I760:K760" si="764">LN(D760)</f>
        <v>5.4816934350453579</v>
      </c>
      <c r="J760" s="4">
        <f t="shared" si="764"/>
        <v>4.2137399143510503</v>
      </c>
      <c r="K760" s="4">
        <f t="shared" si="764"/>
        <v>7.2369052711566555</v>
      </c>
      <c r="L760" s="4">
        <f t="array" ref="L760">MMULT(H760:K760,G$865:G$868)</f>
        <v>14.349727545221187</v>
      </c>
      <c r="M760" s="4">
        <f t="shared" si="516"/>
        <v>0.53113147737849076</v>
      </c>
    </row>
    <row r="761" spans="1:13" ht="15.75" customHeight="1" x14ac:dyDescent="0.2">
      <c r="A761" s="2" t="e">
        <v>#VALUE!</v>
      </c>
      <c r="B761" s="2" t="e">
        <v>#VALUE!</v>
      </c>
      <c r="C761" s="5">
        <v>45813</v>
      </c>
      <c r="D761" s="4">
        <v>240.25321629511677</v>
      </c>
      <c r="E761" s="4">
        <v>9.3183950548593373</v>
      </c>
      <c r="F761" s="6">
        <v>4404.6066286489595</v>
      </c>
      <c r="G761" s="4">
        <f t="shared" si="514"/>
        <v>10.732323172621291</v>
      </c>
      <c r="H761" s="4">
        <v>1</v>
      </c>
      <c r="I761" s="4">
        <f t="shared" ref="I761:K761" si="765">LN(D761)</f>
        <v>5.4816934350453579</v>
      </c>
      <c r="J761" s="4">
        <f t="shared" si="765"/>
        <v>2.231990409454383</v>
      </c>
      <c r="K761" s="4">
        <f t="shared" si="765"/>
        <v>8.3904062332814409</v>
      </c>
      <c r="L761" s="4">
        <f t="array" ref="L761">MMULT(H761:K761,G$865:G$868)</f>
        <v>10.918914400201951</v>
      </c>
      <c r="M761" s="4">
        <f t="shared" si="516"/>
        <v>-0.18659122758066005</v>
      </c>
    </row>
    <row r="762" spans="1:13" ht="15.75" customHeight="1" x14ac:dyDescent="0.2">
      <c r="A762" s="2" t="e">
        <v>#VALUE!</v>
      </c>
      <c r="B762" s="2" t="e">
        <v>#VALUE!</v>
      </c>
      <c r="C762" s="5">
        <v>1424520</v>
      </c>
      <c r="D762" s="4">
        <v>240.25321629511677</v>
      </c>
      <c r="E762" s="4">
        <v>127.94659043854696</v>
      </c>
      <c r="F762" s="6">
        <v>3283.5456646214784</v>
      </c>
      <c r="G762" s="4">
        <f t="shared" si="514"/>
        <v>14.16934547283558</v>
      </c>
      <c r="H762" s="4">
        <v>1</v>
      </c>
      <c r="I762" s="4">
        <f t="shared" ref="I762:K762" si="766">LN(D762)</f>
        <v>5.4816934350453579</v>
      </c>
      <c r="J762" s="4">
        <f t="shared" si="766"/>
        <v>4.8516129146426703</v>
      </c>
      <c r="K762" s="4">
        <f t="shared" si="766"/>
        <v>8.0966791128349094</v>
      </c>
      <c r="L762" s="4">
        <f t="array" ref="L762">MMULT(H762:K762,G$865:G$868)</f>
        <v>13.481546731952706</v>
      </c>
      <c r="M762" s="4">
        <f t="shared" si="516"/>
        <v>0.68779874088287407</v>
      </c>
    </row>
    <row r="763" spans="1:13" ht="15.75" customHeight="1" x14ac:dyDescent="0.2">
      <c r="A763" s="2" t="e">
        <v>#VALUE!</v>
      </c>
      <c r="B763" s="2" t="e">
        <v>#VALUE!</v>
      </c>
      <c r="C763" s="5">
        <v>279800</v>
      </c>
      <c r="D763" s="4">
        <v>240.25321629511677</v>
      </c>
      <c r="E763" s="4">
        <v>9.5451728058208278</v>
      </c>
      <c r="F763" s="6">
        <v>1995.449984445936</v>
      </c>
      <c r="G763" s="4">
        <f t="shared" si="514"/>
        <v>12.541830341213517</v>
      </c>
      <c r="H763" s="4">
        <v>1</v>
      </c>
      <c r="I763" s="4">
        <f t="shared" ref="I763:K763" si="767">LN(D763)</f>
        <v>5.4816934350453579</v>
      </c>
      <c r="J763" s="4">
        <f t="shared" si="767"/>
        <v>2.2560355613428844</v>
      </c>
      <c r="K763" s="4">
        <f t="shared" si="767"/>
        <v>7.5986248600032589</v>
      </c>
      <c r="L763" s="4">
        <f t="array" ref="L763">MMULT(H763:K763,G$865:G$868)</f>
        <v>12.206755203435581</v>
      </c>
      <c r="M763" s="4">
        <f t="shared" si="516"/>
        <v>0.3350751377779364</v>
      </c>
    </row>
    <row r="764" spans="1:13" ht="15.75" customHeight="1" x14ac:dyDescent="0.2">
      <c r="A764" s="2" t="e">
        <v>#VALUE!</v>
      </c>
      <c r="B764" s="2" t="e">
        <v>#VALUE!</v>
      </c>
      <c r="C764" s="5">
        <v>548031</v>
      </c>
      <c r="D764" s="4">
        <v>240.25321629511677</v>
      </c>
      <c r="E764" s="4">
        <v>14.259781159011929</v>
      </c>
      <c r="F764" s="6">
        <v>1734.7988164446062</v>
      </c>
      <c r="G764" s="4">
        <f t="shared" si="514"/>
        <v>13.214087133673234</v>
      </c>
      <c r="H764" s="4">
        <v>1</v>
      </c>
      <c r="I764" s="4">
        <f t="shared" ref="I764:K764" si="768">LN(D764)</f>
        <v>5.4816934350453579</v>
      </c>
      <c r="J764" s="4">
        <f t="shared" si="768"/>
        <v>2.6574430683755392</v>
      </c>
      <c r="K764" s="4">
        <f t="shared" si="768"/>
        <v>7.4586467297178416</v>
      </c>
      <c r="L764" s="4">
        <f t="array" ref="L764">MMULT(H764:K764,G$865:G$868)</f>
        <v>12.751596577164518</v>
      </c>
      <c r="M764" s="4">
        <f t="shared" si="516"/>
        <v>0.4624905565087154</v>
      </c>
    </row>
    <row r="765" spans="1:13" ht="15.75" customHeight="1" x14ac:dyDescent="0.2">
      <c r="A765" s="2" t="e">
        <v>#VALUE!</v>
      </c>
      <c r="B765" s="2" t="e">
        <v>#VALUE!</v>
      </c>
      <c r="C765" s="5">
        <v>259396</v>
      </c>
      <c r="D765" s="4">
        <v>240.25321629511677</v>
      </c>
      <c r="E765" s="4">
        <v>23.616328816111423</v>
      </c>
      <c r="F765" s="6">
        <v>2351.0447115293364</v>
      </c>
      <c r="G765" s="4">
        <f t="shared" si="514"/>
        <v>12.466111130545125</v>
      </c>
      <c r="H765" s="4">
        <v>1</v>
      </c>
      <c r="I765" s="4">
        <f t="shared" ref="I765:K765" si="769">LN(D765)</f>
        <v>5.4816934350453579</v>
      </c>
      <c r="J765" s="4">
        <f t="shared" si="769"/>
        <v>3.1619383717675844</v>
      </c>
      <c r="K765" s="4">
        <f t="shared" si="769"/>
        <v>7.7626150664491202</v>
      </c>
      <c r="L765" s="4">
        <f t="array" ref="L765">MMULT(H765:K765,G$865:G$868)</f>
        <v>12.667445801798932</v>
      </c>
      <c r="M765" s="4">
        <f t="shared" si="516"/>
        <v>-0.20133467125380733</v>
      </c>
    </row>
    <row r="766" spans="1:13" ht="15.75" customHeight="1" x14ac:dyDescent="0.2">
      <c r="A766" s="2" t="e">
        <v>#VALUE!</v>
      </c>
      <c r="B766" s="2" t="e">
        <v>#VALUE!</v>
      </c>
      <c r="C766" s="5">
        <v>493120</v>
      </c>
      <c r="D766" s="4">
        <v>240.25321629511677</v>
      </c>
      <c r="E766" s="4">
        <v>3.9947628611154022</v>
      </c>
      <c r="F766" s="6">
        <v>986.30034250782535</v>
      </c>
      <c r="G766" s="4">
        <f t="shared" si="514"/>
        <v>13.108507831113888</v>
      </c>
      <c r="H766" s="4">
        <v>1</v>
      </c>
      <c r="I766" s="4">
        <f t="shared" ref="I766:K766" si="770">LN(D766)</f>
        <v>5.4816934350453579</v>
      </c>
      <c r="J766" s="4">
        <f t="shared" si="770"/>
        <v>1.3849842185366283</v>
      </c>
      <c r="K766" s="4">
        <f t="shared" si="770"/>
        <v>6.8939609152252483</v>
      </c>
      <c r="L766" s="4">
        <f t="array" ref="L766">MMULT(H766:K766,G$865:G$868)</f>
        <v>12.6401958421547</v>
      </c>
      <c r="M766" s="4">
        <f t="shared" si="516"/>
        <v>0.46831198895918824</v>
      </c>
    </row>
    <row r="767" spans="1:13" ht="15.75" customHeight="1" x14ac:dyDescent="0.2">
      <c r="A767" s="2" t="e">
        <v>#VALUE!</v>
      </c>
      <c r="B767" s="2" t="e">
        <v>#VALUE!</v>
      </c>
      <c r="C767" s="5">
        <v>495421</v>
      </c>
      <c r="D767" s="4">
        <v>240.25321629511677</v>
      </c>
      <c r="E767" s="4">
        <v>4.4704463914463908</v>
      </c>
      <c r="F767" s="6">
        <v>1667.2244043392027</v>
      </c>
      <c r="G767" s="4">
        <f t="shared" ref="G767:G862" si="771">LN(C767)</f>
        <v>13.113163185126854</v>
      </c>
      <c r="H767" s="4">
        <v>1</v>
      </c>
      <c r="I767" s="4">
        <f t="shared" ref="I767:K767" si="772">LN(D767)</f>
        <v>5.4816934350453579</v>
      </c>
      <c r="J767" s="4">
        <f t="shared" si="772"/>
        <v>1.4974882674976673</v>
      </c>
      <c r="K767" s="4">
        <f t="shared" si="772"/>
        <v>7.4189154893713019</v>
      </c>
      <c r="L767" s="4">
        <f t="array" ref="L767">MMULT(H767:K767,G$865:G$868)</f>
        <v>11.888927479967432</v>
      </c>
      <c r="M767" s="4">
        <f t="shared" ref="M767:M862" si="773">G767-L767</f>
        <v>1.2242357051594226</v>
      </c>
    </row>
    <row r="768" spans="1:13" ht="15.75" customHeight="1" x14ac:dyDescent="0.2">
      <c r="A768" s="2" t="e">
        <v>#VALUE!</v>
      </c>
      <c r="B768" s="2" t="e">
        <v>#VALUE!</v>
      </c>
      <c r="C768" s="5">
        <v>373375</v>
      </c>
      <c r="D768" s="4">
        <v>240.25321629511677</v>
      </c>
      <c r="E768" s="4">
        <v>1.6618181684226037</v>
      </c>
      <c r="F768" s="6">
        <v>850.13897196993219</v>
      </c>
      <c r="G768" s="4">
        <f t="shared" si="771"/>
        <v>12.830338555518411</v>
      </c>
      <c r="H768" s="4">
        <v>1</v>
      </c>
      <c r="I768" s="4">
        <f t="shared" ref="I768:K768" si="774">LN(D768)</f>
        <v>5.4816934350453579</v>
      </c>
      <c r="J768" s="4">
        <f t="shared" si="774"/>
        <v>0.50791228516683684</v>
      </c>
      <c r="K768" s="4">
        <f t="shared" si="774"/>
        <v>6.7453998325554911</v>
      </c>
      <c r="L768" s="4">
        <f t="array" ref="L768">MMULT(H768:K768,G$865:G$868)</f>
        <v>12.177807859326343</v>
      </c>
      <c r="M768" s="4">
        <f t="shared" si="773"/>
        <v>0.65253069619206805</v>
      </c>
    </row>
    <row r="769" spans="1:13" ht="15.75" customHeight="1" x14ac:dyDescent="0.2">
      <c r="A769" s="2" t="e">
        <v>#VALUE!</v>
      </c>
      <c r="B769" s="2" t="e">
        <v>#VALUE!</v>
      </c>
      <c r="C769" s="5">
        <v>104740</v>
      </c>
      <c r="D769" s="4">
        <v>240.25321629511677</v>
      </c>
      <c r="E769" s="4">
        <v>1.284685050524129</v>
      </c>
      <c r="F769" s="6">
        <v>1170.1392078559297</v>
      </c>
      <c r="G769" s="4">
        <f t="shared" si="771"/>
        <v>11.55923636783348</v>
      </c>
      <c r="H769" s="4">
        <v>1</v>
      </c>
      <c r="I769" s="4">
        <f t="shared" ref="I769:K769" si="775">LN(D769)</f>
        <v>5.4816934350453579</v>
      </c>
      <c r="J769" s="4">
        <f t="shared" si="775"/>
        <v>0.25051359143765478</v>
      </c>
      <c r="K769" s="4">
        <f t="shared" si="775"/>
        <v>7.0648780017875596</v>
      </c>
      <c r="L769" s="4">
        <f t="array" ref="L769">MMULT(H769:K769,G$865:G$868)</f>
        <v>11.460365053330721</v>
      </c>
      <c r="M769" s="4">
        <f t="shared" si="773"/>
        <v>9.8871314502758878E-2</v>
      </c>
    </row>
    <row r="770" spans="1:13" ht="15.75" customHeight="1" x14ac:dyDescent="0.2">
      <c r="A770" s="2" t="e">
        <v>#VALUE!</v>
      </c>
      <c r="B770" s="2" t="e">
        <v>#VALUE!</v>
      </c>
      <c r="C770" s="5">
        <v>11649307</v>
      </c>
      <c r="D770" s="4">
        <v>240.25321629511677</v>
      </c>
      <c r="E770" s="4">
        <v>471.6139657444005</v>
      </c>
      <c r="F770" s="6">
        <v>2534.4656053221447</v>
      </c>
      <c r="G770" s="4">
        <f t="shared" si="771"/>
        <v>16.27075725122814</v>
      </c>
      <c r="H770" s="4">
        <v>1</v>
      </c>
      <c r="I770" s="4">
        <f t="shared" ref="I770:K770" si="776">LN(D770)</f>
        <v>5.4816934350453579</v>
      </c>
      <c r="J770" s="4">
        <f t="shared" si="776"/>
        <v>6.1561607817624884</v>
      </c>
      <c r="K770" s="4">
        <f t="shared" si="776"/>
        <v>7.8377380872234177</v>
      </c>
      <c r="L770" s="4">
        <f t="array" ref="L770">MMULT(H770:K770,G$865:G$868)</f>
        <v>14.93823669975359</v>
      </c>
      <c r="M770" s="4">
        <f t="shared" si="773"/>
        <v>1.3325205514745502</v>
      </c>
    </row>
    <row r="771" spans="1:13" ht="15.75" customHeight="1" x14ac:dyDescent="0.2">
      <c r="A771" s="2" t="e">
        <v>#VALUE!</v>
      </c>
      <c r="B771" s="2" t="e">
        <v>#VALUE!</v>
      </c>
      <c r="C771" s="5">
        <v>1246608</v>
      </c>
      <c r="D771" s="4">
        <v>240.25321629511677</v>
      </c>
      <c r="E771" s="4">
        <v>195.52418647761718</v>
      </c>
      <c r="F771" s="6">
        <v>2699.792866334657</v>
      </c>
      <c r="G771" s="4">
        <f t="shared" si="771"/>
        <v>14.035936820791774</v>
      </c>
      <c r="H771" s="4">
        <v>1</v>
      </c>
      <c r="I771" s="4">
        <f t="shared" ref="I771:K771" si="777">LN(D771)</f>
        <v>5.4816934350453579</v>
      </c>
      <c r="J771" s="4">
        <f t="shared" si="777"/>
        <v>5.2756840877712694</v>
      </c>
      <c r="K771" s="4">
        <f t="shared" si="777"/>
        <v>7.9009303328772349</v>
      </c>
      <c r="L771" s="4">
        <f t="array" ref="L771">MMULT(H771:K771,G$865:G$868)</f>
        <v>14.133846100188386</v>
      </c>
      <c r="M771" s="4">
        <f t="shared" si="773"/>
        <v>-9.7909279396612092E-2</v>
      </c>
    </row>
    <row r="772" spans="1:13" ht="15.75" customHeight="1" x14ac:dyDescent="0.2">
      <c r="A772" s="2" t="e">
        <v>#VALUE!</v>
      </c>
      <c r="B772" s="2" t="e">
        <v>#VALUE!</v>
      </c>
      <c r="C772" s="5">
        <v>6320409</v>
      </c>
      <c r="D772" s="4">
        <v>240.25321629511677</v>
      </c>
      <c r="E772" s="4">
        <v>199.07205882352943</v>
      </c>
      <c r="F772" s="6">
        <v>1639.9119691398503</v>
      </c>
      <c r="G772" s="4">
        <f t="shared" si="771"/>
        <v>15.659294479218977</v>
      </c>
      <c r="H772" s="4">
        <v>1</v>
      </c>
      <c r="I772" s="4">
        <f t="shared" ref="I772:K772" si="778">LN(D772)</f>
        <v>5.4816934350453579</v>
      </c>
      <c r="J772" s="4">
        <f t="shared" si="778"/>
        <v>5.2936668638212803</v>
      </c>
      <c r="K772" s="4">
        <f t="shared" si="778"/>
        <v>7.4023978420238139</v>
      </c>
      <c r="L772" s="4">
        <f t="array" ref="L772">MMULT(H772:K772,G$865:G$868)</f>
        <v>14.94698498196685</v>
      </c>
      <c r="M772" s="4">
        <f t="shared" si="773"/>
        <v>0.71230949725212689</v>
      </c>
    </row>
    <row r="773" spans="1:13" ht="15.75" customHeight="1" x14ac:dyDescent="0.2">
      <c r="A773" s="2" t="e">
        <v>#VALUE!</v>
      </c>
      <c r="B773" s="2" t="e">
        <v>#VALUE!</v>
      </c>
      <c r="C773" s="5">
        <v>1632419</v>
      </c>
      <c r="D773" s="4">
        <v>240.25321629511677</v>
      </c>
      <c r="E773" s="4">
        <v>134.15609166196123</v>
      </c>
      <c r="F773" s="6">
        <v>3581.3221333367064</v>
      </c>
      <c r="G773" s="4">
        <f t="shared" si="771"/>
        <v>14.305573521750144</v>
      </c>
      <c r="H773" s="4">
        <v>1</v>
      </c>
      <c r="I773" s="4">
        <f t="shared" ref="I773:K773" si="779">LN(D773)</f>
        <v>5.4816934350453579</v>
      </c>
      <c r="J773" s="4">
        <f t="shared" si="779"/>
        <v>4.8990039851732083</v>
      </c>
      <c r="K773" s="4">
        <f t="shared" si="779"/>
        <v>8.1834873222041349</v>
      </c>
      <c r="L773" s="4">
        <f t="array" ref="L773">MMULT(H773:K773,G$865:G$868)</f>
        <v>13.380303581511258</v>
      </c>
      <c r="M773" s="4">
        <f t="shared" si="773"/>
        <v>0.92526994023888598</v>
      </c>
    </row>
    <row r="774" spans="1:13" ht="15.75" customHeight="1" x14ac:dyDescent="0.2">
      <c r="A774" s="2" t="e">
        <v>#VALUE!</v>
      </c>
      <c r="B774" s="2" t="e">
        <v>#VALUE!</v>
      </c>
      <c r="C774" s="5">
        <v>6155930</v>
      </c>
      <c r="D774" s="4">
        <v>240.25321629511677</v>
      </c>
      <c r="E774" s="4">
        <v>46.066101951293305</v>
      </c>
      <c r="F774" s="6">
        <v>747.62755927858359</v>
      </c>
      <c r="G774" s="4">
        <f t="shared" si="771"/>
        <v>15.632926402856114</v>
      </c>
      <c r="H774" s="4">
        <v>1</v>
      </c>
      <c r="I774" s="4">
        <f t="shared" ref="I774:K774" si="780">LN(D774)</f>
        <v>5.4816934350453579</v>
      </c>
      <c r="J774" s="4">
        <f t="shared" si="780"/>
        <v>3.8300773639353287</v>
      </c>
      <c r="K774" s="4">
        <f t="shared" si="780"/>
        <v>6.6169049385704772</v>
      </c>
      <c r="L774" s="4">
        <f t="array" ref="L774">MMULT(H774:K774,G$865:G$868)</f>
        <v>15.036739209859929</v>
      </c>
      <c r="M774" s="4">
        <f t="shared" si="773"/>
        <v>0.59618719299618483</v>
      </c>
    </row>
    <row r="775" spans="1:13" ht="15.75" customHeight="1" x14ac:dyDescent="0.2">
      <c r="A775" s="2" t="e">
        <v>#VALUE!</v>
      </c>
      <c r="B775" s="2" t="e">
        <v>#VALUE!</v>
      </c>
      <c r="C775" s="5">
        <v>24746238</v>
      </c>
      <c r="D775" s="4">
        <v>240.25321629511677</v>
      </c>
      <c r="E775" s="4">
        <v>345.47049441786277</v>
      </c>
      <c r="F775" s="6">
        <v>1793.7815375933001</v>
      </c>
      <c r="G775" s="4">
        <f t="shared" si="771"/>
        <v>17.024184035425801</v>
      </c>
      <c r="H775" s="4">
        <v>1</v>
      </c>
      <c r="I775" s="4">
        <f t="shared" ref="I775:K775" si="781">LN(D775)</f>
        <v>5.4816934350453579</v>
      </c>
      <c r="J775" s="4">
        <f t="shared" si="781"/>
        <v>5.8449072399021027</v>
      </c>
      <c r="K775" s="4">
        <f t="shared" si="781"/>
        <v>7.4920812612869181</v>
      </c>
      <c r="L775" s="4">
        <f t="array" ref="L775">MMULT(H775:K775,G$865:G$868)</f>
        <v>15.243504243151079</v>
      </c>
      <c r="M775" s="4">
        <f t="shared" si="773"/>
        <v>1.7806797922747215</v>
      </c>
    </row>
    <row r="776" spans="1:13" ht="15.75" customHeight="1" x14ac:dyDescent="0.2">
      <c r="A776" s="2" t="e">
        <v>#VALUE!</v>
      </c>
      <c r="B776" s="2" t="e">
        <v>#VALUE!</v>
      </c>
      <c r="C776" s="5">
        <v>1466887</v>
      </c>
      <c r="D776" s="4">
        <v>240.25321629511677</v>
      </c>
      <c r="E776" s="4">
        <v>17.120906918350329</v>
      </c>
      <c r="F776" s="6">
        <v>1152.2451293439476</v>
      </c>
      <c r="G776" s="4">
        <f t="shared" si="771"/>
        <v>14.19865302621012</v>
      </c>
      <c r="H776" s="4">
        <v>1</v>
      </c>
      <c r="I776" s="4">
        <f t="shared" ref="I776:K776" si="782">LN(D776)</f>
        <v>5.4816934350453579</v>
      </c>
      <c r="J776" s="4">
        <f t="shared" si="782"/>
        <v>2.8403003435132188</v>
      </c>
      <c r="K776" s="4">
        <f t="shared" si="782"/>
        <v>7.0494676045089735</v>
      </c>
      <c r="L776" s="4">
        <f t="array" ref="L776">MMULT(H776:K776,G$865:G$868)</f>
        <v>13.553235453384087</v>
      </c>
      <c r="M776" s="4">
        <f t="shared" si="773"/>
        <v>0.64541757282603385</v>
      </c>
    </row>
    <row r="777" spans="1:13" ht="15.75" customHeight="1" x14ac:dyDescent="0.2">
      <c r="A777" s="2" t="e">
        <v>#VALUE!</v>
      </c>
      <c r="B777" s="2" t="e">
        <v>#VALUE!</v>
      </c>
      <c r="C777" s="5">
        <v>1153870</v>
      </c>
      <c r="D777" s="4">
        <v>240.25321629511677</v>
      </c>
      <c r="E777" s="4">
        <v>35.130340673818928</v>
      </c>
      <c r="F777" s="6">
        <v>1550.667168827832</v>
      </c>
      <c r="G777" s="4">
        <f t="shared" si="771"/>
        <v>13.958632068058062</v>
      </c>
      <c r="H777" s="4">
        <v>1</v>
      </c>
      <c r="I777" s="4">
        <f t="shared" ref="I777:K777" si="783">LN(D777)</f>
        <v>5.4816934350453579</v>
      </c>
      <c r="J777" s="4">
        <f t="shared" si="783"/>
        <v>3.5590651637490449</v>
      </c>
      <c r="K777" s="4">
        <f t="shared" si="783"/>
        <v>7.3464405488060542</v>
      </c>
      <c r="L777" s="4">
        <f t="array" ref="L777">MMULT(H777:K777,G$865:G$868)</f>
        <v>13.651406695251556</v>
      </c>
      <c r="M777" s="4">
        <f t="shared" si="773"/>
        <v>0.30722537280650641</v>
      </c>
    </row>
    <row r="778" spans="1:13" ht="15.75" customHeight="1" x14ac:dyDescent="0.2">
      <c r="A778" s="2" t="e">
        <v>#VALUE!</v>
      </c>
      <c r="B778" s="2" t="e">
        <v>#VALUE!</v>
      </c>
      <c r="C778" s="5">
        <v>1839580</v>
      </c>
      <c r="D778" s="4">
        <v>240.25321629511677</v>
      </c>
      <c r="E778" s="4">
        <v>23.489890274314217</v>
      </c>
      <c r="F778" s="6">
        <v>1635.6214789935657</v>
      </c>
      <c r="G778" s="4">
        <f t="shared" si="771"/>
        <v>14.425047842660126</v>
      </c>
      <c r="H778" s="4">
        <v>1</v>
      </c>
      <c r="I778" s="4">
        <f t="shared" ref="I778:K778" si="784">LN(D778)</f>
        <v>5.4816934350453579</v>
      </c>
      <c r="J778" s="4">
        <f t="shared" si="784"/>
        <v>3.1565701274940627</v>
      </c>
      <c r="K778" s="4">
        <f t="shared" si="784"/>
        <v>7.3997781205842355</v>
      </c>
      <c r="L778" s="4">
        <f t="array" ref="L778">MMULT(H778:K778,G$865:G$868)</f>
        <v>13.244517417619418</v>
      </c>
      <c r="M778" s="4">
        <f t="shared" si="773"/>
        <v>1.1805304250407076</v>
      </c>
    </row>
    <row r="779" spans="1:13" ht="15.75" customHeight="1" x14ac:dyDescent="0.2">
      <c r="A779" s="2" t="e">
        <v>#VALUE!</v>
      </c>
      <c r="B779" s="2" t="e">
        <v>#VALUE!</v>
      </c>
      <c r="C779" s="5">
        <v>13536315</v>
      </c>
      <c r="D779" s="4">
        <v>240.25321629511677</v>
      </c>
      <c r="E779" s="4">
        <v>705.39431582909833</v>
      </c>
      <c r="F779" s="6">
        <v>3084.5064474684555</v>
      </c>
      <c r="G779" s="4">
        <f t="shared" si="771"/>
        <v>16.420886631833966</v>
      </c>
      <c r="H779" s="4">
        <v>1</v>
      </c>
      <c r="I779" s="4">
        <f t="shared" ref="I779:K779" si="785">LN(D779)</f>
        <v>5.4816934350453579</v>
      </c>
      <c r="J779" s="4">
        <f t="shared" si="785"/>
        <v>6.5587569596876856</v>
      </c>
      <c r="K779" s="4">
        <f t="shared" si="785"/>
        <v>8.0341469389274422</v>
      </c>
      <c r="L779" s="4">
        <f t="array" ref="L779">MMULT(H779:K779,G$865:G$868)</f>
        <v>14.945048374385491</v>
      </c>
      <c r="M779" s="4">
        <f t="shared" si="773"/>
        <v>1.4758382574484745</v>
      </c>
    </row>
    <row r="780" spans="1:13" ht="15.75" customHeight="1" x14ac:dyDescent="0.2">
      <c r="A780" s="2" t="e">
        <v>#VALUE!</v>
      </c>
      <c r="B780" s="2" t="e">
        <v>#VALUE!</v>
      </c>
      <c r="C780" s="5">
        <v>3070798</v>
      </c>
      <c r="D780" s="4">
        <v>240.25321629511677</v>
      </c>
      <c r="E780" s="4">
        <v>266.84906183565948</v>
      </c>
      <c r="F780" s="6">
        <v>2392.9916240231878</v>
      </c>
      <c r="G780" s="4">
        <f t="shared" si="771"/>
        <v>14.937448020639589</v>
      </c>
      <c r="H780" s="4">
        <v>1</v>
      </c>
      <c r="I780" s="4">
        <f t="shared" ref="I780:K780" si="786">LN(D780)</f>
        <v>5.4816934350453579</v>
      </c>
      <c r="J780" s="4">
        <f t="shared" si="786"/>
        <v>5.5866831870745397</v>
      </c>
      <c r="K780" s="4">
        <f t="shared" si="786"/>
        <v>7.780299587702995</v>
      </c>
      <c r="L780" s="4">
        <f t="array" ref="L780">MMULT(H780:K780,G$865:G$868)</f>
        <v>14.57548866762073</v>
      </c>
      <c r="M780" s="4">
        <f t="shared" si="773"/>
        <v>0.36195935301885918</v>
      </c>
    </row>
    <row r="781" spans="1:13" ht="15.75" customHeight="1" x14ac:dyDescent="0.2">
      <c r="A781" s="2" t="e">
        <v>#VALUE!</v>
      </c>
      <c r="B781" s="2" t="e">
        <v>#VALUE!</v>
      </c>
      <c r="C781" s="5">
        <v>4590555</v>
      </c>
      <c r="D781" s="4">
        <v>240.25321629511677</v>
      </c>
      <c r="E781" s="4">
        <v>310.17577248813035</v>
      </c>
      <c r="F781" s="6">
        <v>2183.0378463489078</v>
      </c>
      <c r="G781" s="4">
        <f t="shared" si="771"/>
        <v>15.339511489759774</v>
      </c>
      <c r="H781" s="4">
        <v>1</v>
      </c>
      <c r="I781" s="4">
        <f t="shared" ref="I781:K781" si="787">LN(D781)</f>
        <v>5.4816934350453579</v>
      </c>
      <c r="J781" s="4">
        <f t="shared" si="787"/>
        <v>5.7371391448171059</v>
      </c>
      <c r="K781" s="4">
        <f t="shared" si="787"/>
        <v>7.688472693252117</v>
      </c>
      <c r="L781" s="4">
        <f t="array" ref="L781">MMULT(H781:K781,G$865:G$868)</f>
        <v>14.84277179631847</v>
      </c>
      <c r="M781" s="4">
        <f t="shared" si="773"/>
        <v>0.4967396934413042</v>
      </c>
    </row>
    <row r="782" spans="1:13" ht="15.75" customHeight="1" x14ac:dyDescent="0.2">
      <c r="A782" s="2" t="e">
        <v>#VALUE!</v>
      </c>
      <c r="B782" s="2" t="e">
        <v>#VALUE!</v>
      </c>
      <c r="C782" s="5">
        <v>155083</v>
      </c>
      <c r="D782" s="4">
        <v>42.351593887282689</v>
      </c>
      <c r="E782" s="4">
        <v>2.3763350483997558</v>
      </c>
      <c r="F782" s="6">
        <v>1575.7759808400781</v>
      </c>
      <c r="G782" s="4">
        <f t="shared" si="771"/>
        <v>11.951715736452025</v>
      </c>
      <c r="H782" s="4">
        <v>1</v>
      </c>
      <c r="I782" s="4">
        <f t="shared" ref="I782:K782" si="788">LN(D782)</f>
        <v>3.7460060564531901</v>
      </c>
      <c r="J782" s="4">
        <f t="shared" si="788"/>
        <v>0.86555940519517116</v>
      </c>
      <c r="K782" s="4">
        <f t="shared" si="788"/>
        <v>7.3625031161773826</v>
      </c>
      <c r="L782" s="4">
        <f t="array" ref="L782">MMULT(H782:K782,G$865:G$868)</f>
        <v>10.007155014024699</v>
      </c>
      <c r="M782" s="4">
        <f t="shared" si="773"/>
        <v>1.944560722427326</v>
      </c>
    </row>
    <row r="783" spans="1:13" ht="15.75" customHeight="1" x14ac:dyDescent="0.2">
      <c r="A783" s="2" t="e">
        <v>#VALUE!</v>
      </c>
      <c r="B783" s="2" t="e">
        <v>#VALUE!</v>
      </c>
      <c r="C783" s="5">
        <v>1173419</v>
      </c>
      <c r="D783" s="4">
        <v>42.351593887282689</v>
      </c>
      <c r="E783" s="4">
        <v>213.37777150385847</v>
      </c>
      <c r="F783" s="6">
        <v>1053.4674737823213</v>
      </c>
      <c r="G783" s="4">
        <f t="shared" si="771"/>
        <v>13.975432267604607</v>
      </c>
      <c r="H783" s="4">
        <v>1</v>
      </c>
      <c r="I783" s="4">
        <f t="shared" ref="I783:K783" si="789">LN(D783)</f>
        <v>3.7460060564531901</v>
      </c>
      <c r="J783" s="4">
        <f t="shared" si="789"/>
        <v>5.3630641699176946</v>
      </c>
      <c r="K783" s="4">
        <f t="shared" si="789"/>
        <v>6.9598423583322333</v>
      </c>
      <c r="L783" s="4">
        <f t="array" ref="L783">MMULT(H783:K783,G$865:G$868)</f>
        <v>14.243986042509938</v>
      </c>
      <c r="M783" s="4">
        <f t="shared" si="773"/>
        <v>-0.26855377490533172</v>
      </c>
    </row>
    <row r="784" spans="1:13" ht="15.75" customHeight="1" x14ac:dyDescent="0.2">
      <c r="A784" s="2" t="e">
        <v>#VALUE!</v>
      </c>
      <c r="B784" s="2" t="e">
        <v>#VALUE!</v>
      </c>
      <c r="C784" s="5">
        <v>710488</v>
      </c>
      <c r="D784" s="4">
        <v>42.351593887282689</v>
      </c>
      <c r="E784" s="4">
        <v>6.2358568195844475</v>
      </c>
      <c r="F784" s="6">
        <v>1868.2002277333086</v>
      </c>
      <c r="G784" s="4">
        <f t="shared" si="771"/>
        <v>13.473707336862237</v>
      </c>
      <c r="H784" s="4">
        <v>1</v>
      </c>
      <c r="I784" s="4">
        <f t="shared" ref="I784:K784" si="790">LN(D784)</f>
        <v>3.7460060564531901</v>
      </c>
      <c r="J784" s="4">
        <f t="shared" si="790"/>
        <v>1.8303159906343835</v>
      </c>
      <c r="K784" s="4">
        <f t="shared" si="790"/>
        <v>7.5327308013385954</v>
      </c>
      <c r="L784" s="4">
        <f t="array" ref="L784">MMULT(H784:K784,G$865:G$868)</f>
        <v>10.504851620437393</v>
      </c>
      <c r="M784" s="4">
        <f t="shared" si="773"/>
        <v>2.9688557164248444</v>
      </c>
    </row>
    <row r="785" spans="1:13" ht="15.75" customHeight="1" x14ac:dyDescent="0.2">
      <c r="A785" s="2" t="e">
        <v>#VALUE!</v>
      </c>
      <c r="B785" s="2" t="e">
        <v>#VALUE!</v>
      </c>
      <c r="C785" s="5">
        <v>5365466</v>
      </c>
      <c r="D785" s="4">
        <v>42.351593887282689</v>
      </c>
      <c r="E785" s="4">
        <v>14.594249022892239</v>
      </c>
      <c r="F785" s="6">
        <v>433.57913370453639</v>
      </c>
      <c r="G785" s="4">
        <f t="shared" si="771"/>
        <v>15.495493789547954</v>
      </c>
      <c r="H785" s="4">
        <v>1</v>
      </c>
      <c r="I785" s="4">
        <f t="shared" ref="I785:K785" si="791">LN(D785)</f>
        <v>3.7460060564531901</v>
      </c>
      <c r="J785" s="4">
        <f t="shared" si="791"/>
        <v>2.6806275485726787</v>
      </c>
      <c r="K785" s="4">
        <f t="shared" si="791"/>
        <v>6.0720743255923226</v>
      </c>
      <c r="L785" s="4">
        <f t="array" ref="L785">MMULT(H785:K785,G$865:G$868)</f>
        <v>13.524251817320364</v>
      </c>
      <c r="M785" s="4">
        <f t="shared" si="773"/>
        <v>1.97124197222759</v>
      </c>
    </row>
    <row r="786" spans="1:13" ht="15.75" customHeight="1" x14ac:dyDescent="0.2">
      <c r="A786" s="2" t="e">
        <v>#VALUE!</v>
      </c>
      <c r="B786" s="2" t="e">
        <v>#VALUE!</v>
      </c>
      <c r="C786" s="5">
        <v>1333323</v>
      </c>
      <c r="D786" s="4">
        <v>42.351593887282689</v>
      </c>
      <c r="E786" s="4">
        <v>257.15782044042913</v>
      </c>
      <c r="F786" s="6">
        <v>1836.0572906591235</v>
      </c>
      <c r="G786" s="4">
        <f t="shared" si="771"/>
        <v>14.103184880386024</v>
      </c>
      <c r="H786" s="4">
        <v>1</v>
      </c>
      <c r="I786" s="4">
        <f t="shared" ref="I786:K786" si="792">LN(D786)</f>
        <v>3.7460060564531901</v>
      </c>
      <c r="J786" s="4">
        <f t="shared" si="792"/>
        <v>5.5496899837376041</v>
      </c>
      <c r="K786" s="4">
        <f t="shared" si="792"/>
        <v>7.5153757747563024</v>
      </c>
      <c r="L786" s="4">
        <f t="array" ref="L786">MMULT(H786:K786,G$865:G$868)</f>
        <v>13.502915398242109</v>
      </c>
      <c r="M786" s="4">
        <f t="shared" si="773"/>
        <v>0.60026948214391496</v>
      </c>
    </row>
    <row r="787" spans="1:13" ht="15.75" customHeight="1" x14ac:dyDescent="0.2">
      <c r="A787" s="2" t="e">
        <v>#VALUE!</v>
      </c>
      <c r="B787" s="2" t="e">
        <v>#VALUE!</v>
      </c>
      <c r="C787" s="5">
        <v>45656</v>
      </c>
      <c r="D787" s="4">
        <v>42.351593887282689</v>
      </c>
      <c r="E787" s="4">
        <v>6.6511068334937447</v>
      </c>
      <c r="F787" s="6">
        <v>1170.6119777575602</v>
      </c>
      <c r="G787" s="4">
        <f t="shared" si="771"/>
        <v>10.728890312216544</v>
      </c>
      <c r="H787" s="4">
        <v>1</v>
      </c>
      <c r="I787" s="4">
        <f t="shared" ref="I787:K787" si="793">LN(D787)</f>
        <v>3.7460060564531901</v>
      </c>
      <c r="J787" s="4">
        <f t="shared" si="793"/>
        <v>1.894783281944854</v>
      </c>
      <c r="K787" s="4">
        <f t="shared" si="793"/>
        <v>7.0652819489571392</v>
      </c>
      <c r="L787" s="4">
        <f t="array" ref="L787">MMULT(H787:K787,G$865:G$868)</f>
        <v>11.305308562571758</v>
      </c>
      <c r="M787" s="4">
        <f t="shared" si="773"/>
        <v>-0.57641825035521421</v>
      </c>
    </row>
    <row r="788" spans="1:13" ht="15.75" customHeight="1" x14ac:dyDescent="0.2">
      <c r="A788" s="2" t="e">
        <v>#VALUE!</v>
      </c>
      <c r="B788" s="2" t="e">
        <v>#VALUE!</v>
      </c>
      <c r="C788" s="5">
        <v>733293</v>
      </c>
      <c r="D788" s="4">
        <v>42.351593887282689</v>
      </c>
      <c r="E788" s="4">
        <v>16.402846413095812</v>
      </c>
      <c r="F788" s="6">
        <v>1025.3970684279698</v>
      </c>
      <c r="G788" s="4">
        <f t="shared" si="771"/>
        <v>13.505300628147879</v>
      </c>
      <c r="H788" s="4">
        <v>1</v>
      </c>
      <c r="I788" s="4">
        <f t="shared" ref="I788:K788" si="794">LN(D788)</f>
        <v>3.7460060564531901</v>
      </c>
      <c r="J788" s="4">
        <f t="shared" si="794"/>
        <v>2.7974548815441853</v>
      </c>
      <c r="K788" s="4">
        <f t="shared" si="794"/>
        <v>6.9328352003909295</v>
      </c>
      <c r="L788" s="4">
        <f t="array" ref="L788">MMULT(H788:K788,G$865:G$868)</f>
        <v>12.238387429833756</v>
      </c>
      <c r="M788" s="4">
        <f t="shared" si="773"/>
        <v>1.2669131983141231</v>
      </c>
    </row>
    <row r="789" spans="1:13" ht="15.75" customHeight="1" x14ac:dyDescent="0.2">
      <c r="A789" s="2" t="e">
        <v>#VALUE!</v>
      </c>
      <c r="B789" s="2" t="e">
        <v>#VALUE!</v>
      </c>
      <c r="C789" s="5">
        <v>77776</v>
      </c>
      <c r="D789" s="4">
        <v>42.351593887282689</v>
      </c>
      <c r="E789" s="4">
        <v>26.813968850519185</v>
      </c>
      <c r="F789" s="6">
        <v>1193.2095771775025</v>
      </c>
      <c r="G789" s="4">
        <f t="shared" si="771"/>
        <v>11.261588179285237</v>
      </c>
      <c r="H789" s="4">
        <v>1</v>
      </c>
      <c r="I789" s="4">
        <f t="shared" ref="I789:K789" si="795">LN(D789)</f>
        <v>3.7460060564531901</v>
      </c>
      <c r="J789" s="4">
        <f t="shared" si="795"/>
        <v>3.2889229774914859</v>
      </c>
      <c r="K789" s="4">
        <f t="shared" si="795"/>
        <v>7.084402079072933</v>
      </c>
      <c r="L789" s="4">
        <f t="array" ref="L789">MMULT(H789:K789,G$865:G$868)</f>
        <v>12.388019809427501</v>
      </c>
      <c r="M789" s="4">
        <f t="shared" si="773"/>
        <v>-1.1264316301422639</v>
      </c>
    </row>
    <row r="790" spans="1:13" ht="15.75" customHeight="1" x14ac:dyDescent="0.2">
      <c r="A790" s="2" t="e">
        <v>#VALUE!</v>
      </c>
      <c r="B790" s="2" t="e">
        <v>#VALUE!</v>
      </c>
      <c r="C790" s="5">
        <v>49985</v>
      </c>
      <c r="D790" s="4">
        <v>42.351593887282689</v>
      </c>
      <c r="E790" s="4">
        <v>11.420227884615384</v>
      </c>
      <c r="F790" s="6">
        <v>1712.9387776188385</v>
      </c>
      <c r="G790" s="4">
        <f t="shared" si="771"/>
        <v>10.819478239401281</v>
      </c>
      <c r="H790" s="4">
        <v>1</v>
      </c>
      <c r="I790" s="4">
        <f t="shared" ref="I790:K790" si="796">LN(D790)</f>
        <v>3.7460060564531901</v>
      </c>
      <c r="J790" s="4">
        <f t="shared" si="796"/>
        <v>2.4353861588987669</v>
      </c>
      <c r="K790" s="4">
        <f t="shared" si="796"/>
        <v>7.4459657578248626</v>
      </c>
      <c r="L790" s="4">
        <f t="array" ref="L790">MMULT(H790:K790,G$865:G$868)</f>
        <v>11.127074919682061</v>
      </c>
      <c r="M790" s="4">
        <f t="shared" si="773"/>
        <v>-0.30759668028077947</v>
      </c>
    </row>
    <row r="791" spans="1:13" ht="15.75" customHeight="1" x14ac:dyDescent="0.2">
      <c r="A791" s="2" t="e">
        <v>#VALUE!</v>
      </c>
      <c r="B791" s="2" t="e">
        <v>#VALUE!</v>
      </c>
      <c r="C791" s="5">
        <v>2376641</v>
      </c>
      <c r="D791" s="4">
        <v>42.351593887282689</v>
      </c>
      <c r="E791" s="4">
        <v>82.196001050747441</v>
      </c>
      <c r="F791" s="6">
        <v>1141.9397406839887</v>
      </c>
      <c r="G791" s="4">
        <f t="shared" si="771"/>
        <v>14.681198704225064</v>
      </c>
      <c r="H791" s="4">
        <v>1</v>
      </c>
      <c r="I791" s="4">
        <f t="shared" ref="I791:K791" si="797">LN(D791)</f>
        <v>3.7460060564531901</v>
      </c>
      <c r="J791" s="4">
        <f t="shared" si="797"/>
        <v>4.4091066518610615</v>
      </c>
      <c r="K791" s="4">
        <f t="shared" si="797"/>
        <v>7.0404836223473888</v>
      </c>
      <c r="L791" s="4">
        <f t="array" ref="L791">MMULT(H791:K791,G$865:G$868)</f>
        <v>13.352956517830366</v>
      </c>
      <c r="M791" s="4">
        <f t="shared" si="773"/>
        <v>1.3282421863946983</v>
      </c>
    </row>
    <row r="792" spans="1:13" ht="15.75" customHeight="1" x14ac:dyDescent="0.2">
      <c r="A792" s="2" t="e">
        <v>#VALUE!</v>
      </c>
      <c r="B792" s="2" t="e">
        <v>#VALUE!</v>
      </c>
      <c r="C792" s="5">
        <v>535746</v>
      </c>
      <c r="D792" s="4">
        <v>42.351593887282689</v>
      </c>
      <c r="E792" s="4">
        <v>178.63516371743066</v>
      </c>
      <c r="F792" s="6">
        <v>1327.9036633499804</v>
      </c>
      <c r="G792" s="4">
        <f t="shared" si="771"/>
        <v>13.191415447139029</v>
      </c>
      <c r="H792" s="4">
        <v>1</v>
      </c>
      <c r="I792" s="4">
        <f t="shared" ref="I792:K792" si="798">LN(D792)</f>
        <v>3.7460060564531901</v>
      </c>
      <c r="J792" s="4">
        <f t="shared" si="798"/>
        <v>5.1853455343789898</v>
      </c>
      <c r="K792" s="4">
        <f t="shared" si="798"/>
        <v>7.191356784746886</v>
      </c>
      <c r="L792" s="4">
        <f t="array" ref="L792">MMULT(H792:K792,G$865:G$868)</f>
        <v>13.731115639803969</v>
      </c>
      <c r="M792" s="4">
        <f t="shared" si="773"/>
        <v>-0.53970019266493985</v>
      </c>
    </row>
    <row r="793" spans="1:13" ht="15.75" customHeight="1" x14ac:dyDescent="0.2">
      <c r="A793" s="2" t="e">
        <v>#VALUE!</v>
      </c>
      <c r="B793" s="2" t="e">
        <v>#VALUE!</v>
      </c>
      <c r="C793" s="5">
        <v>329460</v>
      </c>
      <c r="D793" s="4">
        <v>42.351593887282689</v>
      </c>
      <c r="E793" s="4">
        <v>7.3724573796741062</v>
      </c>
      <c r="F793" s="6">
        <v>1064.1144904387299</v>
      </c>
      <c r="G793" s="4">
        <f t="shared" si="771"/>
        <v>12.705210229500974</v>
      </c>
      <c r="H793" s="4">
        <v>1</v>
      </c>
      <c r="I793" s="4">
        <f t="shared" ref="I793:K793" si="799">LN(D793)</f>
        <v>3.7460060564531901</v>
      </c>
      <c r="J793" s="4">
        <f t="shared" si="799"/>
        <v>1.9977510807036878</v>
      </c>
      <c r="K793" s="4">
        <f t="shared" si="799"/>
        <v>6.9698982679085155</v>
      </c>
      <c r="L793" s="4">
        <f t="array" ref="L793">MMULT(H793:K793,G$865:G$868)</f>
        <v>11.540366993392384</v>
      </c>
      <c r="M793" s="4">
        <f t="shared" si="773"/>
        <v>1.1648432361085899</v>
      </c>
    </row>
    <row r="794" spans="1:13" ht="15.75" customHeight="1" x14ac:dyDescent="0.2">
      <c r="A794" s="2" t="e">
        <v>#VALUE!</v>
      </c>
      <c r="B794" s="2" t="e">
        <v>#VALUE!</v>
      </c>
      <c r="C794" s="5">
        <v>333921</v>
      </c>
      <c r="D794" s="4">
        <v>42.351593887282689</v>
      </c>
      <c r="E794" s="4">
        <v>139.73837756446451</v>
      </c>
      <c r="F794" s="6">
        <v>1136.1296693373838</v>
      </c>
      <c r="G794" s="4">
        <f t="shared" si="771"/>
        <v>12.71865971703582</v>
      </c>
      <c r="H794" s="4">
        <v>1</v>
      </c>
      <c r="I794" s="4">
        <f t="shared" ref="I794:K794" si="800">LN(D794)</f>
        <v>3.7460060564531901</v>
      </c>
      <c r="J794" s="4">
        <f t="shared" si="800"/>
        <v>4.9397719426695019</v>
      </c>
      <c r="K794" s="4">
        <f t="shared" si="800"/>
        <v>7.0353827383104619</v>
      </c>
      <c r="L794" s="4">
        <f t="array" ref="L794">MMULT(H794:K794,G$865:G$868)</f>
        <v>13.78491368478212</v>
      </c>
      <c r="M794" s="4">
        <f t="shared" si="773"/>
        <v>-1.0662539677463005</v>
      </c>
    </row>
    <row r="795" spans="1:13" ht="15.75" customHeight="1" x14ac:dyDescent="0.2">
      <c r="A795" s="2" t="e">
        <v>#VALUE!</v>
      </c>
      <c r="B795" s="2" t="e">
        <v>#VALUE!</v>
      </c>
      <c r="C795" s="5">
        <v>1555126</v>
      </c>
      <c r="D795" s="4">
        <v>42.351593887282689</v>
      </c>
      <c r="E795" s="4">
        <v>1494.2866553736119</v>
      </c>
      <c r="F795" s="6">
        <v>2023.4799346835393</v>
      </c>
      <c r="G795" s="4">
        <f t="shared" si="771"/>
        <v>14.257067129251711</v>
      </c>
      <c r="H795" s="4">
        <v>1</v>
      </c>
      <c r="I795" s="4">
        <f t="shared" ref="I795:K795" si="801">LN(D795)</f>
        <v>3.7460060564531901</v>
      </c>
      <c r="J795" s="4">
        <f t="shared" si="801"/>
        <v>7.3094042183545387</v>
      </c>
      <c r="K795" s="4">
        <f t="shared" si="801"/>
        <v>7.6125740481232116</v>
      </c>
      <c r="L795" s="4">
        <f t="array" ref="L795">MMULT(H795:K795,G$865:G$868)</f>
        <v>14.75246959687694</v>
      </c>
      <c r="M795" s="4">
        <f t="shared" si="773"/>
        <v>-0.49540246762522955</v>
      </c>
    </row>
    <row r="796" spans="1:13" ht="15.75" customHeight="1" x14ac:dyDescent="0.2">
      <c r="A796" s="2" t="e">
        <v>#VALUE!</v>
      </c>
      <c r="B796" s="2" t="e">
        <v>#VALUE!</v>
      </c>
      <c r="C796" s="5">
        <v>655253</v>
      </c>
      <c r="D796" s="4">
        <v>42.351593887282689</v>
      </c>
      <c r="E796" s="4">
        <v>3.3957280138452428</v>
      </c>
      <c r="F796" s="6">
        <v>1465.3248110116037</v>
      </c>
      <c r="G796" s="4">
        <f t="shared" si="771"/>
        <v>13.392776699580361</v>
      </c>
      <c r="H796" s="4">
        <v>1</v>
      </c>
      <c r="I796" s="4">
        <f t="shared" ref="I796:K796" si="802">LN(D796)</f>
        <v>3.7460060564531901</v>
      </c>
      <c r="J796" s="4">
        <f t="shared" si="802"/>
        <v>1.2225181750901359</v>
      </c>
      <c r="K796" s="4">
        <f t="shared" si="802"/>
        <v>7.2898322108773455</v>
      </c>
      <c r="L796" s="4">
        <f t="array" ref="L796">MMULT(H796:K796,G$865:G$868)</f>
        <v>10.408656465763745</v>
      </c>
      <c r="M796" s="4">
        <f t="shared" si="773"/>
        <v>2.9841202338166166</v>
      </c>
    </row>
    <row r="797" spans="1:13" ht="15.75" customHeight="1" x14ac:dyDescent="0.2">
      <c r="A797" s="2" t="e">
        <v>#VALUE!</v>
      </c>
      <c r="B797" s="2" t="e">
        <v>#VALUE!</v>
      </c>
      <c r="C797" s="5">
        <v>7505204</v>
      </c>
      <c r="D797" s="4">
        <v>42.351593887282689</v>
      </c>
      <c r="E797" s="4">
        <v>2068.6241294936949</v>
      </c>
      <c r="F797" s="6">
        <v>1204.4515553114747</v>
      </c>
      <c r="G797" s="4">
        <f t="shared" si="771"/>
        <v>15.831107204559027</v>
      </c>
      <c r="H797" s="4">
        <v>1</v>
      </c>
      <c r="I797" s="4">
        <f t="shared" ref="I797:K797" si="803">LN(D797)</f>
        <v>3.7460060564531901</v>
      </c>
      <c r="J797" s="4">
        <f t="shared" si="803"/>
        <v>7.634638993525046</v>
      </c>
      <c r="K797" s="4">
        <f t="shared" si="803"/>
        <v>7.0937796014963803</v>
      </c>
      <c r="L797" s="4">
        <f t="array" ref="L797">MMULT(H797:K797,G$865:G$868)</f>
        <v>15.843441884085712</v>
      </c>
      <c r="M797" s="4">
        <f t="shared" si="773"/>
        <v>-1.2334679526684766E-2</v>
      </c>
    </row>
    <row r="798" spans="1:13" ht="15.75" customHeight="1" x14ac:dyDescent="0.2">
      <c r="A798" s="2" t="e">
        <v>#VALUE!</v>
      </c>
      <c r="B798" s="2" t="e">
        <v>#VALUE!</v>
      </c>
      <c r="C798" s="5">
        <v>494369</v>
      </c>
      <c r="D798" s="4">
        <v>42.351593887282689</v>
      </c>
      <c r="E798" s="4">
        <v>153.830946734425</v>
      </c>
      <c r="F798" s="6">
        <v>1486.6800623107731</v>
      </c>
      <c r="G798" s="4">
        <f t="shared" si="771"/>
        <v>13.111037480894376</v>
      </c>
      <c r="H798" s="4">
        <v>1</v>
      </c>
      <c r="I798" s="4">
        <f t="shared" ref="I798:K798" si="804">LN(D798)</f>
        <v>3.7460060564531901</v>
      </c>
      <c r="J798" s="4">
        <f t="shared" si="804"/>
        <v>5.0358542509686979</v>
      </c>
      <c r="K798" s="4">
        <f t="shared" si="804"/>
        <v>7.3043007668283471</v>
      </c>
      <c r="L798" s="4">
        <f t="array" ref="L798">MMULT(H798:K798,G$865:G$868)</f>
        <v>13.430767853947952</v>
      </c>
      <c r="M798" s="4">
        <f t="shared" si="773"/>
        <v>-0.31973037305357543</v>
      </c>
    </row>
    <row r="799" spans="1:13" ht="15.75" customHeight="1" x14ac:dyDescent="0.2">
      <c r="A799" s="2" t="e">
        <v>#VALUE!</v>
      </c>
      <c r="B799" s="2" t="e">
        <v>#VALUE!</v>
      </c>
      <c r="C799" s="5">
        <v>4737238</v>
      </c>
      <c r="D799" s="4">
        <v>42.351593887282689</v>
      </c>
      <c r="E799" s="4">
        <v>67.608919144368357</v>
      </c>
      <c r="F799" s="6">
        <v>898.96157471771551</v>
      </c>
      <c r="G799" s="4">
        <f t="shared" si="771"/>
        <v>15.370964823413448</v>
      </c>
      <c r="H799" s="4">
        <v>1</v>
      </c>
      <c r="I799" s="4">
        <f t="shared" ref="I799:K799" si="805">LN(D799)</f>
        <v>3.7460060564531901</v>
      </c>
      <c r="J799" s="4">
        <f t="shared" si="805"/>
        <v>4.2137399143510503</v>
      </c>
      <c r="K799" s="4">
        <f t="shared" si="805"/>
        <v>6.8012402913086625</v>
      </c>
      <c r="L799" s="4">
        <f t="array" ref="L799">MMULT(H799:K799,G$865:G$868)</f>
        <v>13.580268210575428</v>
      </c>
      <c r="M799" s="4">
        <f t="shared" si="773"/>
        <v>1.7906966128380208</v>
      </c>
    </row>
    <row r="800" spans="1:13" ht="15.75" customHeight="1" x14ac:dyDescent="0.2">
      <c r="A800" s="2" t="e">
        <v>#VALUE!</v>
      </c>
      <c r="B800" s="2" t="e">
        <v>#VALUE!</v>
      </c>
      <c r="C800" s="5">
        <v>26044</v>
      </c>
      <c r="D800" s="4">
        <v>42.351593887282689</v>
      </c>
      <c r="E800" s="4">
        <v>9.3183950548593373</v>
      </c>
      <c r="F800" s="6">
        <v>3373.440957601601</v>
      </c>
      <c r="G800" s="4">
        <f t="shared" si="771"/>
        <v>10.167542694356753</v>
      </c>
      <c r="H800" s="4">
        <v>1</v>
      </c>
      <c r="I800" s="4">
        <f t="shared" ref="I800:K800" si="806">LN(D800)</f>
        <v>3.7460060564531901</v>
      </c>
      <c r="J800" s="4">
        <f t="shared" si="806"/>
        <v>2.231990409454383</v>
      </c>
      <c r="K800" s="4">
        <f t="shared" si="806"/>
        <v>8.1236885580917644</v>
      </c>
      <c r="L800" s="4">
        <f t="array" ref="L800">MMULT(H800:K800,G$865:G$868)</f>
        <v>9.8787577809161533</v>
      </c>
      <c r="M800" s="4">
        <f t="shared" si="773"/>
        <v>0.28878491344059931</v>
      </c>
    </row>
    <row r="801" spans="1:13" ht="15.75" customHeight="1" x14ac:dyDescent="0.2">
      <c r="A801" s="2" t="e">
        <v>#VALUE!</v>
      </c>
      <c r="B801" s="2" t="e">
        <v>#VALUE!</v>
      </c>
      <c r="C801" s="5">
        <v>136612</v>
      </c>
      <c r="D801" s="4">
        <v>42.351593887282689</v>
      </c>
      <c r="E801" s="4">
        <v>127.94659043854696</v>
      </c>
      <c r="F801" s="6">
        <v>2515.7663593404391</v>
      </c>
      <c r="G801" s="4">
        <f t="shared" si="771"/>
        <v>11.824900069991042</v>
      </c>
      <c r="H801" s="4">
        <v>1</v>
      </c>
      <c r="I801" s="4">
        <f t="shared" ref="I801:K801" si="807">LN(D801)</f>
        <v>3.7460060564531901</v>
      </c>
      <c r="J801" s="4">
        <f t="shared" si="807"/>
        <v>4.8516129146426703</v>
      </c>
      <c r="K801" s="4">
        <f t="shared" si="807"/>
        <v>7.8303327515610324</v>
      </c>
      <c r="L801" s="4">
        <f t="array" ref="L801">MMULT(H801:K801,G$865:G$868)</f>
        <v>12.440795171723877</v>
      </c>
      <c r="M801" s="4">
        <f t="shared" si="773"/>
        <v>-0.61589510173283557</v>
      </c>
    </row>
    <row r="802" spans="1:13" ht="15.75" customHeight="1" x14ac:dyDescent="0.2">
      <c r="A802" s="2" t="e">
        <v>#VALUE!</v>
      </c>
      <c r="B802" s="2" t="e">
        <v>#VALUE!</v>
      </c>
      <c r="C802" s="5">
        <v>453846</v>
      </c>
      <c r="D802" s="4">
        <v>42.351593887282689</v>
      </c>
      <c r="E802" s="4">
        <v>9.5451728058208278</v>
      </c>
      <c r="F802" s="6">
        <v>836.32770541111756</v>
      </c>
      <c r="G802" s="4">
        <f t="shared" si="771"/>
        <v>13.025513212431303</v>
      </c>
      <c r="H802" s="4">
        <v>1</v>
      </c>
      <c r="I802" s="4">
        <f t="shared" ref="I802:K802" si="808">LN(D802)</f>
        <v>3.7460060564531901</v>
      </c>
      <c r="J802" s="4">
        <f t="shared" si="808"/>
        <v>2.2560355613428844</v>
      </c>
      <c r="K802" s="4">
        <f t="shared" si="808"/>
        <v>6.7290205283944244</v>
      </c>
      <c r="L802" s="4">
        <f t="array" ref="L802">MMULT(H802:K802,G$865:G$868)</f>
        <v>12.132578959915099</v>
      </c>
      <c r="M802" s="4">
        <f t="shared" si="773"/>
        <v>0.89293425251620384</v>
      </c>
    </row>
    <row r="803" spans="1:13" ht="15.75" customHeight="1" x14ac:dyDescent="0.2">
      <c r="A803" s="2" t="e">
        <v>#VALUE!</v>
      </c>
      <c r="B803" s="2" t="e">
        <v>#VALUE!</v>
      </c>
      <c r="C803" s="5">
        <v>1365509</v>
      </c>
      <c r="D803" s="4">
        <v>42.351593887282689</v>
      </c>
      <c r="E803" s="4">
        <v>14.259781159011929</v>
      </c>
      <c r="F803" s="6">
        <v>589.21029356399958</v>
      </c>
      <c r="G803" s="4">
        <f t="shared" si="771"/>
        <v>14.127037810866486</v>
      </c>
      <c r="H803" s="4">
        <v>1</v>
      </c>
      <c r="I803" s="4">
        <f t="shared" ref="I803:K803" si="809">LN(D803)</f>
        <v>3.7460060564531901</v>
      </c>
      <c r="J803" s="4">
        <f t="shared" si="809"/>
        <v>2.6574430683755392</v>
      </c>
      <c r="K803" s="4">
        <f t="shared" si="809"/>
        <v>6.3787831548432008</v>
      </c>
      <c r="L803" s="4">
        <f t="array" ref="L803">MMULT(H803:K803,G$865:G$868)</f>
        <v>13.014310030331609</v>
      </c>
      <c r="M803" s="4">
        <f t="shared" si="773"/>
        <v>1.1127277805348772</v>
      </c>
    </row>
    <row r="804" spans="1:13" ht="15.75" customHeight="1" x14ac:dyDescent="0.2">
      <c r="A804" s="2" t="e">
        <v>#VALUE!</v>
      </c>
      <c r="B804" s="2" t="e">
        <v>#VALUE!</v>
      </c>
      <c r="C804" s="5">
        <v>24376</v>
      </c>
      <c r="D804" s="4">
        <v>42.351593887282689</v>
      </c>
      <c r="E804" s="4">
        <v>23.616328816111423</v>
      </c>
      <c r="F804" s="6">
        <v>1736.904059472397</v>
      </c>
      <c r="G804" s="4">
        <f t="shared" si="771"/>
        <v>10.101354320665545</v>
      </c>
      <c r="H804" s="4">
        <v>1</v>
      </c>
      <c r="I804" s="4">
        <f t="shared" ref="I804:K804" si="810">LN(D804)</f>
        <v>3.7460060564531901</v>
      </c>
      <c r="J804" s="4">
        <f t="shared" si="810"/>
        <v>3.1619383717675844</v>
      </c>
      <c r="K804" s="4">
        <f t="shared" si="810"/>
        <v>7.4598595312513156</v>
      </c>
      <c r="L804" s="4">
        <f t="array" ref="L804">MMULT(H804:K804,G$865:G$868)</f>
        <v>11.685031156368044</v>
      </c>
      <c r="M804" s="4">
        <f t="shared" si="773"/>
        <v>-1.5836768357024997</v>
      </c>
    </row>
    <row r="805" spans="1:13" ht="15.75" customHeight="1" x14ac:dyDescent="0.2">
      <c r="A805" s="2" t="e">
        <v>#VALUE!</v>
      </c>
      <c r="B805" s="2" t="e">
        <v>#VALUE!</v>
      </c>
      <c r="C805" s="5">
        <v>25603</v>
      </c>
      <c r="D805" s="4">
        <v>42.351593887282689</v>
      </c>
      <c r="E805" s="4">
        <v>3.9947628611154022</v>
      </c>
      <c r="F805" s="6">
        <v>1169.9524522245754</v>
      </c>
      <c r="G805" s="4">
        <f t="shared" si="771"/>
        <v>10.150464811101735</v>
      </c>
      <c r="H805" s="4">
        <v>1</v>
      </c>
      <c r="I805" s="4">
        <f t="shared" ref="I805:K805" si="811">LN(D805)</f>
        <v>3.7460060564531901</v>
      </c>
      <c r="J805" s="4">
        <f t="shared" si="811"/>
        <v>1.3849842185366283</v>
      </c>
      <c r="K805" s="4">
        <f t="shared" si="811"/>
        <v>7.0647183878417152</v>
      </c>
      <c r="L805" s="4">
        <f t="array" ref="L805">MMULT(H805:K805,G$865:G$868)</f>
        <v>10.899090871854217</v>
      </c>
      <c r="M805" s="4">
        <f t="shared" si="773"/>
        <v>-0.74862606075248195</v>
      </c>
    </row>
    <row r="806" spans="1:13" ht="15.75" customHeight="1" x14ac:dyDescent="0.2">
      <c r="A806" s="2" t="e">
        <v>#VALUE!</v>
      </c>
      <c r="B806" s="2" t="e">
        <v>#VALUE!</v>
      </c>
      <c r="C806" s="5">
        <v>65900</v>
      </c>
      <c r="D806" s="4">
        <v>42.351593887282689</v>
      </c>
      <c r="E806" s="4">
        <v>4.4704463914463908</v>
      </c>
      <c r="F806" s="6">
        <v>2065.1874478137702</v>
      </c>
      <c r="G806" s="4">
        <f t="shared" si="771"/>
        <v>11.095893720490599</v>
      </c>
      <c r="H806" s="4">
        <v>1</v>
      </c>
      <c r="I806" s="4">
        <f t="shared" ref="I806:K806" si="812">LN(D806)</f>
        <v>3.7460060564531901</v>
      </c>
      <c r="J806" s="4">
        <f t="shared" si="812"/>
        <v>1.4974882674976673</v>
      </c>
      <c r="K806" s="4">
        <f t="shared" si="812"/>
        <v>7.6329762750351398</v>
      </c>
      <c r="L806" s="4">
        <f t="array" ref="L806">MMULT(H806:K806,G$865:G$868)</f>
        <v>10.078439400646371</v>
      </c>
      <c r="M806" s="4">
        <f t="shared" si="773"/>
        <v>1.0174543198442283</v>
      </c>
    </row>
    <row r="807" spans="1:13" ht="15.75" customHeight="1" x14ac:dyDescent="0.2">
      <c r="A807" s="2" t="e">
        <v>#VALUE!</v>
      </c>
      <c r="B807" s="2" t="e">
        <v>#VALUE!</v>
      </c>
      <c r="C807" s="5">
        <v>870180</v>
      </c>
      <c r="D807" s="4">
        <v>42.351593887282689</v>
      </c>
      <c r="E807" s="4">
        <v>1.6618181684226037</v>
      </c>
      <c r="F807" s="6">
        <v>401.34069885932087</v>
      </c>
      <c r="G807" s="4">
        <f t="shared" si="771"/>
        <v>13.676455365782351</v>
      </c>
      <c r="H807" s="4">
        <v>1</v>
      </c>
      <c r="I807" s="4">
        <f t="shared" ref="I807:K807" si="813">LN(D807)</f>
        <v>3.7460060564531901</v>
      </c>
      <c r="J807" s="4">
        <f t="shared" si="813"/>
        <v>0.50791228516683684</v>
      </c>
      <c r="K807" s="4">
        <f t="shared" si="813"/>
        <v>5.9948106896717528</v>
      </c>
      <c r="L807" s="4">
        <f t="array" ref="L807">MMULT(H807:K807,G$865:G$868)</f>
        <v>11.912938497120352</v>
      </c>
      <c r="M807" s="4">
        <f t="shared" si="773"/>
        <v>1.7635168686619984</v>
      </c>
    </row>
    <row r="808" spans="1:13" ht="15.75" customHeight="1" x14ac:dyDescent="0.2">
      <c r="A808" s="2" t="e">
        <v>#VALUE!</v>
      </c>
      <c r="B808" s="2" t="e">
        <v>#VALUE!</v>
      </c>
      <c r="C808" s="5">
        <v>7975</v>
      </c>
      <c r="D808" s="4">
        <v>42.351593887282689</v>
      </c>
      <c r="E808" s="4">
        <v>1.284685050524129</v>
      </c>
      <c r="F808" s="6">
        <v>1238.4107436003226</v>
      </c>
      <c r="G808" s="4">
        <f t="shared" si="771"/>
        <v>8.9840669276530445</v>
      </c>
      <c r="H808" s="4">
        <v>1</v>
      </c>
      <c r="I808" s="4">
        <f t="shared" ref="I808:K808" si="814">LN(D808)</f>
        <v>3.7460060564531901</v>
      </c>
      <c r="J808" s="4">
        <f t="shared" si="814"/>
        <v>0.25051359143765478</v>
      </c>
      <c r="K808" s="4">
        <f t="shared" si="814"/>
        <v>7.1215841781856888</v>
      </c>
      <c r="L808" s="4">
        <f t="array" ref="L808">MMULT(H808:K808,G$865:G$868)</f>
        <v>9.9019997618811075</v>
      </c>
      <c r="M808" s="4">
        <f t="shared" si="773"/>
        <v>-0.91793283422806304</v>
      </c>
    </row>
    <row r="809" spans="1:13" ht="15.75" customHeight="1" x14ac:dyDescent="0.2">
      <c r="A809" s="2" t="e">
        <v>#VALUE!</v>
      </c>
      <c r="B809" s="2" t="e">
        <v>#VALUE!</v>
      </c>
      <c r="C809" s="5">
        <v>2813826</v>
      </c>
      <c r="D809" s="4">
        <v>42.351593887282689</v>
      </c>
      <c r="E809" s="4">
        <v>471.6139657444005</v>
      </c>
      <c r="F809" s="6">
        <v>1780.1655633650803</v>
      </c>
      <c r="G809" s="4">
        <f t="shared" si="771"/>
        <v>14.850055681055991</v>
      </c>
      <c r="H809" s="4">
        <v>1</v>
      </c>
      <c r="I809" s="4">
        <f t="shared" ref="I809:K809" si="815">LN(D809)</f>
        <v>3.7460060564531901</v>
      </c>
      <c r="J809" s="4">
        <f t="shared" si="815"/>
        <v>6.1561607817624884</v>
      </c>
      <c r="K809" s="4">
        <f t="shared" si="815"/>
        <v>7.4844616520871279</v>
      </c>
      <c r="L809" s="4">
        <f t="array" ref="L809">MMULT(H809:K809,G$865:G$868)</f>
        <v>14.036769604557836</v>
      </c>
      <c r="M809" s="4">
        <f t="shared" si="773"/>
        <v>0.8132860764981551</v>
      </c>
    </row>
    <row r="810" spans="1:13" ht="15.75" customHeight="1" x14ac:dyDescent="0.2">
      <c r="A810" s="2" t="e">
        <v>#VALUE!</v>
      </c>
      <c r="B810" s="2" t="e">
        <v>#VALUE!</v>
      </c>
      <c r="C810" s="5">
        <v>212623</v>
      </c>
      <c r="D810" s="4">
        <v>42.351593887282689</v>
      </c>
      <c r="E810" s="4">
        <v>195.52418647761718</v>
      </c>
      <c r="F810" s="6">
        <v>1626.8855263248586</v>
      </c>
      <c r="G810" s="4">
        <f t="shared" si="771"/>
        <v>12.267275923422295</v>
      </c>
      <c r="H810" s="4">
        <v>1</v>
      </c>
      <c r="I810" s="4">
        <f t="shared" ref="I810:K810" si="816">LN(D810)</f>
        <v>3.7460060564531901</v>
      </c>
      <c r="J810" s="4">
        <f t="shared" si="816"/>
        <v>5.2756840877712694</v>
      </c>
      <c r="K810" s="4">
        <f t="shared" si="816"/>
        <v>7.3944227460005729</v>
      </c>
      <c r="L810" s="4">
        <f t="array" ref="L810">MMULT(H810:K810,G$865:G$868)</f>
        <v>13.477894947269862</v>
      </c>
      <c r="M810" s="4">
        <f t="shared" si="773"/>
        <v>-1.2106190238475669</v>
      </c>
    </row>
    <row r="811" spans="1:13" ht="15.75" customHeight="1" x14ac:dyDescent="0.2">
      <c r="A811" s="2" t="e">
        <v>#VALUE!</v>
      </c>
      <c r="B811" s="2" t="e">
        <v>#VALUE!</v>
      </c>
      <c r="C811" s="5">
        <v>8515242</v>
      </c>
      <c r="D811" s="4">
        <v>42.351593887282689</v>
      </c>
      <c r="E811" s="4">
        <v>199.07205882352943</v>
      </c>
      <c r="F811" s="6">
        <v>689.08959880730561</v>
      </c>
      <c r="G811" s="4">
        <f t="shared" si="771"/>
        <v>15.957368292109599</v>
      </c>
      <c r="H811" s="4">
        <v>1</v>
      </c>
      <c r="I811" s="4">
        <f t="shared" ref="I811:K811" si="817">LN(D811)</f>
        <v>3.7460060564531901</v>
      </c>
      <c r="J811" s="4">
        <f t="shared" si="817"/>
        <v>5.2936668638212803</v>
      </c>
      <c r="K811" s="4">
        <f t="shared" si="817"/>
        <v>6.5353713043692681</v>
      </c>
      <c r="L811" s="4">
        <f t="array" ref="L811">MMULT(H811:K811,G$865:G$868)</f>
        <v>14.868678445718713</v>
      </c>
      <c r="M811" s="4">
        <f t="shared" si="773"/>
        <v>1.0886898463908867</v>
      </c>
    </row>
    <row r="812" spans="1:13" ht="15.75" customHeight="1" x14ac:dyDescent="0.2">
      <c r="A812" s="2" t="e">
        <v>#VALUE!</v>
      </c>
      <c r="B812" s="2" t="e">
        <v>#VALUE!</v>
      </c>
      <c r="C812" s="5">
        <v>274419</v>
      </c>
      <c r="D812" s="4">
        <v>42.351593887282689</v>
      </c>
      <c r="E812" s="4">
        <v>134.15609166196123</v>
      </c>
      <c r="F812" s="6">
        <v>3351.7819119870364</v>
      </c>
      <c r="G812" s="4">
        <f t="shared" si="771"/>
        <v>12.52241141441926</v>
      </c>
      <c r="H812" s="4">
        <v>1</v>
      </c>
      <c r="I812" s="4">
        <f t="shared" ref="I812:K812" si="818">LN(D812)</f>
        <v>3.7460060564531901</v>
      </c>
      <c r="J812" s="4">
        <f t="shared" si="818"/>
        <v>4.8990039851732083</v>
      </c>
      <c r="K812" s="4">
        <f t="shared" si="818"/>
        <v>8.1172473974289723</v>
      </c>
      <c r="L812" s="4">
        <f t="array" ref="L812">MMULT(H812:K812,G$865:G$868)</f>
        <v>12.018929747321044</v>
      </c>
      <c r="M812" s="4">
        <f t="shared" si="773"/>
        <v>0.50348166709821562</v>
      </c>
    </row>
    <row r="813" spans="1:13" ht="15.75" customHeight="1" x14ac:dyDescent="0.2">
      <c r="A813" s="2" t="e">
        <v>#VALUE!</v>
      </c>
      <c r="B813" s="2" t="e">
        <v>#VALUE!</v>
      </c>
      <c r="C813" s="5">
        <v>1538451</v>
      </c>
      <c r="D813" s="4">
        <v>42.351593887282689</v>
      </c>
      <c r="E813" s="4">
        <v>46.066101951293305</v>
      </c>
      <c r="F813" s="6">
        <v>747.42162303587907</v>
      </c>
      <c r="G813" s="4">
        <f t="shared" si="771"/>
        <v>14.246286624033267</v>
      </c>
      <c r="H813" s="4">
        <v>1</v>
      </c>
      <c r="I813" s="4">
        <f t="shared" ref="I813:K813" si="819">LN(D813)</f>
        <v>3.7460060564531901</v>
      </c>
      <c r="J813" s="4">
        <f t="shared" si="819"/>
        <v>3.8300773639353287</v>
      </c>
      <c r="K813" s="4">
        <f t="shared" si="819"/>
        <v>6.616629447641559</v>
      </c>
      <c r="L813" s="4">
        <f t="array" ref="L813">MMULT(H813:K813,G$865:G$868)</f>
        <v>13.569673289246028</v>
      </c>
      <c r="M813" s="4">
        <f t="shared" si="773"/>
        <v>0.6766133347872394</v>
      </c>
    </row>
    <row r="814" spans="1:13" ht="15.75" customHeight="1" x14ac:dyDescent="0.2">
      <c r="A814" s="2" t="e">
        <v>#VALUE!</v>
      </c>
      <c r="B814" s="2" t="e">
        <v>#VALUE!</v>
      </c>
      <c r="C814" s="5">
        <v>13182639</v>
      </c>
      <c r="D814" s="4">
        <v>42.351593887282689</v>
      </c>
      <c r="E814" s="4">
        <v>345.47049441786277</v>
      </c>
      <c r="F814" s="6">
        <v>755.74098232880954</v>
      </c>
      <c r="G814" s="4">
        <f t="shared" si="771"/>
        <v>16.394411294613363</v>
      </c>
      <c r="H814" s="4">
        <v>1</v>
      </c>
      <c r="I814" s="4">
        <f t="shared" ref="I814:K814" si="820">LN(D814)</f>
        <v>3.7460060564531901</v>
      </c>
      <c r="J814" s="4">
        <f t="shared" si="820"/>
        <v>5.8449072399021027</v>
      </c>
      <c r="K814" s="4">
        <f t="shared" si="820"/>
        <v>6.6276987015060902</v>
      </c>
      <c r="L814" s="4">
        <f t="array" ref="L814">MMULT(H814:K814,G$865:G$868)</f>
        <v>15.160961370416182</v>
      </c>
      <c r="M814" s="4">
        <f t="shared" si="773"/>
        <v>1.2334499241971812</v>
      </c>
    </row>
    <row r="815" spans="1:13" ht="15.75" customHeight="1" x14ac:dyDescent="0.2">
      <c r="A815" s="2" t="e">
        <v>#VALUE!</v>
      </c>
      <c r="B815" s="2" t="e">
        <v>#VALUE!</v>
      </c>
      <c r="C815" s="5">
        <v>397404</v>
      </c>
      <c r="D815" s="4">
        <v>42.351593887282689</v>
      </c>
      <c r="E815" s="4">
        <v>17.120906918350329</v>
      </c>
      <c r="F815" s="6">
        <v>979.06956260616585</v>
      </c>
      <c r="G815" s="4">
        <f t="shared" si="771"/>
        <v>12.892708674474461</v>
      </c>
      <c r="H815" s="4">
        <v>1</v>
      </c>
      <c r="I815" s="4">
        <f t="shared" ref="I815:K815" si="821">LN(D815)</f>
        <v>3.7460060564531901</v>
      </c>
      <c r="J815" s="4">
        <f t="shared" si="821"/>
        <v>2.8403003435132188</v>
      </c>
      <c r="K815" s="4">
        <f t="shared" si="821"/>
        <v>6.8866026947622831</v>
      </c>
      <c r="L815" s="4">
        <f t="array" ref="L815">MMULT(H815:K815,G$865:G$868)</f>
        <v>12.346679839662533</v>
      </c>
      <c r="M815" s="4">
        <f t="shared" si="773"/>
        <v>0.54602883481192777</v>
      </c>
    </row>
    <row r="816" spans="1:13" ht="15.75" customHeight="1" x14ac:dyDescent="0.2">
      <c r="A816" s="2" t="e">
        <v>#VALUE!</v>
      </c>
      <c r="B816" s="2" t="e">
        <v>#VALUE!</v>
      </c>
      <c r="C816" s="5">
        <v>1352097</v>
      </c>
      <c r="D816" s="4">
        <v>42.351593887282689</v>
      </c>
      <c r="E816" s="4">
        <v>35.130340673818928</v>
      </c>
      <c r="F816" s="6">
        <v>1004.3275453026222</v>
      </c>
      <c r="G816" s="4">
        <f t="shared" si="771"/>
        <v>14.117167278573588</v>
      </c>
      <c r="H816" s="4">
        <v>1</v>
      </c>
      <c r="I816" s="4">
        <f t="shared" ref="I816:K816" si="822">LN(D816)</f>
        <v>3.7460060564531901</v>
      </c>
      <c r="J816" s="4">
        <f t="shared" si="822"/>
        <v>3.5590651637490449</v>
      </c>
      <c r="K816" s="4">
        <f t="shared" si="822"/>
        <v>6.9120734873881231</v>
      </c>
      <c r="L816" s="4">
        <f t="array" ref="L816">MMULT(H816:K816,G$865:G$868)</f>
        <v>12.879867759540765</v>
      </c>
      <c r="M816" s="4">
        <f t="shared" si="773"/>
        <v>1.2372995190328222</v>
      </c>
    </row>
    <row r="817" spans="1:13" ht="15.75" customHeight="1" x14ac:dyDescent="0.2">
      <c r="A817" s="2" t="e">
        <v>#VALUE!</v>
      </c>
      <c r="B817" s="2" t="e">
        <v>#VALUE!</v>
      </c>
      <c r="C817" s="5">
        <v>213693</v>
      </c>
      <c r="D817" s="4">
        <v>42.351593887282689</v>
      </c>
      <c r="E817" s="4">
        <v>23.489890274314217</v>
      </c>
      <c r="F817" s="6">
        <v>1279.3016694851804</v>
      </c>
      <c r="G817" s="4">
        <f t="shared" si="771"/>
        <v>12.272295684570462</v>
      </c>
      <c r="H817" s="4">
        <v>1</v>
      </c>
      <c r="I817" s="4">
        <f t="shared" ref="I817:K817" si="823">LN(D817)</f>
        <v>3.7460060564531901</v>
      </c>
      <c r="J817" s="4">
        <f t="shared" si="823"/>
        <v>3.1565701274940627</v>
      </c>
      <c r="K817" s="4">
        <f t="shared" si="823"/>
        <v>7.1540696373211059</v>
      </c>
      <c r="L817" s="4">
        <f t="array" ref="L817">MMULT(H817:K817,G$865:G$868)</f>
        <v>12.170698638297987</v>
      </c>
      <c r="M817" s="4">
        <f t="shared" si="773"/>
        <v>0.10159704627247557</v>
      </c>
    </row>
    <row r="818" spans="1:13" ht="15.75" customHeight="1" x14ac:dyDescent="0.2">
      <c r="A818" s="2" t="e">
        <v>#VALUE!</v>
      </c>
      <c r="B818" s="2" t="e">
        <v>#VALUE!</v>
      </c>
      <c r="C818" s="5">
        <v>1842389</v>
      </c>
      <c r="D818" s="4">
        <v>42.351593887282689</v>
      </c>
      <c r="E818" s="4">
        <v>705.39431582909833</v>
      </c>
      <c r="F818" s="6">
        <v>2862.5408566137294</v>
      </c>
      <c r="G818" s="4">
        <f t="shared" si="771"/>
        <v>14.426573656997494</v>
      </c>
      <c r="H818" s="4">
        <v>1</v>
      </c>
      <c r="I818" s="4">
        <f t="shared" ref="I818:K818" si="824">LN(D818)</f>
        <v>3.7460060564531901</v>
      </c>
      <c r="J818" s="4">
        <f t="shared" si="824"/>
        <v>6.5587569596876856</v>
      </c>
      <c r="K818" s="4">
        <f t="shared" si="824"/>
        <v>7.9594649208134669</v>
      </c>
      <c r="L818" s="4">
        <f t="array" ref="L818">MMULT(H818:K818,G$865:G$868)</f>
        <v>13.597200957489214</v>
      </c>
      <c r="M818" s="4">
        <f t="shared" si="773"/>
        <v>0.82937269950827996</v>
      </c>
    </row>
    <row r="819" spans="1:13" ht="15.75" customHeight="1" x14ac:dyDescent="0.2">
      <c r="A819" s="2" t="e">
        <v>#VALUE!</v>
      </c>
      <c r="B819" s="2" t="e">
        <v>#VALUE!</v>
      </c>
      <c r="C819" s="5">
        <v>439013</v>
      </c>
      <c r="D819" s="4">
        <v>42.351593887282689</v>
      </c>
      <c r="E819" s="4">
        <v>266.84906183565948</v>
      </c>
      <c r="F819" s="6">
        <v>1264.3657416319691</v>
      </c>
      <c r="G819" s="4">
        <f t="shared" si="771"/>
        <v>12.992284304375124</v>
      </c>
      <c r="H819" s="4">
        <v>1</v>
      </c>
      <c r="I819" s="4">
        <f t="shared" ref="I819:K819" si="825">LN(D819)</f>
        <v>3.7460060564531901</v>
      </c>
      <c r="J819" s="4">
        <f t="shared" si="825"/>
        <v>5.5866831870745397</v>
      </c>
      <c r="K819" s="4">
        <f t="shared" si="825"/>
        <v>7.1423258854093632</v>
      </c>
      <c r="L819" s="4">
        <f t="array" ref="L819">MMULT(H819:K819,G$865:G$868)</f>
        <v>14.13018023870139</v>
      </c>
      <c r="M819" s="4">
        <f t="shared" si="773"/>
        <v>-1.1378959343262665</v>
      </c>
    </row>
    <row r="820" spans="1:13" ht="15.75" customHeight="1" x14ac:dyDescent="0.2">
      <c r="A820" s="2" t="e">
        <v>#VALUE!</v>
      </c>
      <c r="B820" s="2" t="e">
        <v>#VALUE!</v>
      </c>
      <c r="C820" s="5">
        <v>550440</v>
      </c>
      <c r="D820" s="4">
        <v>42.351593887282689</v>
      </c>
      <c r="E820" s="4">
        <v>310.17577248813035</v>
      </c>
      <c r="F820" s="6">
        <v>1730.1573818755408</v>
      </c>
      <c r="G820" s="4">
        <f t="shared" si="771"/>
        <v>13.218473237379218</v>
      </c>
      <c r="H820" s="4">
        <v>1</v>
      </c>
      <c r="I820" s="4">
        <f t="shared" ref="I820:K820" si="826">LN(D820)</f>
        <v>3.7460060564531901</v>
      </c>
      <c r="J820" s="4">
        <f t="shared" si="826"/>
        <v>5.7371391448171059</v>
      </c>
      <c r="K820" s="4">
        <f t="shared" si="826"/>
        <v>7.4559676555365</v>
      </c>
      <c r="L820" s="4">
        <f t="array" ref="L820">MMULT(H820:K820,G$865:G$868)</f>
        <v>13.74779768181822</v>
      </c>
      <c r="M820" s="4">
        <f t="shared" si="773"/>
        <v>-0.52932444443900195</v>
      </c>
    </row>
    <row r="821" spans="1:13" ht="15.75" customHeight="1" x14ac:dyDescent="0.2">
      <c r="A821" s="2" t="e">
        <v>#VALUE!</v>
      </c>
      <c r="B821" s="2" t="e">
        <v>#VALUE!</v>
      </c>
      <c r="C821" s="5">
        <v>3819230</v>
      </c>
      <c r="D821" s="4">
        <v>42.351593887282689</v>
      </c>
      <c r="E821" s="4">
        <v>240.25321629511677</v>
      </c>
      <c r="F821" s="6">
        <v>1183.4862699255</v>
      </c>
      <c r="G821" s="4">
        <f t="shared" si="771"/>
        <v>15.155559389584029</v>
      </c>
      <c r="H821" s="4">
        <v>1</v>
      </c>
      <c r="I821" s="4">
        <f t="shared" ref="I821:K821" si="827">LN(D821)</f>
        <v>3.7460060564531901</v>
      </c>
      <c r="J821" s="4">
        <f t="shared" si="827"/>
        <v>5.4816934350453579</v>
      </c>
      <c r="K821" s="4">
        <f t="shared" si="827"/>
        <v>7.0762198276408625</v>
      </c>
      <c r="L821" s="4">
        <f t="array" ref="L821">MMULT(H821:K821,G$865:G$868)</f>
        <v>14.152255430387575</v>
      </c>
      <c r="M821" s="4">
        <f t="shared" si="773"/>
        <v>1.0033039591964545</v>
      </c>
    </row>
    <row r="822" spans="1:13" ht="15.75" customHeight="1" x14ac:dyDescent="0.2">
      <c r="A822" s="2" t="e">
        <v>#VALUE!</v>
      </c>
      <c r="B822" s="2" t="e">
        <v>#VALUE!</v>
      </c>
      <c r="C822" s="5">
        <v>26164</v>
      </c>
      <c r="D822" s="4">
        <v>1780.0824340527579</v>
      </c>
      <c r="E822" s="4">
        <v>2.3763350483997558</v>
      </c>
      <c r="F822" s="6">
        <v>3614.1242420205872</v>
      </c>
      <c r="G822" s="4">
        <f t="shared" si="771"/>
        <v>10.172139699081104</v>
      </c>
      <c r="H822" s="4">
        <v>1</v>
      </c>
      <c r="I822" s="4">
        <f t="shared" ref="I822:K822" si="828">LN(D822)</f>
        <v>7.4844149534793916</v>
      </c>
      <c r="J822" s="4">
        <f t="shared" si="828"/>
        <v>0.86555940519517116</v>
      </c>
      <c r="K822" s="4">
        <f t="shared" si="828"/>
        <v>8.1926048485415048</v>
      </c>
      <c r="L822" s="4">
        <f t="array" ref="L822">MMULT(H822:K822,G$865:G$868)</f>
        <v>11.837906818008552</v>
      </c>
      <c r="M822" s="4">
        <f t="shared" si="773"/>
        <v>-1.6657671189274481</v>
      </c>
    </row>
    <row r="823" spans="1:13" ht="15.75" customHeight="1" x14ac:dyDescent="0.2">
      <c r="A823" s="2" t="e">
        <v>#VALUE!</v>
      </c>
      <c r="B823" s="2" t="e">
        <v>#VALUE!</v>
      </c>
      <c r="C823" s="5">
        <v>7644729</v>
      </c>
      <c r="D823" s="4">
        <v>1780.0824340527579</v>
      </c>
      <c r="E823" s="4">
        <v>213.37777150385847</v>
      </c>
      <c r="F823" s="6">
        <v>1235.4080273418285</v>
      </c>
      <c r="G823" s="4">
        <f t="shared" si="771"/>
        <v>15.849526948711771</v>
      </c>
      <c r="H823" s="4">
        <v>1</v>
      </c>
      <c r="I823" s="4">
        <f t="shared" ref="I823:K823" si="829">LN(D823)</f>
        <v>7.4844149534793916</v>
      </c>
      <c r="J823" s="4">
        <f t="shared" si="829"/>
        <v>5.3630641699176946</v>
      </c>
      <c r="K823" s="4">
        <f t="shared" si="829"/>
        <v>7.1191565810080739</v>
      </c>
      <c r="L823" s="4">
        <f t="array" ref="L823">MMULT(H823:K823,G$865:G$868)</f>
        <v>17.14951295350307</v>
      </c>
      <c r="M823" s="4">
        <f t="shared" si="773"/>
        <v>-1.2999860047912986</v>
      </c>
    </row>
    <row r="824" spans="1:13" ht="15.75" customHeight="1" x14ac:dyDescent="0.2">
      <c r="A824" s="2" t="e">
        <v>#VALUE!</v>
      </c>
      <c r="B824" s="2" t="e">
        <v>#VALUE!</v>
      </c>
      <c r="C824" s="5">
        <v>1335424</v>
      </c>
      <c r="D824" s="4">
        <v>1780.0824340527579</v>
      </c>
      <c r="E824" s="4">
        <v>6.2358568195844475</v>
      </c>
      <c r="F824" s="6">
        <v>3970.1447450996029</v>
      </c>
      <c r="G824" s="4">
        <f t="shared" si="771"/>
        <v>14.104759402387586</v>
      </c>
      <c r="H824" s="4">
        <v>1</v>
      </c>
      <c r="I824" s="4">
        <f t="shared" ref="I824:K824" si="830">LN(D824)</f>
        <v>7.4844149534793916</v>
      </c>
      <c r="J824" s="4">
        <f t="shared" si="830"/>
        <v>1.8303159906343835</v>
      </c>
      <c r="K824" s="4">
        <f t="shared" si="830"/>
        <v>8.2865578327394189</v>
      </c>
      <c r="L824" s="4">
        <f t="array" ref="L824">MMULT(H824:K824,G$865:G$868)</f>
        <v>12.457815225782939</v>
      </c>
      <c r="M824" s="4">
        <f t="shared" si="773"/>
        <v>1.6469441766046469</v>
      </c>
    </row>
    <row r="825" spans="1:13" ht="15.75" customHeight="1" x14ac:dyDescent="0.2">
      <c r="A825" s="2" t="e">
        <v>#VALUE!</v>
      </c>
      <c r="B825" s="2" t="e">
        <v>#VALUE!</v>
      </c>
      <c r="C825" s="5">
        <v>3292098</v>
      </c>
      <c r="D825" s="4">
        <v>1780.0824340527579</v>
      </c>
      <c r="E825" s="4">
        <v>14.594249022892239</v>
      </c>
      <c r="F825" s="6">
        <v>1872.0542258308533</v>
      </c>
      <c r="G825" s="4">
        <f t="shared" si="771"/>
        <v>15.007035609473308</v>
      </c>
      <c r="H825" s="4">
        <v>1</v>
      </c>
      <c r="I825" s="4">
        <f t="shared" ref="I825:K825" si="831">LN(D825)</f>
        <v>7.4844149534793916</v>
      </c>
      <c r="J825" s="4">
        <f t="shared" si="831"/>
        <v>2.6806275485726787</v>
      </c>
      <c r="K825" s="4">
        <f t="shared" si="831"/>
        <v>7.5347916234079939</v>
      </c>
      <c r="L825" s="4">
        <f t="array" ref="L825">MMULT(H825:K825,G$865:G$868)</f>
        <v>14.341389843119995</v>
      </c>
      <c r="M825" s="4">
        <f t="shared" si="773"/>
        <v>0.66564576635331285</v>
      </c>
    </row>
    <row r="826" spans="1:13" ht="15.75" customHeight="1" x14ac:dyDescent="0.2">
      <c r="A826" s="2" t="e">
        <v>#VALUE!</v>
      </c>
      <c r="B826" s="2" t="e">
        <v>#VALUE!</v>
      </c>
      <c r="C826" s="5">
        <v>56111042</v>
      </c>
      <c r="D826" s="4">
        <v>1780.0824340527579</v>
      </c>
      <c r="E826" s="4">
        <v>257.15782044042913</v>
      </c>
      <c r="F826" s="6">
        <v>320.63147364988981</v>
      </c>
      <c r="G826" s="4">
        <f t="shared" si="771"/>
        <v>17.842843178219489</v>
      </c>
      <c r="H826" s="4">
        <v>1</v>
      </c>
      <c r="I826" s="4">
        <f t="shared" ref="I826:K826" si="832">LN(D826)</f>
        <v>7.4844149534793916</v>
      </c>
      <c r="J826" s="4">
        <f t="shared" si="832"/>
        <v>5.5496899837376041</v>
      </c>
      <c r="K826" s="4">
        <f t="shared" si="832"/>
        <v>5.7702924064421079</v>
      </c>
      <c r="L826" s="4">
        <f t="array" ref="L826">MMULT(H826:K826,G$865:G$868)</f>
        <v>19.459779871551639</v>
      </c>
      <c r="M826" s="4">
        <f t="shared" si="773"/>
        <v>-1.6169366933321498</v>
      </c>
    </row>
    <row r="827" spans="1:13" ht="15.75" customHeight="1" x14ac:dyDescent="0.2">
      <c r="A827" s="2" t="e">
        <v>#VALUE!</v>
      </c>
      <c r="B827" s="2" t="e">
        <v>#VALUE!</v>
      </c>
      <c r="C827" s="5">
        <v>90449</v>
      </c>
      <c r="D827" s="4">
        <v>1780.0824340527579</v>
      </c>
      <c r="E827" s="4">
        <v>6.6511068334937447</v>
      </c>
      <c r="F827" s="6">
        <v>1621.083480591223</v>
      </c>
      <c r="G827" s="4">
        <f t="shared" si="771"/>
        <v>11.412541434930374</v>
      </c>
      <c r="H827" s="4">
        <v>1</v>
      </c>
      <c r="I827" s="4">
        <f t="shared" ref="I827:K827" si="833">LN(D827)</f>
        <v>7.4844149534793916</v>
      </c>
      <c r="J827" s="4">
        <f t="shared" si="833"/>
        <v>1.894783281944854</v>
      </c>
      <c r="K827" s="4">
        <f t="shared" si="833"/>
        <v>7.3908500198489984</v>
      </c>
      <c r="L827" s="4">
        <f t="array" ref="L827">MMULT(H827:K827,G$865:G$868)</f>
        <v>13.944453802877385</v>
      </c>
      <c r="M827" s="4">
        <f t="shared" si="773"/>
        <v>-2.5319123679470117</v>
      </c>
    </row>
    <row r="828" spans="1:13" ht="15.75" customHeight="1" x14ac:dyDescent="0.2">
      <c r="A828" s="2" t="e">
        <v>#VALUE!</v>
      </c>
      <c r="B828" s="2" t="e">
        <v>#VALUE!</v>
      </c>
      <c r="C828" s="5">
        <v>1407207</v>
      </c>
      <c r="D828" s="4">
        <v>1780.0824340527579</v>
      </c>
      <c r="E828" s="4">
        <v>16.402846413095812</v>
      </c>
      <c r="F828" s="6">
        <v>2008.6814947157468</v>
      </c>
      <c r="G828" s="4">
        <f t="shared" si="771"/>
        <v>14.157117446810396</v>
      </c>
      <c r="H828" s="4">
        <v>1</v>
      </c>
      <c r="I828" s="4">
        <f t="shared" ref="I828:K828" si="834">LN(D828)</f>
        <v>7.4844149534793916</v>
      </c>
      <c r="J828" s="4">
        <f t="shared" si="834"/>
        <v>2.7974548815441853</v>
      </c>
      <c r="K828" s="4">
        <f t="shared" si="834"/>
        <v>7.6052338130306083</v>
      </c>
      <c r="L828" s="4">
        <f t="array" ref="L828">MMULT(H828:K828,G$865:G$868)</f>
        <v>14.321820425595167</v>
      </c>
      <c r="M828" s="4">
        <f t="shared" si="773"/>
        <v>-0.16470297878477069</v>
      </c>
    </row>
    <row r="829" spans="1:13" ht="15.75" customHeight="1" x14ac:dyDescent="0.2">
      <c r="A829" s="2" t="e">
        <v>#VALUE!</v>
      </c>
      <c r="B829" s="2" t="e">
        <v>#VALUE!</v>
      </c>
      <c r="C829" s="5">
        <v>583397</v>
      </c>
      <c r="D829" s="4">
        <v>1780.0824340527579</v>
      </c>
      <c r="E829" s="4">
        <v>26.813968850519185</v>
      </c>
      <c r="F829" s="6">
        <v>1337.8145038047239</v>
      </c>
      <c r="G829" s="4">
        <f t="shared" si="771"/>
        <v>13.276623194133082</v>
      </c>
      <c r="H829" s="4">
        <v>1</v>
      </c>
      <c r="I829" s="4">
        <f t="shared" ref="I829:K829" si="835">LN(D829)</f>
        <v>7.4844149534793916</v>
      </c>
      <c r="J829" s="4">
        <f t="shared" si="835"/>
        <v>3.2889229774914859</v>
      </c>
      <c r="K829" s="4">
        <f t="shared" si="835"/>
        <v>7.1987925941599418</v>
      </c>
      <c r="L829" s="4">
        <f t="array" ref="L829">MMULT(H829:K829,G$865:G$868)</f>
        <v>15.36552612065347</v>
      </c>
      <c r="M829" s="4">
        <f t="shared" si="773"/>
        <v>-2.0889029265203884</v>
      </c>
    </row>
    <row r="830" spans="1:13" ht="15.75" customHeight="1" x14ac:dyDescent="0.2">
      <c r="A830" s="2" t="e">
        <v>#VALUE!</v>
      </c>
      <c r="B830" s="2" t="e">
        <v>#VALUE!</v>
      </c>
      <c r="C830" s="5">
        <v>717207</v>
      </c>
      <c r="D830" s="4">
        <v>1780.0824340527579</v>
      </c>
      <c r="E830" s="4">
        <v>11.420227884615384</v>
      </c>
      <c r="F830" s="6">
        <v>3217.7043317359125</v>
      </c>
      <c r="G830" s="4">
        <f t="shared" si="771"/>
        <v>13.483119780843957</v>
      </c>
      <c r="H830" s="4">
        <v>1</v>
      </c>
      <c r="I830" s="4">
        <f t="shared" ref="I830:K830" si="836">LN(D830)</f>
        <v>7.4844149534793916</v>
      </c>
      <c r="J830" s="4">
        <f t="shared" si="836"/>
        <v>2.4353861588987669</v>
      </c>
      <c r="K830" s="4">
        <f t="shared" si="836"/>
        <v>8.0764234438208664</v>
      </c>
      <c r="L830" s="4">
        <f t="array" ref="L830">MMULT(H830:K830,G$865:G$868)</f>
        <v>13.277708129028952</v>
      </c>
      <c r="M830" s="4">
        <f t="shared" si="773"/>
        <v>0.20541165181500531</v>
      </c>
    </row>
    <row r="831" spans="1:13" ht="15.75" customHeight="1" x14ac:dyDescent="0.2">
      <c r="A831" s="2" t="e">
        <v>#VALUE!</v>
      </c>
      <c r="B831" s="2" t="e">
        <v>#VALUE!</v>
      </c>
      <c r="C831" s="5">
        <v>12411096</v>
      </c>
      <c r="D831" s="4">
        <v>1780.0824340527579</v>
      </c>
      <c r="E831" s="4">
        <v>82.196001050747441</v>
      </c>
      <c r="F831" s="6">
        <v>1034.3575247653928</v>
      </c>
      <c r="G831" s="4">
        <f t="shared" si="771"/>
        <v>16.334101469155467</v>
      </c>
      <c r="H831" s="4">
        <v>1</v>
      </c>
      <c r="I831" s="4">
        <f t="shared" ref="I831:K831" si="837">LN(D831)</f>
        <v>7.4844149534793916</v>
      </c>
      <c r="J831" s="4">
        <f t="shared" si="837"/>
        <v>4.4091066518610615</v>
      </c>
      <c r="K831" s="4">
        <f t="shared" si="837"/>
        <v>6.9415357639360851</v>
      </c>
      <c r="L831" s="4">
        <f t="array" ref="L831">MMULT(H831:K831,G$865:G$868)</f>
        <v>16.672286088872823</v>
      </c>
      <c r="M831" s="4">
        <f t="shared" si="773"/>
        <v>-0.33818461971735658</v>
      </c>
    </row>
    <row r="832" spans="1:13" ht="15.75" customHeight="1" x14ac:dyDescent="0.2">
      <c r="A832" s="2" t="e">
        <v>#VALUE!</v>
      </c>
      <c r="B832" s="2" t="e">
        <v>#VALUE!</v>
      </c>
      <c r="C832" s="5">
        <v>10335361</v>
      </c>
      <c r="D832" s="4">
        <v>1780.0824340527579</v>
      </c>
      <c r="E832" s="4">
        <v>178.63516371743066</v>
      </c>
      <c r="F832" s="6">
        <v>955.56058662389216</v>
      </c>
      <c r="G832" s="4">
        <f t="shared" si="771"/>
        <v>16.151081680337995</v>
      </c>
      <c r="H832" s="4">
        <v>1</v>
      </c>
      <c r="I832" s="4">
        <f t="shared" ref="I832:K832" si="838">LN(D832)</f>
        <v>7.4844149534793916</v>
      </c>
      <c r="J832" s="4">
        <f t="shared" si="838"/>
        <v>5.1853455343789898</v>
      </c>
      <c r="K832" s="4">
        <f t="shared" si="838"/>
        <v>6.8622981699630348</v>
      </c>
      <c r="L832" s="4">
        <f t="array" ref="L832">MMULT(H832:K832,G$865:G$868)</f>
        <v>17.419142166636824</v>
      </c>
      <c r="M832" s="4">
        <f t="shared" si="773"/>
        <v>-1.2680604862988289</v>
      </c>
    </row>
    <row r="833" spans="1:13" ht="15.75" customHeight="1" x14ac:dyDescent="0.2">
      <c r="A833" s="2" t="e">
        <v>#VALUE!</v>
      </c>
      <c r="B833" s="2" t="e">
        <v>#VALUE!</v>
      </c>
      <c r="C833" s="5">
        <v>734867</v>
      </c>
      <c r="D833" s="4">
        <v>1780.0824340527579</v>
      </c>
      <c r="E833" s="4">
        <v>7.3724573796741062</v>
      </c>
      <c r="F833" s="6">
        <v>1783.7266294466363</v>
      </c>
      <c r="G833" s="4">
        <f t="shared" si="771"/>
        <v>13.507444809440164</v>
      </c>
      <c r="H833" s="4">
        <v>1</v>
      </c>
      <c r="I833" s="4">
        <f t="shared" ref="I833:K833" si="839">LN(D833)</f>
        <v>7.4844149534793916</v>
      </c>
      <c r="J833" s="4">
        <f t="shared" si="839"/>
        <v>1.9977510807036878</v>
      </c>
      <c r="K833" s="4">
        <f t="shared" si="839"/>
        <v>7.4864600667832173</v>
      </c>
      <c r="L833" s="4">
        <f t="array" ref="L833">MMULT(H833:K833,G$865:G$868)</f>
        <v>13.873490876016122</v>
      </c>
      <c r="M833" s="4">
        <f t="shared" si="773"/>
        <v>-0.36604606657595795</v>
      </c>
    </row>
    <row r="834" spans="1:13" ht="15.75" customHeight="1" x14ac:dyDescent="0.2">
      <c r="A834" s="2" t="e">
        <v>#VALUE!</v>
      </c>
      <c r="B834" s="2" t="e">
        <v>#VALUE!</v>
      </c>
      <c r="C834" s="5">
        <v>5078600</v>
      </c>
      <c r="D834" s="4">
        <v>1780.0824340527579</v>
      </c>
      <c r="E834" s="4">
        <v>139.73837756446451</v>
      </c>
      <c r="F834" s="6">
        <v>1820.8968734232822</v>
      </c>
      <c r="G834" s="4">
        <f t="shared" si="771"/>
        <v>15.440546191021429</v>
      </c>
      <c r="H834" s="4">
        <v>1</v>
      </c>
      <c r="I834" s="4">
        <f t="shared" ref="I834:K834" si="840">LN(D834)</f>
        <v>7.4844149534793916</v>
      </c>
      <c r="J834" s="4">
        <f t="shared" si="840"/>
        <v>4.9397719426695019</v>
      </c>
      <c r="K834" s="4">
        <f t="shared" si="840"/>
        <v>7.507084446286119</v>
      </c>
      <c r="L834" s="4">
        <f t="array" ref="L834">MMULT(H834:K834,G$865:G$868)</f>
        <v>16.189915037245559</v>
      </c>
      <c r="M834" s="4">
        <f t="shared" si="773"/>
        <v>-0.74936884622412947</v>
      </c>
    </row>
    <row r="835" spans="1:13" ht="15.75" customHeight="1" x14ac:dyDescent="0.2">
      <c r="A835" s="2" t="e">
        <v>#VALUE!</v>
      </c>
      <c r="B835" s="2" t="e">
        <v>#VALUE!</v>
      </c>
      <c r="C835" s="5">
        <v>70466179</v>
      </c>
      <c r="D835" s="4">
        <v>1780.0824340527579</v>
      </c>
      <c r="E835" s="4">
        <v>1494.2866553736119</v>
      </c>
      <c r="F835" s="6">
        <v>343.55606034103164</v>
      </c>
      <c r="G835" s="4">
        <f t="shared" si="771"/>
        <v>18.070643422178552</v>
      </c>
      <c r="H835" s="4">
        <v>1</v>
      </c>
      <c r="I835" s="4">
        <f t="shared" ref="I835:K835" si="841">LN(D835)</f>
        <v>7.4844149534793916</v>
      </c>
      <c r="J835" s="4">
        <f t="shared" si="841"/>
        <v>7.3094042183545387</v>
      </c>
      <c r="K835" s="4">
        <f t="shared" si="841"/>
        <v>5.8393503016679711</v>
      </c>
      <c r="L835" s="4">
        <f t="array" ref="L835">MMULT(H835:K835,G$865:G$868)</f>
        <v>20.754422235202959</v>
      </c>
      <c r="M835" s="4">
        <f t="shared" si="773"/>
        <v>-2.6837788130244071</v>
      </c>
    </row>
    <row r="836" spans="1:13" ht="15.75" customHeight="1" x14ac:dyDescent="0.2">
      <c r="A836" s="2" t="e">
        <v>#VALUE!</v>
      </c>
      <c r="B836" s="2" t="e">
        <v>#VALUE!</v>
      </c>
      <c r="C836" s="5">
        <v>98175</v>
      </c>
      <c r="D836" s="4">
        <v>1780.0824340527579</v>
      </c>
      <c r="E836" s="4">
        <v>3.3957280138452428</v>
      </c>
      <c r="F836" s="6">
        <v>3539.4324480061296</v>
      </c>
      <c r="G836" s="4">
        <f t="shared" si="771"/>
        <v>11.49450687944621</v>
      </c>
      <c r="H836" s="4">
        <v>1</v>
      </c>
      <c r="I836" s="4">
        <f t="shared" ref="I836:K836" si="842">LN(D836)</f>
        <v>7.4844149534793916</v>
      </c>
      <c r="J836" s="4">
        <f t="shared" si="842"/>
        <v>1.2225181750901359</v>
      </c>
      <c r="K836" s="4">
        <f t="shared" si="842"/>
        <v>8.1717216678523279</v>
      </c>
      <c r="L836" s="4">
        <f t="array" ref="L836">MMULT(H836:K836,G$865:G$868)</f>
        <v>12.156430938690452</v>
      </c>
      <c r="M836" s="4">
        <f t="shared" si="773"/>
        <v>-0.66192405924424236</v>
      </c>
    </row>
    <row r="837" spans="1:13" ht="15.75" customHeight="1" x14ac:dyDescent="0.2">
      <c r="A837" s="2" t="e">
        <v>#VALUE!</v>
      </c>
      <c r="B837" s="2" t="e">
        <v>#VALUE!</v>
      </c>
      <c r="C837" s="5">
        <v>143509615</v>
      </c>
      <c r="D837" s="4">
        <v>1780.0824340527579</v>
      </c>
      <c r="E837" s="4">
        <v>2068.6241294936949</v>
      </c>
      <c r="F837" s="6">
        <v>931.56942046886172</v>
      </c>
      <c r="G837" s="4">
        <f t="shared" si="771"/>
        <v>18.781912594403636</v>
      </c>
      <c r="H837" s="4">
        <v>1</v>
      </c>
      <c r="I837" s="4">
        <f t="shared" ref="I837:K837" si="843">LN(D837)</f>
        <v>7.4844149534793916</v>
      </c>
      <c r="J837" s="4">
        <f t="shared" si="843"/>
        <v>7.634638993525046</v>
      </c>
      <c r="K837" s="4">
        <f t="shared" si="843"/>
        <v>6.8368707127278414</v>
      </c>
      <c r="L837" s="4">
        <f t="array" ref="L837">MMULT(H837:K837,G$865:G$868)</f>
        <v>19.4158658864547</v>
      </c>
      <c r="M837" s="4">
        <f t="shared" si="773"/>
        <v>-0.63395329205106421</v>
      </c>
    </row>
    <row r="838" spans="1:13" ht="15.75" customHeight="1" x14ac:dyDescent="0.2">
      <c r="A838" s="2" t="e">
        <v>#VALUE!</v>
      </c>
      <c r="B838" s="2" t="e">
        <v>#VALUE!</v>
      </c>
      <c r="C838" s="5">
        <v>2981258</v>
      </c>
      <c r="D838" s="4">
        <v>1780.0824340527579</v>
      </c>
      <c r="E838" s="4">
        <v>153.830946734425</v>
      </c>
      <c r="F838" s="6">
        <v>2391.6292959565949</v>
      </c>
      <c r="G838" s="4">
        <f t="shared" si="771"/>
        <v>14.907855917053343</v>
      </c>
      <c r="H838" s="4">
        <v>1</v>
      </c>
      <c r="I838" s="4">
        <f t="shared" ref="I838:K838" si="844">LN(D838)</f>
        <v>7.4844149534793916</v>
      </c>
      <c r="J838" s="4">
        <f t="shared" si="844"/>
        <v>5.0358542509686979</v>
      </c>
      <c r="K838" s="4">
        <f t="shared" si="844"/>
        <v>7.7797301264536323</v>
      </c>
      <c r="L838" s="4">
        <f t="array" ref="L838">MMULT(H838:K838,G$865:G$868)</f>
        <v>15.829796544215451</v>
      </c>
      <c r="M838" s="4">
        <f t="shared" si="773"/>
        <v>-0.92194062716210823</v>
      </c>
    </row>
    <row r="839" spans="1:13" ht="15.75" customHeight="1" x14ac:dyDescent="0.2">
      <c r="A839" s="2" t="e">
        <v>#VALUE!</v>
      </c>
      <c r="B839" s="2" t="e">
        <v>#VALUE!</v>
      </c>
      <c r="C839" s="5">
        <v>6446540</v>
      </c>
      <c r="D839" s="4">
        <v>1780.0824340527579</v>
      </c>
      <c r="E839" s="4">
        <v>67.608919144368357</v>
      </c>
      <c r="F839" s="6">
        <v>1449.2365931790653</v>
      </c>
      <c r="G839" s="4">
        <f t="shared" si="771"/>
        <v>15.679054110731176</v>
      </c>
      <c r="H839" s="4">
        <v>1</v>
      </c>
      <c r="I839" s="4">
        <f t="shared" ref="I839:K839" si="845">LN(D839)</f>
        <v>7.4844149534793916</v>
      </c>
      <c r="J839" s="4">
        <f t="shared" si="845"/>
        <v>4.2137399143510503</v>
      </c>
      <c r="K839" s="4">
        <f t="shared" si="845"/>
        <v>7.2787922093087172</v>
      </c>
      <c r="L839" s="4">
        <f t="array" ref="L839">MMULT(H839:K839,G$865:G$868)</f>
        <v>15.975896013272084</v>
      </c>
      <c r="M839" s="4">
        <f t="shared" si="773"/>
        <v>-0.29684190254090836</v>
      </c>
    </row>
    <row r="840" spans="1:13" ht="15.75" customHeight="1" x14ac:dyDescent="0.2">
      <c r="A840" s="2" t="e">
        <v>#VALUE!</v>
      </c>
      <c r="B840" s="2" t="e">
        <v>#VALUE!</v>
      </c>
      <c r="C840" s="5">
        <v>995070</v>
      </c>
      <c r="D840" s="4">
        <v>1780.0824340527579</v>
      </c>
      <c r="E840" s="4">
        <v>9.3183950548593373</v>
      </c>
      <c r="F840" s="6">
        <v>1889.7383186795546</v>
      </c>
      <c r="G840" s="4">
        <f t="shared" si="771"/>
        <v>13.810568365424954</v>
      </c>
      <c r="H840" s="4">
        <v>1</v>
      </c>
      <c r="I840" s="4">
        <f t="shared" ref="I840:K840" si="846">LN(D840)</f>
        <v>7.4844149534793916</v>
      </c>
      <c r="J840" s="4">
        <f t="shared" si="846"/>
        <v>2.231990409454383</v>
      </c>
      <c r="K840" s="4">
        <f t="shared" si="846"/>
        <v>7.5441936427427061</v>
      </c>
      <c r="L840" s="4">
        <f t="array" ref="L840">MMULT(H840:K840,G$865:G$868)</f>
        <v>13.96804804306224</v>
      </c>
      <c r="M840" s="4">
        <f t="shared" si="773"/>
        <v>-0.15747967763728532</v>
      </c>
    </row>
    <row r="841" spans="1:13" ht="15.75" customHeight="1" x14ac:dyDescent="0.2">
      <c r="A841" s="2" t="e">
        <v>#VALUE!</v>
      </c>
      <c r="B841" s="2" t="e">
        <v>#VALUE!</v>
      </c>
      <c r="C841" s="5">
        <v>47279419</v>
      </c>
      <c r="D841" s="4">
        <v>1780.0824340527579</v>
      </c>
      <c r="E841" s="4">
        <v>127.94659043854696</v>
      </c>
      <c r="F841" s="6">
        <v>463.31105801903914</v>
      </c>
      <c r="G841" s="4">
        <f t="shared" si="771"/>
        <v>17.671585642492534</v>
      </c>
      <c r="H841" s="4">
        <v>1</v>
      </c>
      <c r="I841" s="4">
        <f t="shared" ref="I841:K841" si="847">LN(D841)</f>
        <v>7.4844149534793916</v>
      </c>
      <c r="J841" s="4">
        <f t="shared" si="847"/>
        <v>4.8516129146426703</v>
      </c>
      <c r="K841" s="4">
        <f t="shared" si="847"/>
        <v>6.1383986600830278</v>
      </c>
      <c r="L841" s="4">
        <f t="array" ref="L841">MMULT(H841:K841,G$865:G$868)</f>
        <v>18.312500755110687</v>
      </c>
      <c r="M841" s="4">
        <f t="shared" si="773"/>
        <v>-0.6409151126181527</v>
      </c>
    </row>
    <row r="842" spans="1:13" ht="15.75" customHeight="1" x14ac:dyDescent="0.2">
      <c r="A842" s="2" t="e">
        <v>#VALUE!</v>
      </c>
      <c r="B842" s="2" t="e">
        <v>#VALUE!</v>
      </c>
      <c r="C842" s="5">
        <v>1349362</v>
      </c>
      <c r="D842" s="4">
        <v>1780.0824340527579</v>
      </c>
      <c r="E842" s="4">
        <v>9.5451728058208278</v>
      </c>
      <c r="F842" s="6">
        <v>1676.3817090590171</v>
      </c>
      <c r="G842" s="4">
        <f t="shared" si="771"/>
        <v>14.115142446114945</v>
      </c>
      <c r="H842" s="4">
        <v>1</v>
      </c>
      <c r="I842" s="4">
        <f t="shared" ref="I842:K842" si="848">LN(D842)</f>
        <v>7.4844149534793916</v>
      </c>
      <c r="J842" s="4">
        <f t="shared" si="848"/>
        <v>2.2560355613428844</v>
      </c>
      <c r="K842" s="4">
        <f t="shared" si="848"/>
        <v>7.4243930051461389</v>
      </c>
      <c r="L842" s="4">
        <f t="array" ref="L842">MMULT(H842:K842,G$865:G$868)</f>
        <v>14.179201882586593</v>
      </c>
      <c r="M842" s="4">
        <f t="shared" si="773"/>
        <v>-6.4059436471648468E-2</v>
      </c>
    </row>
    <row r="843" spans="1:13" ht="15.75" customHeight="1" x14ac:dyDescent="0.2">
      <c r="A843" s="2" t="e">
        <v>#VALUE!</v>
      </c>
      <c r="B843" s="2" t="e">
        <v>#VALUE!</v>
      </c>
      <c r="C843" s="5">
        <v>1898176</v>
      </c>
      <c r="D843" s="4">
        <v>1780.0824340527579</v>
      </c>
      <c r="E843" s="4">
        <v>14.259781159011929</v>
      </c>
      <c r="F843" s="6">
        <v>1722.7652831454907</v>
      </c>
      <c r="G843" s="4">
        <f t="shared" si="771"/>
        <v>14.456403983041545</v>
      </c>
      <c r="H843" s="4">
        <v>1</v>
      </c>
      <c r="I843" s="4">
        <f t="shared" ref="I843:K843" si="849">LN(D843)</f>
        <v>7.4844149534793916</v>
      </c>
      <c r="J843" s="4">
        <f t="shared" si="849"/>
        <v>2.6574430683755392</v>
      </c>
      <c r="K843" s="4">
        <f t="shared" si="849"/>
        <v>7.4516860015638011</v>
      </c>
      <c r="L843" s="4">
        <f t="array" ref="L843">MMULT(H843:K843,G$865:G$868)</f>
        <v>14.456031642346437</v>
      </c>
      <c r="M843" s="4">
        <f t="shared" si="773"/>
        <v>3.7234069510816425E-4</v>
      </c>
    </row>
    <row r="844" spans="1:13" ht="15.75" customHeight="1" x14ac:dyDescent="0.2">
      <c r="A844" s="2" t="e">
        <v>#VALUE!</v>
      </c>
      <c r="B844" s="2" t="e">
        <v>#VALUE!</v>
      </c>
      <c r="C844" s="5">
        <v>855156</v>
      </c>
      <c r="D844" s="4">
        <v>1780.0824340527579</v>
      </c>
      <c r="E844" s="4">
        <v>23.616328816111423</v>
      </c>
      <c r="F844" s="6">
        <v>489.64301258134839</v>
      </c>
      <c r="G844" s="4">
        <f t="shared" si="771"/>
        <v>13.65903918741615</v>
      </c>
      <c r="H844" s="4">
        <v>1</v>
      </c>
      <c r="I844" s="4">
        <f t="shared" ref="I844:K844" si="850">LN(D844)</f>
        <v>7.4844149534793916</v>
      </c>
      <c r="J844" s="4">
        <f t="shared" si="850"/>
        <v>3.1619383717675844</v>
      </c>
      <c r="K844" s="4">
        <f t="shared" si="850"/>
        <v>6.1936765798338964</v>
      </c>
      <c r="L844" s="4">
        <f t="array" ref="L844">MMULT(H844:K844,G$865:G$868)</f>
        <v>16.874573281865512</v>
      </c>
      <c r="M844" s="4">
        <f t="shared" si="773"/>
        <v>-3.215534094449362</v>
      </c>
    </row>
    <row r="845" spans="1:13" ht="15.75" customHeight="1" x14ac:dyDescent="0.2">
      <c r="A845" s="2" t="e">
        <v>#VALUE!</v>
      </c>
      <c r="B845" s="2" t="e">
        <v>#VALUE!</v>
      </c>
      <c r="C845" s="5">
        <v>1244536</v>
      </c>
      <c r="D845" s="4">
        <v>1780.0824340527579</v>
      </c>
      <c r="E845" s="4">
        <v>3.9947628611154022</v>
      </c>
      <c r="F845" s="6">
        <v>1941.7034099315788</v>
      </c>
      <c r="G845" s="4">
        <f t="shared" si="771"/>
        <v>14.03427332765143</v>
      </c>
      <c r="H845" s="4">
        <v>1</v>
      </c>
      <c r="I845" s="4">
        <f t="shared" ref="I845:K845" si="851">LN(D845)</f>
        <v>7.4844149534793916</v>
      </c>
      <c r="J845" s="4">
        <f t="shared" si="851"/>
        <v>1.3849842185366283</v>
      </c>
      <c r="K845" s="4">
        <f t="shared" si="851"/>
        <v>7.5713209131566552</v>
      </c>
      <c r="L845" s="4">
        <f t="array" ref="L845">MMULT(H845:K845,G$865:G$868)</f>
        <v>13.248172086943644</v>
      </c>
      <c r="M845" s="4">
        <f t="shared" si="773"/>
        <v>0.78610124070778653</v>
      </c>
    </row>
    <row r="846" spans="1:13" ht="15.75" customHeight="1" x14ac:dyDescent="0.2">
      <c r="A846" s="2" t="e">
        <v>#VALUE!</v>
      </c>
      <c r="B846" s="2" t="e">
        <v>#VALUE!</v>
      </c>
      <c r="C846" s="5">
        <v>925086</v>
      </c>
      <c r="D846" s="4">
        <v>1780.0824340527579</v>
      </c>
      <c r="E846" s="4">
        <v>4.4704463914463908</v>
      </c>
      <c r="F846" s="6">
        <v>2088.5150256786624</v>
      </c>
      <c r="G846" s="4">
        <f t="shared" si="771"/>
        <v>13.737641985145816</v>
      </c>
      <c r="H846" s="4">
        <v>1</v>
      </c>
      <c r="I846" s="4">
        <f t="shared" ref="I846:K846" si="852">LN(D846)</f>
        <v>7.4844149534793916</v>
      </c>
      <c r="J846" s="4">
        <f t="shared" si="852"/>
        <v>1.4974882674976673</v>
      </c>
      <c r="K846" s="4">
        <f t="shared" si="852"/>
        <v>7.6442085783947888</v>
      </c>
      <c r="L846" s="4">
        <f t="array" ref="L846">MMULT(H846:K846,G$865:G$868)</f>
        <v>13.22123185159143</v>
      </c>
      <c r="M846" s="4">
        <f t="shared" si="773"/>
        <v>0.51641013355438581</v>
      </c>
    </row>
    <row r="847" spans="1:13" ht="15.75" customHeight="1" x14ac:dyDescent="0.2">
      <c r="A847" s="2" t="e">
        <v>#VALUE!</v>
      </c>
      <c r="B847" s="2" t="e">
        <v>#VALUE!</v>
      </c>
      <c r="C847" s="5">
        <v>131097</v>
      </c>
      <c r="D847" s="4">
        <v>1780.0824340527579</v>
      </c>
      <c r="E847" s="4">
        <v>1.6618181684226037</v>
      </c>
      <c r="F847" s="6">
        <v>2147.2339409315891</v>
      </c>
      <c r="G847" s="4">
        <f t="shared" si="771"/>
        <v>11.78369278619477</v>
      </c>
      <c r="H847" s="4">
        <v>1</v>
      </c>
      <c r="I847" s="4">
        <f t="shared" ref="I847:K847" si="853">LN(D847)</f>
        <v>7.4844149534793916</v>
      </c>
      <c r="J847" s="4">
        <f t="shared" si="853"/>
        <v>0.50791228516683684</v>
      </c>
      <c r="K847" s="4">
        <f t="shared" si="853"/>
        <v>7.6719357537181869</v>
      </c>
      <c r="L847" s="4">
        <f t="array" ref="L847">MMULT(H847:K847,G$865:G$868)</f>
        <v>12.386539819320097</v>
      </c>
      <c r="M847" s="4">
        <f t="shared" si="773"/>
        <v>-0.60284703312532706</v>
      </c>
    </row>
    <row r="848" spans="1:13" ht="15.75" customHeight="1" x14ac:dyDescent="0.2">
      <c r="A848" s="2" t="e">
        <v>#VALUE!</v>
      </c>
      <c r="B848" s="2" t="e">
        <v>#VALUE!</v>
      </c>
      <c r="C848" s="5">
        <v>27506</v>
      </c>
      <c r="D848" s="4">
        <v>1780.0824340527579</v>
      </c>
      <c r="E848" s="4">
        <v>1.284685050524129</v>
      </c>
      <c r="F848" s="6">
        <v>1775.2783217402866</v>
      </c>
      <c r="G848" s="4">
        <f t="shared" si="771"/>
        <v>10.222159441674654</v>
      </c>
      <c r="H848" s="4">
        <v>1</v>
      </c>
      <c r="I848" s="4">
        <f t="shared" ref="I848:K848" si="854">LN(D848)</f>
        <v>7.4844149534793916</v>
      </c>
      <c r="J848" s="4">
        <f t="shared" si="854"/>
        <v>0.25051359143765478</v>
      </c>
      <c r="K848" s="4">
        <f t="shared" si="854"/>
        <v>7.4817124905979702</v>
      </c>
      <c r="L848" s="4">
        <f t="array" ref="L848">MMULT(H848:K848,G$865:G$868)</f>
        <v>12.485770555373257</v>
      </c>
      <c r="M848" s="4">
        <f t="shared" si="773"/>
        <v>-2.2636111136986035</v>
      </c>
    </row>
    <row r="849" spans="1:13" ht="15.75" customHeight="1" x14ac:dyDescent="0.2">
      <c r="A849" s="2" t="e">
        <v>#VALUE!</v>
      </c>
      <c r="B849" s="2" t="e">
        <v>#VALUE!</v>
      </c>
      <c r="C849" s="5">
        <v>89870292</v>
      </c>
      <c r="D849" s="4">
        <v>1780.0824340527579</v>
      </c>
      <c r="E849" s="4">
        <v>471.6139657444005</v>
      </c>
      <c r="F849" s="6">
        <v>357.8875011228829</v>
      </c>
      <c r="G849" s="4">
        <f t="shared" si="771"/>
        <v>18.313877988766922</v>
      </c>
      <c r="H849" s="4">
        <v>1</v>
      </c>
      <c r="I849" s="4">
        <f t="shared" ref="I849:K849" si="855">LN(D849)</f>
        <v>7.4844149534793916</v>
      </c>
      <c r="J849" s="4">
        <f t="shared" si="855"/>
        <v>6.1561607817624884</v>
      </c>
      <c r="K849" s="4">
        <f t="shared" si="855"/>
        <v>5.8802186943426138</v>
      </c>
      <c r="L849" s="4">
        <f t="array" ref="L849">MMULT(H849:K849,G$865:G$868)</f>
        <v>19.767971308130342</v>
      </c>
      <c r="M849" s="4">
        <f t="shared" si="773"/>
        <v>-1.4540933193634196</v>
      </c>
    </row>
    <row r="850" spans="1:13" ht="15.75" customHeight="1" x14ac:dyDescent="0.2">
      <c r="A850" s="2" t="e">
        <v>#VALUE!</v>
      </c>
      <c r="B850" s="2" t="e">
        <v>#VALUE!</v>
      </c>
      <c r="C850" s="5">
        <v>31050743</v>
      </c>
      <c r="D850" s="4">
        <v>1780.0824340527579</v>
      </c>
      <c r="E850" s="4">
        <v>195.52418647761718</v>
      </c>
      <c r="F850" s="6">
        <v>1153.7531758229923</v>
      </c>
      <c r="G850" s="4">
        <f t="shared" si="771"/>
        <v>17.251133295204003</v>
      </c>
      <c r="H850" s="4">
        <v>1</v>
      </c>
      <c r="I850" s="4">
        <f t="shared" ref="I850:K850" si="856">LN(D850)</f>
        <v>7.4844149534793916</v>
      </c>
      <c r="J850" s="4">
        <f t="shared" si="856"/>
        <v>5.2756840877712694</v>
      </c>
      <c r="K850" s="4">
        <f t="shared" si="856"/>
        <v>7.0507755384225845</v>
      </c>
      <c r="L850" s="4">
        <f t="array" ref="L850">MMULT(H850:K850,G$865:G$868)</f>
        <v>17.189296173474681</v>
      </c>
      <c r="M850" s="4">
        <f t="shared" si="773"/>
        <v>6.183712172932232E-2</v>
      </c>
    </row>
    <row r="851" spans="1:13" ht="15.75" customHeight="1" x14ac:dyDescent="0.2">
      <c r="A851" s="2" t="e">
        <v>#VALUE!</v>
      </c>
      <c r="B851" s="2" t="e">
        <v>#VALUE!</v>
      </c>
      <c r="C851" s="5">
        <v>22900235</v>
      </c>
      <c r="D851" s="4">
        <v>1780.0824340527579</v>
      </c>
      <c r="E851" s="4">
        <v>199.07205882352943</v>
      </c>
      <c r="F851" s="6">
        <v>1448.5140201507195</v>
      </c>
      <c r="G851" s="4">
        <f t="shared" si="771"/>
        <v>16.946657730480549</v>
      </c>
      <c r="H851" s="4">
        <v>1</v>
      </c>
      <c r="I851" s="4">
        <f t="shared" ref="I851:K851" si="857">LN(D851)</f>
        <v>7.4844149534793916</v>
      </c>
      <c r="J851" s="4">
        <f t="shared" si="857"/>
        <v>5.2936668638212803</v>
      </c>
      <c r="K851" s="4">
        <f t="shared" si="857"/>
        <v>7.2782934962448689</v>
      </c>
      <c r="L851" s="4">
        <f t="array" ref="L851">MMULT(H851:K851,G$865:G$868)</f>
        <v>16.839114424801643</v>
      </c>
      <c r="M851" s="4">
        <f t="shared" si="773"/>
        <v>0.10754330567890591</v>
      </c>
    </row>
    <row r="852" spans="1:13" ht="15.75" customHeight="1" x14ac:dyDescent="0.2">
      <c r="A852" s="2" t="e">
        <v>#VALUE!</v>
      </c>
      <c r="B852" s="2" t="e">
        <v>#VALUE!</v>
      </c>
      <c r="C852" s="5">
        <v>6455437</v>
      </c>
      <c r="D852" s="4">
        <v>1780.0824340527579</v>
      </c>
      <c r="E852" s="4">
        <v>134.15609166196123</v>
      </c>
      <c r="F852" s="6">
        <v>1584.9872957094033</v>
      </c>
      <c r="G852" s="4">
        <f t="shared" si="771"/>
        <v>15.68043327942916</v>
      </c>
      <c r="H852" s="4">
        <v>1</v>
      </c>
      <c r="I852" s="4">
        <f t="shared" ref="I852:K852" si="858">LN(D852)</f>
        <v>7.4844149534793916</v>
      </c>
      <c r="J852" s="4">
        <f t="shared" si="858"/>
        <v>4.8990039851732083</v>
      </c>
      <c r="K852" s="4">
        <f t="shared" si="858"/>
        <v>7.3683316709539604</v>
      </c>
      <c r="L852" s="4">
        <f t="array" ref="L852">MMULT(H852:K852,G$865:G$868)</f>
        <v>16.379675973952985</v>
      </c>
      <c r="M852" s="4">
        <f t="shared" si="773"/>
        <v>-0.69924269452382504</v>
      </c>
    </row>
    <row r="853" spans="1:13" ht="15.75" customHeight="1" x14ac:dyDescent="0.2">
      <c r="A853" s="2" t="e">
        <v>#VALUE!</v>
      </c>
      <c r="B853" s="2" t="e">
        <v>#VALUE!</v>
      </c>
      <c r="C853" s="5">
        <v>5115537</v>
      </c>
      <c r="D853" s="4">
        <v>1780.0824340527579</v>
      </c>
      <c r="E853" s="4">
        <v>46.066101951293305</v>
      </c>
      <c r="F853" s="6">
        <v>2091.4010401924857</v>
      </c>
      <c r="G853" s="4">
        <f t="shared" si="771"/>
        <v>15.447792937194533</v>
      </c>
      <c r="H853" s="4">
        <v>1</v>
      </c>
      <c r="I853" s="4">
        <f t="shared" ref="I853:K853" si="859">LN(D853)</f>
        <v>7.4844149534793916</v>
      </c>
      <c r="J853" s="4">
        <f t="shared" si="859"/>
        <v>3.8300773639353287</v>
      </c>
      <c r="K853" s="4">
        <f t="shared" si="859"/>
        <v>7.6455894745309543</v>
      </c>
      <c r="L853" s="4">
        <f t="array" ref="L853">MMULT(H853:K853,G$865:G$868)</f>
        <v>15.08180266557406</v>
      </c>
      <c r="M853" s="4">
        <f t="shared" si="773"/>
        <v>0.36599027162047371</v>
      </c>
    </row>
    <row r="854" spans="1:13" ht="15.75" customHeight="1" x14ac:dyDescent="0.2">
      <c r="A854" s="2" t="e">
        <v>#VALUE!</v>
      </c>
      <c r="B854" s="2" t="e">
        <v>#VALUE!</v>
      </c>
      <c r="C854" s="5">
        <v>13084568</v>
      </c>
      <c r="D854" s="4">
        <v>1780.0824340527579</v>
      </c>
      <c r="E854" s="4">
        <v>345.47049441786277</v>
      </c>
      <c r="F854" s="6">
        <v>2500.5360210210188</v>
      </c>
      <c r="G854" s="4">
        <f t="shared" si="771"/>
        <v>16.386944078498818</v>
      </c>
      <c r="H854" s="4">
        <v>1</v>
      </c>
      <c r="I854" s="4">
        <f t="shared" ref="I854:K854" si="860">LN(D854)</f>
        <v>7.4844149534793916</v>
      </c>
      <c r="J854" s="4">
        <f t="shared" si="860"/>
        <v>5.8449072399021027</v>
      </c>
      <c r="K854" s="4">
        <f t="shared" si="860"/>
        <v>7.8242603962825017</v>
      </c>
      <c r="L854" s="4">
        <f t="array" ref="L854">MMULT(H854:K854,G$865:G$868)</f>
        <v>16.404549520295454</v>
      </c>
      <c r="M854" s="4">
        <f t="shared" si="773"/>
        <v>-1.7605441796636256E-2</v>
      </c>
    </row>
    <row r="855" spans="1:13" ht="15.75" customHeight="1" x14ac:dyDescent="0.2">
      <c r="A855" s="2" t="e">
        <v>#VALUE!</v>
      </c>
      <c r="B855" s="2" t="e">
        <v>#VALUE!</v>
      </c>
      <c r="C855" s="5">
        <v>562813</v>
      </c>
      <c r="D855" s="4">
        <v>1780.0824340527579</v>
      </c>
      <c r="E855" s="4">
        <v>17.120906918350329</v>
      </c>
      <c r="F855" s="6">
        <v>1691.1007098839857</v>
      </c>
      <c r="G855" s="4">
        <f t="shared" si="771"/>
        <v>13.240702702747354</v>
      </c>
      <c r="H855" s="4">
        <v>1</v>
      </c>
      <c r="I855" s="4">
        <f t="shared" ref="I855:K855" si="861">LN(D855)</f>
        <v>7.4844149534793916</v>
      </c>
      <c r="J855" s="4">
        <f t="shared" si="861"/>
        <v>2.8403003435132188</v>
      </c>
      <c r="K855" s="4">
        <f t="shared" si="861"/>
        <v>7.4331349035320189</v>
      </c>
      <c r="L855" s="4">
        <f t="array" ref="L855">MMULT(H855:K855,G$865:G$868)</f>
        <v>14.631783373014985</v>
      </c>
      <c r="M855" s="4">
        <f t="shared" si="773"/>
        <v>-1.3910806702676304</v>
      </c>
    </row>
    <row r="856" spans="1:13" ht="15.75" customHeight="1" x14ac:dyDescent="0.2">
      <c r="A856" s="2" t="e">
        <v>#VALUE!</v>
      </c>
      <c r="B856" s="2" t="e">
        <v>#VALUE!</v>
      </c>
      <c r="C856" s="5">
        <v>5781474</v>
      </c>
      <c r="D856" s="4">
        <v>1780.0824340527579</v>
      </c>
      <c r="E856" s="4">
        <v>35.130340673818928</v>
      </c>
      <c r="F856" s="6">
        <v>1287.9895195270954</v>
      </c>
      <c r="G856" s="4">
        <f t="shared" si="771"/>
        <v>15.570169225438214</v>
      </c>
      <c r="H856" s="4">
        <v>1</v>
      </c>
      <c r="I856" s="4">
        <f t="shared" ref="I856:K856" si="862">LN(D856)</f>
        <v>7.4844149534793916</v>
      </c>
      <c r="J856" s="4">
        <f t="shared" si="862"/>
        <v>3.5590651637490449</v>
      </c>
      <c r="K856" s="4">
        <f t="shared" si="862"/>
        <v>7.1608377696180687</v>
      </c>
      <c r="L856" s="4">
        <f t="array" ref="L856">MMULT(H856:K856,G$865:G$868)</f>
        <v>15.642072536563443</v>
      </c>
      <c r="M856" s="4">
        <f t="shared" si="773"/>
        <v>-7.1903311125229408E-2</v>
      </c>
    </row>
    <row r="857" spans="1:13" ht="15.75" customHeight="1" x14ac:dyDescent="0.2">
      <c r="A857" s="2" t="e">
        <v>#VALUE!</v>
      </c>
      <c r="B857" s="2" t="e">
        <v>#VALUE!</v>
      </c>
      <c r="C857" s="5">
        <v>1149170</v>
      </c>
      <c r="D857" s="4">
        <v>1780.0824340527579</v>
      </c>
      <c r="E857" s="4">
        <v>23.489890274314217</v>
      </c>
      <c r="F857" s="6">
        <v>1228.4591890401662</v>
      </c>
      <c r="G857" s="4">
        <f t="shared" si="771"/>
        <v>13.954550500629924</v>
      </c>
      <c r="H857" s="4">
        <v>1</v>
      </c>
      <c r="I857" s="4">
        <f t="shared" ref="I857:K857" si="863">LN(D857)</f>
        <v>7.4844149534793916</v>
      </c>
      <c r="J857" s="4">
        <f t="shared" si="863"/>
        <v>3.1565701274940627</v>
      </c>
      <c r="K857" s="4">
        <f t="shared" si="863"/>
        <v>7.1135159712549072</v>
      </c>
      <c r="L857" s="4">
        <f t="array" ref="L857">MMULT(H857:K857,G$865:G$868)</f>
        <v>15.396465608039778</v>
      </c>
      <c r="M857" s="4">
        <f t="shared" si="773"/>
        <v>-1.4419151074098533</v>
      </c>
    </row>
    <row r="858" spans="1:13" ht="15.75" customHeight="1" x14ac:dyDescent="0.2">
      <c r="A858" s="2" t="e">
        <v>#VALUE!</v>
      </c>
      <c r="B858" s="2" t="e">
        <v>#VALUE!</v>
      </c>
      <c r="C858" s="5">
        <v>37101203</v>
      </c>
      <c r="D858" s="4">
        <v>1780.0824340527579</v>
      </c>
      <c r="E858" s="4">
        <v>705.39431582909833</v>
      </c>
      <c r="F858" s="6">
        <v>1263.4120554660733</v>
      </c>
      <c r="G858" s="4">
        <f t="shared" si="771"/>
        <v>17.429159952927968</v>
      </c>
      <c r="H858" s="4">
        <v>1</v>
      </c>
      <c r="I858" s="4">
        <f t="shared" ref="I858:K858" si="864">LN(D858)</f>
        <v>7.4844149534793916</v>
      </c>
      <c r="J858" s="4">
        <f t="shared" si="864"/>
        <v>6.5587569596876856</v>
      </c>
      <c r="K858" s="4">
        <f t="shared" si="864"/>
        <v>7.1415713205008169</v>
      </c>
      <c r="L858" s="4">
        <f t="array" ref="L858">MMULT(H858:K858,G$865:G$868)</f>
        <v>18.068467580915023</v>
      </c>
      <c r="M858" s="4">
        <f t="shared" si="773"/>
        <v>-0.63930762798705487</v>
      </c>
    </row>
    <row r="859" spans="1:13" ht="15.75" customHeight="1" x14ac:dyDescent="0.2">
      <c r="A859" s="2" t="e">
        <v>#VALUE!</v>
      </c>
      <c r="B859" s="2" t="e">
        <v>#VALUE!</v>
      </c>
      <c r="C859" s="5">
        <v>16574079</v>
      </c>
      <c r="D859" s="4">
        <v>1780.0824340527579</v>
      </c>
      <c r="E859" s="4">
        <v>266.84906183565948</v>
      </c>
      <c r="F859" s="6">
        <v>1432.77840999569</v>
      </c>
      <c r="G859" s="4">
        <f t="shared" si="771"/>
        <v>16.623350526881516</v>
      </c>
      <c r="H859" s="4">
        <v>1</v>
      </c>
      <c r="I859" s="4">
        <f t="shared" ref="I859:K859" si="865">LN(D859)</f>
        <v>7.4844149534793916</v>
      </c>
      <c r="J859" s="4">
        <f t="shared" si="865"/>
        <v>5.5866831870745397</v>
      </c>
      <c r="K859" s="4">
        <f t="shared" si="865"/>
        <v>7.2673707822324216</v>
      </c>
      <c r="L859" s="4">
        <f t="array" ref="L859">MMULT(H859:K859,G$865:G$868)</f>
        <v>17.090615474355594</v>
      </c>
      <c r="M859" s="4">
        <f t="shared" si="773"/>
        <v>-0.46726494747407799</v>
      </c>
    </row>
    <row r="860" spans="1:13" ht="15.75" customHeight="1" x14ac:dyDescent="0.2">
      <c r="A860" s="2" t="e">
        <v>#VALUE!</v>
      </c>
      <c r="B860" s="2" t="e">
        <v>#VALUE!</v>
      </c>
      <c r="C860" s="5">
        <v>36236200</v>
      </c>
      <c r="D860" s="4">
        <v>1780.0824340527579</v>
      </c>
      <c r="E860" s="4">
        <v>310.17577248813035</v>
      </c>
      <c r="F860" s="6">
        <v>747.37257792779076</v>
      </c>
      <c r="G860" s="4">
        <f t="shared" si="771"/>
        <v>17.405569177129085</v>
      </c>
      <c r="H860" s="4">
        <v>1</v>
      </c>
      <c r="I860" s="4">
        <f t="shared" ref="I860:K860" si="866">LN(D860)</f>
        <v>7.4844149534793916</v>
      </c>
      <c r="J860" s="4">
        <f t="shared" si="866"/>
        <v>5.7371391448171059</v>
      </c>
      <c r="K860" s="4">
        <f t="shared" si="866"/>
        <v>6.6165638264235014</v>
      </c>
      <c r="L860" s="4">
        <f t="array" ref="L860">MMULT(H860:K860,G$865:G$868)</f>
        <v>18.253529255957602</v>
      </c>
      <c r="M860" s="4">
        <f t="shared" si="773"/>
        <v>-0.84796007882851754</v>
      </c>
    </row>
    <row r="861" spans="1:13" ht="15.75" customHeight="1" x14ac:dyDescent="0.2">
      <c r="A861" s="2" t="e">
        <v>#VALUE!</v>
      </c>
      <c r="B861" s="2" t="e">
        <v>#VALUE!</v>
      </c>
      <c r="C861" s="5">
        <v>24783340</v>
      </c>
      <c r="D861" s="4">
        <v>1780.0824340527579</v>
      </c>
      <c r="E861" s="4">
        <v>240.25321629511677</v>
      </c>
      <c r="F861" s="6">
        <v>2833.375351506189</v>
      </c>
      <c r="G861" s="4">
        <f t="shared" si="771"/>
        <v>17.025682211200277</v>
      </c>
      <c r="H861" s="4">
        <v>1</v>
      </c>
      <c r="I861" s="4">
        <f t="shared" ref="I861:K861" si="867">LN(D861)</f>
        <v>7.4844149534793916</v>
      </c>
      <c r="J861" s="4">
        <f t="shared" si="867"/>
        <v>5.4816934350453579</v>
      </c>
      <c r="K861" s="4">
        <f t="shared" si="867"/>
        <v>7.9492239836436962</v>
      </c>
      <c r="L861" s="4">
        <f t="array" ref="L861">MMULT(H861:K861,G$865:G$868)</f>
        <v>15.914266453883906</v>
      </c>
      <c r="M861" s="4">
        <f t="shared" si="773"/>
        <v>1.1114157573163705</v>
      </c>
    </row>
    <row r="862" spans="1:13" ht="15.75" customHeight="1" x14ac:dyDescent="0.2">
      <c r="A862" s="2" t="e">
        <v>#VALUE!</v>
      </c>
      <c r="B862" s="2" t="e">
        <v>#VALUE!</v>
      </c>
      <c r="C862" s="5">
        <v>1274079</v>
      </c>
      <c r="D862" s="4">
        <v>1780.0824340527579</v>
      </c>
      <c r="E862" s="4">
        <v>42.351593887282689</v>
      </c>
      <c r="F862" s="6">
        <v>2133.3538623552395</v>
      </c>
      <c r="G862" s="4">
        <f t="shared" si="771"/>
        <v>14.057734122610894</v>
      </c>
      <c r="H862" s="4">
        <v>1</v>
      </c>
      <c r="I862" s="4">
        <f t="shared" ref="I862:K862" si="868">LN(D862)</f>
        <v>7.4844149534793916</v>
      </c>
      <c r="J862" s="4">
        <f t="shared" si="868"/>
        <v>3.7460060564531901</v>
      </c>
      <c r="K862" s="4">
        <f t="shared" si="868"/>
        <v>7.6654506036123715</v>
      </c>
      <c r="L862" s="4">
        <f t="array" ref="L862">MMULT(H862:K862,G$865:G$868)</f>
        <v>14.982841456256642</v>
      </c>
      <c r="M862" s="4">
        <f t="shared" si="773"/>
        <v>-0.92510733364574804</v>
      </c>
    </row>
    <row r="863" spans="1:13" ht="15.75" customHeight="1" x14ac:dyDescent="0.2"/>
    <row r="864" spans="1:13" ht="15.75" customHeight="1" x14ac:dyDescent="0.2">
      <c r="G864" s="1" t="s">
        <v>27</v>
      </c>
      <c r="H864" s="1" t="s">
        <v>28</v>
      </c>
      <c r="I864" s="1" t="s">
        <v>29</v>
      </c>
      <c r="J864" s="1" t="s">
        <v>30</v>
      </c>
    </row>
    <row r="865" spans="6:11" ht="15.75" customHeight="1" x14ac:dyDescent="0.2">
      <c r="F865" s="1" t="s">
        <v>21</v>
      </c>
      <c r="G865" s="4">
        <f t="array" ref="G865:G868">MMULT(MMULT(MINVERSE(MMULT(TRANSPOSE(H2:K862),H2:K862)),TRANSPOSE(H2:K862)),G2:G862)</f>
        <v>17.945349202853624</v>
      </c>
      <c r="H865" s="4">
        <f>SQRT(G874)</f>
        <v>0.48740813710388869</v>
      </c>
      <c r="I865" s="4">
        <f t="shared" ref="I865:I868" si="869">G865/H865</f>
        <v>36.81791056973811</v>
      </c>
      <c r="J865" s="7">
        <f t="shared" ref="J865:J868" si="870">_xlfn.T.DIST.2T(ABS(I865),$G$870)</f>
        <v>1.0870899129902279E-178</v>
      </c>
    </row>
    <row r="866" spans="6:11" ht="15.75" customHeight="1" x14ac:dyDescent="0.2">
      <c r="F866" s="1" t="s">
        <v>31</v>
      </c>
      <c r="G866" s="4">
        <v>0.84549057995407517</v>
      </c>
      <c r="H866" s="4">
        <f>SQRT(H875)</f>
        <v>2.1765430913662419E-2</v>
      </c>
      <c r="I866" s="4">
        <f t="shared" si="869"/>
        <v>38.845570451047251</v>
      </c>
      <c r="J866" s="7">
        <f t="shared" si="870"/>
        <v>3.5593403383955955E-191</v>
      </c>
    </row>
    <row r="867" spans="6:11" ht="15.75" customHeight="1" x14ac:dyDescent="0.2">
      <c r="F867" s="1" t="s">
        <v>32</v>
      </c>
      <c r="G867" s="4">
        <v>0.79859044597353845</v>
      </c>
      <c r="H867" s="4">
        <f>SQRT(I876)</f>
        <v>2.2420131914707292E-2</v>
      </c>
      <c r="I867" s="4">
        <f t="shared" si="869"/>
        <v>35.619346443259523</v>
      </c>
      <c r="J867" s="7">
        <f t="shared" si="870"/>
        <v>3.1004533909025438E-171</v>
      </c>
    </row>
    <row r="868" spans="6:11" ht="15.75" customHeight="1" x14ac:dyDescent="0.2">
      <c r="F868" s="1" t="s">
        <v>13</v>
      </c>
      <c r="G868" s="4">
        <v>-1.6022586757894961</v>
      </c>
      <c r="H868" s="4">
        <f>SQRT(J877)</f>
        <v>6.4334560748835479E-2</v>
      </c>
      <c r="I868" s="4">
        <f t="shared" si="869"/>
        <v>-24.905100106998066</v>
      </c>
      <c r="J868" s="7">
        <f t="shared" si="870"/>
        <v>1.9613119519422527E-103</v>
      </c>
    </row>
    <row r="869" spans="6:11" ht="15.75" customHeight="1" x14ac:dyDescent="0.2">
      <c r="F869" s="1"/>
    </row>
    <row r="870" spans="6:11" ht="15.75" customHeight="1" x14ac:dyDescent="0.2">
      <c r="F870" s="1" t="s">
        <v>33</v>
      </c>
      <c r="G870" s="8">
        <f>COUNT(G2:G862)-COUNT(G865:G868)</f>
        <v>857</v>
      </c>
    </row>
    <row r="871" spans="6:11" ht="15.75" customHeight="1" x14ac:dyDescent="0.2">
      <c r="F871" s="1" t="s">
        <v>26</v>
      </c>
      <c r="G871" s="4">
        <f>SQRT(SUMSQ(M2:M862)/G870)</f>
        <v>1.227200735720084</v>
      </c>
    </row>
    <row r="872" spans="6:11" ht="15.75" customHeight="1" x14ac:dyDescent="0.2">
      <c r="F872" s="1"/>
    </row>
    <row r="873" spans="6:11" ht="15.75" customHeight="1" x14ac:dyDescent="0.2">
      <c r="F873" s="1" t="s">
        <v>34</v>
      </c>
      <c r="G873" s="1" t="s">
        <v>21</v>
      </c>
      <c r="H873" s="1" t="s">
        <v>31</v>
      </c>
      <c r="I873" s="1" t="s">
        <v>32</v>
      </c>
      <c r="J873" s="1" t="s">
        <v>13</v>
      </c>
      <c r="K873" s="1"/>
    </row>
    <row r="874" spans="6:11" ht="15.75" customHeight="1" x14ac:dyDescent="0.2">
      <c r="F874" s="1" t="s">
        <v>21</v>
      </c>
      <c r="G874" s="4">
        <f t="array" ref="G874:J877">G871^2*MINVERSE(MMULT(TRANSPOSE(H2:K862),H2:K862))</f>
        <v>0.23756669211508313</v>
      </c>
      <c r="H874" s="4">
        <v>-1.1574890610493408E-3</v>
      </c>
      <c r="I874" s="4">
        <v>-3.4896453611422511E-3</v>
      </c>
      <c r="J874" s="4">
        <v>-3.0271537381096496E-2</v>
      </c>
    </row>
    <row r="875" spans="6:11" ht="15.75" customHeight="1" x14ac:dyDescent="0.2">
      <c r="F875" s="1" t="s">
        <v>31</v>
      </c>
      <c r="G875" s="4">
        <v>-1.1574890610494056E-3</v>
      </c>
      <c r="H875" s="4">
        <v>4.7373398285741172E-4</v>
      </c>
      <c r="I875" s="4">
        <v>-9.043858453002607E-6</v>
      </c>
      <c r="J875" s="4">
        <v>-1.1158323554683717E-4</v>
      </c>
    </row>
    <row r="876" spans="6:11" ht="15.75" customHeight="1" x14ac:dyDescent="0.2">
      <c r="F876" s="1" t="s">
        <v>32</v>
      </c>
      <c r="G876" s="4">
        <v>-3.4896453611422632E-3</v>
      </c>
      <c r="H876" s="4">
        <v>-9.0438584530036015E-6</v>
      </c>
      <c r="I876" s="4">
        <v>5.026623150728765E-4</v>
      </c>
      <c r="J876" s="4">
        <v>2.417453198264752E-4</v>
      </c>
    </row>
    <row r="877" spans="6:11" ht="15.75" customHeight="1" x14ac:dyDescent="0.2">
      <c r="F877" s="1" t="s">
        <v>13</v>
      </c>
      <c r="G877" s="4">
        <v>-3.0271537381096444E-2</v>
      </c>
      <c r="H877" s="4">
        <v>-1.1158323554684568E-4</v>
      </c>
      <c r="I877" s="4">
        <v>2.4174531982647278E-4</v>
      </c>
      <c r="J877" s="4">
        <v>4.138935706745602E-3</v>
      </c>
    </row>
    <row r="878" spans="6:11" ht="15.75" customHeight="1" x14ac:dyDescent="0.2">
      <c r="F878" s="1"/>
    </row>
    <row r="879" spans="6:11" ht="15.75" customHeight="1" x14ac:dyDescent="0.2">
      <c r="F879" s="1"/>
      <c r="G879" s="4"/>
    </row>
    <row r="880" spans="6:11" ht="15.75" customHeight="1" x14ac:dyDescent="0.2"/>
    <row r="881" spans="6:7" ht="15.75" customHeight="1" x14ac:dyDescent="0.2"/>
    <row r="882" spans="6:7" ht="15.75" customHeight="1" x14ac:dyDescent="0.2">
      <c r="G882" s="3" t="s">
        <v>35</v>
      </c>
    </row>
    <row r="883" spans="6:7" ht="15.75" customHeight="1" x14ac:dyDescent="0.2"/>
    <row r="884" spans="6:7" ht="15.75" customHeight="1" x14ac:dyDescent="0.2"/>
    <row r="885" spans="6:7" ht="15.75" customHeight="1" x14ac:dyDescent="0.2">
      <c r="G885" s="3" t="s">
        <v>36</v>
      </c>
    </row>
    <row r="886" spans="6:7" ht="15.75" customHeight="1" x14ac:dyDescent="0.2"/>
    <row r="887" spans="6:7" ht="15.75" customHeight="1" x14ac:dyDescent="0.2"/>
    <row r="888" spans="6:7" ht="15.75" customHeight="1" x14ac:dyDescent="0.2">
      <c r="F888" s="3" t="s">
        <v>37</v>
      </c>
    </row>
    <row r="889" spans="6:7" ht="15.75" customHeight="1" x14ac:dyDescent="0.2"/>
    <row r="890" spans="6:7" ht="15.75" customHeight="1" x14ac:dyDescent="0.2"/>
    <row r="891" spans="6:7" ht="15.75" customHeight="1" x14ac:dyDescent="0.2"/>
    <row r="892" spans="6:7" ht="15.75" customHeight="1" x14ac:dyDescent="0.2"/>
    <row r="893" spans="6:7" ht="15.75" customHeight="1" x14ac:dyDescent="0.2"/>
    <row r="894" spans="6:7" ht="15.75" customHeight="1" x14ac:dyDescent="0.2"/>
    <row r="895" spans="6:7" ht="15.75" customHeight="1" x14ac:dyDescent="0.2"/>
    <row r="896" spans="6:7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master-data</vt:lpstr>
      <vt:lpstr>data dictionary</vt:lpstr>
      <vt:lpstr>worksheet</vt:lpstr>
      <vt:lpstr>Pt2_dataset</vt:lpstr>
      <vt:lpstr>ML_flows 2011</vt:lpstr>
      <vt:lpstr>country gravity metrics</vt:lpstr>
      <vt:lpstr>Countries</vt:lpstr>
      <vt:lpstr>Data</vt:lpstr>
      <vt:lpstr>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2023-04-17T02:43:33Z</cp:lastPrinted>
  <dcterms:created xsi:type="dcterms:W3CDTF">2021-10-17T14:29:53Z</dcterms:created>
  <dcterms:modified xsi:type="dcterms:W3CDTF">2023-04-18T02:13:57Z</dcterms:modified>
</cp:coreProperties>
</file>