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xr:revisionPtr revIDLastSave="67" documentId="11_DDC8B15710659C9371BF7C570F401BCB09D46BE0" xr6:coauthVersionLast="47" xr6:coauthVersionMax="47" xr10:uidLastSave="{421DC8A4-6197-4D43-8876-5F90F063B72D}"/>
  <bookViews>
    <workbookView xWindow="0" yWindow="0" windowWidth="0" windowHeight="0" xr2:uid="{00000000-000D-0000-FFFF-FFFF00000000}"/>
  </bookViews>
  <sheets>
    <sheet name="FastFoodNutritionMenu" sheetId="1" r:id="rId1"/>
    <sheet name="Sheet1" sheetId="3" r:id="rId2"/>
    <sheet name="Nutrition Data Breakdown by Res" sheetId="2" r:id="rId3"/>
    <sheet name="Pivot_Table_Analysis" sheetId="4" r:id="rId4"/>
  </sheets>
  <calcPr calcId="191028"/>
  <pivotCaches>
    <pivotCache cacheId="6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F57" i="2"/>
  <c r="F56" i="2"/>
  <c r="F55" i="2"/>
  <c r="F54" i="2"/>
  <c r="J48" i="2"/>
  <c r="F48" i="2"/>
  <c r="J47" i="2"/>
  <c r="K47" i="2" s="1"/>
  <c r="F47" i="2"/>
  <c r="J46" i="2"/>
  <c r="F46" i="2"/>
  <c r="J45" i="2"/>
  <c r="F45" i="2"/>
  <c r="J44" i="2"/>
  <c r="F44" i="2"/>
  <c r="J38" i="2"/>
  <c r="F38" i="2"/>
  <c r="J37" i="2"/>
  <c r="F37" i="2"/>
  <c r="J36" i="2"/>
  <c r="F36" i="2"/>
  <c r="J35" i="2"/>
  <c r="F35" i="2"/>
  <c r="J34" i="2"/>
  <c r="F34" i="2"/>
  <c r="J28" i="2"/>
  <c r="F28" i="2"/>
  <c r="B28" i="2"/>
  <c r="J27" i="2"/>
  <c r="F27" i="2"/>
  <c r="B27" i="2"/>
  <c r="J26" i="2"/>
  <c r="F26" i="2"/>
  <c r="B26" i="2"/>
  <c r="J25" i="2"/>
  <c r="F25" i="2"/>
  <c r="B25" i="2"/>
  <c r="J24" i="2"/>
  <c r="F24" i="2"/>
  <c r="B24" i="2"/>
  <c r="J18" i="2"/>
  <c r="F18" i="2"/>
  <c r="B18" i="2"/>
  <c r="J17" i="2"/>
  <c r="F17" i="2"/>
  <c r="B17" i="2"/>
  <c r="J16" i="2"/>
  <c r="F16" i="2"/>
  <c r="B16" i="2"/>
  <c r="J15" i="2"/>
  <c r="F15" i="2"/>
  <c r="B15" i="2"/>
  <c r="J14" i="2"/>
  <c r="F14" i="2"/>
  <c r="B14" i="2"/>
  <c r="J8" i="2"/>
  <c r="F8" i="2"/>
  <c r="B8" i="2"/>
  <c r="J7" i="2"/>
  <c r="F7" i="2"/>
  <c r="B7" i="2"/>
  <c r="J6" i="2"/>
  <c r="F6" i="2"/>
  <c r="B6" i="2"/>
  <c r="J5" i="2"/>
  <c r="F5" i="2"/>
  <c r="B5" i="2"/>
  <c r="J4" i="2"/>
  <c r="F4" i="2"/>
  <c r="B4" i="2"/>
  <c r="D4" i="2" l="1"/>
  <c r="C4" i="2"/>
  <c r="H4" i="2"/>
  <c r="G4" i="2"/>
  <c r="L4" i="2"/>
  <c r="K4" i="2"/>
  <c r="D5" i="2"/>
  <c r="C5" i="2"/>
  <c r="H5" i="2"/>
  <c r="G5" i="2"/>
  <c r="L5" i="2"/>
  <c r="K5" i="2"/>
  <c r="D6" i="2"/>
  <c r="C6" i="2"/>
  <c r="H6" i="2"/>
  <c r="G6" i="2"/>
  <c r="L6" i="2"/>
  <c r="K6" i="2"/>
  <c r="D7" i="2"/>
  <c r="C7" i="2"/>
  <c r="H7" i="2"/>
  <c r="G7" i="2"/>
  <c r="L7" i="2"/>
  <c r="K7" i="2"/>
  <c r="D8" i="2"/>
  <c r="C8" i="2"/>
  <c r="H8" i="2"/>
  <c r="G8" i="2"/>
  <c r="L8" i="2"/>
  <c r="K8" i="2"/>
  <c r="D14" i="2"/>
  <c r="C14" i="2"/>
  <c r="H14" i="2"/>
  <c r="G14" i="2"/>
  <c r="L14" i="2"/>
  <c r="K14" i="2"/>
  <c r="D15" i="2"/>
  <c r="C15" i="2"/>
  <c r="H15" i="2"/>
  <c r="G15" i="2"/>
  <c r="L15" i="2"/>
  <c r="K15" i="2"/>
  <c r="D16" i="2"/>
  <c r="C16" i="2"/>
  <c r="H16" i="2"/>
  <c r="G16" i="2"/>
  <c r="L16" i="2"/>
  <c r="K16" i="2"/>
  <c r="D17" i="2"/>
  <c r="C17" i="2"/>
  <c r="H17" i="2"/>
  <c r="G17" i="2"/>
  <c r="L17" i="2"/>
  <c r="K17" i="2"/>
  <c r="D18" i="2"/>
  <c r="C18" i="2"/>
  <c r="H18" i="2"/>
  <c r="G18" i="2"/>
  <c r="L18" i="2"/>
  <c r="K18" i="2"/>
  <c r="D24" i="2"/>
  <c r="C24" i="2"/>
  <c r="H24" i="2"/>
  <c r="G24" i="2"/>
  <c r="L24" i="2"/>
  <c r="K24" i="2"/>
  <c r="D25" i="2"/>
  <c r="C25" i="2"/>
  <c r="H25" i="2"/>
  <c r="G25" i="2"/>
  <c r="L25" i="2"/>
  <c r="K25" i="2"/>
  <c r="D26" i="2"/>
  <c r="C26" i="2"/>
  <c r="H26" i="2"/>
  <c r="G26" i="2"/>
  <c r="L26" i="2"/>
  <c r="K26" i="2"/>
  <c r="D27" i="2"/>
  <c r="C27" i="2"/>
  <c r="H27" i="2"/>
  <c r="G27" i="2"/>
  <c r="L27" i="2"/>
  <c r="K27" i="2"/>
  <c r="D28" i="2"/>
  <c r="C28" i="2"/>
  <c r="H28" i="2"/>
  <c r="G28" i="2"/>
  <c r="L28" i="2"/>
  <c r="K28" i="2"/>
  <c r="H34" i="2"/>
  <c r="G34" i="2"/>
  <c r="L34" i="2"/>
  <c r="K34" i="2"/>
  <c r="H35" i="2"/>
  <c r="G35" i="2"/>
  <c r="L35" i="2"/>
  <c r="K35" i="2"/>
  <c r="H36" i="2"/>
  <c r="G36" i="2"/>
  <c r="L36" i="2"/>
  <c r="K36" i="2"/>
  <c r="H37" i="2"/>
  <c r="G37" i="2"/>
  <c r="L37" i="2"/>
  <c r="K37" i="2"/>
  <c r="H38" i="2"/>
  <c r="G38" i="2"/>
  <c r="L38" i="2"/>
  <c r="K38" i="2"/>
  <c r="H44" i="2"/>
  <c r="G44" i="2"/>
  <c r="L44" i="2"/>
  <c r="K44" i="2"/>
  <c r="H45" i="2"/>
  <c r="G45" i="2"/>
  <c r="L45" i="2"/>
  <c r="K45" i="2"/>
  <c r="H46" i="2"/>
  <c r="G46" i="2"/>
  <c r="L46" i="2"/>
  <c r="K46" i="2"/>
  <c r="L47" i="2"/>
  <c r="H47" i="2"/>
  <c r="G47" i="2"/>
  <c r="H48" i="2"/>
  <c r="G48" i="2"/>
  <c r="L48" i="2"/>
  <c r="K48" i="2"/>
  <c r="H54" i="2"/>
  <c r="G54" i="2"/>
  <c r="H55" i="2"/>
  <c r="G55" i="2"/>
  <c r="H56" i="2"/>
  <c r="G56" i="2"/>
  <c r="H57" i="2"/>
  <c r="G57" i="2"/>
  <c r="H58" i="2"/>
  <c r="G58" i="2"/>
</calcChain>
</file>

<file path=xl/sharedStrings.xml><?xml version="1.0" encoding="utf-8"?>
<sst xmlns="http://schemas.openxmlformats.org/spreadsheetml/2006/main" count="2686" uniqueCount="1137">
  <si>
    <t>Company</t>
  </si>
  <si>
    <t>Item</t>
  </si>
  <si>
    <t>Calories</t>
  </si>
  <si>
    <t>Calories from
Fat</t>
  </si>
  <si>
    <t>Total Fat
(g)</t>
  </si>
  <si>
    <t>Saturated Fat
(g)</t>
  </si>
  <si>
    <t>Trans Fat
(g)</t>
  </si>
  <si>
    <t>Cholesterol
(mg)</t>
  </si>
  <si>
    <t>Sodium 
(mg)</t>
  </si>
  <si>
    <t>Carbs
(g)</t>
  </si>
  <si>
    <t>Fiber
(g)</t>
  </si>
  <si>
    <t>Sugars
(g)</t>
  </si>
  <si>
    <t>Protein
(g)</t>
  </si>
  <si>
    <t>Weight Watchers
Pnts</t>
  </si>
  <si>
    <t>McDonald’s</t>
  </si>
  <si>
    <t>Hamburger</t>
  </si>
  <si>
    <t>Cheeseburger</t>
  </si>
  <si>
    <t>Double Cheeseburger</t>
  </si>
  <si>
    <t>McDouble</t>
  </si>
  <si>
    <t>Quarter Pounder® with Cheese</t>
  </si>
  <si>
    <t>Double Quarter Pounder® with Cheese</t>
  </si>
  <si>
    <t>Big Mac®</t>
  </si>
  <si>
    <t>Big N’ Tasty®</t>
  </si>
  <si>
    <t>Big N’ Tasty® with Cheese</t>
  </si>
  <si>
    <t>Angus Bacon &amp; Cheese</t>
  </si>
  <si>
    <t>Angus Deluxe</t>
  </si>
  <si>
    <t>Angus Mushroom &amp; Swiss</t>
  </si>
  <si>
    <t>Filet-O-Fish®</t>
  </si>
  <si>
    <t>McChicken ®</t>
  </si>
  <si>
    <t>McRib ®</t>
  </si>
  <si>
    <t>Premium Grilled Chicken Classic Sandwich</t>
  </si>
  <si>
    <t>Premium Crispy Chicken Classic Sandwich</t>
  </si>
  <si>
    <t>Premium Grilled Chicken Club Sandwich</t>
  </si>
  <si>
    <t>Premium Crispy Chicken Club Sandwich</t>
  </si>
  <si>
    <t>Premium Grilled Chicken Ranch BLT Sandwich</t>
  </si>
  <si>
    <t>Premium Crispy Chicken Ranch BLT Sandwich</t>
  </si>
  <si>
    <t>Southern Style Crispy Chicken Sandwich</t>
  </si>
  <si>
    <t>Ranch Snack Wrap® (Crispy)</t>
  </si>
  <si>
    <t>Ranch Snack Wrap® (Grilled)</t>
  </si>
  <si>
    <t>Honey Mustard Snack Wrap® (Crispy)</t>
  </si>
  <si>
    <t>Honey Mustard Snack Wrap® (Grilled)</t>
  </si>
  <si>
    <t>Chipotle BBQ Snack Wrap® (Crispy)</t>
  </si>
  <si>
    <t>Chipotle BBQ Snack Wrap® (Grilled)</t>
  </si>
  <si>
    <t>Angus Bacon &amp; Cheese Snack Wrap</t>
  </si>
  <si>
    <t>Angus Chipotle BBQ Bacon</t>
  </si>
  <si>
    <t>Angus Chipotle BBQ Bacon Snack Wrap</t>
  </si>
  <si>
    <t>Angus Deluxe Snack Wrap</t>
  </si>
  <si>
    <t>Angus Mushroom &amp; Swiss Snack Wrap</t>
  </si>
  <si>
    <t>Mac Snack Wrap</t>
  </si>
  <si>
    <t>Small French Fries</t>
  </si>
  <si>
    <t>Medium French Fries</t>
  </si>
  <si>
    <t>Large French Fries</t>
  </si>
  <si>
    <t>Ketchup Packet</t>
  </si>
  <si>
    <t>Salt Packet</t>
  </si>
  <si>
    <t>Chicken McNuggets® (4 piece)</t>
  </si>
  <si>
    <t>Chicken McNuggets® (6 piece)</t>
  </si>
  <si>
    <t>Chicken McNuggets® (10 piece)</t>
  </si>
  <si>
    <t>Barbeque Sauce</t>
  </si>
  <si>
    <t>Honey</t>
  </si>
  <si>
    <t>Hot Mustard Sauce</t>
  </si>
  <si>
    <t>Sweet ‘N Sour Sauce</t>
  </si>
  <si>
    <t>Chicken Selects® Premium Breast Strips (3 pc)</t>
  </si>
  <si>
    <t>Chicken Selects® Premium Breast Strips (5 pc)</t>
  </si>
  <si>
    <t>Spicy Buffalo Sauce</t>
  </si>
  <si>
    <t>Creamy Ranch Sauce</t>
  </si>
  <si>
    <t>Tangy Honey Mustard Sauce</t>
  </si>
  <si>
    <t>Southwestern Chipotle Barbeque Sauce</t>
  </si>
  <si>
    <t>Premium Southwest Salad with Grilled Chicken</t>
  </si>
  <si>
    <t>Premium Southwest Salad with Crispy Chicken</t>
  </si>
  <si>
    <t>Premium Southwest Salad (without chicken)</t>
  </si>
  <si>
    <t>Premium Bacon Ranch Salad with Grilled Chicken</t>
  </si>
  <si>
    <t>Premium Bacon Ranch Salad with Crispy Chicken</t>
  </si>
  <si>
    <t>Premium Bacon Ranch Salad (without chicken)</t>
  </si>
  <si>
    <t>Premium Caesar Salad with Grilled Chicken</t>
  </si>
  <si>
    <t>Premium Caesar Salad with Crispy Chicken</t>
  </si>
  <si>
    <t>Premium Caesar Salad (without chicken)</t>
  </si>
  <si>
    <t>Side Salad</t>
  </si>
  <si>
    <t>Butter Garlic Croutons</t>
  </si>
  <si>
    <t>Snack Size Fruit &amp; Walnut Salad</t>
  </si>
  <si>
    <t>Salad Dressings</t>
  </si>
  <si>
    <t>Newman’s Own® Creamy Southwest Dressing</t>
  </si>
  <si>
    <t>Newman’s Own® Creamy Caesar Dressing</t>
  </si>
  <si>
    <t>Newman’s Own® Low Fat Balsamic Vinaigrette</t>
  </si>
  <si>
    <t>Newman’s Own® Low Fat Family Recipe Italian Dressing</t>
  </si>
  <si>
    <t>Newman’s Own® Ranch Dressing</t>
  </si>
  <si>
    <t>Egg McMuffin®</t>
  </si>
  <si>
    <t>Sausage McMuffin®</t>
  </si>
  <si>
    <t>Sausage McMuffin® with Egg</t>
  </si>
  <si>
    <t>English Muffin</t>
  </si>
  <si>
    <t>Bacon, Egg &amp; Cheese Biscuit (Regular Size Biscuit)</t>
  </si>
  <si>
    <t>Bacon, Egg &amp; Cheese Biscuit (Large Size Biscuit)</t>
  </si>
  <si>
    <t>Sausage Biscuit with Egg (Regular Size Biscuit)</t>
  </si>
  <si>
    <t>Sausage Biscuit with Egg (Large Size Biscuit)</t>
  </si>
  <si>
    <t>Sausage Biscuit (Regular Size Biscuit)</t>
  </si>
  <si>
    <t>Sausage Biscuit (Large Size Biscuit)</t>
  </si>
  <si>
    <t>Southern Style Chicken Biscuit (Regular Size Biscuit)</t>
  </si>
  <si>
    <t>Southern Style Chicken Biscuit (Large Size Biscuit)</t>
  </si>
  <si>
    <t>Steak, Egg &amp; Cheese Bagel</t>
  </si>
  <si>
    <t>Bacon, Egg &amp; Cheese McGriddles®</t>
  </si>
  <si>
    <t>Sausage, Egg &amp; Cheese McGriddles®</t>
  </si>
  <si>
    <t>Sausage McGriddles®</t>
  </si>
  <si>
    <t>Big Breakfast® (Regular Size Biscuit)</t>
  </si>
  <si>
    <t>Big Breakfast® (Large Size Biscuit)</t>
  </si>
  <si>
    <t>Big Breakfast with Hotcakes (Regular Size Biscuit)</t>
  </si>
  <si>
    <t>Big Breakfast with Hotcakes (Large Size Biscuit)</t>
  </si>
  <si>
    <t>Sausage Burrito</t>
  </si>
  <si>
    <t>McSkillet™ Burrito with Sausage</t>
  </si>
  <si>
    <t>Hotcakes</t>
  </si>
  <si>
    <t>Hotcakes and Sausage</t>
  </si>
  <si>
    <t>Hotcake Syrup</t>
  </si>
  <si>
    <t>Whipped Margarine (1 pat)</t>
  </si>
  <si>
    <t>Hash Brown</t>
  </si>
  <si>
    <t>Grape Jam</t>
  </si>
  <si>
    <t>Strawberry Preserves</t>
  </si>
  <si>
    <t>Bacon, Egg &amp; Cheese Bagel</t>
  </si>
  <si>
    <t>Fruit &amp; Maple Oatmeal</t>
  </si>
  <si>
    <t>Fruit &amp; Maple Oatmeal without Brown Sugar</t>
  </si>
  <si>
    <t>Hamburger Happy Meal</t>
  </si>
  <si>
    <t>5.5 g</t>
  </si>
  <si>
    <t>4 Piece Chicken McNuggets Happy Meal</t>
  </si>
  <si>
    <t>6 Piece Chicken McNuggets® Happy Meal</t>
  </si>
  <si>
    <t>Fruit ‘n Yogurt Parfait (7 oz)</t>
  </si>
  <si>
    <t>Low Fat Caramel Dip</t>
  </si>
  <si>
    <t>Vanilla Reduced Fat Ice Cream Cone</t>
  </si>
  <si>
    <t>Kiddie Cone</t>
  </si>
  <si>
    <t>Strawberry Sundae</t>
  </si>
  <si>
    <t>Hot Caramel Sundae</t>
  </si>
  <si>
    <t>Hot Fudge Sundae</t>
  </si>
  <si>
    <t>Peanuts (for Sundaes)</t>
  </si>
  <si>
    <t>McFlurry® with M&amp;M’S® Candies (12 fl oz cup)</t>
  </si>
  <si>
    <t>McFlurry® with OREO® Cookies (12 fl oz cup)</t>
  </si>
  <si>
    <t>Baked Hot Apple Pie</t>
  </si>
  <si>
    <t>Cinnamon Melts</t>
  </si>
  <si>
    <t>McDonaldland® Cookies</t>
  </si>
  <si>
    <t>Chocolate Chip Cookie</t>
  </si>
  <si>
    <t>Oatmeal Raisin Cookie</t>
  </si>
  <si>
    <t>Sugar Cookie</t>
  </si>
  <si>
    <t>Apple Dippers with Low Fat Caramel Dip</t>
  </si>
  <si>
    <t>Chocolate McCafé® Shake (12 fl oz cup)</t>
  </si>
  <si>
    <t>Chocolate McCafé® Shake (16 fl oz cup)</t>
  </si>
  <si>
    <t>Chocolate McCafé® Shake (22 fl oz cup)</t>
  </si>
  <si>
    <t>Chocolate Triple Thick® Shake (12 fl oz cup)</t>
  </si>
  <si>
    <t>Chocolate Triple Thick® Shake (16 fl oz cup)</t>
  </si>
  <si>
    <t>Chocolate Triple Thick® Shake (21 fl oz cup)</t>
  </si>
  <si>
    <t>Chocolate Triple Thick® Shake (32 fl oz cup)</t>
  </si>
  <si>
    <t>Snack Size McFlurry® with M&amp;M’S® Candies</t>
  </si>
  <si>
    <t>Snack Size McFlurry® with OREO® Cookies</t>
  </si>
  <si>
    <t>Strawberry McCafé® Shake (12 fl oz cup)</t>
  </si>
  <si>
    <t>Strawberry McCafé® Shake (16 fl oz cup)</t>
  </si>
  <si>
    <t>Strawberry McCafé® Shake (22 fl oz cup)</t>
  </si>
  <si>
    <t>Strawberry Triple Thick® Shake (12 fl oz cup)</t>
  </si>
  <si>
    <t>Strawberry Triple Thick® Shake (16 fl oz cup)</t>
  </si>
  <si>
    <t>Strawberry Triple Thick® Shake (21 fl oz cup)</t>
  </si>
  <si>
    <t>Strawberry Triple Thick® Shake (32 fl oz cup)</t>
  </si>
  <si>
    <t>Vanilla McCafé® Shake (12 fl oz cup)</t>
  </si>
  <si>
    <t>Vanilla McCafé® Shake (16 fl oz cup)</t>
  </si>
  <si>
    <t>Vanilla McCafé® Shake (22 fl oz cup)</t>
  </si>
  <si>
    <t>Vanilla Triple Thick Shake® (32 fl oz cup)</t>
  </si>
  <si>
    <t>Vanilla Triple Thick® Shake (12 fl oz cup)</t>
  </si>
  <si>
    <t>Vanilla Triple Thick® Shake (16 fl oz cup)</t>
  </si>
  <si>
    <t>Vanilla Triple Thick® Shake (21 fl oz cup)</t>
  </si>
  <si>
    <t>1% Low Fat Milk Jug</t>
  </si>
  <si>
    <t>1% Low Fat Chocolate Milk Jug</t>
  </si>
  <si>
    <t>Minute Maid® 100% Apple Juice Box</t>
  </si>
  <si>
    <t>Dasani® Water</t>
  </si>
  <si>
    <t>Minute Maid® Orange Juice (Small)</t>
  </si>
  <si>
    <t>Minute Maid® Orange Juice (Medium)</t>
  </si>
  <si>
    <t>Minute Maid® Orange Juice (Large)</t>
  </si>
  <si>
    <t>Coca-Cola® Classic (Child)</t>
  </si>
  <si>
    <t>Coca-Cola® Classic (Small)</t>
  </si>
  <si>
    <t>Coca-Cola® Classic (Medium)</t>
  </si>
  <si>
    <t>Coca-Cola® Classic (Large)</t>
  </si>
  <si>
    <t>Diet Coke® (Child)</t>
  </si>
  <si>
    <t>Diet Coke® (Small)</t>
  </si>
  <si>
    <t>Diet Coke® (Medium)</t>
  </si>
  <si>
    <t>Diet Coke® (Large)</t>
  </si>
  <si>
    <t>Sprite® (Child)</t>
  </si>
  <si>
    <t>Sprite® (Small)</t>
  </si>
  <si>
    <t>Sprite® (Medium)</t>
  </si>
  <si>
    <t>Sprite® (Large)</t>
  </si>
  <si>
    <t>Hi-C® Orange Lavaburst (Child)</t>
  </si>
  <si>
    <t>Hi-C® Orange Lavaburst (Small)</t>
  </si>
  <si>
    <t>Hi-C® Orange Lavaburst (Medium)</t>
  </si>
  <si>
    <t>Hi-C® Orange Lavaburst (Large)</t>
  </si>
  <si>
    <t>POWERade® Mountain Blast (Child)</t>
  </si>
  <si>
    <t>POWERade® Mountain Blast (Small)</t>
  </si>
  <si>
    <t>POWERade® Mountain Blast (Medium)</t>
  </si>
  <si>
    <t>POWERade® Mountain Blast (Large)</t>
  </si>
  <si>
    <t>Iced Tea (Child)</t>
  </si>
  <si>
    <t>Iced Tea (Small)</t>
  </si>
  <si>
    <t>Iced Tea (Medium)</t>
  </si>
  <si>
    <t>Iced Tea (Large)</t>
  </si>
  <si>
    <t>Coffee (Small)</t>
  </si>
  <si>
    <t>Coffee (Large)</t>
  </si>
  <si>
    <t>Coffee Cream</t>
  </si>
  <si>
    <t>Sugar Packet</t>
  </si>
  <si>
    <t>EQUAL® 0
Calorie Sweetener</t>
  </si>
  <si>
    <t>SPLENDA® No
Calorie Sweetener</t>
  </si>
  <si>
    <t>Iced Coffee– Caramel (Small)</t>
  </si>
  <si>
    <t>Iced Coffee– Caramel (Medium)</t>
  </si>
  <si>
    <t>Iced Coffee– Caramel (Large)</t>
  </si>
  <si>
    <t>Iced Coffee– Hazelnut (Small)</t>
  </si>
  <si>
    <t>Iced Coffee– Hazelnut (Medium)</t>
  </si>
  <si>
    <t>Iced Coffee– Hazelnut (Large)</t>
  </si>
  <si>
    <t>Iced Coffee– Regular (Small)</t>
  </si>
  <si>
    <t>Iced Coffee– Regular (Medium)</t>
  </si>
  <si>
    <t>Iced Coffee– Regular (Large)</t>
  </si>
  <si>
    <t>Iced Coffee– Vanilla (Small)</t>
  </si>
  <si>
    <t>Iced Coffee– Vanilla (Medium)</t>
  </si>
  <si>
    <t>Iced Coffee– Vanilla (Large)</t>
  </si>
  <si>
    <t>Iced Coffee with Sugar Free Vanilla Syrup (Small)</t>
  </si>
  <si>
    <t>Iced Coffee with Sugar Free Vanilla Syrup (Medium)</t>
  </si>
  <si>
    <t>Iced Coffee with Sugar Free Vanilla Syrup (Large)</t>
  </si>
  <si>
    <t>Sweet Tea (Child)</t>
  </si>
  <si>
    <t>Sweet Tea (Large)</t>
  </si>
  <si>
    <t>Sweet Tea (Medium)</t>
  </si>
  <si>
    <t>Sweet Tea (Small)</t>
  </si>
  <si>
    <t>Nonfat Cappuccino (Small)</t>
  </si>
  <si>
    <t>Nonfat Cappuccino (Medium)</t>
  </si>
  <si>
    <t>Nonfat Cappuccino (Large)</t>
  </si>
  <si>
    <t>Nonfat Latte (Small)</t>
  </si>
  <si>
    <t>Nonfat Latte (Medium)</t>
  </si>
  <si>
    <t>Nonfat Latte (Large)</t>
  </si>
  <si>
    <t>Nonfat Caramel Cappuccino (Small)</t>
  </si>
  <si>
    <t>Nonfat Caramel Cappuccino (Medium)</t>
  </si>
  <si>
    <t>Nonfat Caramel Cappuccino (Large)</t>
  </si>
  <si>
    <t>Nonfat Caramel Latte (Small)</t>
  </si>
  <si>
    <t>Nonfat Caramel Latte (Medium)</t>
  </si>
  <si>
    <t>Nonfat Caramel Latte (Large)</t>
  </si>
  <si>
    <t>Nonfat Hazelnut Cappuccino (Small)</t>
  </si>
  <si>
    <t>Nonfat Hazelnut Cappuccino (Medium)</t>
  </si>
  <si>
    <t>Nonfat Hazelnut Cappuccino (Large)</t>
  </si>
  <si>
    <t>Nonfat Hazelnut Latte (Small)</t>
  </si>
  <si>
    <t>Nonfat Hazelnut Latte (Medium)</t>
  </si>
  <si>
    <t>Nonfat Hazelnut Latte (Large)</t>
  </si>
  <si>
    <t>Nonfat Vanilla Cappuccino (Small)</t>
  </si>
  <si>
    <t>Nonfat Vanilla Cappuccino (Medium)</t>
  </si>
  <si>
    <t>Nonfat Vanilla Cappuccino (Large)</t>
  </si>
  <si>
    <t>Nonfat Vanilla Latte (Small)</t>
  </si>
  <si>
    <t>Nonfat Vanilla Latte (Medium)</t>
  </si>
  <si>
    <t>Nonfat Vanilla Latte (Large)</t>
  </si>
  <si>
    <t>Nonfat Cappuccino with Sugar Free Vanilla Syrup (Small)</t>
  </si>
  <si>
    <t>Nonfat Cappuccino with Sugar Free Vanilla Syrup (Medium)</t>
  </si>
  <si>
    <t>Nonfat Cappuccino with Sugar Free Vanilla Syrup (Large)</t>
  </si>
  <si>
    <t>Nonfat Latte with Sugar Free Vanilla Syrup (Small)</t>
  </si>
  <si>
    <t>Nonfat Latte with Sugar Free Vanilla Syrup (Medium)</t>
  </si>
  <si>
    <t>Nonfat Latte with Sugar Free Vanilla Syrup (Large)</t>
  </si>
  <si>
    <t>Mocha with Nonfat Milk (Small)</t>
  </si>
  <si>
    <t>Mocha with Nonfat Milk (Medium)</t>
  </si>
  <si>
    <t>Mocha with Nonfat Milk (Large)</t>
  </si>
  <si>
    <t>Hot Chocolate with Nonfat Milk (Small)</t>
  </si>
  <si>
    <t>Hot Chocolate with Nonfat Milk (Medium)</t>
  </si>
  <si>
    <t>Hot Chocolate with Nonfat Milk (Large)</t>
  </si>
  <si>
    <t>Iced Nonfat Latte (Small)</t>
  </si>
  <si>
    <t>Iced Nonfat Latte (Medium)</t>
  </si>
  <si>
    <t>Iced Nonfat Latte (Large)</t>
  </si>
  <si>
    <t>Iced Nonfat Caramel Latte (Small)</t>
  </si>
  <si>
    <t>Iced Nonfat Caramel Latte (Medium)</t>
  </si>
  <si>
    <t>Iced Nonfat Caramel Latte (Large)</t>
  </si>
  <si>
    <t>Iced Nonfat Hazelnut Latte (Small)</t>
  </si>
  <si>
    <t>Iced Nonfat Hazelnut Latte (Medium)</t>
  </si>
  <si>
    <t>Iced Nonfat Hazelnut Latte (Large)</t>
  </si>
  <si>
    <t>Iced Nonfat Vanilla Latte (Small)</t>
  </si>
  <si>
    <t>Iced Nonfat Vanilla Latte (Medium)</t>
  </si>
  <si>
    <t>Iced Nonfat Vanilla Latte (Large)</t>
  </si>
  <si>
    <t>Iced Nonfat Latte with Sugar Free Vanilla Syrup (Small)</t>
  </si>
  <si>
    <t>Iced Nonfat Latte with Sugar Free Vanilla Syrup (Medium)</t>
  </si>
  <si>
    <t>Iced Nonfat Latte with Sugar Free Vanilla Syrup (Large)</t>
  </si>
  <si>
    <t>Iced Mocha with Nonfat Milk (Medium)</t>
  </si>
  <si>
    <t>Iced Nonfat Caramel Mocha (Large)</t>
  </si>
  <si>
    <t>Iced Nonfat Caramel Mocha (Medium)</t>
  </si>
  <si>
    <t>Iced Nonfat Caramel Mocha (Small)</t>
  </si>
  <si>
    <t>Nonfat Caramel Mocha (Large)</t>
  </si>
  <si>
    <t>Nonfat Caramel Mocha (Medium)</t>
  </si>
  <si>
    <t>Nonfat Caramel Mocha (Small)</t>
  </si>
  <si>
    <t>Cappuccino (Small)</t>
  </si>
  <si>
    <t>Cappuccino (Medium)</t>
  </si>
  <si>
    <t>Cappuccino (Large)</t>
  </si>
  <si>
    <t>Latte (Small)</t>
  </si>
  <si>
    <t>Latte (Medium)</t>
  </si>
  <si>
    <t>Latte (Large)</t>
  </si>
  <si>
    <t>Caramel Cappuccino (Small)</t>
  </si>
  <si>
    <t>Caramel Cappuccino (Medium)</t>
  </si>
  <si>
    <t>Caramel Cappuccino (Large)</t>
  </si>
  <si>
    <t>Caramel Latte (Small)</t>
  </si>
  <si>
    <t>Caramel Latte (Medium)</t>
  </si>
  <si>
    <t>Caramel Latte (Large)</t>
  </si>
  <si>
    <t>Hazelnut Cappuccino (Small)</t>
  </si>
  <si>
    <t>Hazelnut Cappuccino (Medium)</t>
  </si>
  <si>
    <t>Hazelnut Cappuccino (Large)</t>
  </si>
  <si>
    <t>Hazelnut Latte (Small)</t>
  </si>
  <si>
    <t>Hazelnut Latte (Medium)</t>
  </si>
  <si>
    <t>Hazelnut Latte (Large)</t>
  </si>
  <si>
    <t>Vanilla Cappuccino (Small)</t>
  </si>
  <si>
    <t>Vanilla Cappuccino (Medium)</t>
  </si>
  <si>
    <t>Vanilla Cappuccino (Large)</t>
  </si>
  <si>
    <t>Vanilla Latte (Small)</t>
  </si>
  <si>
    <t>Vanilla Latte (Medium)</t>
  </si>
  <si>
    <t>Vanilla Latte (Large)</t>
  </si>
  <si>
    <t>Cappuccino with Sugar Free Vanilla Syrup (Small)</t>
  </si>
  <si>
    <t>Cappuccino with Sugar Free Vanilla Syrup (Medium)</t>
  </si>
  <si>
    <t>Cappuccino with Sugar Free Vanilla Syrup (Large)</t>
  </si>
  <si>
    <t>Latte with Sugar Free Vanilla Syrup (Small)</t>
  </si>
  <si>
    <t>Latte with Sugar Free Vanilla Syrup (Medium)</t>
  </si>
  <si>
    <t>Latte with Sugar Free Vanilla Syrup (Large)</t>
  </si>
  <si>
    <t>Mocha (Small)</t>
  </si>
  <si>
    <t>Mocha (Medium)</t>
  </si>
  <si>
    <t>Mocha (Large)</t>
  </si>
  <si>
    <t>Hot Chocolate (Small)</t>
  </si>
  <si>
    <t>Hot Chocolate (Medium)</t>
  </si>
  <si>
    <t>Hot Chocolate (Large)</t>
  </si>
  <si>
    <t>Iced Latte (Small)</t>
  </si>
  <si>
    <t>Iced Latte (Medium)</t>
  </si>
  <si>
    <t>Iced Latte (Large)</t>
  </si>
  <si>
    <t>Iced Caramel Latte (Small)</t>
  </si>
  <si>
    <t>Iced Caramel Latte (Medium)</t>
  </si>
  <si>
    <t>Iced Caramel Latte (Large)</t>
  </si>
  <si>
    <t>Iced Hazelnut Latte (Small)</t>
  </si>
  <si>
    <t>Iced Hazelnut Latte (Medium)</t>
  </si>
  <si>
    <t>Iced Hazelnut Latte (Large)</t>
  </si>
  <si>
    <t>Iced Vanilla Latte (Small)</t>
  </si>
  <si>
    <t>Iced Vanilla Latte (Medium)</t>
  </si>
  <si>
    <t>Iced Vanilla Latte (Large)</t>
  </si>
  <si>
    <t>Iced Latte with Sugar Free Vanilla Syrup (Small)</t>
  </si>
  <si>
    <t>Iced Latte with Sugar Free Vanilla Syrup (Medium)</t>
  </si>
  <si>
    <t>Iced Latte with Sugar Free Vanilla Syrup (Large)</t>
  </si>
  <si>
    <t>Iced Mocha (Medium)</t>
  </si>
  <si>
    <t>Caramel Mocha (Large)</t>
  </si>
  <si>
    <t>Caramel Mocha (Medium)</t>
  </si>
  <si>
    <t>Caramel Mocha (Small)</t>
  </si>
  <si>
    <t>Iced Caramel Mocha (Large)</t>
  </si>
  <si>
    <t>Iced Caramel Mocha (Medium)</t>
  </si>
  <si>
    <t>Iced Caramel Mocha (Small)</t>
  </si>
  <si>
    <t>Frappe Caramel (Small)</t>
  </si>
  <si>
    <t>Frappe Caramel (Medium)</t>
  </si>
  <si>
    <t>Frappe Caramel (Large)</t>
  </si>
  <si>
    <t>Frappe Mocha (Small)</t>
  </si>
  <si>
    <t>Frappe Mocha (Medium)</t>
  </si>
  <si>
    <t>Frappe Mocha (Large)</t>
  </si>
  <si>
    <t>Strawberry Banana Smoothie (Large)</t>
  </si>
  <si>
    <t>Strawberry Banana Smoothie (Medium)</t>
  </si>
  <si>
    <t>Strawberry Banana Smoothie (Small)</t>
  </si>
  <si>
    <t>Wild Berry Smoothie (Large)</t>
  </si>
  <si>
    <t>Wild Berry Smoothie (Medium)</t>
  </si>
  <si>
    <t>Wild Berry Smoothie (Small)</t>
  </si>
  <si>
    <t>Burger King</t>
  </si>
  <si>
    <t>Whopper® Sandwich</t>
  </si>
  <si>
    <t>Whopper® Sandwich with Cheese</t>
  </si>
  <si>
    <t>Bacon &amp; Cheese Whopper® Sandwich</t>
  </si>
  <si>
    <t>Double Whopper® Sandwich</t>
  </si>
  <si>
    <t>Double Whopper® Sandwich with Cheese</t>
  </si>
  <si>
    <t>Triple Whopper® Sandwich</t>
  </si>
  <si>
    <t>Triple Whopper® Sandwich with Cheese</t>
  </si>
  <si>
    <t>Whopper JR.® Sandwich</t>
  </si>
  <si>
    <t>Bacon King Sandwich</t>
  </si>
  <si>
    <t>Cheddar Bacon King Sandwich</t>
  </si>
  <si>
    <t>Single Quarter Pound King Sandwich</t>
  </si>
  <si>
    <t>Double Quarter Pound King Sandwich</t>
  </si>
  <si>
    <t>Single Stacker King</t>
  </si>
  <si>
    <t>Double Stacker King</t>
  </si>
  <si>
    <t>IMPOSSIBLE Whopper® Sandwich</t>
  </si>
  <si>
    <t>Double Hamburger</t>
  </si>
  <si>
    <t>Extra Long Cheeseburger</t>
  </si>
  <si>
    <t>Bacon Cheeseburger</t>
  </si>
  <si>
    <t>Bacon Double Cheeseburger</t>
  </si>
  <si>
    <t>Crispy Chicken Sandwich</t>
  </si>
  <si>
    <t>Spicy Crispy Chicken Sandwich</t>
  </si>
  <si>
    <t>Original Chicken Sandwich</t>
  </si>
  <si>
    <t>Bacon &amp; Cheese Crispy Chicken Sandwich</t>
  </si>
  <si>
    <t>BBQ Bacon Crispy Chicken Sandwich</t>
  </si>
  <si>
    <t>Crispy Chicken Jr.</t>
  </si>
  <si>
    <t>Spicy Crispy Chicken Jr.</t>
  </si>
  <si>
    <t>Chicken Nuggets- 4pc</t>
  </si>
  <si>
    <t>Chicken Nuggets- 6pc</t>
  </si>
  <si>
    <t>Chicken Nuggets- 10pc</t>
  </si>
  <si>
    <t>Chicken Nuggets- 20pc</t>
  </si>
  <si>
    <t>Spicy Chicken Nuggets- 4pc</t>
  </si>
  <si>
    <t>Spicy Chicken Nuggets- 6pc</t>
  </si>
  <si>
    <t>Spicy Chicken Nuggets- 10 pc</t>
  </si>
  <si>
    <t>Spicy Chicken Nuggets- 20 pc</t>
  </si>
  <si>
    <t>Chicken Fries – 9 pc.</t>
  </si>
  <si>
    <t>Crispy Taco</t>
  </si>
  <si>
    <t>BIG FISH Sandwich</t>
  </si>
  <si>
    <t>Garden Chicken Salad with Crispy Chicken – no dressing</t>
  </si>
  <si>
    <t>Club Salad with Crispy Chicken – no dressing</t>
  </si>
  <si>
    <t>Garden Side Salad – w/o dressing</t>
  </si>
  <si>
    <t>Ken’s Ranch Dressing</t>
  </si>
  <si>
    <t>Ken’s Golden Italian Dressing</t>
  </si>
  <si>
    <t>Ken’s Lite Honey Balsamic Vinaigrette</t>
  </si>
  <si>
    <t>Buttery Garlic Croutons- Packet</t>
  </si>
  <si>
    <t>Onion Rings – value</t>
  </si>
  <si>
    <t>Onion Rings – small</t>
  </si>
  <si>
    <t>Onion Rings – medium</t>
  </si>
  <si>
    <t>Onion Rings – large</t>
  </si>
  <si>
    <t>French Fries – value (unsalted)</t>
  </si>
  <si>
    <t>French Fries – small</t>
  </si>
  <si>
    <t>French Fries – medium</t>
  </si>
  <si>
    <t>French Fries – large</t>
  </si>
  <si>
    <t>Kids Oatmeal</t>
  </si>
  <si>
    <t>Mott’s® Natural Applesauce</t>
  </si>
  <si>
    <t>Fat FREE Milk (8 fl oz)</t>
  </si>
  <si>
    <t>1% Low Fat Chocolate Milk (8 fl oz)</t>
  </si>
  <si>
    <t>Capri Sun® 100% Apple Juice (6 fl oz)</t>
  </si>
  <si>
    <t>PB&amp;J Jamwich</t>
  </si>
  <si>
    <t>Soft Serve Cone</t>
  </si>
  <si>
    <t>Dutch Apple Pie</t>
  </si>
  <si>
    <t>HERSHEY®’S Sundae Pie</t>
  </si>
  <si>
    <t>Pie made with TWIX®</t>
  </si>
  <si>
    <t>OREO® Cookie Cheesecake</t>
  </si>
  <si>
    <t>Soft Serve Cup</t>
  </si>
  <si>
    <t>HERSHEY®’s Chocolate Sundae</t>
  </si>
  <si>
    <t>Caramel Sundae</t>
  </si>
  <si>
    <t>Chocolate Chip Cookies (each)</t>
  </si>
  <si>
    <t>CROISSAN’WICH® Egg &amp; Cheese</t>
  </si>
  <si>
    <t>CROISSAN’WICH® Sausage, Egg &amp; Cheese</t>
  </si>
  <si>
    <t>CROISSAN’WICH® Ham, Egg &amp; Cheese</t>
  </si>
  <si>
    <t>CROISSAN’WICH® Bacon, Egg &amp; Cheese</t>
  </si>
  <si>
    <t>Fully Loaded CROISSAN’WICH®</t>
  </si>
  <si>
    <t>Double CROISSAN’WICH® with Sausage &amp; Bacon</t>
  </si>
  <si>
    <t>Double CROISSAN’WICH® with Sausage</t>
  </si>
  <si>
    <t>Double CROISSAN’WICH® with Ham &amp; Sausage</t>
  </si>
  <si>
    <t>Fully Loaded Biscuit</t>
  </si>
  <si>
    <t>Ham, Egg, &amp; Cheese Biscuit</t>
  </si>
  <si>
    <t>Sausage, Egg, &amp; Cheese Biscuit</t>
  </si>
  <si>
    <t>Bacon, Egg &amp; Cheese Biscuit</t>
  </si>
  <si>
    <t>Sausage Biscuit</t>
  </si>
  <si>
    <t>Breakfast Burrito Jr.</t>
  </si>
  <si>
    <t>EGG-NORMOUS BURRITOΡ</t>
  </si>
  <si>
    <t>BK™ Ultimate Breakfast Platter</t>
  </si>
  <si>
    <t>NY Ultimate Platter (Regional menu item)</t>
  </si>
  <si>
    <t>Pancake and Sausage platter</t>
  </si>
  <si>
    <t>Hash Browns – small</t>
  </si>
  <si>
    <t>Hash Browns – medium</t>
  </si>
  <si>
    <t>Hash Browns – large</t>
  </si>
  <si>
    <t>French Toast Sticks (3 piece)</t>
  </si>
  <si>
    <t>French Toast Sticks (5 piece)</t>
  </si>
  <si>
    <t>American Cheese (slice)</t>
  </si>
  <si>
    <t>Ketchup (Packet)</t>
  </si>
  <si>
    <t>Mayonnaise (Packet)</t>
  </si>
  <si>
    <t>Strawberry or Grape Jam (packet)</t>
  </si>
  <si>
    <t>Breakfast Syrup (1 oz)</t>
  </si>
  <si>
    <t>Barbecue Dipping Sauce (1 oz)</t>
  </si>
  <si>
    <t>Ranch Dipping Sauce (1 oz)</t>
  </si>
  <si>
    <t>Buffalo Dipping Sauce (1 oz)</t>
  </si>
  <si>
    <t>Zesty Onion Ring Dipping Sauce (1 oz)</t>
  </si>
  <si>
    <t>Honey Mustard Dipping Sauce (1oz)</t>
  </si>
  <si>
    <t>Smoothie: Strawberry Banana 16 fl oz</t>
  </si>
  <si>
    <t>Oreo® Shake</t>
  </si>
  <si>
    <t>Chocolate Oreo® Shake</t>
  </si>
  <si>
    <t>Vanilla Milk Shake</t>
  </si>
  <si>
    <t>HERSHEY®’S Chocolate Milk Shake</t>
  </si>
  <si>
    <t>Strawberry Milk Shake</t>
  </si>
  <si>
    <t>Coca Cola classic®‡</t>
  </si>
  <si>
    <t> </t>
  </si>
  <si>
    <t>16 fl oz</t>
  </si>
  <si>
    <t>20 fl oz</t>
  </si>
  <si>
    <t>29 fl oz</t>
  </si>
  <si>
    <t>38 fl oz</t>
  </si>
  <si>
    <t>Diet Coke®‡</t>
  </si>
  <si>
    <t>Sprite®‡</t>
  </si>
  <si>
    <t>Dr. Pepper®‡</t>
  </si>
  <si>
    <t>Barq’s® Root Beer‡</t>
  </si>
  <si>
    <t>Cherry Coke®‡</t>
  </si>
  <si>
    <t>Fanta® Orange‡</t>
  </si>
  <si>
    <t>Hi-C® Fruit Punch‡</t>
  </si>
  <si>
    <t>MINUTE MAID® Light Lemonade</t>
  </si>
  <si>
    <t>Sweet Tea</t>
  </si>
  <si>
    <t>40 fl oz</t>
  </si>
  <si>
    <t>Unsweetened Tea</t>
  </si>
  <si>
    <t>Capri Sun® 100% Apple Juice</t>
  </si>
  <si>
    <t>Minute Maid® Orange Juice</t>
  </si>
  <si>
    <t>Frozen Coke® – 16 oz</t>
  </si>
  <si>
    <t>BK® Café Coffee- 12 fl oz</t>
  </si>
  <si>
    <t>BK® Café Coffee- 16 fl oz</t>
  </si>
  <si>
    <t>BK® Café Coffee- 20 fl oz</t>
  </si>
  <si>
    <t>BK® Café Decaf Coffee- 12 fl oz</t>
  </si>
  <si>
    <t>BK® Café Decaf Coffee- 16 fl oz</t>
  </si>
  <si>
    <t>BK® Café Decaf Coffee- 20 fl oz</t>
  </si>
  <si>
    <t>BK® Café Iced Vanilla Coffee- 12 fl oz</t>
  </si>
  <si>
    <t>BK® Café Iced Vanilla Coffee- 16 fl oz</t>
  </si>
  <si>
    <t>BK® Café Iced Vanilla Coffee- 20 fl oz</t>
  </si>
  <si>
    <t>BK® Café Iced Mocha Coffee- 12 fl oz</t>
  </si>
  <si>
    <t>BK® Café Iced Mocha Coffee- 16 fl oz</t>
  </si>
  <si>
    <t>BK® Café Iced Mocha Coffee- 20 fl oz</t>
  </si>
  <si>
    <t>BK® Café Mocha Frappe- 12 fl oz</t>
  </si>
  <si>
    <t>BK® Café Mocha Frappe- 16 fl oz</t>
  </si>
  <si>
    <t>BK® Café Mocha Frappe- 20 fl oz</t>
  </si>
  <si>
    <t>BK® Café Caramel Frappe- 12 fl oz</t>
  </si>
  <si>
    <t>BK® Café Caramel Frappe- 16 fl oz</t>
  </si>
  <si>
    <t>BK® Café Caramel Frappe- 20 fl oz</t>
  </si>
  <si>
    <t>Wendy’s</t>
  </si>
  <si>
    <t>Baconator</t>
  </si>
  <si>
    <t>Dave’s Double</t>
  </si>
  <si>
    <t>Dave’s Single</t>
  </si>
  <si>
    <t>Dave’s Triple</t>
  </si>
  <si>
    <t>Double Stack</t>
  </si>
  <si>
    <t>Jr. Bacon Cheeseburger</t>
  </si>
  <si>
    <t>Jr. Cheeseburger</t>
  </si>
  <si>
    <t>Jr. Cheeseburger Deluxe</t>
  </si>
  <si>
    <t>Son of Baconator</t>
  </si>
  <si>
    <t>3 Piece Chicken Tenders</t>
  </si>
  <si>
    <t>4 Piece Chicken Nuggets</t>
  </si>
  <si>
    <t>4 Piece Chicken Tenders</t>
  </si>
  <si>
    <t>6 Picece Chicken Nuggets</t>
  </si>
  <si>
    <t>6 Piece Chicken Tenders</t>
  </si>
  <si>
    <t>10 Piece Chicken Nuggets</t>
  </si>
  <si>
    <t>Crispy Chicken BLT</t>
  </si>
  <si>
    <t>Grilled Asiago Ranch Club</t>
  </si>
  <si>
    <t>Grilled Chicken Sandwich</t>
  </si>
  <si>
    <t>Grilled Chicken Wrap</t>
  </si>
  <si>
    <t>Homestyle Asiago Ranch Chicken Club</t>
  </si>
  <si>
    <t>Homestyle Chicken Sandwich</t>
  </si>
  <si>
    <t>S’Awesome Sauce</t>
  </si>
  <si>
    <t>Spicy Asiago Ranch Club</t>
  </si>
  <si>
    <t>Spicy Chicken Sandwich</t>
  </si>
  <si>
    <t>Spicy Chicken Wrap</t>
  </si>
  <si>
    <t>Apple Pecan Chicken Salad, Full Size</t>
  </si>
  <si>
    <t>Apple Pecan Chicken Salad, Half Size</t>
  </si>
  <si>
    <t>Berry Burst Chicken Salad, Full Size</t>
  </si>
  <si>
    <t>Berry Burst Chicken Salad, Half Size</t>
  </si>
  <si>
    <t>Caesar Side Salad</t>
  </si>
  <si>
    <t>Garden Side Salad</t>
  </si>
  <si>
    <t>Southwest Avocado Chicken Salad, Full Size</t>
  </si>
  <si>
    <t>Southwest Avocado Chicken Salad, Half Size</t>
  </si>
  <si>
    <t>Spicy Caesar Chicken Salad, Full Size</t>
  </si>
  <si>
    <t>Spicy Caesar Chicken Salad, Half Size</t>
  </si>
  <si>
    <t>Taco Salad, Full Size</t>
  </si>
  <si>
    <t>Taco Salad, Half Size</t>
  </si>
  <si>
    <t>Apple Bites</t>
  </si>
  <si>
    <t>Baconator Fries</t>
  </si>
  <si>
    <t>Bacon Cheese Baked Potato</t>
  </si>
  <si>
    <t>Cheese Baked Potato</t>
  </si>
  <si>
    <t>Chili &amp; Cheese Baked Potato</t>
  </si>
  <si>
    <t>Chili, Large</t>
  </si>
  <si>
    <t>Chili, Small</t>
  </si>
  <si>
    <t>Chili Cheese Fries</t>
  </si>
  <si>
    <t>Natural-Cut Fries, Junior</t>
  </si>
  <si>
    <t>Natural-Cut Fries, Large</t>
  </si>
  <si>
    <t>Natural-Cut Fries, Medium</t>
  </si>
  <si>
    <t>Natural-Cut Fries, Small</t>
  </si>
  <si>
    <t>Plain Baked Potato</t>
  </si>
  <si>
    <t>Sour Cream and Chive Baked Potato</t>
  </si>
  <si>
    <t>Summer Berry Burst Fruit Cup</t>
  </si>
  <si>
    <t>1% Chocolate Milk</t>
  </si>
  <si>
    <t>1% White Milk</t>
  </si>
  <si>
    <t>All-Natural Lemonade, Large</t>
  </si>
  <si>
    <t>All-Natural Lemonade, Medium</t>
  </si>
  <si>
    <t>All-Natural Lemonade, Small</t>
  </si>
  <si>
    <t>Apple Kiwi Fruit Tea, Large</t>
  </si>
  <si>
    <t>Apple Kiwi Fruit Tea, Medium</t>
  </si>
  <si>
    <t>Apple Kiwi Fruit Tea, Small</t>
  </si>
  <si>
    <t>Barq’s Root Beer, Large</t>
  </si>
  <si>
    <t>Barq’s Root Beer, Medium</t>
  </si>
  <si>
    <t>Barq’s Root Beer, Small</t>
  </si>
  <si>
    <t>Brewed Unsweetened Iced Tea, Large</t>
  </si>
  <si>
    <t>Brewed Unsweetened Iced Tea, Medium</t>
  </si>
  <si>
    <t>Brewed Unsweetened Iced Tea, Small</t>
  </si>
  <si>
    <t>Caramel Iced Coffee, Medium</t>
  </si>
  <si>
    <t>Caramel Iced Coffee, Small</t>
  </si>
  <si>
    <t>Coca-Cola, Large</t>
  </si>
  <si>
    <t>Coca-Cola, Medium</t>
  </si>
  <si>
    <t>Coca-Cola, Small</t>
  </si>
  <si>
    <t>Coca-Cola Zero Sugar, Large</t>
  </si>
  <si>
    <t>Coca-Cola Zero Sugar, Medium</t>
  </si>
  <si>
    <t>Coca-Cola Zero Sugar, Small</t>
  </si>
  <si>
    <t>Diet Coke, Large</t>
  </si>
  <si>
    <t>Diet Coke, Medium</t>
  </si>
  <si>
    <t>Diet Coke, Small</t>
  </si>
  <si>
    <t>Dr Pepper, Large</t>
  </si>
  <si>
    <t>Dr Pepper, Medium</t>
  </si>
  <si>
    <t>Dr Pepper, Small</t>
  </si>
  <si>
    <t>Fanta Orange, Large</t>
  </si>
  <si>
    <t>Fanta Orange, Medium</t>
  </si>
  <si>
    <t>Fanta Orange, Small</t>
  </si>
  <si>
    <t>Hi-C Flashin’ Fruit Punch, Large</t>
  </si>
  <si>
    <t>Hi-C Flashin’ Fruit Punch, Medium</t>
  </si>
  <si>
    <t>Hi-C Flashin’ Fruit Punch, Small</t>
  </si>
  <si>
    <t>Honest Tropical Green Tea, Large</t>
  </si>
  <si>
    <t>Honest Tropical Green Tea, Medium</t>
  </si>
  <si>
    <t>Honest Tropical Green Tea, Small</t>
  </si>
  <si>
    <t>Hot Tea</t>
  </si>
  <si>
    <t>Limeade, Large</t>
  </si>
  <si>
    <t>Limeade, Medium</t>
  </si>
  <si>
    <t>Limeade, Small</t>
  </si>
  <si>
    <t>Minute Maid Light Lemonade, Large</t>
  </si>
  <si>
    <t>Minute Maid Light Lemonade, Medium</t>
  </si>
  <si>
    <t>Minute Maid Light Lemonade, Small</t>
  </si>
  <si>
    <t>Mocha Iced Coffee, Medium</t>
  </si>
  <si>
    <t>Mocha Iced Coffee, Small</t>
  </si>
  <si>
    <t>Pear Berry Fruit Tea, Large</t>
  </si>
  <si>
    <t>Pear Berry Fruit Tea, Medium</t>
  </si>
  <si>
    <t>Pear Berry Fruit Tea, Small</t>
  </si>
  <si>
    <t>Skinny Vanilla Iced Coffee, Medium</t>
  </si>
  <si>
    <t>Skinny Vanilla Iced Coffee, Small</t>
  </si>
  <si>
    <t>Small Sprite, Small</t>
  </si>
  <si>
    <t>Sprite, Large</t>
  </si>
  <si>
    <t>Sprite, Medium</t>
  </si>
  <si>
    <t>Strawberry Lemonade, Large</t>
  </si>
  <si>
    <t>Strawberry Lemonade, Medium</t>
  </si>
  <si>
    <t>Strawberry Lemonade, Small</t>
  </si>
  <si>
    <t>Strawberry Sweet Tea, Large</t>
  </si>
  <si>
    <t>Strawberry Sweet Tea, Medium</t>
  </si>
  <si>
    <t>Strawberry Sweet Tea, Small</t>
  </si>
  <si>
    <t>Strawberry Tea, Large</t>
  </si>
  <si>
    <t>Strawberry Tea, Medium</t>
  </si>
  <si>
    <t>Strawberry Tea, Small</t>
  </si>
  <si>
    <t>Sweetened Iced Tea, Large</t>
  </si>
  <si>
    <t>Sweetened Iced Tea, Medium</t>
  </si>
  <si>
    <t>Sweetened Iced Tea, Small</t>
  </si>
  <si>
    <t>Vanilla Iced Coffee, Medium</t>
  </si>
  <si>
    <t>Vanilla Iced Coffee, Small</t>
  </si>
  <si>
    <t>Classic Chocolate Frosty, Junior</t>
  </si>
  <si>
    <t>Classic Chocolate Frosty, Large</t>
  </si>
  <si>
    <t>Classic Chocolate Frosty, Medium</t>
  </si>
  <si>
    <t>Classic Chocolate Frosty, Small</t>
  </si>
  <si>
    <t>Vanilla Frosty, Junior</t>
  </si>
  <si>
    <t>Vanilla Frosty, Large</t>
  </si>
  <si>
    <t>Vanilla Frosty, Medium</t>
  </si>
  <si>
    <t>Vanilla Frosty, Small</t>
  </si>
  <si>
    <t>Chocolate Chunk Cookie</t>
  </si>
  <si>
    <t>Double Chocolate Chunk Cookie</t>
  </si>
  <si>
    <t>Kids 2 Piece Chicken Tenders</t>
  </si>
  <si>
    <t>Kids 4 Piece Chicken Nuggets</t>
  </si>
  <si>
    <t>Kids Cheeseburger</t>
  </si>
  <si>
    <t>Kids Grilled Chicken Wrap</t>
  </si>
  <si>
    <t>Kids Hamburger</t>
  </si>
  <si>
    <t>Artisan Egg Sandwich with Bacon</t>
  </si>
  <si>
    <t>Artisan Egg Sandwich with Sausage</t>
  </si>
  <si>
    <t>Bacon Breakfast Bowl</t>
  </si>
  <si>
    <t>Biggie Breakfast Sandwich</t>
  </si>
  <si>
    <t>Fresh-Baked Biscuit with Applewood Smoked Bacon</t>
  </si>
  <si>
    <t>Fresh Baked Biscuit with Natural Sausage</t>
  </si>
  <si>
    <t>Gravy and Sausage Bowl</t>
  </si>
  <si>
    <t>Honey Butter Chicken Biscuit</t>
  </si>
  <si>
    <t>Sausage and Egg Burrito</t>
  </si>
  <si>
    <t>Sausage and Gravy Biscuit</t>
  </si>
  <si>
    <t>Sausage Breakfast Bowl</t>
  </si>
  <si>
    <t>Seasoned Home-Style Potatoes, Large</t>
  </si>
  <si>
    <t>Seasoned Home-Style Potatoes, Medium</t>
  </si>
  <si>
    <t>Seasoned Home-Style Potatoes, Small</t>
  </si>
  <si>
    <t>Two Sausage and Egg Burritos</t>
  </si>
  <si>
    <t>Two Sausage Biscuits</t>
  </si>
  <si>
    <t>KFC</t>
  </si>
  <si>
    <t>Limited Time Cinnabon Dessert  Biscuits</t>
  </si>
  <si>
    <t>&lt;5</t>
  </si>
  <si>
    <t>Limited Time ORIGINAL RECIPE CHICKEN Chicken Breast</t>
  </si>
  <si>
    <t>Limited Time ORIGINAL RECIPE CHICKEN Chicken Limited Time Drumstick</t>
  </si>
  <si>
    <t>Limited Time ORIGINAL RECIPE CHICKEN Chicken Thigh</t>
  </si>
  <si>
    <t>Limited Time ORIGINAL RECIPE CHICKEN Chicken Whole Wing</t>
  </si>
  <si>
    <t>Chicken Breast</t>
  </si>
  <si>
    <t>Chicken Drumstick</t>
  </si>
  <si>
    <t>Chicken Thigh</t>
  </si>
  <si>
    <t>Chicken Whole Wing</t>
  </si>
  <si>
    <t>Breast</t>
  </si>
  <si>
    <t>Drumstick</t>
  </si>
  <si>
    <t>Thigh</t>
  </si>
  <si>
    <t>Whole Wing</t>
  </si>
  <si>
    <t>EXTRA CRISPY  Chicken Breast</t>
  </si>
  <si>
    <t>EXTRA CRISPY  Chicken Drumstick</t>
  </si>
  <si>
    <t>EXTRA CRISPY  Chicken Thigh</t>
  </si>
  <si>
    <t>EXTRA CRISPY  Chicken Whole Wing</t>
  </si>
  <si>
    <t>KENTUCKY GRILLED CHICKEN Breast</t>
  </si>
  <si>
    <t>KENTUCKY GRILLED CHICKEN Drumstick</t>
  </si>
  <si>
    <t>KENTUCKY GRILLED CHICKEN Thigh</t>
  </si>
  <si>
    <t>KENTUCKY GRILLED CHICKEN Whole Wing</t>
  </si>
  <si>
    <t>SPICY CRISPY CHICKEN Breast</t>
  </si>
  <si>
    <t>SPICY CRISPY CHICKEN Drumstick</t>
  </si>
  <si>
    <t>SPICY CRISPY CHICKEN Thigh</t>
  </si>
  <si>
    <t>SPICY CRISPY CHICKEN Whole Wing</t>
  </si>
  <si>
    <t>EXTRA CRISPY  Tender (each)</t>
  </si>
  <si>
    <t>&lt;1</t>
  </si>
  <si>
    <t>KENTUCKY FRIED WINGS Buffalo</t>
  </si>
  <si>
    <t>KENTUCKY FRIED WINGS Honey BBQ</t>
  </si>
  <si>
    <t>KENTUCKY FRIED WINGS Nashville Hot</t>
  </si>
  <si>
    <t>KENTUCKY FRIED WINGS Unsauced</t>
  </si>
  <si>
    <t>POPCORN NUGGETS Kids</t>
  </si>
  <si>
    <t>POPCORN NUGGETS Large</t>
  </si>
  <si>
    <t>BBQ Baked Beans</t>
  </si>
  <si>
    <t>Biscuit</t>
  </si>
  <si>
    <t>Coleslaw</t>
  </si>
  <si>
    <t>Corn on the Cob</t>
  </si>
  <si>
    <t>Green Beans</t>
  </si>
  <si>
    <t>KFC® Cornbread Muffin</t>
  </si>
  <si>
    <t>Macaroni &amp; Cheese</t>
  </si>
  <si>
    <t>Macaroni Salad</t>
  </si>
  <si>
    <t>Mashed Potatoes</t>
  </si>
  <si>
    <t>Mashed Potatoes With Gravy</t>
  </si>
  <si>
    <t>Potato Salad</t>
  </si>
  <si>
    <t>Secret Recipe Fries</t>
  </si>
  <si>
    <t>Sweet Kernel Corn</t>
  </si>
  <si>
    <t>BBQ Baked Beans (Family)</t>
  </si>
  <si>
    <t>Coleslaw (Family)</t>
  </si>
  <si>
    <t>Corn on the Cob (Family)</t>
  </si>
  <si>
    <t>Green Beans (Family)</t>
  </si>
  <si>
    <t>Macaroni &amp; Cheese (Family)</t>
  </si>
  <si>
    <t>Macaroni Salad (Family)</t>
  </si>
  <si>
    <t>Mashed Potatoes (Family)</t>
  </si>
  <si>
    <t>Mashed Potatoes With Gravy (Family)</t>
  </si>
  <si>
    <t>Potato Salad (Family)</t>
  </si>
  <si>
    <t>Secret Recipe Fries (Family)</t>
  </si>
  <si>
    <t>Sweet Kernel Corn (Family)</t>
  </si>
  <si>
    <t>Chicken Littles</t>
  </si>
  <si>
    <t>Chicken Littles – Buffalo</t>
  </si>
  <si>
    <t>Chicken Littles – Honey BBQ</t>
  </si>
  <si>
    <t>Chicken Littles – Nashville Hot</t>
  </si>
  <si>
    <t>Classic Chicken Sandwich</t>
  </si>
  <si>
    <t>Crispy Colonel’s Sandwich</t>
  </si>
  <si>
    <t>Crispy Colonel’s Sandwich – Buffalo</t>
  </si>
  <si>
    <t>Crispy Colonel’s Sandwich – Honey BBQ</t>
  </si>
  <si>
    <t>Crispy Colonel’s Sandwich – Nashville Hot</t>
  </si>
  <si>
    <t>Crispy Twister®</t>
  </si>
  <si>
    <t>Honey BBQ Sandwich</t>
  </si>
  <si>
    <t>Chicken Pot Pie</t>
  </si>
  <si>
    <t>KFC® Famous Bowl</t>
  </si>
  <si>
    <t>KFC® Famous Bowl – Snack Size</t>
  </si>
  <si>
    <t>House Side Salad</t>
  </si>
  <si>
    <t>Heinz Buttermilk Dressing</t>
  </si>
  <si>
    <t>Hidden Valley The Original Ranch Fat Free Dressing</t>
  </si>
  <si>
    <t>KFC® Creamy Parmesan Caesar Dressing</t>
  </si>
  <si>
    <t>Marzetti Light Italian Dressing</t>
  </si>
  <si>
    <t>Parmesan Garlic Croutons</t>
  </si>
  <si>
    <t>Apple Turnover</t>
  </si>
  <si>
    <t>Café Valley Chocolate Chip Cake (1 Slice)</t>
  </si>
  <si>
    <t>Café Valley Lemon Cake (1 Slice)</t>
  </si>
  <si>
    <t>Café Valley Mini Chocolate Chip Cake</t>
  </si>
  <si>
    <t>Café Valley Mini Lemon Cake</t>
  </si>
  <si>
    <t>Oreo Cookies and Crème Pie</t>
  </si>
  <si>
    <t>Reese’s Peanut Butter Pie</t>
  </si>
  <si>
    <t>BBQ – Dipping Sauce Cup</t>
  </si>
  <si>
    <t>Colonel’s Buttery Spread</t>
  </si>
  <si>
    <t>Grape Jelly Packet</t>
  </si>
  <si>
    <t>Honey Mustard – Dipping Sauce Cup</t>
  </si>
  <si>
    <t>Honey Sauce Packet</t>
  </si>
  <si>
    <t>Ketchup</t>
  </si>
  <si>
    <t>KFC Sauce – Dipping Sauce Cup</t>
  </si>
  <si>
    <t>Lemon Juice Packet</t>
  </si>
  <si>
    <t>Ranch – Dipping Sauce Cup</t>
  </si>
  <si>
    <t>Strawberry Jam Packet</t>
  </si>
  <si>
    <t>Capri Sun® 100% Juice Fruit Punch</t>
  </si>
  <si>
    <t>Chocolate Milk 1%</t>
  </si>
  <si>
    <t>Milk 1%</t>
  </si>
  <si>
    <t>Musselman’s™ Applesauce</t>
  </si>
  <si>
    <t>7UP® (12 fl oz)</t>
  </si>
  <si>
    <t>7UP® (16 fl oz)</t>
  </si>
  <si>
    <t>7UP® (20 fl oz)</t>
  </si>
  <si>
    <t>7UP® (30 fl oz)</t>
  </si>
  <si>
    <t>Classic Lemonade (1/2 Gallon)</t>
  </si>
  <si>
    <t>Classic Lemonade (20 fl oz)</t>
  </si>
  <si>
    <t>Code Red Mountain Dew® (12 fl oz)</t>
  </si>
  <si>
    <t>Code Red Mountain Dew® (16 fl oz)</t>
  </si>
  <si>
    <t>Code Red Mountain Dew® (20 fl oz)</t>
  </si>
  <si>
    <t>Code Red Mountain Dew® (30 fl oz)</t>
  </si>
  <si>
    <t>Diet Dr Pepper® (12 fl oz)</t>
  </si>
  <si>
    <t>Diet Dr Pepper® (16 fl oz)</t>
  </si>
  <si>
    <t>Diet Dr Pepper® (20 fl oz)</t>
  </si>
  <si>
    <t>Diet Dr Pepper® (30 fl oz)</t>
  </si>
  <si>
    <t>Diet Mist Twst® (12 fl oz)</t>
  </si>
  <si>
    <t>Diet Mist Twst® (16 fl oz)</t>
  </si>
  <si>
    <t>Diet Mist Twst® (20 fl oz)</t>
  </si>
  <si>
    <t>Diet Mist Twst® (30 fl oz)</t>
  </si>
  <si>
    <t>Diet Mountain Dew® (12 fl oz)</t>
  </si>
  <si>
    <t>Diet Mountain Dew® (16 fl oz)</t>
  </si>
  <si>
    <t>Diet Mountain Dew® (20 fl oz)</t>
  </si>
  <si>
    <t>Diet Mountain Dew® (30 fl oz)</t>
  </si>
  <si>
    <t>Diet Pepsi® (12 fl oz)</t>
  </si>
  <si>
    <t>Diet Pepsi® (16 fl oz)</t>
  </si>
  <si>
    <t>Diet Pepsi® (20 fl oz)</t>
  </si>
  <si>
    <t>Diet Pepsi® (30 fl oz)</t>
  </si>
  <si>
    <t>Diet Pepsi® Wild Cherry Pepsi® (12 fl oz)</t>
  </si>
  <si>
    <t>Diet Pepsi® Wild Cherry Pepsi® (16 fl oz)</t>
  </si>
  <si>
    <t>Diet Pepsi® Wild Cherry Pepsi® (20 fl oz)</t>
  </si>
  <si>
    <t>Diet Pepsi® Wild Cherry Pepsi® (30 fl oz)</t>
  </si>
  <si>
    <t>Dr Pepper® (12 fl oz)</t>
  </si>
  <si>
    <t>Dr Pepper® (16 fl oz)</t>
  </si>
  <si>
    <t>Dr Pepper® (20 fl oz)</t>
  </si>
  <si>
    <t>Dr Pepper® (30 fl oz)</t>
  </si>
  <si>
    <t>Lipton® Brisk® Lemon Tea (12 fl oz)</t>
  </si>
  <si>
    <t>Lipton® Brisk® Lemon Tea (16 fl oz)</t>
  </si>
  <si>
    <t>Lipton® Brisk® Lemon Tea (20 fl oz)</t>
  </si>
  <si>
    <t>Lipton® Brisk® Lemon Tea (30 fl oz)</t>
  </si>
  <si>
    <t>Lipton® Brisk® No Calorie Peach Iced Green Tea (12 fl oz)</t>
  </si>
  <si>
    <t>Lipton® Brisk® No Calorie Peach Iced Green Tea (16 fl oz)</t>
  </si>
  <si>
    <t>Lipton® Brisk® No Calorie Peach Iced Green Tea (20 fl oz)</t>
  </si>
  <si>
    <t>Lipton® Brisk® No Calorie Peach Iced Green Tea (30 fl oz)</t>
  </si>
  <si>
    <t>Lipton® Brisk® Raspberry Tea (12 fl oz)</t>
  </si>
  <si>
    <t>Lipton® Brisk® Raspberry Tea (16 fl oz)</t>
  </si>
  <si>
    <t>Lipton® Brisk® Raspberry Tea (20 fl oz)</t>
  </si>
  <si>
    <t>Lipton® Brisk® Raspberry Tea (30 fl oz)</t>
  </si>
  <si>
    <t>Lipton® Brisk® Sweet Iced Tea (12 fl oz)</t>
  </si>
  <si>
    <t>Lipton® Brisk® Sweet Iced Tea (16 fl oz)</t>
  </si>
  <si>
    <t>Lipton® Brisk® Sweet Iced Tea (20 fl oz)</t>
  </si>
  <si>
    <t>Lipton® Brisk® Sweet Iced Tea (30 fl oz)</t>
  </si>
  <si>
    <t>Lipton® Brisk® Unsweetened No Lemon Iced Tea (12 fl oz)</t>
  </si>
  <si>
    <t>Lipton® Brisk® Unsweetened No Lemon Iced Tea (16 fl oz)</t>
  </si>
  <si>
    <t>Lipton® Brisk® Unsweetened No Lemon Iced Tea (20 fl oz)</t>
  </si>
  <si>
    <t>Lipton® Brisk® Unsweetened No Lemon Iced Tea (30 fl oz)</t>
  </si>
  <si>
    <t>Manzanita Sol® (12 fl oz)</t>
  </si>
  <si>
    <t>Manzanita Sol® (16 fl oz)</t>
  </si>
  <si>
    <t>Manzanita Sol® (20 fl oz)</t>
  </si>
  <si>
    <t>Manzanita Sol® (30 fl oz)</t>
  </si>
  <si>
    <t>Miranda® Strawberry (12 fl oz)</t>
  </si>
  <si>
    <t>Miranda® Strawberry (16 fl oz)</t>
  </si>
  <si>
    <t>Miranda® Strawberry (20 fl oz)</t>
  </si>
  <si>
    <t>Miranda® Strawberry (30 fl oz)</t>
  </si>
  <si>
    <t>Mist Twst® (12 fl oz)</t>
  </si>
  <si>
    <t>Mist Twst® (16 fl oz)</t>
  </si>
  <si>
    <t>Mist Twst® (20 fl oz)</t>
  </si>
  <si>
    <t>Mist Twst® (30 fl oz)</t>
  </si>
  <si>
    <t>MNT DEW Sweet Lightning (20 fl oz)</t>
  </si>
  <si>
    <t>Mountain Dew® (12 fl oz)</t>
  </si>
  <si>
    <t>Mountain Dew® (16 fl oz)</t>
  </si>
  <si>
    <t>Mountain Dew® (20 fl oz)</t>
  </si>
  <si>
    <t>Mountain Dew® (30 fl oz)</t>
  </si>
  <si>
    <t>Mug Root Beer® (12 fl oz)</t>
  </si>
  <si>
    <t>Mug Root Beer® (16 fl oz)</t>
  </si>
  <si>
    <t>Mug Root Beer® (20 fl oz)</t>
  </si>
  <si>
    <t>Mug Root Beer® (30 fl oz)</t>
  </si>
  <si>
    <t>Pepsi Zero Sugar® (12 fl oz)</t>
  </si>
  <si>
    <t>Pepsi Zero Sugar® (16 fl oz)</t>
  </si>
  <si>
    <t>Pepsi Zero Sugar® (20 fl oz)</t>
  </si>
  <si>
    <t>Pepsi Zero Sugar® (30 fl oz)</t>
  </si>
  <si>
    <t>Pepsi® (12 fl oz)</t>
  </si>
  <si>
    <t>Pepsi® (16 fl oz)</t>
  </si>
  <si>
    <t>Pepsi® (20 fl oz)</t>
  </si>
  <si>
    <t>Pepsi® (30 fl oz)</t>
  </si>
  <si>
    <t>Sobe Lifewater Yumberry Pomegranate (12 fl oz)</t>
  </si>
  <si>
    <t>Sobe Lifewater Yumberry Pomegranate (16 fl oz)</t>
  </si>
  <si>
    <t>Sobe Lifewater Yumberry Pomegranate (20 fl oz)</t>
  </si>
  <si>
    <t>Sobe Lifewater Yumberry Pomegranate (30 fl oz)</t>
  </si>
  <si>
    <t>Strawberry Lemonade (1/2 Gallon)</t>
  </si>
  <si>
    <t>Strawberry Lemonade (20 fl oz)</t>
  </si>
  <si>
    <t>Tropicana® Fruit Punch (12 fl oz)</t>
  </si>
  <si>
    <t>Tropicana® Fruit Punch (16 fl oz)</t>
  </si>
  <si>
    <t>Tropicana® Fruit Punch (20 fl oz)</t>
  </si>
  <si>
    <t>Tropicana® Fruit Punch (30 fl oz)</t>
  </si>
  <si>
    <t>Tropicana® Light Lemonade (12 fl oz)</t>
  </si>
  <si>
    <t>Tropicana® Light Lemonade (16 fl oz)</t>
  </si>
  <si>
    <t>Tropicana® Light Lemonade (20 fl oz)</t>
  </si>
  <si>
    <t>Tropicana® Light Lemonade (30 fl oz)</t>
  </si>
  <si>
    <t>Tropicana® Pink Lemonade (12 fl oz)</t>
  </si>
  <si>
    <t>Tropicana® Pink Lemonade (16 fl oz)</t>
  </si>
  <si>
    <t>Tropicana® Pink Lemonade (20 fl oz)</t>
  </si>
  <si>
    <t>Tropicana® Pink Lemonade (30 fl oz)</t>
  </si>
  <si>
    <t>Tropicana® Twister® Orange (12 fl oz)</t>
  </si>
  <si>
    <t>Tropicana® Twister® Orange (16 fl oz)</t>
  </si>
  <si>
    <t>Tropicana® Twister® Orange (20 fl oz)</t>
  </si>
  <si>
    <t>Tropicana® Twister® Orange (30 fl oz)</t>
  </si>
  <si>
    <t>Wild Cherry Pepsi® (12 fl oz)</t>
  </si>
  <si>
    <t>Wild Cherry Pepsi® (16 fl oz)</t>
  </si>
  <si>
    <t>Wild Cherry Pepsi® (20 fl oz)</t>
  </si>
  <si>
    <t>Wild Cherry Pepsi® (30 fl oz)</t>
  </si>
  <si>
    <t>Country Fried Steak without Peppered White Gravy</t>
  </si>
  <si>
    <t>Country Fried Steak with Peppered White Gravy</t>
  </si>
  <si>
    <t>KFC® Gizzards</t>
  </si>
  <si>
    <t>KFC® Livers</t>
  </si>
  <si>
    <t>Taco Bell</t>
  </si>
  <si>
    <t>Bacon Club Chalupa</t>
  </si>
  <si>
    <t>Blue Raspberry Freeze™ (16 oz)</t>
  </si>
  <si>
    <t>Blue Raspberry Freeze™ (20 oz)</t>
  </si>
  <si>
    <t>Loaded Nacho Taco</t>
  </si>
  <si>
    <t>Midnight Berry Freeze™ (16 oz)</t>
  </si>
  <si>
    <t>Midnight Berry Freeze™ (20 oz)</t>
  </si>
  <si>
    <t>Nacho Fries</t>
  </si>
  <si>
    <t>Nacho Fries BellGrande®</t>
  </si>
  <si>
    <t>Black Bean Chalupa – Online Exclusive</t>
  </si>
  <si>
    <t>Black Bean Quesarito – Online Exclusive</t>
  </si>
  <si>
    <t>Quesarito – Online Exclusive</t>
  </si>
  <si>
    <t>Chalupa Supreme® – Beef</t>
  </si>
  <si>
    <t>Chalupa Supreme® – Chicken</t>
  </si>
  <si>
    <t>Chalupa Supreme® – Steak</t>
  </si>
  <si>
    <t>Cheesy Gordita Crunch</t>
  </si>
  <si>
    <t>Crunchy Taco</t>
  </si>
  <si>
    <t>Crunchy Taco Supreme®</t>
  </si>
  <si>
    <t>Loaded Nacho Taco (New)</t>
  </si>
  <si>
    <t>Nacho Cheese Doritos® Locos Taco</t>
  </si>
  <si>
    <t>Nacho Cheese Doritos® Locos Taco Supreme®</t>
  </si>
  <si>
    <t>Soft Taco – Beef</t>
  </si>
  <si>
    <t>Soft Taco – Chicken</t>
  </si>
  <si>
    <t>Soft Taco Supreme®</t>
  </si>
  <si>
    <t>Bean Burrito (V)</t>
  </si>
  <si>
    <t>Beefy 5-Layer Burrito</t>
  </si>
  <si>
    <t>Burrito Supreme® – Beef</t>
  </si>
  <si>
    <t>Burrito Supreme® – Chicken</t>
  </si>
  <si>
    <t>Burrito Supreme® – Steak</t>
  </si>
  <si>
    <t>Chili Cheese Burrito (regional)</t>
  </si>
  <si>
    <t>Quesarito – Beef</t>
  </si>
  <si>
    <t>Quesarito – Chicken</t>
  </si>
  <si>
    <t>Quesarito – Steak</t>
  </si>
  <si>
    <t>Chips and Nacho Cheese Sauce (V)</t>
  </si>
  <si>
    <t>Nacho Fries (V) (New)</t>
  </si>
  <si>
    <t>Nacho Fries BellGrande® (New)</t>
  </si>
  <si>
    <t>Nachos BellGrande® – Beef</t>
  </si>
  <si>
    <t>Nachos BellGrande® – Chicken</t>
  </si>
  <si>
    <t>Nachos BellGrande® – Steak</t>
  </si>
  <si>
    <t>Beef Quesarito</t>
  </si>
  <si>
    <t>Black Bean Quesarito (V)</t>
  </si>
  <si>
    <t>Quesadilla – Cheese (V)</t>
  </si>
  <si>
    <t>Quesadilla – Chicken</t>
  </si>
  <si>
    <t>Quesadilla – Steak</t>
  </si>
  <si>
    <t>Bacon Club Chalupa – Specialties</t>
  </si>
  <si>
    <t>Black Bean Chalupa – Specialties</t>
  </si>
  <si>
    <t>Black Bean Crunchwrap Supreme – Specialties</t>
  </si>
  <si>
    <t>Black Bean Quesarito – Specialties</t>
  </si>
  <si>
    <t>Chalupa Supreme® – Specialties</t>
  </si>
  <si>
    <t>Cheesy Gordita Crunch – Specialties</t>
  </si>
  <si>
    <t>Cheesy Roll Up – Specialties</t>
  </si>
  <si>
    <t>Crunchwrap Supreme® – Specialties</t>
  </si>
  <si>
    <t>Crunchy Taco – Specialties</t>
  </si>
  <si>
    <t>Nacho Cheese Doritos® Locos Taco – Specialties</t>
  </si>
  <si>
    <t>Nachos BellGrande® – Specialties</t>
  </si>
  <si>
    <t>Power Menu Bowl – Specialties</t>
  </si>
  <si>
    <t>Quesadilla – Specialties</t>
  </si>
  <si>
    <t>Quesarito – Specialties</t>
  </si>
  <si>
    <t>Soft Taco – Specialties</t>
  </si>
  <si>
    <t>Soft Taco Supreme – Specialties</t>
  </si>
  <si>
    <t>Veggie Power Menu Bowl – Specialties</t>
  </si>
  <si>
    <t>Black Beans &amp; Rice (V)</t>
  </si>
  <si>
    <t>Black Beans (V)</t>
  </si>
  <si>
    <t>Cinnabon® Delights™ (2 Pk) (V)</t>
  </si>
  <si>
    <t>Cinnabon® Delights™ (12 Pk – Serves 4) (V)</t>
  </si>
  <si>
    <t>Cinnamon Twists (V)</t>
  </si>
  <si>
    <t>Diablo Sauce Packet (V)</t>
  </si>
  <si>
    <t>Fire Sauce Packet (V)</t>
  </si>
  <si>
    <t>Hot Sauce Packet (V)</t>
  </si>
  <si>
    <t>Mild Sauce Packet (V)</t>
  </si>
  <si>
    <t>Blue Raspberry Freeze™ (16 oz) (New)</t>
  </si>
  <si>
    <t>Blue Raspberry Freeze™ (20 oz) (New)</t>
  </si>
  <si>
    <t>Dragon Fruit Freeze (16 oz)</t>
  </si>
  <si>
    <t>Dragon Fruit Freeze (20 oz)</t>
  </si>
  <si>
    <t>Lowfat Milk – CA (Regional)</t>
  </si>
  <si>
    <t>Lowfat Milk – Federal (Regional)</t>
  </si>
  <si>
    <t>Midnight Berry Freeze™ (16 oz) (New)</t>
  </si>
  <si>
    <t>Midnight Berry Freeze™ (20 oz) (New)</t>
  </si>
  <si>
    <t>Mtn Dew® Baja Blast Freeze™ (16 oz)</t>
  </si>
  <si>
    <t>Mtn Dew® Baja Blast Freeze™ (20 oz)</t>
  </si>
  <si>
    <t>Orange Juice</t>
  </si>
  <si>
    <t>Premium Hot Coffee</t>
  </si>
  <si>
    <t>Regular Iced Coffee</t>
  </si>
  <si>
    <t>Water</t>
  </si>
  <si>
    <t>Wild Strawberry Freeze™ (16 oz)</t>
  </si>
  <si>
    <t>Wild Strawberry Freeze™ (20 oz)</t>
  </si>
  <si>
    <t>Beef Burrito – Value Menu</t>
  </si>
  <si>
    <t>Cheesy Bean &amp; Rice Burrito – Value Menu</t>
  </si>
  <si>
    <t>Cheesy Roll Up – Value Menu</t>
  </si>
  <si>
    <t>Chicken Chipotle Melt – Value Menu</t>
  </si>
  <si>
    <t>Chips and Nacho Cheese Sauce – Value Menu</t>
  </si>
  <si>
    <t>Cinnamon Twists – Value Menu</t>
  </si>
  <si>
    <t>Loaded Nacho Taco – Value Menu</t>
  </si>
  <si>
    <t>Bean Burrito</t>
  </si>
  <si>
    <t>Black Bean Chalupa</t>
  </si>
  <si>
    <t>Black Bean Crunchwrap Supreme</t>
  </si>
  <si>
    <t>Black Bean Quesarito</t>
  </si>
  <si>
    <t>Black Beans &amp; Rice</t>
  </si>
  <si>
    <t>Cheese Quesadilla</t>
  </si>
  <si>
    <t>Cheesy Bean &amp; Rice Burrito</t>
  </si>
  <si>
    <t>Cheesy Roll Up</t>
  </si>
  <si>
    <t>Chips and Nacho Cheese Sauce</t>
  </si>
  <si>
    <t>Cinnabon® Delights™ (2 Pack)</t>
  </si>
  <si>
    <t>Cinnabon® Delights™ (12 Pack – Serves 4)</t>
  </si>
  <si>
    <t>Cinnamon Twists</t>
  </si>
  <si>
    <t>Power Menu Bowl – Veggie</t>
  </si>
  <si>
    <t>Power Menu Bowl – Chicken</t>
  </si>
  <si>
    <t>Power Menu Bowl – Steak</t>
  </si>
  <si>
    <t>Power Menu Bowl – Veggie (V)</t>
  </si>
  <si>
    <t>Breakfast Crunchwrap – Bacon</t>
  </si>
  <si>
    <t>Breakfast Crunchwrap – Sausage</t>
  </si>
  <si>
    <t>Breakfast Crunchwrap – Steak</t>
  </si>
  <si>
    <t>Breakfast Salsa Packet (V)</t>
  </si>
  <si>
    <t>Cheesy Toasted Breakfast Burrito – Bacon</t>
  </si>
  <si>
    <t>Cheesy Toasted Breakfast Burrito – Fiesta Potato (V)</t>
  </si>
  <si>
    <t>Cheesy Toasted Breakfast Burrito – Sausage</t>
  </si>
  <si>
    <t>Cinnabon® Delights™ (2 Pack) (V)</t>
  </si>
  <si>
    <t>Cinnabon® Delights™ (12 Pack – Serves 4) (V)</t>
  </si>
  <si>
    <t>Grande Toasted Breakfast Burrito – Bacon</t>
  </si>
  <si>
    <t>Grande Toasted Breakfast Burrito – Sausage</t>
  </si>
  <si>
    <t>Grande Toasted Breakfast Burrito – Steak</t>
  </si>
  <si>
    <t>Hash Brown (V)</t>
  </si>
  <si>
    <t>Hash Brown Toasted Breakfast Burrito – Bacon</t>
  </si>
  <si>
    <t>Hash Brown Toasted Breakfast Burrito – Sausage</t>
  </si>
  <si>
    <t>Hash Brown Toasted Breakfast Burrito – Steak</t>
  </si>
  <si>
    <t>7-Up (16 fl oz)</t>
  </si>
  <si>
    <t>Brisk® Mango Iced Tea (16 fl oz)</t>
  </si>
  <si>
    <t>Brisk® Unsweetened No Lemon Iced Tea (16 fl oz)</t>
  </si>
  <si>
    <t>Diet Mtn Dew® (16 fl oz)</t>
  </si>
  <si>
    <t>G2 – Fruit Punch (16 fl oz)</t>
  </si>
  <si>
    <t>Mtn Dew® (16 fl oz)</t>
  </si>
  <si>
    <t>Mtn Dew® Baja Blast™ (16 fl oz)</t>
  </si>
  <si>
    <t>Mtn Dew® Baja Blast Zero Sugar (16 fl oz)</t>
  </si>
  <si>
    <t>Mtn Dew® Kickstart™ Orange Citrus (16 fl oz)</t>
  </si>
  <si>
    <t>Mug® Root Beer (16 fl oz)</t>
  </si>
  <si>
    <t>Pepsi® Wild Cherry (16 fl oz)</t>
  </si>
  <si>
    <t>Pepsi® Zero Sugar (16 fl oz)</t>
  </si>
  <si>
    <t>Sierra Mist® (16 fl oz)</t>
  </si>
  <si>
    <t>7-Up (20 fl oz)</t>
  </si>
  <si>
    <t>Brisk® Mango Iced Tea (20 fl oz)</t>
  </si>
  <si>
    <t>Brisk® Unsweetened No Lemon Iced Tea (20 fl oz)</t>
  </si>
  <si>
    <t>Diet Mtn Dew® (20 fl oz)</t>
  </si>
  <si>
    <t>G2 – Fruit Punch (20 fl oz)</t>
  </si>
  <si>
    <t>Mtn Dew® (20 fl oz)</t>
  </si>
  <si>
    <t>Mtn Dew® Baja Blast™ (20 fl oz)</t>
  </si>
  <si>
    <t>Mtn Dew® Baja Blast Zero Sugar (20 fl oz)</t>
  </si>
  <si>
    <t>Mtn Dew® Kickstart™ Orange Citrus (20 fl oz)</t>
  </si>
  <si>
    <t>Mug® Root Beer (20 fl oz)</t>
  </si>
  <si>
    <t>Pepsi® Wild Cherry (20 fl oz)</t>
  </si>
  <si>
    <t>Pepsi® Zero Sugar (20 fl oz)</t>
  </si>
  <si>
    <t>Sierra Mist® (20 fl oz)</t>
  </si>
  <si>
    <t>FOUNTAIN BEVERAGES (30 OZ)</t>
  </si>
  <si>
    <t>7-Up (30 fl oz)</t>
  </si>
  <si>
    <t>Brisk® Mango Iced Tea (30 fl oz)</t>
  </si>
  <si>
    <t>Brisk® Unsweetened No Lemon Iced Tea (30 fl oz)</t>
  </si>
  <si>
    <t>Diet Mtn Dew® (30 fl oz)</t>
  </si>
  <si>
    <t>G2 – Fruit Punch (30 fl oz)</t>
  </si>
  <si>
    <t>Mtn Dew® (30 fl oz)</t>
  </si>
  <si>
    <t>Mtn Dew® Baja Blast™ (30 fl oz)</t>
  </si>
  <si>
    <t>Mtn Dew® Baja Blast Zero Sugar (30 fl oz)</t>
  </si>
  <si>
    <t>Mtn Dew® Kickstart™ Orange Citrus (30 fl oz)</t>
  </si>
  <si>
    <t>Mug® Root Beer (30 fl oz)</t>
  </si>
  <si>
    <t>Pepsi® Wild Cherry (30 fl oz)</t>
  </si>
  <si>
    <t>Pepsi® Zero Sugar (30 fl oz)</t>
  </si>
  <si>
    <t>Sierra Mist® (30 fl oz)</t>
  </si>
  <si>
    <t>Pizza Hut</t>
  </si>
  <si>
    <t>Detroit Double Cheesy Pizza Slice</t>
  </si>
  <si>
    <t>Detroit Double Pepperoni Pizza Slice</t>
  </si>
  <si>
    <t>Detroit Meaty Pizza Slice</t>
  </si>
  <si>
    <t>Detroit Supremo Pizza Slice</t>
  </si>
  <si>
    <t>Pan Pizza Slices Backyard BBQ Chicken Personal Pan</t>
  </si>
  <si>
    <t>Pan Pizza Slices Backyard BBQ Chicken Medium</t>
  </si>
  <si>
    <t>Pan Pizza Slices Backyard BBQ Chicken Large</t>
  </si>
  <si>
    <t>Pan Pizza Slices Beyond Meat® Pepperoni Medium</t>
  </si>
  <si>
    <t>Pan Pizza Slices Beyond Meat® Pepperoni Large</t>
  </si>
  <si>
    <t>Pan Pizza Slices Buffalo Chicken Personal Pan</t>
  </si>
  <si>
    <t>Pan Pizza Slices Buffalo Chicken Medium</t>
  </si>
  <si>
    <t>Pan Pizza Slices Buffalo Chicken Large</t>
  </si>
  <si>
    <t>Pan Pizza Slices Cheese Personal Pan</t>
  </si>
  <si>
    <t>Pan Pizza Slices Cheese Medium</t>
  </si>
  <si>
    <t>Pan Pizza Slices Cheese Large</t>
  </si>
  <si>
    <t>Pan Pizza Slices Chicken Bacon Parmesan Personal Pan</t>
  </si>
  <si>
    <t>Pan Pizza Slices Chicken Bacon Parmesan Medium</t>
  </si>
  <si>
    <t>Pan Pizza Slices Chicken Bacon Parmesan Large</t>
  </si>
  <si>
    <t>Pan Pizza Slices Hawaiian Chicken Personal Pan</t>
  </si>
  <si>
    <t>Pan Pizza Slices Hawaiian Chicken Medium</t>
  </si>
  <si>
    <t>Pan Pizza Slices Hawaiian Chicken Large</t>
  </si>
  <si>
    <t>Pan Pizza Slices Meat Lover’s® Personal Pan</t>
  </si>
  <si>
    <t>Pan Pizza Slices Meat Lover’s® Medium</t>
  </si>
  <si>
    <t>Pan Pizza Slices Meat Lover’s® Large</t>
  </si>
  <si>
    <t>Pan Pizza Slices Pepperoni Personal Pan</t>
  </si>
  <si>
    <t>Pan Pizza Slices Pepperoni Medium</t>
  </si>
  <si>
    <t>Pan Pizza Slices Pepperoni Large</t>
  </si>
  <si>
    <t>Pan Pizza Slices Pepperoni Lover’s® Personal Pan</t>
  </si>
  <si>
    <t>Pan Pizza Slices Pepperoni Lover’s® Medium</t>
  </si>
  <si>
    <t>Pan Pizza Slices Pepperoni Lover’s® Large</t>
  </si>
  <si>
    <t>Pan Pizza Slices Supreme Personal Pan</t>
  </si>
  <si>
    <t>Pan Pizza Slices Supreme Medium</t>
  </si>
  <si>
    <t>Pan Pizza Slices Supreme Large</t>
  </si>
  <si>
    <t>Pan Pizza Slices Ultimate Cheese Lover’s® Personal Pan</t>
  </si>
  <si>
    <t>Pan Pizza Slices Ultimate Cheese Lover’s® Medium</t>
  </si>
  <si>
    <t>Pan Pizza Slices Ultimate Cheese Lover’s® Large</t>
  </si>
  <si>
    <t>Pan Pizza Slices Veggie Lover’s® Personal Pan</t>
  </si>
  <si>
    <t>Pan Pizza Slices Veggie Lover’s® Medium</t>
  </si>
  <si>
    <t>Pan Pizza Slices Veggie Lover’s® Large</t>
  </si>
  <si>
    <t>Hand Tossed Slices Backyard BBQ Chicken Small</t>
  </si>
  <si>
    <t>Hand Tossed Slices Backyard BBQ Chicken Medium</t>
  </si>
  <si>
    <t>Hand Tossed Slices Backyard BBQ Chicken Large</t>
  </si>
  <si>
    <t>Hand Tossed Slices Beyond Meat® Pepperoni Medium</t>
  </si>
  <si>
    <t>Hand Tossed Slices Beyond Meat® Pepperoni Large</t>
  </si>
  <si>
    <t>Hand Tossed Slices  Buffalo Chicken Small</t>
  </si>
  <si>
    <t>Hand Tossed Slices  Buffalo Chicken Medium</t>
  </si>
  <si>
    <t>Hand Tossed Slices  Buffalo Chicken Large</t>
  </si>
  <si>
    <t>Hand Tossed Slices Cheese Small</t>
  </si>
  <si>
    <t>Hand Tossed Slices Cheese Medium</t>
  </si>
  <si>
    <t>Hand Tossed Slices Cheese Large</t>
  </si>
  <si>
    <t>Hand Tossed Slices Chicken Bacon Parmesan Small</t>
  </si>
  <si>
    <t>Hand Tossed Slices Chicken Bacon Parmesan Medium</t>
  </si>
  <si>
    <t>Hand Tossed Slices Chicken Bacon Parmesan Large</t>
  </si>
  <si>
    <t>Hand Tossed Slices Hawaiian Chicken Small</t>
  </si>
  <si>
    <t>Hand Tossed Slices Hawaiian Chicken Medium</t>
  </si>
  <si>
    <t>Hand Tossed Slices Hawaiian Chicken Large</t>
  </si>
  <si>
    <t>Hand Tossed Slices Meat Lover’s® Small</t>
  </si>
  <si>
    <t>Hand Tossed Slices Meat Lover’s® Medium</t>
  </si>
  <si>
    <t>Hand Tossed Slices Meat Lover’s® Large</t>
  </si>
  <si>
    <t>Hand Tossed Slices Pepperoni Small</t>
  </si>
  <si>
    <t>Hand Tossed Slices Pepperoni Medium</t>
  </si>
  <si>
    <t>Hand Tossed Slices Pepperoni Large</t>
  </si>
  <si>
    <t>Hand Tossed Slices Pepperoni Lover’s® Small</t>
  </si>
  <si>
    <t>Hand Tossed Slices Pepperoni Lover’s® Medium</t>
  </si>
  <si>
    <t>Hand Tossed Slices Pepperoni Lover’s® Large</t>
  </si>
  <si>
    <t>Hand Tossed Slices Supreme Small</t>
  </si>
  <si>
    <t>Hand Tossed Slices Supreme Medium</t>
  </si>
  <si>
    <t>Hand Tossed Slices Supreme Large</t>
  </si>
  <si>
    <t>Hand Tossed Slices Ultimate Cheese Lover’s® Small</t>
  </si>
  <si>
    <t>Hand Tossed Slices Ultimate Cheese Lover’s® Medium</t>
  </si>
  <si>
    <t>Hand Tossed Slices Ultimate Cheese Lover’s® Large</t>
  </si>
  <si>
    <t>Hand Tossed Slices Veggie Lover’s® Small</t>
  </si>
  <si>
    <t>Hand Tossed Slices Veggie Lover’s® Medium</t>
  </si>
  <si>
    <t>Hand Tossed Slices Veggie Lover’s® Large</t>
  </si>
  <si>
    <t>McDonald's Food Nutrition Data</t>
  </si>
  <si>
    <t>Breakfast</t>
  </si>
  <si>
    <t>Lunch/Dinner</t>
  </si>
  <si>
    <t>Drinks/Desserts</t>
  </si>
  <si>
    <t>Averages Used for Daily Intake</t>
  </si>
  <si>
    <t>Calculated Average</t>
  </si>
  <si>
    <t>Percent of Daily Intake for Women</t>
  </si>
  <si>
    <t>Percent of Daily Intake for Men</t>
  </si>
  <si>
    <t>Average Intake for Women</t>
  </si>
  <si>
    <t>Average Intake for Men</t>
  </si>
  <si>
    <t>Average Calories Per Menu Item</t>
  </si>
  <si>
    <t>2000 calories</t>
  </si>
  <si>
    <t>2500 calories</t>
  </si>
  <si>
    <t>Average Total Fat Per Menu Item</t>
  </si>
  <si>
    <t>Total Fat (g)</t>
  </si>
  <si>
    <t>50g</t>
  </si>
  <si>
    <t>65g</t>
  </si>
  <si>
    <t>Average Sodium (mg) Amount Per Menu Item</t>
  </si>
  <si>
    <t>Sodium</t>
  </si>
  <si>
    <t>1500mg per adult daily</t>
  </si>
  <si>
    <t>Average Sugar (g) Amount Per Menu Item</t>
  </si>
  <si>
    <t>Sugar</t>
  </si>
  <si>
    <t>25g</t>
  </si>
  <si>
    <t>36g</t>
  </si>
  <si>
    <t>Average Grams of Protein Per Menu Item</t>
  </si>
  <si>
    <t>Protein</t>
  </si>
  <si>
    <t>46g</t>
  </si>
  <si>
    <t>56g</t>
  </si>
  <si>
    <t>Burger King's Food Nutrition Data</t>
  </si>
  <si>
    <t>Wendy's Food Nutrition Data</t>
  </si>
  <si>
    <t>KFC's Food Nutrition Data</t>
  </si>
  <si>
    <t>No breakfast data for KFC</t>
  </si>
  <si>
    <t>Taco Bell's Food Nutrition Data</t>
  </si>
  <si>
    <t>No breakfast data for Taco Bell</t>
  </si>
  <si>
    <t>Pizza Hut's Food Nutrition Data</t>
  </si>
  <si>
    <t>No breakfast data for Pizza Hut</t>
  </si>
  <si>
    <t>No Drink/Dessert Data for Pizza Hut</t>
  </si>
  <si>
    <t>(All)</t>
  </si>
  <si>
    <t>Average of Carbs(g)</t>
  </si>
  <si>
    <t>Average of Sugars(g)</t>
  </si>
  <si>
    <t>Grand Total</t>
  </si>
  <si>
    <t>Average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</si>
</sst>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Arial"/>
      <scheme val="minor"/>
    </font>
    <font>
      <sz val="8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6" borderId="0" xfId="0" applyFont="1" applyFill="1"/>
    <xf numFmtId="0" fontId="5" fillId="8" borderId="0" xfId="0" applyFont="1" applyFill="1"/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10" fontId="3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wrapText="1"/>
    </xf>
    <xf numFmtId="0" fontId="3" fillId="8" borderId="0" xfId="0" applyFont="1" applyFill="1" applyAlignment="1">
      <alignment horizontal="left"/>
    </xf>
    <xf numFmtId="10" fontId="3" fillId="0" borderId="2" xfId="0" applyNumberFormat="1" applyFont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0" fontId="3" fillId="8" borderId="6" xfId="0" applyNumberFormat="1" applyFont="1" applyFill="1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4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2" xfId="0" applyBorder="1" applyAlignme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color rgb="FFC00000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42.771775231478" createdVersion="8" refreshedVersion="8" minRefreshableVersion="3" recordCount="1148" xr:uid="{3DE3AD8A-F640-4467-898C-5F3400A3D11C}">
  <cacheSource type="worksheet">
    <worksheetSource name="Table1"/>
  </cacheSource>
  <cacheFields count="14">
    <cacheField name="Company" numFmtId="0">
      <sharedItems count="6">
        <s v="McDonald’s"/>
        <s v="Burger King"/>
        <s v="Wendy’s"/>
        <s v="KFC"/>
        <s v="Taco Bell"/>
        <s v="Pizza Hut"/>
      </sharedItems>
    </cacheField>
    <cacheField name="Item" numFmtId="0">
      <sharedItems count="1072">
        <s v="Hamburger"/>
        <s v="Cheeseburger"/>
        <s v="Double Cheeseburger"/>
        <s v="McDouble"/>
        <s v="Quarter Pounder® with Cheese"/>
        <s v="Double Quarter Pounder® with Cheese"/>
        <s v="Big Mac®"/>
        <s v="Big N’ Tasty®"/>
        <s v="Big N’ Tasty® with Cheese"/>
        <s v="Angus Bacon &amp; Cheese"/>
        <s v="Angus Deluxe"/>
        <s v="Angus Mushroom &amp; Swiss"/>
        <s v="Filet-O-Fish®"/>
        <s v="McChicken ®"/>
        <s v="McRib ®"/>
        <s v="Premium Grilled Chicken Classic Sandwich"/>
        <s v="Premium Crispy Chicken Classic Sandwich"/>
        <s v="Premium Grilled Chicken Club Sandwich"/>
        <s v="Premium Crispy Chicken Club Sandwich"/>
        <s v="Premium Grilled Chicken Ranch BLT Sandwich"/>
        <s v="Premium Crispy Chicken Ranch BLT Sandwich"/>
        <s v="Southern Style Crispy Chicken Sandwich"/>
        <s v="Ranch Snack Wrap® (Crispy)"/>
        <s v="Ranch Snack Wrap® (Grilled)"/>
        <s v="Honey Mustard Snack Wrap® (Crispy)"/>
        <s v="Honey Mustard Snack Wrap® (Grilled)"/>
        <s v="Chipotle BBQ Snack Wrap® (Crispy)"/>
        <s v="Chipotle BBQ Snack Wrap® (Grilled)"/>
        <s v="Angus Bacon &amp; Cheese Snack Wrap"/>
        <s v="Angus Chipotle BBQ Bacon"/>
        <s v="Angus Chipotle BBQ Bacon Snack Wrap"/>
        <s v="Angus Deluxe Snack Wrap"/>
        <s v="Angus Mushroom &amp; Swiss Snack Wrap"/>
        <s v="Mac Snack Wrap"/>
        <s v="Small French Fries"/>
        <s v="Medium French Fries"/>
        <s v="Large French Fries"/>
        <s v="Ketchup Packet"/>
        <s v="Salt Packet"/>
        <s v="Chicken McNuggets® (4 piece)"/>
        <s v="Chicken McNuggets® (6 piece)"/>
        <s v="Chicken McNuggets® (10 piece)"/>
        <s v="Barbeque Sauce"/>
        <s v="Honey"/>
        <s v="Hot Mustard Sauce"/>
        <s v="Sweet ‘N Sour Sauce"/>
        <s v="Chicken Selects® Premium Breast Strips (3 pc)"/>
        <s v="Chicken Selects® Premium Breast Strips (5 pc)"/>
        <s v="Spicy Buffalo Sauce"/>
        <s v="Creamy Ranch Sauce"/>
        <s v="Tangy Honey Mustard Sauce"/>
        <s v="Southwestern Chipotle Barbeque Sauce"/>
        <s v="Premium Southwest Salad with Grilled Chicken"/>
        <s v="Premium Southwest Salad with Crispy Chicken"/>
        <s v="Premium Southwest Salad (without chicken)"/>
        <s v="Premium Bacon Ranch Salad with Grilled Chicken"/>
        <s v="Premium Bacon Ranch Salad with Crispy Chicken"/>
        <s v="Premium Bacon Ranch Salad (without chicken)"/>
        <s v="Premium Caesar Salad with Grilled Chicken"/>
        <s v="Premium Caesar Salad with Crispy Chicken"/>
        <s v="Premium Caesar Salad (without chicken)"/>
        <s v="Side Salad"/>
        <s v="Butter Garlic Croutons"/>
        <s v="Snack Size Fruit &amp; Walnut Salad"/>
        <s v="Salad Dressings"/>
        <s v="Newman’s Own® Creamy Southwest Dressing"/>
        <s v="Newman’s Own® Creamy Caesar Dressing"/>
        <s v="Newman’s Own® Low Fat Balsamic Vinaigrette"/>
        <s v="Newman’s Own® Low Fat Family Recipe Italian Dressing"/>
        <s v="Newman’s Own® Ranch Dressing"/>
        <s v="Egg McMuffin®"/>
        <s v="Sausage McMuffin®"/>
        <s v="Sausage McMuffin® with Egg"/>
        <s v="English Muffin"/>
        <s v="Bacon, Egg &amp; Cheese Biscuit (Regular Size Biscuit)"/>
        <s v="Bacon, Egg &amp; Cheese Biscuit (Large Size Biscuit)"/>
        <s v="Sausage Biscuit with Egg (Regular Size Biscuit)"/>
        <s v="Sausage Biscuit with Egg (Large Size Biscuit)"/>
        <s v="Sausage Biscuit (Regular Size Biscuit)"/>
        <s v="Sausage Biscuit (Large Size Biscuit)"/>
        <s v="Southern Style Chicken Biscuit (Regular Size Biscuit)"/>
        <s v="Southern Style Chicken Biscuit (Large Size Biscuit)"/>
        <s v="Steak, Egg &amp; Cheese Bagel"/>
        <s v="Bacon, Egg &amp; Cheese McGriddles®"/>
        <s v="Sausage, Egg &amp; Cheese McGriddles®"/>
        <s v="Sausage McGriddles®"/>
        <s v="Big Breakfast® (Regular Size Biscuit)"/>
        <s v="Big Breakfast® (Large Size Biscuit)"/>
        <s v="Big Breakfast with Hotcakes (Regular Size Biscuit)"/>
        <s v="Big Breakfast with Hotcakes (Large Size Biscuit)"/>
        <s v="Sausage Burrito"/>
        <s v="McSkillet™ Burrito with Sausage"/>
        <s v="Hotcakes"/>
        <s v="Hotcakes and Sausage"/>
        <s v="Hotcake Syrup"/>
        <s v="Whipped Margarine (1 pat)"/>
        <s v="Hash Brown"/>
        <s v="Grape Jam"/>
        <s v="Strawberry Preserves"/>
        <s v="Bacon, Egg &amp; Cheese Bagel"/>
        <s v="Fruit &amp; Maple Oatmeal"/>
        <s v="Fruit &amp; Maple Oatmeal without Brown Sugar"/>
        <s v="Hamburger Happy Meal"/>
        <s v="4 Piece Chicken McNuggets Happy Meal"/>
        <s v="6 Piece Chicken McNuggets® Happy Meal"/>
        <s v="Fruit ‘n Yogurt Parfait (7 oz)"/>
        <s v="Low Fat Caramel Dip"/>
        <s v="Vanilla Reduced Fat Ice Cream Cone"/>
        <s v="Kiddie Cone"/>
        <s v="Strawberry Sundae"/>
        <s v="Hot Caramel Sundae"/>
        <s v="Hot Fudge Sundae"/>
        <s v="Peanuts (for Sundaes)"/>
        <s v="McFlurry® with M&amp;M’S® Candies (12 fl oz cup)"/>
        <s v="McFlurry® with OREO® Cookies (12 fl oz cup)"/>
        <s v="Baked Hot Apple Pie"/>
        <s v="Cinnamon Melts"/>
        <s v="McDonaldland® Cookies"/>
        <s v="Chocolate Chip Cookie"/>
        <s v="Oatmeal Raisin Cookie"/>
        <s v="Sugar Cookie"/>
        <s v="Apple Dippers with Low Fat Caramel Dip"/>
        <s v="Chocolate McCafé® Shake (12 fl oz cup)"/>
        <s v="Chocolate McCafé® Shake (16 fl oz cup)"/>
        <s v="Chocolate McCafé® Shake (22 fl oz cup)"/>
        <s v="Chocolate Triple Thick® Shake (12 fl oz cup)"/>
        <s v="Chocolate Triple Thick® Shake (16 fl oz cup)"/>
        <s v="Chocolate Triple Thick® Shake (21 fl oz cup)"/>
        <s v="Chocolate Triple Thick® Shake (32 fl oz cup)"/>
        <s v="Snack Size McFlurry® with M&amp;M’S® Candies"/>
        <s v="Snack Size McFlurry® with OREO® Cookies"/>
        <s v="Strawberry McCafé® Shake (12 fl oz cup)"/>
        <s v="Strawberry McCafé® Shake (16 fl oz cup)"/>
        <s v="Strawberry McCafé® Shake (22 fl oz cup)"/>
        <s v="Strawberry Triple Thick® Shake (12 fl oz cup)"/>
        <s v="Strawberry Triple Thick® Shake (16 fl oz cup)"/>
        <s v="Strawberry Triple Thick® Shake (21 fl oz cup)"/>
        <s v="Strawberry Triple Thick® Shake (32 fl oz cup)"/>
        <s v="Vanilla McCafé® Shake (12 fl oz cup)"/>
        <s v="Vanilla McCafé® Shake (16 fl oz cup)"/>
        <s v="Vanilla McCafé® Shake (22 fl oz cup)"/>
        <s v="Vanilla Triple Thick Shake® (32 fl oz cup)"/>
        <s v="Vanilla Triple Thick® Shake (12 fl oz cup)"/>
        <s v="Vanilla Triple Thick® Shake (16 fl oz cup)"/>
        <s v="Vanilla Triple Thick® Shake (21 fl oz cup)"/>
        <s v="1% Low Fat Milk Jug"/>
        <s v="1% Low Fat Chocolate Milk Jug"/>
        <s v="Minute Maid® 100% Apple Juice Box"/>
        <s v="Dasani® Water"/>
        <s v="Minute Maid® Orange Juice (Small)"/>
        <s v="Minute Maid® Orange Juice (Medium)"/>
        <s v="Minute Maid® Orange Juice (Large)"/>
        <s v="Coca-Cola® Classic (Child)"/>
        <s v="Coca-Cola® Classic (Small)"/>
        <s v="Coca-Cola® Classic (Medium)"/>
        <s v="Coca-Cola® Classic (Large)"/>
        <s v="Diet Coke® (Child)"/>
        <s v="Diet Coke® (Small)"/>
        <s v="Diet Coke® (Medium)"/>
        <s v="Diet Coke® (Large)"/>
        <s v="Sprite® (Child)"/>
        <s v="Sprite® (Small)"/>
        <s v="Sprite® (Medium)"/>
        <s v="Sprite® (Large)"/>
        <s v="Hi-C® Orange Lavaburst (Child)"/>
        <s v="Hi-C® Orange Lavaburst (Small)"/>
        <s v="Hi-C® Orange Lavaburst (Medium)"/>
        <s v="Hi-C® Orange Lavaburst (Large)"/>
        <s v="POWERade® Mountain Blast (Child)"/>
        <s v="POWERade® Mountain Blast (Small)"/>
        <s v="POWERade® Mountain Blast (Medium)"/>
        <s v="POWERade® Mountain Blast (Large)"/>
        <s v="Iced Tea (Child)"/>
        <s v="Iced Tea (Small)"/>
        <s v="Iced Tea (Medium)"/>
        <s v="Iced Tea (Large)"/>
        <s v="Coffee (Small)"/>
        <s v="Coffee (Large)"/>
        <s v="Coffee Cream"/>
        <s v="Sugar Packet"/>
        <s v="EQUAL® 0_x000a_Calorie Sweetener"/>
        <s v="SPLENDA® No_x000a_Calorie Sweetener"/>
        <s v="Iced Coffee– Caramel (Small)"/>
        <s v="Iced Coffee– Caramel (Medium)"/>
        <s v="Iced Coffee– Caramel (Large)"/>
        <s v="Iced Coffee– Hazelnut (Small)"/>
        <s v="Iced Coffee– Hazelnut (Medium)"/>
        <s v="Iced Coffee– Hazelnut (Large)"/>
        <s v="Iced Coffee– Regular (Small)"/>
        <s v="Iced Coffee– Regular (Medium)"/>
        <s v="Iced Coffee– Regular (Large)"/>
        <s v="Iced Coffee– Vanilla (Small)"/>
        <s v="Iced Coffee– Vanilla (Medium)"/>
        <s v="Iced Coffee– Vanilla (Large)"/>
        <s v="Iced Coffee with Sugar Free Vanilla Syrup (Small)"/>
        <s v="Iced Coffee with Sugar Free Vanilla Syrup (Medium)"/>
        <s v="Iced Coffee with Sugar Free Vanilla Syrup (Large)"/>
        <s v="Sweet Tea (Child)"/>
        <s v="Sweet Tea (Large)"/>
        <s v="Sweet Tea (Medium)"/>
        <s v="Sweet Tea (Small)"/>
        <s v="Nonfat Cappuccino (Small)"/>
        <s v="Nonfat Cappuccino (Medium)"/>
        <s v="Nonfat Cappuccino (Large)"/>
        <s v="Nonfat Latte (Small)"/>
        <s v="Nonfat Latte (Medium)"/>
        <s v="Nonfat Latte (Large)"/>
        <s v="Nonfat Caramel Cappuccino (Small)"/>
        <s v="Nonfat Caramel Cappuccino (Medium)"/>
        <s v="Nonfat Caramel Cappuccino (Large)"/>
        <s v="Nonfat Caramel Latte (Small)"/>
        <s v="Nonfat Caramel Latte (Medium)"/>
        <s v="Nonfat Caramel Latte (Large)"/>
        <s v="Nonfat Hazelnut Cappuccino (Small)"/>
        <s v="Nonfat Hazelnut Cappuccino (Medium)"/>
        <s v="Nonfat Hazelnut Cappuccino (Large)"/>
        <s v="Nonfat Hazelnut Latte (Small)"/>
        <s v="Nonfat Hazelnut Latte (Medium)"/>
        <s v="Nonfat Hazelnut Latte (Large)"/>
        <s v="Nonfat Vanilla Cappuccino (Small)"/>
        <s v="Nonfat Vanilla Cappuccino (Medium)"/>
        <s v="Nonfat Vanilla Cappuccino (Large)"/>
        <s v="Nonfat Vanilla Latte (Small)"/>
        <s v="Nonfat Vanilla Latte (Medium)"/>
        <s v="Nonfat Vanilla Latte (Large)"/>
        <s v="Nonfat Cappuccino with Sugar Free Vanilla Syrup (Small)"/>
        <s v="Nonfat Cappuccino with Sugar Free Vanilla Syrup (Medium)"/>
        <s v="Nonfat Cappuccino with Sugar Free Vanilla Syrup (Large)"/>
        <s v="Nonfat Latte with Sugar Free Vanilla Syrup (Small)"/>
        <s v="Nonfat Latte with Sugar Free Vanilla Syrup (Medium)"/>
        <s v="Nonfat Latte with Sugar Free Vanilla Syrup (Large)"/>
        <s v="Mocha with Nonfat Milk (Small)"/>
        <s v="Mocha with Nonfat Milk (Medium)"/>
        <s v="Mocha with Nonfat Milk (Large)"/>
        <s v="Hot Chocolate with Nonfat Milk (Small)"/>
        <s v="Hot Chocolate with Nonfat Milk (Medium)"/>
        <s v="Hot Chocolate with Nonfat Milk (Large)"/>
        <s v="Iced Nonfat Latte (Small)"/>
        <s v="Iced Nonfat Latte (Medium)"/>
        <s v="Iced Nonfat Latte (Large)"/>
        <s v="Iced Nonfat Caramel Latte (Small)"/>
        <s v="Iced Nonfat Caramel Latte (Medium)"/>
        <s v="Iced Nonfat Caramel Latte (Large)"/>
        <s v="Iced Nonfat Hazelnut Latte (Small)"/>
        <s v="Iced Nonfat Hazelnut Latte (Medium)"/>
        <s v="Iced Nonfat Hazelnut Latte (Large)"/>
        <s v="Iced Nonfat Vanilla Latte (Small)"/>
        <s v="Iced Nonfat Vanilla Latte (Medium)"/>
        <s v="Iced Nonfat Vanilla Latte (Large)"/>
        <s v="Iced Nonfat Latte with Sugar Free Vanilla Syrup (Small)"/>
        <s v="Iced Nonfat Latte with Sugar Free Vanilla Syrup (Medium)"/>
        <s v="Iced Nonfat Latte with Sugar Free Vanilla Syrup (Large)"/>
        <s v="Iced Mocha with Nonfat Milk (Medium)"/>
        <s v="Iced Nonfat Caramel Mocha (Large)"/>
        <s v="Iced Nonfat Caramel Mocha (Medium)"/>
        <s v="Iced Nonfat Caramel Mocha (Small)"/>
        <s v="Nonfat Caramel Mocha (Large)"/>
        <s v="Nonfat Caramel Mocha (Medium)"/>
        <s v="Nonfat Caramel Mocha (Small)"/>
        <s v="Cappuccino (Small)"/>
        <s v="Cappuccino (Medium)"/>
        <s v="Cappuccino (Large)"/>
        <s v="Latte (Small)"/>
        <s v="Latte (Medium)"/>
        <s v="Latte (Large)"/>
        <s v="Caramel Cappuccino (Small)"/>
        <s v="Caramel Cappuccino (Medium)"/>
        <s v="Caramel Cappuccino (Large)"/>
        <s v="Caramel Latte (Small)"/>
        <s v="Caramel Latte (Medium)"/>
        <s v="Caramel Latte (Large)"/>
        <s v="Hazelnut Cappuccino (Small)"/>
        <s v="Hazelnut Cappuccino (Medium)"/>
        <s v="Hazelnut Cappuccino (Large)"/>
        <s v="Hazelnut Latte (Small)"/>
        <s v="Hazelnut Latte (Medium)"/>
        <s v="Hazelnut Latte (Large)"/>
        <s v="Vanilla Cappuccino (Small)"/>
        <s v="Vanilla Cappuccino (Medium)"/>
        <s v="Vanilla Cappuccino (Large)"/>
        <s v="Vanilla Latte (Small)"/>
        <s v="Vanilla Latte (Medium)"/>
        <s v="Vanilla Latte (Large)"/>
        <s v="Cappuccino with Sugar Free Vanilla Syrup (Small)"/>
        <s v="Cappuccino with Sugar Free Vanilla Syrup (Medium)"/>
        <s v="Cappuccino with Sugar Free Vanilla Syrup (Large)"/>
        <s v="Latte with Sugar Free Vanilla Syrup (Small)"/>
        <s v="Latte with Sugar Free Vanilla Syrup (Medium)"/>
        <s v="Latte with Sugar Free Vanilla Syrup (Large)"/>
        <s v="Mocha (Small)"/>
        <s v="Mocha (Medium)"/>
        <s v="Mocha (Large)"/>
        <s v="Hot Chocolate (Small)"/>
        <s v="Hot Chocolate (Medium)"/>
        <s v="Hot Chocolate (Large)"/>
        <s v="Iced Latte (Small)"/>
        <s v="Iced Latte (Medium)"/>
        <s v="Iced Latte (Large)"/>
        <s v="Iced Caramel Latte (Small)"/>
        <s v="Iced Caramel Latte (Medium)"/>
        <s v="Iced Caramel Latte (Large)"/>
        <s v="Iced Hazelnut Latte (Small)"/>
        <s v="Iced Hazelnut Latte (Medium)"/>
        <s v="Iced Hazelnut Latte (Large)"/>
        <s v="Iced Vanilla Latte (Small)"/>
        <s v="Iced Vanilla Latte (Medium)"/>
        <s v="Iced Vanilla Latte (Large)"/>
        <s v="Iced Latte with Sugar Free Vanilla Syrup (Small)"/>
        <s v="Iced Latte with Sugar Free Vanilla Syrup (Medium)"/>
        <s v="Iced Latte with Sugar Free Vanilla Syrup (Large)"/>
        <s v="Iced Mocha (Medium)"/>
        <s v="Caramel Mocha (Large)"/>
        <s v="Caramel Mocha (Medium)"/>
        <s v="Caramel Mocha (Small)"/>
        <s v="Iced Caramel Mocha (Large)"/>
        <s v="Iced Caramel Mocha (Medium)"/>
        <s v="Iced Caramel Mocha (Small)"/>
        <s v="Frappe Caramel (Small)"/>
        <s v="Frappe Caramel (Medium)"/>
        <s v="Frappe Caramel (Large)"/>
        <s v="Frappe Mocha (Small)"/>
        <s v="Frappe Mocha (Medium)"/>
        <s v="Frappe Mocha (Large)"/>
        <s v="Strawberry Banana Smoothie (Large)"/>
        <s v="Strawberry Banana Smoothie (Medium)"/>
        <s v="Strawberry Banana Smoothie (Small)"/>
        <s v="Wild Berry Smoothie (Large)"/>
        <s v="Wild Berry Smoothie (Medium)"/>
        <s v="Wild Berry Smoothie (Small)"/>
        <s v="Whopper® Sandwich"/>
        <s v="Whopper® Sandwich with Cheese"/>
        <s v="Bacon &amp; Cheese Whopper® Sandwich"/>
        <s v="Double Whopper® Sandwich"/>
        <s v="Double Whopper® Sandwich with Cheese"/>
        <s v="Triple Whopper® Sandwich"/>
        <s v="Triple Whopper® Sandwich with Cheese"/>
        <s v="Whopper JR.® Sandwich"/>
        <s v="Bacon King Sandwich"/>
        <s v="Cheddar Bacon King Sandwich"/>
        <s v="Single Quarter Pound King Sandwich"/>
        <s v="Double Quarter Pound King Sandwich"/>
        <s v="Single Stacker King"/>
        <s v="Double Stacker King"/>
        <s v="IMPOSSIBLE Whopper® Sandwich"/>
        <s v="Double Hamburger"/>
        <s v="Extra Long Cheeseburger"/>
        <s v="Bacon Cheeseburger"/>
        <s v="Bacon Double Cheeseburger"/>
        <s v="Crispy Chicken Sandwich"/>
        <s v="Spicy Crispy Chicken Sandwich"/>
        <s v="Original Chicken Sandwich"/>
        <s v="Bacon &amp; Cheese Crispy Chicken Sandwich"/>
        <s v="BBQ Bacon Crispy Chicken Sandwich"/>
        <s v="Crispy Chicken Jr."/>
        <s v="Spicy Crispy Chicken Jr."/>
        <s v="Chicken Nuggets- 4pc"/>
        <s v="Chicken Nuggets- 6pc"/>
        <s v="Chicken Nuggets- 10pc"/>
        <s v="Chicken Nuggets- 20pc"/>
        <s v="Spicy Chicken Nuggets- 4pc"/>
        <s v="Spicy Chicken Nuggets- 6pc"/>
        <s v="Spicy Chicken Nuggets- 10 pc"/>
        <s v="Spicy Chicken Nuggets- 20 pc"/>
        <s v="Chicken Fries – 9 pc."/>
        <s v="Crispy Taco"/>
        <s v="BIG FISH Sandwich"/>
        <s v="Garden Chicken Salad with Crispy Chicken – no dressing"/>
        <s v="Club Salad with Crispy Chicken – no dressing"/>
        <s v="Garden Side Salad – w/o dressing"/>
        <s v="Ken’s Ranch Dressing"/>
        <s v="Ken’s Golden Italian Dressing"/>
        <s v="Ken’s Lite Honey Balsamic Vinaigrette"/>
        <s v="Buttery Garlic Croutons- Packet"/>
        <s v="Onion Rings – value"/>
        <s v="Onion Rings – small"/>
        <s v="Onion Rings – medium"/>
        <s v="Onion Rings – large"/>
        <s v="French Fries – value (unsalted)"/>
        <s v="French Fries – small"/>
        <s v="French Fries – medium"/>
        <s v="French Fries – large"/>
        <s v="Kids Oatmeal"/>
        <s v="Mott’s® Natural Applesauce"/>
        <s v="Fat FREE Milk (8 fl oz)"/>
        <s v="1% Low Fat Chocolate Milk (8 fl oz)"/>
        <s v="Capri Sun® 100% Apple Juice (6 fl oz)"/>
        <s v="PB&amp;J Jamwich"/>
        <s v="Soft Serve Cone"/>
        <s v="Dutch Apple Pie"/>
        <s v="HERSHEY®’S Sundae Pie"/>
        <s v="Pie made with TWIX®"/>
        <s v="OREO® Cookie Cheesecake"/>
        <s v="Soft Serve Cup"/>
        <s v="HERSHEY®’s Chocolate Sundae"/>
        <s v="Caramel Sundae"/>
        <s v="Chocolate Chip Cookies (each)"/>
        <s v="CROISSAN’WICH® Egg &amp; Cheese"/>
        <s v="CROISSAN’WICH® Sausage, Egg &amp; Cheese"/>
        <s v="CROISSAN’WICH® Ham, Egg &amp; Cheese"/>
        <s v="CROISSAN’WICH® Bacon, Egg &amp; Cheese"/>
        <s v="Fully Loaded CROISSAN’WICH®"/>
        <s v="Double CROISSAN’WICH® with Sausage &amp; Bacon"/>
        <s v="Double CROISSAN’WICH® with Sausage"/>
        <s v="Double CROISSAN’WICH® with Ham &amp; Sausage"/>
        <s v="Fully Loaded Biscuit"/>
        <s v="Ham, Egg, &amp; Cheese Biscuit"/>
        <s v="Sausage, Egg, &amp; Cheese Biscuit"/>
        <s v="Bacon, Egg &amp; Cheese Biscuit"/>
        <s v="Sausage Biscuit"/>
        <s v="Breakfast Burrito Jr."/>
        <s v="EGG-NORMOUS BURRITOΡ"/>
        <s v="BK™ Ultimate Breakfast Platter"/>
        <s v="NY Ultimate Platter (Regional menu item)"/>
        <s v="Pancake and Sausage platter"/>
        <s v="Hash Browns – small"/>
        <s v="Hash Browns – medium"/>
        <s v="Hash Browns – large"/>
        <s v="French Toast Sticks (3 piece)"/>
        <s v="French Toast Sticks (5 piece)"/>
        <s v="American Cheese (slice)"/>
        <s v="Ketchup (Packet)"/>
        <s v="Mayonnaise (Packet)"/>
        <s v="Strawberry or Grape Jam (packet)"/>
        <s v="Breakfast Syrup (1 oz)"/>
        <s v="Barbecue Dipping Sauce (1 oz)"/>
        <s v="Ranch Dipping Sauce (1 oz)"/>
        <s v="Buffalo Dipping Sauce (1 oz)"/>
        <s v="Zesty Onion Ring Dipping Sauce (1 oz)"/>
        <s v="Honey Mustard Dipping Sauce (1oz)"/>
        <s v="Smoothie: Strawberry Banana 16 fl oz"/>
        <s v="Oreo® Shake"/>
        <s v="Chocolate Oreo® Shake"/>
        <s v="Vanilla Milk Shake"/>
        <s v="HERSHEY®’S Chocolate Milk Shake"/>
        <s v="Strawberry Milk Shake"/>
        <s v="Coca Cola classic®‡"/>
        <s v="16 fl oz"/>
        <s v="20 fl oz"/>
        <s v="29 fl oz"/>
        <s v="38 fl oz"/>
        <s v="Diet Coke®‡"/>
        <s v="Sprite®‡"/>
        <s v="Dr. Pepper®‡"/>
        <s v="Barq’s® Root Beer‡"/>
        <s v="Cherry Coke®‡"/>
        <s v="Fanta® Orange‡"/>
        <s v="Hi-C® Fruit Punch‡"/>
        <s v="MINUTE MAID® Light Lemonade"/>
        <s v="Sweet Tea"/>
        <s v="40 fl oz"/>
        <s v="Unsweetened Tea"/>
        <s v="Capri Sun® 100% Apple Juice"/>
        <s v="Minute Maid® Orange Juice"/>
        <s v="Frozen Coke® – 16 oz"/>
        <s v="BK® Café Coffee- 12 fl oz"/>
        <s v="BK® Café Coffee- 16 fl oz"/>
        <s v="BK® Café Coffee- 20 fl oz"/>
        <s v="BK® Café Decaf Coffee- 12 fl oz"/>
        <s v="BK® Café Decaf Coffee- 16 fl oz"/>
        <s v="BK® Café Decaf Coffee- 20 fl oz"/>
        <s v="BK® Café Iced Vanilla Coffee- 12 fl oz"/>
        <s v="BK® Café Iced Vanilla Coffee- 16 fl oz"/>
        <s v="BK® Café Iced Vanilla Coffee- 20 fl oz"/>
        <s v="BK® Café Iced Mocha Coffee- 12 fl oz"/>
        <s v="BK® Café Iced Mocha Coffee- 16 fl oz"/>
        <s v="BK® Café Iced Mocha Coffee- 20 fl oz"/>
        <s v="BK® Café Mocha Frappe- 12 fl oz"/>
        <s v="BK® Café Mocha Frappe- 16 fl oz"/>
        <s v="BK® Café Mocha Frappe- 20 fl oz"/>
        <s v="BK® Café Caramel Frappe- 12 fl oz"/>
        <s v="BK® Café Caramel Frappe- 16 fl oz"/>
        <s v="BK® Café Caramel Frappe- 20 fl oz"/>
        <s v="Baconator"/>
        <s v="Dave’s Double"/>
        <s v="Dave’s Single"/>
        <s v="Dave’s Triple"/>
        <s v="Double Stack"/>
        <s v="Jr. Bacon Cheeseburger"/>
        <s v="Jr. Cheeseburger"/>
        <s v="Jr. Cheeseburger Deluxe"/>
        <s v="Son of Baconator"/>
        <s v="3 Piece Chicken Tenders"/>
        <s v="4 Piece Chicken Nuggets"/>
        <s v="4 Piece Chicken Tenders"/>
        <s v="6 Picece Chicken Nuggets"/>
        <s v="6 Piece Chicken Tenders"/>
        <s v="10 Piece Chicken Nuggets"/>
        <s v="Crispy Chicken BLT"/>
        <s v="Grilled Asiago Ranch Club"/>
        <s v="Grilled Chicken Sandwich"/>
        <s v="Grilled Chicken Wrap"/>
        <s v="Homestyle Asiago Ranch Chicken Club"/>
        <s v="Homestyle Chicken Sandwich"/>
        <s v="S’Awesome Sauce"/>
        <s v="Spicy Asiago Ranch Club"/>
        <s v="Spicy Chicken Sandwich"/>
        <s v="Spicy Chicken Wrap"/>
        <s v="Apple Pecan Chicken Salad, Full Size"/>
        <s v="Apple Pecan Chicken Salad, Half Size"/>
        <s v="Berry Burst Chicken Salad, Full Size"/>
        <s v="Berry Burst Chicken Salad, Half Size"/>
        <s v="Caesar Side Salad"/>
        <s v="Garden Side Salad"/>
        <s v="Southwest Avocado Chicken Salad, Full Size"/>
        <s v="Southwest Avocado Chicken Salad, Half Size"/>
        <s v="Spicy Caesar Chicken Salad, Full Size"/>
        <s v="Spicy Caesar Chicken Salad, Half Size"/>
        <s v="Taco Salad, Full Size"/>
        <s v="Taco Salad, Half Size"/>
        <s v="Apple Bites"/>
        <s v="Baconator Fries"/>
        <s v="Bacon Cheese Baked Potato"/>
        <s v="Cheese Baked Potato"/>
        <s v="Chili &amp; Cheese Baked Potato"/>
        <s v="Chili, Large"/>
        <s v="Chili, Small"/>
        <s v="Chili Cheese Fries"/>
        <s v="Natural-Cut Fries, Junior"/>
        <s v="Natural-Cut Fries, Large"/>
        <s v="Natural-Cut Fries, Medium"/>
        <s v="Natural-Cut Fries, Small"/>
        <s v="Plain Baked Potato"/>
        <s v="Sour Cream and Chive Baked Potato"/>
        <s v="Summer Berry Burst Fruit Cup"/>
        <s v="1% Chocolate Milk"/>
        <s v="1% White Milk"/>
        <s v="All-Natural Lemonade, Large"/>
        <s v="All-Natural Lemonade, Medium"/>
        <s v="All-Natural Lemonade, Small"/>
        <s v="Apple Kiwi Fruit Tea, Large"/>
        <s v="Apple Kiwi Fruit Tea, Medium"/>
        <s v="Apple Kiwi Fruit Tea, Small"/>
        <s v="Barq’s Root Beer, Large"/>
        <s v="Barq’s Root Beer, Medium"/>
        <s v="Barq’s Root Beer, Small"/>
        <s v="Brewed Unsweetened Iced Tea, Large"/>
        <s v="Brewed Unsweetened Iced Tea, Medium"/>
        <s v="Brewed Unsweetened Iced Tea, Small"/>
        <s v="Caramel Iced Coffee, Medium"/>
        <s v="Caramel Iced Coffee, Small"/>
        <s v="Coca-Cola, Large"/>
        <s v="Coca-Cola, Medium"/>
        <s v="Coca-Cola, Small"/>
        <s v="Coca-Cola Zero Sugar, Large"/>
        <s v="Coca-Cola Zero Sugar, Medium"/>
        <s v="Coca-Cola Zero Sugar, Small"/>
        <s v="Diet Coke, Large"/>
        <s v="Diet Coke, Medium"/>
        <s v="Diet Coke, Small"/>
        <s v="Dr Pepper, Large"/>
        <s v="Dr Pepper, Medium"/>
        <s v="Dr Pepper, Small"/>
        <s v="Fanta Orange, Large"/>
        <s v="Fanta Orange, Medium"/>
        <s v="Fanta Orange, Small"/>
        <s v="Hi-C Flashin’ Fruit Punch, Large"/>
        <s v="Hi-C Flashin’ Fruit Punch, Medium"/>
        <s v="Hi-C Flashin’ Fruit Punch, Small"/>
        <s v="Honest Tropical Green Tea, Large"/>
        <s v="Honest Tropical Green Tea, Medium"/>
        <s v="Honest Tropical Green Tea, Small"/>
        <s v="Hot Tea"/>
        <s v="Limeade, Large"/>
        <s v="Limeade, Medium"/>
        <s v="Limeade, Small"/>
        <s v="Minute Maid Light Lemonade, Large"/>
        <s v="Minute Maid Light Lemonade, Medium"/>
        <s v="Minute Maid Light Lemonade, Small"/>
        <s v="Mocha Iced Coffee, Medium"/>
        <s v="Mocha Iced Coffee, Small"/>
        <s v="Pear Berry Fruit Tea, Large"/>
        <s v="Pear Berry Fruit Tea, Medium"/>
        <s v="Pear Berry Fruit Tea, Small"/>
        <s v="Skinny Vanilla Iced Coffee, Medium"/>
        <s v="Skinny Vanilla Iced Coffee, Small"/>
        <s v="Small Sprite, Small"/>
        <s v="Sprite, Large"/>
        <s v="Sprite, Medium"/>
        <s v="Strawberry Lemonade, Large"/>
        <s v="Strawberry Lemonade, Medium"/>
        <s v="Strawberry Lemonade, Small"/>
        <s v="Strawberry Sweet Tea, Large"/>
        <s v="Strawberry Sweet Tea, Medium"/>
        <s v="Strawberry Sweet Tea, Small"/>
        <s v="Strawberry Tea, Large"/>
        <s v="Strawberry Tea, Medium"/>
        <s v="Strawberry Tea, Small"/>
        <s v="Sweetened Iced Tea, Large"/>
        <s v="Sweetened Iced Tea, Medium"/>
        <s v="Sweetened Iced Tea, Small"/>
        <s v="Vanilla Iced Coffee, Medium"/>
        <s v="Vanilla Iced Coffee, Small"/>
        <s v="Classic Chocolate Frosty, Junior"/>
        <s v="Classic Chocolate Frosty, Large"/>
        <s v="Classic Chocolate Frosty, Medium"/>
        <s v="Classic Chocolate Frosty, Small"/>
        <s v="Vanilla Frosty, Junior"/>
        <s v="Vanilla Frosty, Large"/>
        <s v="Vanilla Frosty, Medium"/>
        <s v="Vanilla Frosty, Small"/>
        <s v="Chocolate Chunk Cookie"/>
        <s v="Double Chocolate Chunk Cookie"/>
        <s v="Kids 2 Piece Chicken Tenders"/>
        <s v="Kids 4 Piece Chicken Nuggets"/>
        <s v="Kids Cheeseburger"/>
        <s v="Kids Grilled Chicken Wrap"/>
        <s v="Kids Hamburger"/>
        <s v="Artisan Egg Sandwich with Bacon"/>
        <s v="Artisan Egg Sandwich with Sausage"/>
        <s v="Bacon Breakfast Bowl"/>
        <s v="Biggie Breakfast Sandwich"/>
        <s v="Fresh-Baked Biscuit with Applewood Smoked Bacon"/>
        <s v="Fresh Baked Biscuit with Natural Sausage"/>
        <s v="Gravy and Sausage Bowl"/>
        <s v="Honey Butter Chicken Biscuit"/>
        <s v="Sausage and Egg Burrito"/>
        <s v="Sausage and Gravy Biscuit"/>
        <s v="Sausage Breakfast Bowl"/>
        <s v="Seasoned Home-Style Potatoes, Large"/>
        <s v="Seasoned Home-Style Potatoes, Medium"/>
        <s v="Seasoned Home-Style Potatoes, Small"/>
        <s v="Two Sausage and Egg Burritos"/>
        <s v="Two Sausage Biscuits"/>
        <s v="Limited Time Cinnabon Dessert  Biscuits"/>
        <s v="Limited Time ORIGINAL RECIPE CHICKEN Chicken Breast"/>
        <s v="Limited Time ORIGINAL RECIPE CHICKEN Chicken Limited Time Drumstick"/>
        <s v="Limited Time ORIGINAL RECIPE CHICKEN Chicken Thigh"/>
        <s v="Limited Time ORIGINAL RECIPE CHICKEN Chicken Whole Wing"/>
        <s v="Chicken Breast"/>
        <s v="Chicken Drumstick"/>
        <s v="Chicken Thigh"/>
        <s v="Chicken Whole Wing"/>
        <s v="Breast"/>
        <s v="Drumstick"/>
        <s v="Thigh"/>
        <s v="Whole Wing"/>
        <s v="EXTRA CRISPY  Chicken Breast"/>
        <s v="EXTRA CRISPY  Chicken Drumstick"/>
        <s v="EXTRA CRISPY  Chicken Thigh"/>
        <s v="EXTRA CRISPY  Chicken Whole Wing"/>
        <s v="KENTUCKY GRILLED CHICKEN Breast"/>
        <s v="KENTUCKY GRILLED CHICKEN Drumstick"/>
        <s v="KENTUCKY GRILLED CHICKEN Thigh"/>
        <s v="KENTUCKY GRILLED CHICKEN Whole Wing"/>
        <s v="SPICY CRISPY CHICKEN Breast"/>
        <s v="SPICY CRISPY CHICKEN Drumstick"/>
        <s v="SPICY CRISPY CHICKEN Thigh"/>
        <s v="SPICY CRISPY CHICKEN Whole Wing"/>
        <s v="EXTRA CRISPY  Tender (each)"/>
        <s v="KENTUCKY FRIED WINGS Buffalo"/>
        <s v="KENTUCKY FRIED WINGS Honey BBQ"/>
        <s v="KENTUCKY FRIED WINGS Nashville Hot"/>
        <s v="KENTUCKY FRIED WINGS Unsauced"/>
        <s v="POPCORN NUGGETS Kids"/>
        <s v="POPCORN NUGGETS Large"/>
        <s v="BBQ Baked Beans"/>
        <s v="Biscuit"/>
        <s v="Coleslaw"/>
        <s v="Corn on the Cob"/>
        <s v="Green Beans"/>
        <s v="KFC® Cornbread Muffin"/>
        <s v="Macaroni &amp; Cheese"/>
        <s v="Macaroni Salad"/>
        <s v="Mashed Potatoes"/>
        <s v="Mashed Potatoes With Gravy"/>
        <s v="Potato Salad"/>
        <s v="Secret Recipe Fries"/>
        <s v="Sweet Kernel Corn"/>
        <s v="BBQ Baked Beans (Family)"/>
        <s v="Coleslaw (Family)"/>
        <s v="Corn on the Cob (Family)"/>
        <s v="Green Beans (Family)"/>
        <s v="Macaroni &amp; Cheese (Family)"/>
        <s v="Macaroni Salad (Family)"/>
        <s v="Mashed Potatoes (Family)"/>
        <s v="Mashed Potatoes With Gravy (Family)"/>
        <s v="Potato Salad (Family)"/>
        <s v="Secret Recipe Fries (Family)"/>
        <s v="Sweet Kernel Corn (Family)"/>
        <s v="Chicken Littles"/>
        <s v="Chicken Littles – Buffalo"/>
        <s v="Chicken Littles – Honey BBQ"/>
        <s v="Chicken Littles – Nashville Hot"/>
        <s v="Classic Chicken Sandwich"/>
        <s v="Crispy Colonel’s Sandwich"/>
        <s v="Crispy Colonel’s Sandwich – Buffalo"/>
        <s v="Crispy Colonel’s Sandwich – Honey BBQ"/>
        <s v="Crispy Colonel’s Sandwich – Nashville Hot"/>
        <s v="Crispy Twister®"/>
        <s v="Honey BBQ Sandwich"/>
        <s v="Chicken Pot Pie"/>
        <s v="KFC® Famous Bowl"/>
        <s v="KFC® Famous Bowl – Snack Size"/>
        <s v="House Side Salad"/>
        <s v="Heinz Buttermilk Dressing"/>
        <s v="Hidden Valley The Original Ranch Fat Free Dressing"/>
        <s v="KFC® Creamy Parmesan Caesar Dressing"/>
        <s v="Marzetti Light Italian Dressing"/>
        <s v="Parmesan Garlic Croutons"/>
        <s v="Apple Turnover"/>
        <s v="Café Valley Chocolate Chip Cake (1 Slice)"/>
        <s v="Café Valley Lemon Cake (1 Slice)"/>
        <s v="Café Valley Mini Chocolate Chip Cake"/>
        <s v="Café Valley Mini Lemon Cake"/>
        <s v="Oreo Cookies and Crème Pie"/>
        <s v="Reese’s Peanut Butter Pie"/>
        <s v="BBQ – Dipping Sauce Cup"/>
        <s v="Colonel’s Buttery Spread"/>
        <s v="Grape Jelly Packet"/>
        <s v="Honey Mustard – Dipping Sauce Cup"/>
        <s v="Honey Sauce Packet"/>
        <s v="Ketchup"/>
        <s v="KFC Sauce – Dipping Sauce Cup"/>
        <s v="Lemon Juice Packet"/>
        <s v="Ranch – Dipping Sauce Cup"/>
        <s v="Strawberry Jam Packet"/>
        <s v="Capri Sun® 100% Juice Fruit Punch"/>
        <s v="Chocolate Milk 1%"/>
        <s v="Milk 1%"/>
        <s v="Musselman’s™ Applesauce"/>
        <s v="7UP® (12 fl oz)"/>
        <s v="7UP® (16 fl oz)"/>
        <s v="7UP® (20 fl oz)"/>
        <s v="7UP® (30 fl oz)"/>
        <s v="Classic Lemonade (1/2 Gallon)"/>
        <s v="Classic Lemonade (20 fl oz)"/>
        <s v="Code Red Mountain Dew® (12 fl oz)"/>
        <s v="Code Red Mountain Dew® (16 fl oz)"/>
        <s v="Code Red Mountain Dew® (20 fl oz)"/>
        <s v="Code Red Mountain Dew® (30 fl oz)"/>
        <s v="Diet Dr Pepper® (12 fl oz)"/>
        <s v="Diet Dr Pepper® (16 fl oz)"/>
        <s v="Diet Dr Pepper® (20 fl oz)"/>
        <s v="Diet Dr Pepper® (30 fl oz)"/>
        <s v="Diet Mist Twst® (12 fl oz)"/>
        <s v="Diet Mist Twst® (16 fl oz)"/>
        <s v="Diet Mist Twst® (20 fl oz)"/>
        <s v="Diet Mist Twst® (30 fl oz)"/>
        <s v="Diet Mountain Dew® (12 fl oz)"/>
        <s v="Diet Mountain Dew® (16 fl oz)"/>
        <s v="Diet Mountain Dew® (20 fl oz)"/>
        <s v="Diet Mountain Dew® (30 fl oz)"/>
        <s v="Diet Pepsi® (12 fl oz)"/>
        <s v="Diet Pepsi® (16 fl oz)"/>
        <s v="Diet Pepsi® (20 fl oz)"/>
        <s v="Diet Pepsi® (30 fl oz)"/>
        <s v="Diet Pepsi® Wild Cherry Pepsi® (12 fl oz)"/>
        <s v="Diet Pepsi® Wild Cherry Pepsi® (16 fl oz)"/>
        <s v="Diet Pepsi® Wild Cherry Pepsi® (20 fl oz)"/>
        <s v="Diet Pepsi® Wild Cherry Pepsi® (30 fl oz)"/>
        <s v="Dr Pepper® (12 fl oz)"/>
        <s v="Dr Pepper® (16 fl oz)"/>
        <s v="Dr Pepper® (20 fl oz)"/>
        <s v="Dr Pepper® (30 fl oz)"/>
        <s v="Lipton® Brisk® Lemon Tea (12 fl oz)"/>
        <s v="Lipton® Brisk® Lemon Tea (16 fl oz)"/>
        <s v="Lipton® Brisk® Lemon Tea (20 fl oz)"/>
        <s v="Lipton® Brisk® Lemon Tea (30 fl oz)"/>
        <s v="Lipton® Brisk® No Calorie Peach Iced Green Tea (12 fl oz)"/>
        <s v="Lipton® Brisk® No Calorie Peach Iced Green Tea (16 fl oz)"/>
        <s v="Lipton® Brisk® No Calorie Peach Iced Green Tea (20 fl oz)"/>
        <s v="Lipton® Brisk® No Calorie Peach Iced Green Tea (30 fl oz)"/>
        <s v="Lipton® Brisk® Raspberry Tea (12 fl oz)"/>
        <s v="Lipton® Brisk® Raspberry Tea (16 fl oz)"/>
        <s v="Lipton® Brisk® Raspberry Tea (20 fl oz)"/>
        <s v="Lipton® Brisk® Raspberry Tea (30 fl oz)"/>
        <s v="Lipton® Brisk® Sweet Iced Tea (12 fl oz)"/>
        <s v="Lipton® Brisk® Sweet Iced Tea (16 fl oz)"/>
        <s v="Lipton® Brisk® Sweet Iced Tea (20 fl oz)"/>
        <s v="Lipton® Brisk® Sweet Iced Tea (30 fl oz)"/>
        <s v="Lipton® Brisk® Unsweetened No Lemon Iced Tea (12 fl oz)"/>
        <s v="Lipton® Brisk® Unsweetened No Lemon Iced Tea (16 fl oz)"/>
        <s v="Lipton® Brisk® Unsweetened No Lemon Iced Tea (20 fl oz)"/>
        <s v="Lipton® Brisk® Unsweetened No Lemon Iced Tea (30 fl oz)"/>
        <s v="Manzanita Sol® (12 fl oz)"/>
        <s v="Manzanita Sol® (16 fl oz)"/>
        <s v="Manzanita Sol® (20 fl oz)"/>
        <s v="Manzanita Sol® (30 fl oz)"/>
        <s v="Miranda® Strawberry (12 fl oz)"/>
        <s v="Miranda® Strawberry (16 fl oz)"/>
        <s v="Miranda® Strawberry (20 fl oz)"/>
        <s v="Miranda® Strawberry (30 fl oz)"/>
        <s v="Mist Twst® (12 fl oz)"/>
        <s v="Mist Twst® (16 fl oz)"/>
        <s v="Mist Twst® (20 fl oz)"/>
        <s v="Mist Twst® (30 fl oz)"/>
        <s v="MNT DEW Sweet Lightning (20 fl oz)"/>
        <s v="Mountain Dew® (12 fl oz)"/>
        <s v="Mountain Dew® (16 fl oz)"/>
        <s v="Mountain Dew® (20 fl oz)"/>
        <s v="Mountain Dew® (30 fl oz)"/>
        <s v="Mug Root Beer® (12 fl oz)"/>
        <s v="Mug Root Beer® (16 fl oz)"/>
        <s v="Mug Root Beer® (20 fl oz)"/>
        <s v="Mug Root Beer® (30 fl oz)"/>
        <s v="Pepsi Zero Sugar® (12 fl oz)"/>
        <s v="Pepsi Zero Sugar® (16 fl oz)"/>
        <s v="Pepsi Zero Sugar® (20 fl oz)"/>
        <s v="Pepsi Zero Sugar® (30 fl oz)"/>
        <s v="Pepsi® (12 fl oz)"/>
        <s v="Pepsi® (16 fl oz)"/>
        <s v="Pepsi® (20 fl oz)"/>
        <s v="Pepsi® (30 fl oz)"/>
        <s v="Sobe Lifewater Yumberry Pomegranate (12 fl oz)"/>
        <s v="Sobe Lifewater Yumberry Pomegranate (16 fl oz)"/>
        <s v="Sobe Lifewater Yumberry Pomegranate (20 fl oz)"/>
        <s v="Sobe Lifewater Yumberry Pomegranate (30 fl oz)"/>
        <s v="Strawberry Lemonade (1/2 Gallon)"/>
        <s v="Strawberry Lemonade (20 fl oz)"/>
        <s v="Tropicana® Fruit Punch (12 fl oz)"/>
        <s v="Tropicana® Fruit Punch (16 fl oz)"/>
        <s v="Tropicana® Fruit Punch (20 fl oz)"/>
        <s v="Tropicana® Fruit Punch (30 fl oz)"/>
        <s v="Tropicana® Light Lemonade (12 fl oz)"/>
        <s v="Tropicana® Light Lemonade (16 fl oz)"/>
        <s v="Tropicana® Light Lemonade (20 fl oz)"/>
        <s v="Tropicana® Light Lemonade (30 fl oz)"/>
        <s v="Tropicana® Pink Lemonade (12 fl oz)"/>
        <s v="Tropicana® Pink Lemonade (16 fl oz)"/>
        <s v="Tropicana® Pink Lemonade (20 fl oz)"/>
        <s v="Tropicana® Pink Lemonade (30 fl oz)"/>
        <s v="Tropicana® Twister® Orange (12 fl oz)"/>
        <s v="Tropicana® Twister® Orange (16 fl oz)"/>
        <s v="Tropicana® Twister® Orange (20 fl oz)"/>
        <s v="Tropicana® Twister® Orange (30 fl oz)"/>
        <s v="Wild Cherry Pepsi® (12 fl oz)"/>
        <s v="Wild Cherry Pepsi® (16 fl oz)"/>
        <s v="Wild Cherry Pepsi® (20 fl oz)"/>
        <s v="Wild Cherry Pepsi® (30 fl oz)"/>
        <s v="Country Fried Steak without Peppered White Gravy"/>
        <s v="Country Fried Steak with Peppered White Gravy"/>
        <s v="KFC® Gizzards"/>
        <s v="KFC® Livers"/>
        <s v="Bacon Club Chalupa"/>
        <s v="Blue Raspberry Freeze™ (16 oz)"/>
        <s v="Blue Raspberry Freeze™ (20 oz)"/>
        <s v="Loaded Nacho Taco"/>
        <s v="Midnight Berry Freeze™ (16 oz)"/>
        <s v="Midnight Berry Freeze™ (20 oz)"/>
        <s v="Nacho Fries"/>
        <s v="Nacho Fries BellGrande®"/>
        <s v="Black Bean Chalupa – Online Exclusive"/>
        <s v="Black Bean Quesarito – Online Exclusive"/>
        <s v="Quesarito – Online Exclusive"/>
        <s v="Chalupa Supreme® – Beef"/>
        <s v="Chalupa Supreme® – Chicken"/>
        <s v="Chalupa Supreme® – Steak"/>
        <s v="Cheesy Gordita Crunch"/>
        <s v="Crunchy Taco"/>
        <s v="Crunchy Taco Supreme®"/>
        <s v="Loaded Nacho Taco (New)"/>
        <s v="Nacho Cheese Doritos® Locos Taco"/>
        <s v="Nacho Cheese Doritos® Locos Taco Supreme®"/>
        <s v="Soft Taco – Beef"/>
        <s v="Soft Taco – Chicken"/>
        <s v="Soft Taco Supreme®"/>
        <s v="Bean Burrito (V)"/>
        <s v="Beefy 5-Layer Burrito"/>
        <s v="Burrito Supreme® – Beef"/>
        <s v="Burrito Supreme® – Chicken"/>
        <s v="Burrito Supreme® – Steak"/>
        <s v="Chili Cheese Burrito (regional)"/>
        <s v="Quesarito – Beef"/>
        <s v="Quesarito – Chicken"/>
        <s v="Quesarito – Steak"/>
        <s v="Chips and Nacho Cheese Sauce (V)"/>
        <s v="Nacho Fries (V) (New)"/>
        <s v="Nacho Fries BellGrande® (New)"/>
        <s v="Nachos BellGrande® – Beef"/>
        <s v="Nachos BellGrande® – Chicken"/>
        <s v="Nachos BellGrande® – Steak"/>
        <s v="Beef Quesarito"/>
        <s v="Black Bean Quesarito (V)"/>
        <s v="Quesadilla – Cheese (V)"/>
        <s v="Quesadilla – Chicken"/>
        <s v="Quesadilla – Steak"/>
        <s v="Bacon Club Chalupa – Specialties"/>
        <s v="Black Bean Chalupa – Specialties"/>
        <s v="Black Bean Crunchwrap Supreme – Specialties"/>
        <s v="Black Bean Quesarito – Specialties"/>
        <s v="Chalupa Supreme® – Specialties"/>
        <s v="Cheesy Gordita Crunch – Specialties"/>
        <s v="Cheesy Roll Up – Specialties"/>
        <s v="Crunchwrap Supreme® – Specialties"/>
        <s v="Crunchy Taco – Specialties"/>
        <s v="Nacho Cheese Doritos® Locos Taco – Specialties"/>
        <s v="Nachos BellGrande® – Specialties"/>
        <s v="Power Menu Bowl – Specialties"/>
        <s v="Quesadilla – Specialties"/>
        <s v="Quesarito – Specialties"/>
        <s v="Soft Taco – Specialties"/>
        <s v="Soft Taco Supreme – Specialties"/>
        <s v="Veggie Power Menu Bowl – Specialties"/>
        <s v="Black Beans &amp; Rice (V)"/>
        <s v="Black Beans (V)"/>
        <s v="Cinnabon® Delights™ (2 Pk) (V)"/>
        <s v="Cinnabon® Delights™ (12 Pk – Serves 4) (V)"/>
        <s v="Cinnamon Twists (V)"/>
        <s v="Diablo Sauce Packet (V)"/>
        <s v="Fire Sauce Packet (V)"/>
        <s v="Hot Sauce Packet (V)"/>
        <s v="Mild Sauce Packet (V)"/>
        <s v="Blue Raspberry Freeze™ (16 oz) (New)"/>
        <s v="Blue Raspberry Freeze™ (20 oz) (New)"/>
        <s v="Dragon Fruit Freeze (16 oz)"/>
        <s v="Dragon Fruit Freeze (20 oz)"/>
        <s v="Lowfat Milk – CA (Regional)"/>
        <s v="Lowfat Milk – Federal (Regional)"/>
        <s v="Midnight Berry Freeze™ (16 oz) (New)"/>
        <s v="Midnight Berry Freeze™ (20 oz) (New)"/>
        <s v="Mtn Dew® Baja Blast Freeze™ (16 oz)"/>
        <s v="Mtn Dew® Baja Blast Freeze™ (20 oz)"/>
        <s v="Orange Juice"/>
        <s v="Premium Hot Coffee"/>
        <s v="Regular Iced Coffee"/>
        <s v="Water"/>
        <s v="Wild Strawberry Freeze™ (16 oz)"/>
        <s v="Wild Strawberry Freeze™ (20 oz)"/>
        <s v="Beef Burrito – Value Menu"/>
        <s v="Cheesy Bean &amp; Rice Burrito – Value Menu"/>
        <s v="Cheesy Roll Up – Value Menu"/>
        <s v="Chicken Chipotle Melt – Value Menu"/>
        <s v="Chips and Nacho Cheese Sauce – Value Menu"/>
        <s v="Cinnamon Twists – Value Menu"/>
        <s v="Loaded Nacho Taco – Value Menu"/>
        <s v="Bean Burrito"/>
        <s v="Black Bean Chalupa"/>
        <s v="Black Bean Crunchwrap Supreme"/>
        <s v="Black Bean Quesarito"/>
        <s v="Black Beans &amp; Rice"/>
        <s v="Cheese Quesadilla"/>
        <s v="Cheesy Bean &amp; Rice Burrito"/>
        <s v="Cheesy Roll Up"/>
        <s v="Chips and Nacho Cheese Sauce"/>
        <s v="Cinnabon® Delights™ (2 Pack)"/>
        <s v="Cinnabon® Delights™ (12 Pack – Serves 4)"/>
        <s v="Cinnamon Twists"/>
        <s v="Power Menu Bowl – Veggie"/>
        <s v="Power Menu Bowl – Chicken"/>
        <s v="Power Menu Bowl – Steak"/>
        <s v="Power Menu Bowl – Veggie (V)"/>
        <s v="Breakfast Crunchwrap – Bacon"/>
        <s v="Breakfast Crunchwrap – Sausage"/>
        <s v="Breakfast Crunchwrap – Steak"/>
        <s v="Breakfast Salsa Packet (V)"/>
        <s v="Cheesy Toasted Breakfast Burrito – Bacon"/>
        <s v="Cheesy Toasted Breakfast Burrito – Fiesta Potato (V)"/>
        <s v="Cheesy Toasted Breakfast Burrito – Sausage"/>
        <s v="Cinnabon® Delights™ (2 Pack) (V)"/>
        <s v="Cinnabon® Delights™ (12 Pack – Serves 4) (V)"/>
        <s v="Grande Toasted Breakfast Burrito – Bacon"/>
        <s v="Grande Toasted Breakfast Burrito – Sausage"/>
        <s v="Grande Toasted Breakfast Burrito – Steak"/>
        <s v="Hash Brown (V)"/>
        <s v="Hash Brown Toasted Breakfast Burrito – Bacon"/>
        <s v="Hash Brown Toasted Breakfast Burrito – Sausage"/>
        <s v="Hash Brown Toasted Breakfast Burrito – Steak"/>
        <s v="7-Up (16 fl oz)"/>
        <s v="Brisk® Mango Iced Tea (16 fl oz)"/>
        <s v="Brisk® Unsweetened No Lemon Iced Tea (16 fl oz)"/>
        <s v="Diet Mtn Dew® (16 fl oz)"/>
        <s v="G2 – Fruit Punch (16 fl oz)"/>
        <s v="Mtn Dew® (16 fl oz)"/>
        <s v="Mtn Dew® Baja Blast™ (16 fl oz)"/>
        <s v="Mtn Dew® Baja Blast Zero Sugar (16 fl oz)"/>
        <s v="Mtn Dew® Kickstart™ Orange Citrus (16 fl oz)"/>
        <s v="Mug® Root Beer (16 fl oz)"/>
        <s v="Pepsi® Wild Cherry (16 fl oz)"/>
        <s v="Pepsi® Zero Sugar (16 fl oz)"/>
        <s v="Sierra Mist® (16 fl oz)"/>
        <s v="7-Up (20 fl oz)"/>
        <s v="Brisk® Mango Iced Tea (20 fl oz)"/>
        <s v="Brisk® Unsweetened No Lemon Iced Tea (20 fl oz)"/>
        <s v="Diet Mtn Dew® (20 fl oz)"/>
        <s v="G2 – Fruit Punch (20 fl oz)"/>
        <s v="Mtn Dew® (20 fl oz)"/>
        <s v="Mtn Dew® Baja Blast™ (20 fl oz)"/>
        <s v="Mtn Dew® Baja Blast Zero Sugar (20 fl oz)"/>
        <s v="Mtn Dew® Kickstart™ Orange Citrus (20 fl oz)"/>
        <s v="Mug® Root Beer (20 fl oz)"/>
        <s v="Pepsi® Wild Cherry (20 fl oz)"/>
        <s v="Pepsi® Zero Sugar (20 fl oz)"/>
        <s v="Sierra Mist® (20 fl oz)"/>
        <s v=" "/>
        <s v="FOUNTAIN BEVERAGES (30 OZ)"/>
        <s v="7-Up (30 fl oz)"/>
        <s v="Brisk® Mango Iced Tea (30 fl oz)"/>
        <s v="Brisk® Unsweetened No Lemon Iced Tea (30 fl oz)"/>
        <s v="Diet Mtn Dew® (30 fl oz)"/>
        <s v="G2 – Fruit Punch (30 fl oz)"/>
        <s v="Mtn Dew® (30 fl oz)"/>
        <s v="Mtn Dew® Baja Blast™ (30 fl oz)"/>
        <s v="Mtn Dew® Baja Blast Zero Sugar (30 fl oz)"/>
        <s v="Mtn Dew® Kickstart™ Orange Citrus (30 fl oz)"/>
        <s v="Mug® Root Beer (30 fl oz)"/>
        <s v="Pepsi® Wild Cherry (30 fl oz)"/>
        <s v="Pepsi® Zero Sugar (30 fl oz)"/>
        <s v="Sierra Mist® (30 fl oz)"/>
        <s v="Detroit Double Cheesy Pizza Slice"/>
        <s v="Detroit Double Pepperoni Pizza Slice"/>
        <s v="Detroit Meaty Pizza Slice"/>
        <s v="Detroit Supremo Pizza Slice"/>
        <s v="Pan Pizza Slices Backyard BBQ Chicken Personal Pan"/>
        <s v="Pan Pizza Slices Backyard BBQ Chicken Medium"/>
        <s v="Pan Pizza Slices Backyard BBQ Chicken Large"/>
        <s v="Pan Pizza Slices Beyond Meat® Pepperoni Medium"/>
        <s v="Pan Pizza Slices Beyond Meat® Pepperoni Large"/>
        <s v="Pan Pizza Slices Buffalo Chicken Personal Pan"/>
        <s v="Pan Pizza Slices Buffalo Chicken Medium"/>
        <s v="Pan Pizza Slices Buffalo Chicken Large"/>
        <s v="Pan Pizza Slices Cheese Personal Pan"/>
        <s v="Pan Pizza Slices Cheese Medium"/>
        <s v="Pan Pizza Slices Cheese Large"/>
        <s v="Pan Pizza Slices Chicken Bacon Parmesan Personal Pan"/>
        <s v="Pan Pizza Slices Chicken Bacon Parmesan Medium"/>
        <s v="Pan Pizza Slices Chicken Bacon Parmesan Large"/>
        <s v="Pan Pizza Slices Hawaiian Chicken Personal Pan"/>
        <s v="Pan Pizza Slices Hawaiian Chicken Medium"/>
        <s v="Pan Pizza Slices Hawaiian Chicken Large"/>
        <s v="Pan Pizza Slices Meat Lover’s® Personal Pan"/>
        <s v="Pan Pizza Slices Meat Lover’s® Medium"/>
        <s v="Pan Pizza Slices Meat Lover’s® Large"/>
        <s v="Pan Pizza Slices Pepperoni Personal Pan"/>
        <s v="Pan Pizza Slices Pepperoni Medium"/>
        <s v="Pan Pizza Slices Pepperoni Large"/>
        <s v="Pan Pizza Slices Pepperoni Lover’s® Personal Pan"/>
        <s v="Pan Pizza Slices Pepperoni Lover’s® Medium"/>
        <s v="Pan Pizza Slices Pepperoni Lover’s® Large"/>
        <s v="Pan Pizza Slices Supreme Personal Pan"/>
        <s v="Pan Pizza Slices Supreme Medium"/>
        <s v="Pan Pizza Slices Supreme Large"/>
        <s v="Pan Pizza Slices Ultimate Cheese Lover’s® Personal Pan"/>
        <s v="Pan Pizza Slices Ultimate Cheese Lover’s® Medium"/>
        <s v="Pan Pizza Slices Ultimate Cheese Lover’s® Large"/>
        <s v="Pan Pizza Slices Veggie Lover’s® Personal Pan"/>
        <s v="Pan Pizza Slices Veggie Lover’s® Medium"/>
        <s v="Pan Pizza Slices Veggie Lover’s® Large"/>
        <s v="Hand Tossed Slices Backyard BBQ Chicken Small"/>
        <s v="Hand Tossed Slices Backyard BBQ Chicken Medium"/>
        <s v="Hand Tossed Slices Backyard BBQ Chicken Large"/>
        <s v="Hand Tossed Slices Beyond Meat® Pepperoni Medium"/>
        <s v="Hand Tossed Slices Beyond Meat® Pepperoni Large"/>
        <s v="Hand Tossed Slices  Buffalo Chicken Small"/>
        <s v="Hand Tossed Slices  Buffalo Chicken Medium"/>
        <s v="Hand Tossed Slices  Buffalo Chicken Large"/>
        <s v="Hand Tossed Slices Cheese Small"/>
        <s v="Hand Tossed Slices Cheese Medium"/>
        <s v="Hand Tossed Slices Cheese Large"/>
        <s v="Hand Tossed Slices Chicken Bacon Parmesan Small"/>
        <s v="Hand Tossed Slices Chicken Bacon Parmesan Medium"/>
        <s v="Hand Tossed Slices Chicken Bacon Parmesan Large"/>
        <s v="Hand Tossed Slices Hawaiian Chicken Small"/>
        <s v="Hand Tossed Slices Hawaiian Chicken Medium"/>
        <s v="Hand Tossed Slices Hawaiian Chicken Large"/>
        <s v="Hand Tossed Slices Meat Lover’s® Small"/>
        <s v="Hand Tossed Slices Meat Lover’s® Medium"/>
        <s v="Hand Tossed Slices Meat Lover’s® Large"/>
        <s v="Hand Tossed Slices Pepperoni Small"/>
        <s v="Hand Tossed Slices Pepperoni Medium"/>
        <s v="Hand Tossed Slices Pepperoni Large"/>
        <s v="Hand Tossed Slices Pepperoni Lover’s® Small"/>
        <s v="Hand Tossed Slices Pepperoni Lover’s® Medium"/>
        <s v="Hand Tossed Slices Pepperoni Lover’s® Large"/>
        <s v="Hand Tossed Slices Supreme Small"/>
        <s v="Hand Tossed Slices Supreme Medium"/>
        <s v="Hand Tossed Slices Supreme Large"/>
        <s v="Hand Tossed Slices Ultimate Cheese Lover’s® Small"/>
        <s v="Hand Tossed Slices Ultimate Cheese Lover’s® Medium"/>
        <s v="Hand Tossed Slices Ultimate Cheese Lover’s® Large"/>
        <s v="Hand Tossed Slices Veggie Lover’s® Small"/>
        <s v="Hand Tossed Slices Veggie Lover’s® Medium"/>
        <s v="Hand Tossed Slices Veggie Lover’s® Large"/>
      </sharedItems>
    </cacheField>
    <cacheField name="Calories" numFmtId="0">
      <sharedItems containsBlank="1" containsMixedTypes="1" containsNumber="1" containsInteger="1" minValue="0" maxValue="1220"/>
    </cacheField>
    <cacheField name="Calories from_x000a_Fat" numFmtId="0">
      <sharedItems containsBlank="1" containsMixedTypes="1" containsNumber="1" containsInteger="1" minValue="0" maxValue="750"/>
    </cacheField>
    <cacheField name="Total Fat_x000a_(g)" numFmtId="0">
      <sharedItems containsBlank="1" containsMixedTypes="1" containsNumber="1" minValue="0" maxValue="98"/>
    </cacheField>
    <cacheField name="Saturated Fat_x000a_(g)" numFmtId="0">
      <sharedItems containsBlank="1" containsMixedTypes="1" containsNumber="1" minValue="0" maxValue="33"/>
    </cacheField>
    <cacheField name="Trans Fat_x000a_(g)" numFmtId="0">
      <sharedItems containsBlank="1" containsMixedTypes="1" containsNumber="1" minValue="0" maxValue="4.5"/>
    </cacheField>
    <cacheField name="Cholesterol_x000a_(mg)" numFmtId="0">
      <sharedItems containsBlank="1" containsMixedTypes="1" containsNumber="1" containsInteger="1" minValue="0" maxValue="575"/>
    </cacheField>
    <cacheField name="Sodium _x000a_(mg)" numFmtId="0">
      <sharedItems containsBlank="1" containsMixedTypes="1" containsNumber="1" containsInteger="1" minValue="0" maxValue="2890"/>
    </cacheField>
    <cacheField name="Carbs_x000a_(g)" numFmtId="0">
      <sharedItems containsBlank="1" containsMixedTypes="1" containsNumber="1" containsInteger="1" minValue="0" maxValue="270"/>
    </cacheField>
    <cacheField name="Fiber_x000a_(g)" numFmtId="0">
      <sharedItems containsBlank="1" containsMixedTypes="1" containsNumber="1" containsInteger="1" minValue="0" maxValue="31"/>
    </cacheField>
    <cacheField name="Sugars_x000a_(g)" numFmtId="0">
      <sharedItems containsBlank="1" containsMixedTypes="1" containsNumber="1" containsInteger="1" minValue="0" maxValue="264"/>
    </cacheField>
    <cacheField name="Protein_x000a_(g)" numFmtId="0">
      <sharedItems containsBlank="1" containsMixedTypes="1" containsNumber="1" containsInteger="1" minValue="0" maxValue="71"/>
    </cacheField>
    <cacheField name="Weight Watchers_x000a_Pnts" numFmtId="0">
      <sharedItems containsBlank="1" containsMixedTypes="1" containsNumber="1" minValue="0" maxValue="1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">
  <r>
    <x v="0"/>
    <x v="0"/>
    <n v="250"/>
    <n v="80"/>
    <n v="9"/>
    <n v="3.5"/>
    <n v="0.5"/>
    <n v="25"/>
    <n v="520"/>
    <n v="31"/>
    <n v="2"/>
    <n v="6"/>
    <n v="12"/>
    <n v="247.5"/>
  </r>
  <r>
    <x v="0"/>
    <x v="1"/>
    <n v="300"/>
    <n v="110"/>
    <n v="12"/>
    <n v="6"/>
    <n v="0.5"/>
    <n v="40"/>
    <n v="750"/>
    <n v="33"/>
    <n v="2"/>
    <n v="6"/>
    <n v="15"/>
    <n v="297"/>
  </r>
  <r>
    <x v="0"/>
    <x v="2"/>
    <n v="440"/>
    <n v="210"/>
    <n v="23"/>
    <n v="11"/>
    <n v="1.5"/>
    <n v="80"/>
    <n v="1150"/>
    <n v="34"/>
    <n v="2"/>
    <n v="7"/>
    <n v="25"/>
    <n v="433"/>
  </r>
  <r>
    <x v="0"/>
    <x v="3"/>
    <n v="390"/>
    <n v="170"/>
    <n v="19"/>
    <n v="8"/>
    <n v="1"/>
    <n v="65"/>
    <n v="920"/>
    <n v="33"/>
    <n v="2"/>
    <n v="7"/>
    <n v="22"/>
    <n v="383"/>
  </r>
  <r>
    <x v="0"/>
    <x v="4"/>
    <n v="510"/>
    <n v="230"/>
    <n v="26"/>
    <n v="12"/>
    <n v="1.5"/>
    <n v="90"/>
    <n v="1190"/>
    <n v="40"/>
    <n v="3"/>
    <n v="9"/>
    <n v="29"/>
    <n v="502"/>
  </r>
  <r>
    <x v="0"/>
    <x v="5"/>
    <n v="740"/>
    <n v="380"/>
    <n v="42"/>
    <n v="19"/>
    <n v="2.5"/>
    <n v="155"/>
    <n v="1380"/>
    <n v="40"/>
    <n v="3"/>
    <n v="9"/>
    <n v="48"/>
    <n v="720"/>
  </r>
  <r>
    <x v="0"/>
    <x v="6"/>
    <n v="540"/>
    <n v="260"/>
    <n v="29"/>
    <n v="10"/>
    <n v="1.5"/>
    <n v="75"/>
    <n v="1040"/>
    <n v="45"/>
    <n v="3"/>
    <n v="9"/>
    <n v="25"/>
    <n v="534"/>
  </r>
  <r>
    <x v="0"/>
    <x v="7"/>
    <n v="460"/>
    <n v="220"/>
    <n v="24"/>
    <n v="8"/>
    <n v="1.5"/>
    <n v="70"/>
    <n v="720"/>
    <n v="37"/>
    <n v="3"/>
    <n v="8"/>
    <n v="24"/>
    <n v="452"/>
  </r>
  <r>
    <x v="0"/>
    <x v="8"/>
    <n v="510"/>
    <n v="250"/>
    <n v="28"/>
    <n v="11"/>
    <n v="1.5"/>
    <n v="85"/>
    <n v="960"/>
    <n v="38"/>
    <n v="3"/>
    <n v="8"/>
    <n v="27"/>
    <n v="502"/>
  </r>
  <r>
    <x v="0"/>
    <x v="9"/>
    <n v="790"/>
    <n v="350"/>
    <n v="39"/>
    <n v="17"/>
    <n v="2"/>
    <n v="145"/>
    <n v="2070"/>
    <n v="63"/>
    <n v="4"/>
    <n v="13"/>
    <n v="45"/>
    <n v="775"/>
  </r>
  <r>
    <x v="0"/>
    <x v="10"/>
    <n v="750"/>
    <n v="350"/>
    <n v="39"/>
    <n v="16"/>
    <n v="2"/>
    <n v="135"/>
    <n v="1700"/>
    <n v="61"/>
    <n v="4"/>
    <n v="10"/>
    <n v="40"/>
    <n v="736"/>
  </r>
  <r>
    <x v="0"/>
    <x v="11"/>
    <n v="770"/>
    <n v="360"/>
    <n v="40"/>
    <n v="17"/>
    <n v="2"/>
    <n v="135"/>
    <n v="1170"/>
    <n v="59"/>
    <n v="4"/>
    <n v="8"/>
    <n v="44"/>
    <n v="751"/>
  </r>
  <r>
    <x v="0"/>
    <x v="12"/>
    <n v="380"/>
    <n v="170"/>
    <n v="18"/>
    <n v="3.5"/>
    <n v="0"/>
    <n v="40"/>
    <n v="640"/>
    <n v="38"/>
    <n v="2"/>
    <n v="5"/>
    <n v="15"/>
    <n v="373.5"/>
  </r>
  <r>
    <x v="0"/>
    <x v="13"/>
    <n v="360"/>
    <n v="150"/>
    <n v="16"/>
    <n v="3"/>
    <n v="0"/>
    <n v="35"/>
    <n v="830"/>
    <n v="40"/>
    <n v="2"/>
    <n v="5"/>
    <n v="14"/>
    <n v="354"/>
  </r>
  <r>
    <x v="0"/>
    <x v="14"/>
    <n v="500"/>
    <n v="240"/>
    <n v="26"/>
    <n v="10"/>
    <n v="0"/>
    <n v="70"/>
    <n v="980"/>
    <n v="44"/>
    <n v="3"/>
    <n v="11"/>
    <n v="22"/>
    <n v="499"/>
  </r>
  <r>
    <x v="0"/>
    <x v="15"/>
    <n v="360"/>
    <n v="80"/>
    <n v="9"/>
    <n v="2"/>
    <n v="0"/>
    <n v="65"/>
    <n v="820"/>
    <n v="41"/>
    <n v="4"/>
    <n v="8"/>
    <n v="27"/>
    <n v="343"/>
  </r>
  <r>
    <x v="0"/>
    <x v="16"/>
    <n v="510"/>
    <n v="200"/>
    <n v="22"/>
    <n v="3.5"/>
    <n v="0"/>
    <n v="45"/>
    <n v="990"/>
    <n v="56"/>
    <n v="3"/>
    <n v="10"/>
    <n v="24"/>
    <n v="499.5"/>
  </r>
  <r>
    <x v="0"/>
    <x v="17"/>
    <n v="460"/>
    <n v="150"/>
    <n v="17"/>
    <n v="6"/>
    <n v="0"/>
    <n v="90"/>
    <n v="1040"/>
    <n v="43"/>
    <n v="4"/>
    <n v="9"/>
    <n v="35"/>
    <n v="440"/>
  </r>
  <r>
    <x v="0"/>
    <x v="18"/>
    <n v="620"/>
    <n v="260"/>
    <n v="29"/>
    <n v="7"/>
    <n v="0"/>
    <n v="70"/>
    <n v="1200"/>
    <n v="57"/>
    <n v="3"/>
    <n v="11"/>
    <n v="31"/>
    <n v="607"/>
  </r>
  <r>
    <x v="0"/>
    <x v="19"/>
    <n v="380"/>
    <n v="90"/>
    <n v="10"/>
    <n v="3"/>
    <n v="0"/>
    <n v="75"/>
    <n v="1000"/>
    <n v="41"/>
    <n v="4"/>
    <n v="9"/>
    <n v="31"/>
    <n v="361"/>
  </r>
  <r>
    <x v="0"/>
    <x v="20"/>
    <n v="540"/>
    <n v="210"/>
    <n v="23"/>
    <n v="4.5"/>
    <n v="0"/>
    <n v="55"/>
    <n v="1160"/>
    <n v="56"/>
    <n v="3"/>
    <n v="11"/>
    <n v="27"/>
    <n v="528.5"/>
  </r>
  <r>
    <x v="0"/>
    <x v="21"/>
    <n v="400"/>
    <n v="150"/>
    <n v="17"/>
    <n v="3"/>
    <n v="0"/>
    <n v="45"/>
    <n v="1030"/>
    <n v="39"/>
    <n v="1"/>
    <n v="6"/>
    <n v="24"/>
    <n v="385"/>
  </r>
  <r>
    <x v="0"/>
    <x v="22"/>
    <n v="340"/>
    <n v="150"/>
    <n v="17"/>
    <n v="4.5"/>
    <n v="0"/>
    <n v="30"/>
    <n v="810"/>
    <n v="33"/>
    <n v="1"/>
    <n v="2"/>
    <n v="14"/>
    <n v="332.5"/>
  </r>
  <r>
    <x v="0"/>
    <x v="23"/>
    <n v="270"/>
    <n v="90"/>
    <n v="10"/>
    <n v="4"/>
    <n v="0"/>
    <n v="45"/>
    <n v="830"/>
    <n v="26"/>
    <n v="1"/>
    <n v="2"/>
    <n v="18"/>
    <n v="258"/>
  </r>
  <r>
    <x v="0"/>
    <x v="24"/>
    <n v="330"/>
    <n v="140"/>
    <n v="16"/>
    <n v="4.5"/>
    <n v="0"/>
    <n v="30"/>
    <n v="780"/>
    <n v="34"/>
    <n v="1"/>
    <n v="4"/>
    <n v="14"/>
    <n v="324.5"/>
  </r>
  <r>
    <x v="0"/>
    <x v="25"/>
    <n v="260"/>
    <n v="80"/>
    <n v="9"/>
    <n v="3.5"/>
    <n v="0"/>
    <n v="45"/>
    <n v="800"/>
    <n v="27"/>
    <n v="1"/>
    <n v="4"/>
    <n v="18"/>
    <n v="249.5"/>
  </r>
  <r>
    <x v="0"/>
    <x v="26"/>
    <n v="330"/>
    <n v="140"/>
    <n v="15"/>
    <n v="4.5"/>
    <n v="0"/>
    <n v="30"/>
    <n v="810"/>
    <n v="35"/>
    <n v="1"/>
    <n v="4"/>
    <n v="14"/>
    <n v="324.5"/>
  </r>
  <r>
    <x v="0"/>
    <x v="27"/>
    <n v="260"/>
    <n v="80"/>
    <n v="9"/>
    <n v="3.5"/>
    <n v="0"/>
    <n v="45"/>
    <n v="830"/>
    <n v="28"/>
    <n v="1"/>
    <n v="5"/>
    <n v="18"/>
    <n v="250.5"/>
  </r>
  <r>
    <x v="0"/>
    <x v="28"/>
    <n v="390"/>
    <n v="190"/>
    <n v="21"/>
    <n v="9"/>
    <n v="1"/>
    <n v="75"/>
    <n v="1080"/>
    <n v="28"/>
    <n v="1"/>
    <n v="4"/>
    <n v="21"/>
    <n v="382"/>
  </r>
  <r>
    <x v="0"/>
    <x v="29"/>
    <n v="800"/>
    <n v="350"/>
    <n v="39"/>
    <n v="18"/>
    <n v="2"/>
    <n v="145"/>
    <n v="2020"/>
    <n v="66"/>
    <n v="4"/>
    <n v="16"/>
    <n v="45"/>
    <n v="789"/>
  </r>
  <r>
    <x v="0"/>
    <x v="30"/>
    <n v="400"/>
    <n v="190"/>
    <n v="22"/>
    <n v="10"/>
    <n v="1"/>
    <n v="75"/>
    <n v="1060"/>
    <n v="30"/>
    <n v="1"/>
    <n v="6"/>
    <n v="21"/>
    <n v="395"/>
  </r>
  <r>
    <x v="0"/>
    <x v="31"/>
    <n v="410"/>
    <n v="220"/>
    <n v="25"/>
    <n v="10"/>
    <n v="1.5"/>
    <n v="75"/>
    <n v="990"/>
    <n v="27"/>
    <n v="2"/>
    <n v="3"/>
    <n v="20"/>
    <n v="403"/>
  </r>
  <r>
    <x v="0"/>
    <x v="32"/>
    <n v="430"/>
    <n v="230"/>
    <n v="26"/>
    <n v="10"/>
    <n v="1.5"/>
    <n v="75"/>
    <n v="730"/>
    <n v="27"/>
    <n v="2"/>
    <n v="2"/>
    <n v="22"/>
    <n v="420"/>
  </r>
  <r>
    <x v="0"/>
    <x v="33"/>
    <n v="330"/>
    <n v="170"/>
    <n v="19"/>
    <n v="7"/>
    <n v="1"/>
    <n v="45"/>
    <n v="690"/>
    <n v="26"/>
    <n v="1"/>
    <n v="3"/>
    <n v="15"/>
    <n v="325"/>
  </r>
  <r>
    <x v="0"/>
    <x v="34"/>
    <n v="230"/>
    <n v="100"/>
    <n v="11"/>
    <n v="1.5"/>
    <n v="0"/>
    <n v="0"/>
    <n v="160"/>
    <n v="29"/>
    <n v="3"/>
    <n v="0"/>
    <n v="3"/>
    <n v="228.5"/>
  </r>
  <r>
    <x v="0"/>
    <x v="35"/>
    <n v="380"/>
    <n v="170"/>
    <n v="19"/>
    <n v="2.5"/>
    <n v="0"/>
    <n v="0"/>
    <n v="270"/>
    <n v="48"/>
    <n v="5"/>
    <n v="0"/>
    <n v="4"/>
    <n v="378.5"/>
  </r>
  <r>
    <x v="0"/>
    <x v="36"/>
    <n v="500"/>
    <n v="220"/>
    <n v="25"/>
    <n v="3.5"/>
    <n v="0"/>
    <n v="0"/>
    <n v="350"/>
    <n v="63"/>
    <n v="6"/>
    <n v="0"/>
    <n v="6"/>
    <n v="497.5"/>
  </r>
  <r>
    <x v="0"/>
    <x v="37"/>
    <n v="15"/>
    <n v="0"/>
    <n v="0"/>
    <n v="0"/>
    <n v="0"/>
    <n v="0"/>
    <n v="110"/>
    <n v="3"/>
    <n v="0"/>
    <n v="2"/>
    <n v="0"/>
    <n v="17"/>
  </r>
  <r>
    <x v="0"/>
    <x v="38"/>
    <n v="0"/>
    <n v="0"/>
    <n v="0"/>
    <n v="0"/>
    <n v="0"/>
    <n v="0"/>
    <n v="270"/>
    <n v="0"/>
    <n v="0"/>
    <n v="0"/>
    <n v="0"/>
    <n v="0"/>
  </r>
  <r>
    <x v="0"/>
    <x v="39"/>
    <n v="190"/>
    <n v="110"/>
    <n v="12"/>
    <n v="2"/>
    <n v="0"/>
    <n v="25"/>
    <n v="360"/>
    <n v="12"/>
    <n v="1"/>
    <n v="0"/>
    <n v="9"/>
    <n v="183"/>
  </r>
  <r>
    <x v="0"/>
    <x v="40"/>
    <n v="280"/>
    <n v="160"/>
    <n v="18"/>
    <n v="3"/>
    <n v="0"/>
    <n v="40"/>
    <n v="540"/>
    <n v="18"/>
    <n v="1"/>
    <n v="0"/>
    <n v="13"/>
    <n v="270"/>
  </r>
  <r>
    <x v="0"/>
    <x v="41"/>
    <n v="470"/>
    <n v="270"/>
    <n v="30"/>
    <n v="5"/>
    <n v="0"/>
    <n v="65"/>
    <n v="900"/>
    <n v="30"/>
    <n v="2"/>
    <n v="0"/>
    <n v="22"/>
    <n v="453"/>
  </r>
  <r>
    <x v="0"/>
    <x v="42"/>
    <n v="50"/>
    <n v="0"/>
    <n v="0"/>
    <n v="0"/>
    <n v="0"/>
    <n v="0"/>
    <n v="260"/>
    <n v="12"/>
    <n v="0"/>
    <n v="10"/>
    <n v="0"/>
    <n v="60"/>
  </r>
  <r>
    <x v="0"/>
    <x v="43"/>
    <n v="50"/>
    <n v="0"/>
    <n v="0"/>
    <n v="0"/>
    <n v="0"/>
    <n v="0"/>
    <n v="0"/>
    <n v="12"/>
    <n v="0"/>
    <n v="11"/>
    <n v="0"/>
    <n v="61"/>
  </r>
  <r>
    <x v="0"/>
    <x v="44"/>
    <n v="60"/>
    <n v="20"/>
    <n v="2.5"/>
    <n v="0"/>
    <n v="0"/>
    <n v="5"/>
    <n v="250"/>
    <n v="9"/>
    <n v="2"/>
    <n v="6"/>
    <n v="1"/>
    <n v="65"/>
  </r>
  <r>
    <x v="0"/>
    <x v="45"/>
    <n v="50"/>
    <n v="0"/>
    <n v="0"/>
    <n v="0"/>
    <n v="0"/>
    <n v="0"/>
    <n v="150"/>
    <n v="12"/>
    <n v="0"/>
    <n v="10"/>
    <n v="0"/>
    <n v="60"/>
  </r>
  <r>
    <x v="0"/>
    <x v="46"/>
    <n v="400"/>
    <n v="210"/>
    <n v="24"/>
    <n v="3.5"/>
    <n v="0"/>
    <n v="50"/>
    <n v="1010"/>
    <n v="23"/>
    <n v="0"/>
    <n v="0"/>
    <n v="23"/>
    <n v="380.5"/>
  </r>
  <r>
    <x v="0"/>
    <x v="47"/>
    <n v="660"/>
    <n v="360"/>
    <n v="40"/>
    <n v="6"/>
    <n v="0"/>
    <n v="85"/>
    <n v="1680"/>
    <n v="39"/>
    <n v="0"/>
    <n v="0"/>
    <n v="38"/>
    <n v="628"/>
  </r>
  <r>
    <x v="0"/>
    <x v="48"/>
    <n v="60"/>
    <n v="50"/>
    <n v="6"/>
    <n v="1"/>
    <n v="0"/>
    <n v="0"/>
    <n v="800"/>
    <n v="1"/>
    <n v="1"/>
    <n v="0"/>
    <n v="0"/>
    <n v="61"/>
  </r>
  <r>
    <x v="0"/>
    <x v="49"/>
    <n v="170"/>
    <n v="160"/>
    <n v="18"/>
    <n v="3"/>
    <n v="0"/>
    <n v="10"/>
    <n v="270"/>
    <n v="2"/>
    <n v="0"/>
    <n v="1"/>
    <n v="0"/>
    <n v="174"/>
  </r>
  <r>
    <x v="0"/>
    <x v="50"/>
    <n v="60"/>
    <n v="20"/>
    <n v="2"/>
    <n v="0"/>
    <n v="0"/>
    <n v="5"/>
    <n v="140"/>
    <n v="10"/>
    <n v="0"/>
    <n v="8"/>
    <n v="0"/>
    <n v="68"/>
  </r>
  <r>
    <x v="0"/>
    <x v="51"/>
    <n v="60"/>
    <n v="0"/>
    <n v="0"/>
    <n v="0"/>
    <n v="0"/>
    <n v="0"/>
    <n v="210"/>
    <n v="15"/>
    <n v="1"/>
    <n v="11"/>
    <n v="0"/>
    <n v="71"/>
  </r>
  <r>
    <x v="0"/>
    <x v="52"/>
    <n v="320"/>
    <n v="80"/>
    <n v="9"/>
    <n v="3"/>
    <n v="0"/>
    <n v="70"/>
    <n v="960"/>
    <n v="30"/>
    <n v="6"/>
    <n v="11"/>
    <n v="30"/>
    <n v="304"/>
  </r>
  <r>
    <x v="0"/>
    <x v="53"/>
    <n v="430"/>
    <n v="180"/>
    <n v="20"/>
    <n v="4"/>
    <n v="0"/>
    <n v="55"/>
    <n v="920"/>
    <n v="38"/>
    <n v="6"/>
    <n v="12"/>
    <n v="26"/>
    <n v="420"/>
  </r>
  <r>
    <x v="0"/>
    <x v="54"/>
    <n v="140"/>
    <n v="40"/>
    <n v="4.5"/>
    <n v="2"/>
    <n v="0"/>
    <n v="10"/>
    <n v="150"/>
    <n v="20"/>
    <n v="6"/>
    <n v="6"/>
    <n v="6"/>
    <n v="142"/>
  </r>
  <r>
    <x v="0"/>
    <x v="55"/>
    <n v="260"/>
    <n v="90"/>
    <n v="9"/>
    <n v="4"/>
    <n v="0"/>
    <n v="90"/>
    <n v="1010"/>
    <n v="12"/>
    <n v="3"/>
    <n v="5"/>
    <n v="33"/>
    <n v="236"/>
  </r>
  <r>
    <x v="0"/>
    <x v="56"/>
    <n v="370"/>
    <n v="180"/>
    <n v="20"/>
    <n v="6"/>
    <n v="0"/>
    <n v="75"/>
    <n v="970"/>
    <n v="20"/>
    <n v="3"/>
    <n v="6"/>
    <n v="29"/>
    <n v="353"/>
  </r>
  <r>
    <x v="0"/>
    <x v="57"/>
    <n v="140"/>
    <n v="70"/>
    <n v="7"/>
    <n v="3.5"/>
    <n v="0"/>
    <n v="25"/>
    <n v="300"/>
    <n v="10"/>
    <n v="3"/>
    <n v="4"/>
    <n v="9"/>
    <n v="138.5"/>
  </r>
  <r>
    <x v="0"/>
    <x v="58"/>
    <n v="220"/>
    <n v="60"/>
    <n v="6"/>
    <n v="3"/>
    <n v="0"/>
    <n v="75"/>
    <n v="890"/>
    <n v="12"/>
    <n v="3"/>
    <n v="5"/>
    <n v="30"/>
    <n v="198"/>
  </r>
  <r>
    <x v="0"/>
    <x v="59"/>
    <n v="330"/>
    <n v="150"/>
    <n v="17"/>
    <n v="4.5"/>
    <n v="0"/>
    <n v="60"/>
    <n v="840"/>
    <n v="20"/>
    <n v="3"/>
    <n v="6"/>
    <n v="26"/>
    <n v="314.5"/>
  </r>
  <r>
    <x v="0"/>
    <x v="60"/>
    <n v="90"/>
    <n v="35"/>
    <n v="4"/>
    <n v="2.5"/>
    <n v="0"/>
    <n v="10"/>
    <n v="180"/>
    <n v="9"/>
    <n v="3"/>
    <n v="4"/>
    <n v="7"/>
    <n v="89.5"/>
  </r>
  <r>
    <x v="0"/>
    <x v="61"/>
    <n v="20"/>
    <n v="0"/>
    <n v="0"/>
    <n v="0"/>
    <n v="0"/>
    <n v="0"/>
    <n v="10"/>
    <n v="4"/>
    <n v="1"/>
    <n v="2"/>
    <n v="1"/>
    <n v="21"/>
  </r>
  <r>
    <x v="0"/>
    <x v="62"/>
    <n v="60"/>
    <n v="15"/>
    <n v="1.5"/>
    <n v="0"/>
    <n v="0"/>
    <n v="0"/>
    <n v="140"/>
    <n v="10"/>
    <n v="1"/>
    <n v="0"/>
    <n v="2"/>
    <n v="58"/>
  </r>
  <r>
    <x v="0"/>
    <x v="63"/>
    <n v="210"/>
    <n v="70"/>
    <n v="8"/>
    <n v="1.5"/>
    <n v="0"/>
    <n v="5"/>
    <n v="60"/>
    <n v="31"/>
    <n v="2"/>
    <n v="25"/>
    <n v="4"/>
    <n v="232.5"/>
  </r>
  <r>
    <x v="0"/>
    <x v="64"/>
    <m/>
    <m/>
    <m/>
    <m/>
    <m/>
    <m/>
    <m/>
    <m/>
    <m/>
    <m/>
    <m/>
    <m/>
  </r>
  <r>
    <x v="0"/>
    <x v="65"/>
    <n v="100"/>
    <n v="50"/>
    <n v="6"/>
    <n v="1"/>
    <n v="0"/>
    <n v="20"/>
    <n v="340"/>
    <n v="11"/>
    <n v="0"/>
    <n v="3"/>
    <n v="1"/>
    <n v="103"/>
  </r>
  <r>
    <x v="0"/>
    <x v="66"/>
    <n v="190"/>
    <n v="170"/>
    <n v="18"/>
    <n v="3.5"/>
    <n v="0"/>
    <n v="20"/>
    <n v="500"/>
    <n v="4"/>
    <n v="0"/>
    <n v="2"/>
    <n v="2"/>
    <n v="193.5"/>
  </r>
  <r>
    <x v="0"/>
    <x v="67"/>
    <n v="40"/>
    <n v="25"/>
    <n v="3"/>
    <n v="0"/>
    <n v="0"/>
    <n v="0"/>
    <n v="730"/>
    <n v="4"/>
    <n v="0"/>
    <n v="3"/>
    <n v="0"/>
    <n v="43"/>
  </r>
  <r>
    <x v="0"/>
    <x v="68"/>
    <n v="60"/>
    <n v="20"/>
    <n v="2.5"/>
    <n v="0"/>
    <n v="0"/>
    <n v="0"/>
    <n v="730"/>
    <n v="8"/>
    <n v="0"/>
    <n v="1"/>
    <n v="1"/>
    <n v="60"/>
  </r>
  <r>
    <x v="0"/>
    <x v="69"/>
    <n v="170"/>
    <n v="130"/>
    <n v="15"/>
    <n v="2.5"/>
    <n v="0"/>
    <n v="20"/>
    <n v="530"/>
    <n v="9"/>
    <n v="0"/>
    <n v="4"/>
    <n v="1"/>
    <n v="175.5"/>
  </r>
  <r>
    <x v="0"/>
    <x v="70"/>
    <n v="300"/>
    <n v="110"/>
    <n v="12"/>
    <n v="5"/>
    <n v="0"/>
    <n v="260"/>
    <n v="820"/>
    <n v="30"/>
    <n v="2"/>
    <n v="3"/>
    <n v="18"/>
    <n v="290"/>
  </r>
  <r>
    <x v="0"/>
    <x v="71"/>
    <n v="370"/>
    <n v="200"/>
    <n v="22"/>
    <n v="8"/>
    <n v="0"/>
    <n v="45"/>
    <n v="850"/>
    <n v="29"/>
    <n v="2"/>
    <n v="2"/>
    <n v="14"/>
    <n v="366"/>
  </r>
  <r>
    <x v="0"/>
    <x v="72"/>
    <n v="450"/>
    <n v="250"/>
    <n v="27"/>
    <n v="10"/>
    <n v="0"/>
    <n v="285"/>
    <n v="920"/>
    <n v="30"/>
    <n v="2"/>
    <n v="2"/>
    <n v="21"/>
    <n v="441"/>
  </r>
  <r>
    <x v="0"/>
    <x v="73"/>
    <n v="160"/>
    <n v="30"/>
    <n v="3"/>
    <n v="0.5"/>
    <n v="0"/>
    <n v="0"/>
    <n v="280"/>
    <n v="27"/>
    <n v="2"/>
    <n v="2"/>
    <n v="5"/>
    <n v="157.5"/>
  </r>
  <r>
    <x v="0"/>
    <x v="74"/>
    <n v="420"/>
    <n v="210"/>
    <n v="23"/>
    <n v="12"/>
    <n v="0"/>
    <n v="235"/>
    <n v="1160"/>
    <n v="37"/>
    <n v="2"/>
    <n v="3"/>
    <n v="15"/>
    <n v="420"/>
  </r>
  <r>
    <x v="0"/>
    <x v="75"/>
    <n v="480"/>
    <n v="240"/>
    <n v="27"/>
    <n v="12"/>
    <n v="0"/>
    <n v="235"/>
    <n v="1270"/>
    <n v="43"/>
    <n v="3"/>
    <n v="4"/>
    <n v="15"/>
    <n v="481"/>
  </r>
  <r>
    <x v="0"/>
    <x v="76"/>
    <n v="510"/>
    <n v="290"/>
    <n v="33"/>
    <n v="14"/>
    <n v="0"/>
    <n v="250"/>
    <n v="1170"/>
    <n v="36"/>
    <n v="2"/>
    <n v="2"/>
    <n v="18"/>
    <n v="508"/>
  </r>
  <r>
    <x v="0"/>
    <x v="77"/>
    <n v="570"/>
    <n v="330"/>
    <n v="37"/>
    <n v="15"/>
    <n v="0"/>
    <n v="250"/>
    <n v="1280"/>
    <n v="42"/>
    <n v="3"/>
    <n v="3"/>
    <n v="18"/>
    <n v="570"/>
  </r>
  <r>
    <x v="0"/>
    <x v="78"/>
    <n v="430"/>
    <n v="240"/>
    <n v="27"/>
    <n v="12"/>
    <n v="0"/>
    <n v="30"/>
    <n v="1080"/>
    <n v="34"/>
    <n v="2"/>
    <n v="2"/>
    <n v="11"/>
    <n v="433"/>
  </r>
  <r>
    <x v="0"/>
    <x v="79"/>
    <n v="480"/>
    <n v="280"/>
    <n v="31"/>
    <n v="13"/>
    <n v="0"/>
    <n v="30"/>
    <n v="1190"/>
    <n v="39"/>
    <n v="3"/>
    <n v="3"/>
    <n v="11"/>
    <n v="485"/>
  </r>
  <r>
    <x v="0"/>
    <x v="80"/>
    <n v="410"/>
    <n v="180"/>
    <n v="20"/>
    <n v="8"/>
    <n v="0"/>
    <n v="30"/>
    <n v="1180"/>
    <n v="41"/>
    <n v="2"/>
    <n v="3"/>
    <n v="17"/>
    <n v="404"/>
  </r>
  <r>
    <x v="0"/>
    <x v="81"/>
    <n v="470"/>
    <n v="220"/>
    <n v="24"/>
    <n v="9"/>
    <n v="0"/>
    <n v="30"/>
    <n v="1290"/>
    <n v="46"/>
    <n v="3"/>
    <n v="4"/>
    <n v="17"/>
    <n v="466"/>
  </r>
  <r>
    <x v="0"/>
    <x v="82"/>
    <n v="660"/>
    <n v="300"/>
    <n v="33"/>
    <n v="12"/>
    <n v="1"/>
    <n v="300"/>
    <n v="1580"/>
    <n v="56"/>
    <n v="3"/>
    <n v="7"/>
    <n v="33"/>
    <n v="646"/>
  </r>
  <r>
    <x v="0"/>
    <x v="83"/>
    <n v="420"/>
    <n v="160"/>
    <n v="18"/>
    <n v="8"/>
    <n v="0"/>
    <n v="240"/>
    <n v="1110"/>
    <n v="48"/>
    <n v="2"/>
    <n v="15"/>
    <n v="15"/>
    <n v="428"/>
  </r>
  <r>
    <x v="0"/>
    <x v="84"/>
    <n v="560"/>
    <n v="290"/>
    <n v="32"/>
    <n v="12"/>
    <n v="0"/>
    <n v="265"/>
    <n v="1360"/>
    <n v="48"/>
    <n v="2"/>
    <n v="15"/>
    <n v="20"/>
    <n v="567"/>
  </r>
  <r>
    <x v="0"/>
    <x v="85"/>
    <n v="420"/>
    <n v="200"/>
    <n v="22"/>
    <n v="8"/>
    <n v="0"/>
    <n v="35"/>
    <n v="1030"/>
    <n v="44"/>
    <n v="2"/>
    <n v="15"/>
    <n v="11"/>
    <n v="432"/>
  </r>
  <r>
    <x v="0"/>
    <x v="86"/>
    <n v="740"/>
    <n v="430"/>
    <n v="48"/>
    <n v="17"/>
    <n v="0"/>
    <n v="555"/>
    <n v="1560"/>
    <n v="51"/>
    <n v="3"/>
    <n v="3"/>
    <n v="28"/>
    <n v="732"/>
  </r>
  <r>
    <x v="0"/>
    <x v="87"/>
    <n v="800"/>
    <n v="470"/>
    <n v="52"/>
    <n v="18"/>
    <n v="0"/>
    <n v="555"/>
    <n v="1680"/>
    <n v="56"/>
    <n v="4"/>
    <n v="3"/>
    <n v="28"/>
    <n v="793"/>
  </r>
  <r>
    <x v="0"/>
    <x v="88"/>
    <n v="1090"/>
    <n v="510"/>
    <n v="56"/>
    <n v="19"/>
    <n v="0"/>
    <n v="575"/>
    <n v="2150"/>
    <n v="111"/>
    <n v="6"/>
    <n v="17"/>
    <n v="36"/>
    <n v="1090"/>
  </r>
  <r>
    <x v="0"/>
    <x v="89"/>
    <n v="1150"/>
    <n v="540"/>
    <n v="60"/>
    <n v="20"/>
    <n v="0"/>
    <n v="575"/>
    <n v="2260"/>
    <n v="116"/>
    <n v="7"/>
    <n v="17"/>
    <n v="36"/>
    <n v="1151"/>
  </r>
  <r>
    <x v="0"/>
    <x v="90"/>
    <n v="300"/>
    <n v="140"/>
    <n v="16"/>
    <n v="7"/>
    <n v="0"/>
    <n v="115"/>
    <n v="830"/>
    <n v="26"/>
    <n v="1"/>
    <n v="2"/>
    <n v="12"/>
    <n v="297"/>
  </r>
  <r>
    <x v="0"/>
    <x v="91"/>
    <n v="610"/>
    <n v="320"/>
    <n v="36"/>
    <n v="14"/>
    <n v="0.5"/>
    <n v="410"/>
    <n v="1390"/>
    <n v="44"/>
    <n v="3"/>
    <n v="4"/>
    <n v="27"/>
    <n v="601"/>
  </r>
  <r>
    <x v="0"/>
    <x v="92"/>
    <n v="350"/>
    <n v="80"/>
    <n v="9"/>
    <n v="2"/>
    <n v="0"/>
    <n v="20"/>
    <n v="590"/>
    <n v="60"/>
    <n v="3"/>
    <n v="14"/>
    <n v="8"/>
    <n v="358"/>
  </r>
  <r>
    <x v="0"/>
    <x v="93"/>
    <n v="520"/>
    <n v="210"/>
    <n v="24"/>
    <n v="7"/>
    <n v="0"/>
    <n v="50"/>
    <n v="930"/>
    <n v="61"/>
    <n v="3"/>
    <n v="14"/>
    <n v="15"/>
    <n v="526"/>
  </r>
  <r>
    <x v="0"/>
    <x v="94"/>
    <n v="180"/>
    <n v="0"/>
    <n v="0"/>
    <n v="0"/>
    <n v="0"/>
    <n v="0"/>
    <n v="20"/>
    <n v="45"/>
    <n v="0"/>
    <n v="32"/>
    <n v="0"/>
    <n v="212"/>
  </r>
  <r>
    <x v="0"/>
    <x v="95"/>
    <n v="40"/>
    <n v="40"/>
    <n v="4.5"/>
    <n v="1.5"/>
    <n v="0"/>
    <n v="0"/>
    <n v="55"/>
    <n v="0"/>
    <n v="0"/>
    <n v="0"/>
    <n v="0"/>
    <n v="41.5"/>
  </r>
  <r>
    <x v="0"/>
    <x v="96"/>
    <n v="150"/>
    <n v="80"/>
    <n v="9"/>
    <n v="1.5"/>
    <n v="0"/>
    <n v="0"/>
    <n v="310"/>
    <n v="15"/>
    <n v="2"/>
    <n v="0"/>
    <n v="1"/>
    <n v="150.5"/>
  </r>
  <r>
    <x v="0"/>
    <x v="97"/>
    <n v="35"/>
    <n v="0"/>
    <n v="0"/>
    <n v="0"/>
    <n v="0"/>
    <n v="0"/>
    <n v="0"/>
    <n v="9"/>
    <n v="0"/>
    <n v="9"/>
    <n v="0"/>
    <n v="44"/>
  </r>
  <r>
    <x v="0"/>
    <x v="98"/>
    <n v="35"/>
    <n v="0"/>
    <n v="0"/>
    <n v="0"/>
    <n v="0"/>
    <n v="0"/>
    <n v="0"/>
    <n v="9"/>
    <n v="0"/>
    <n v="9"/>
    <n v="0"/>
    <n v="44"/>
  </r>
  <r>
    <x v="0"/>
    <x v="99"/>
    <n v="560"/>
    <n v="240"/>
    <n v="27"/>
    <n v="9"/>
    <n v="0.5"/>
    <n v="260"/>
    <n v="1300"/>
    <n v="56"/>
    <n v="3"/>
    <n v="7"/>
    <n v="24"/>
    <n v="552"/>
  </r>
  <r>
    <x v="0"/>
    <x v="100"/>
    <n v="290"/>
    <n v="40"/>
    <n v="4.5"/>
    <n v="2"/>
    <n v="0"/>
    <n v="10"/>
    <n v="160"/>
    <n v="57"/>
    <n v="5"/>
    <n v="32"/>
    <n v="5"/>
    <n v="319"/>
  </r>
  <r>
    <x v="0"/>
    <x v="101"/>
    <n v="260"/>
    <n v="40"/>
    <n v="4.5"/>
    <n v="2"/>
    <n v="0"/>
    <n v="10"/>
    <n v="115"/>
    <n v="48"/>
    <n v="5"/>
    <n v="18"/>
    <n v="5"/>
    <n v="275"/>
  </r>
  <r>
    <x v="0"/>
    <x v="102"/>
    <n v="475"/>
    <m/>
    <n v="16"/>
    <s v="5.5 g"/>
    <n v="0"/>
    <n v="40"/>
    <n v="690"/>
    <n v="62"/>
    <n v="2"/>
    <n v="20"/>
    <n v="22"/>
    <m/>
  </r>
  <r>
    <x v="0"/>
    <x v="103"/>
    <n v="395"/>
    <m/>
    <n v="17"/>
    <n v="3.5"/>
    <n v="0"/>
    <n v="35"/>
    <n v="510"/>
    <n v="41"/>
    <n v="1"/>
    <n v="14"/>
    <n v="19"/>
    <m/>
  </r>
  <r>
    <x v="0"/>
    <x v="104"/>
    <n v="475"/>
    <m/>
    <n v="22"/>
    <n v="4.5"/>
    <n v="0"/>
    <n v="50"/>
    <n v="680"/>
    <n v="46"/>
    <n v="2"/>
    <n v="14"/>
    <n v="24"/>
    <m/>
  </r>
  <r>
    <x v="0"/>
    <x v="105"/>
    <n v="160"/>
    <n v="20"/>
    <n v="2"/>
    <n v="1"/>
    <n v="0"/>
    <n v="5"/>
    <n v="85"/>
    <n v="31"/>
    <n v="1"/>
    <n v="21"/>
    <n v="4"/>
    <n v="178"/>
  </r>
  <r>
    <x v="0"/>
    <x v="106"/>
    <n v="70"/>
    <n v="5"/>
    <n v="0.5"/>
    <n v="0"/>
    <n v="0"/>
    <n v="5"/>
    <n v="35"/>
    <n v="15"/>
    <n v="0"/>
    <n v="9"/>
    <n v="0"/>
    <n v="79"/>
  </r>
  <r>
    <x v="0"/>
    <x v="107"/>
    <n v="150"/>
    <n v="35"/>
    <n v="3.5"/>
    <n v="2"/>
    <n v="0"/>
    <n v="15"/>
    <n v="60"/>
    <n v="24"/>
    <n v="0"/>
    <n v="18"/>
    <n v="4"/>
    <n v="166"/>
  </r>
  <r>
    <x v="0"/>
    <x v="108"/>
    <n v="45"/>
    <n v="10"/>
    <n v="1"/>
    <n v="0.5"/>
    <n v="0"/>
    <n v="5"/>
    <n v="20"/>
    <n v="8"/>
    <n v="0"/>
    <n v="6"/>
    <n v="1"/>
    <n v="50.5"/>
  </r>
  <r>
    <x v="0"/>
    <x v="109"/>
    <n v="280"/>
    <n v="60"/>
    <n v="6"/>
    <n v="4"/>
    <n v="0"/>
    <n v="25"/>
    <n v="95"/>
    <n v="49"/>
    <n v="1"/>
    <n v="45"/>
    <n v="6"/>
    <n v="323"/>
  </r>
  <r>
    <x v="0"/>
    <x v="110"/>
    <n v="340"/>
    <n v="70"/>
    <n v="8"/>
    <n v="5"/>
    <n v="0"/>
    <n v="30"/>
    <n v="160"/>
    <n v="60"/>
    <n v="1"/>
    <n v="44"/>
    <n v="7"/>
    <n v="382"/>
  </r>
  <r>
    <x v="0"/>
    <x v="111"/>
    <n v="330"/>
    <n v="90"/>
    <n v="10"/>
    <n v="7"/>
    <n v="0"/>
    <n v="25"/>
    <n v="180"/>
    <n v="54"/>
    <n v="2"/>
    <n v="48"/>
    <n v="8"/>
    <n v="377"/>
  </r>
  <r>
    <x v="0"/>
    <x v="112"/>
    <n v="45"/>
    <n v="30"/>
    <n v="3.5"/>
    <n v="0.5"/>
    <n v="0"/>
    <n v="0"/>
    <n v="0"/>
    <n v="2"/>
    <n v="1"/>
    <n v="0"/>
    <n v="2"/>
    <n v="43.5"/>
  </r>
  <r>
    <x v="0"/>
    <x v="113"/>
    <n v="710"/>
    <n v="230"/>
    <n v="25"/>
    <n v="16"/>
    <n v="1"/>
    <n v="60"/>
    <n v="220"/>
    <n v="105"/>
    <n v="4"/>
    <n v="97"/>
    <n v="15"/>
    <n v="808"/>
  </r>
  <r>
    <x v="0"/>
    <x v="114"/>
    <n v="580"/>
    <n v="170"/>
    <n v="19"/>
    <n v="10"/>
    <n v="1"/>
    <n v="50"/>
    <n v="320"/>
    <n v="89"/>
    <n v="3"/>
    <n v="73"/>
    <n v="13"/>
    <n v="650"/>
  </r>
  <r>
    <x v="0"/>
    <x v="115"/>
    <n v="250"/>
    <n v="110"/>
    <n v="13"/>
    <n v="7"/>
    <n v="0"/>
    <n v="0"/>
    <n v="170"/>
    <n v="32"/>
    <n v="4"/>
    <n v="13"/>
    <n v="2"/>
    <n v="268"/>
  </r>
  <r>
    <x v="0"/>
    <x v="116"/>
    <n v="460"/>
    <n v="170"/>
    <n v="19"/>
    <n v="9"/>
    <n v="0"/>
    <n v="15"/>
    <n v="370"/>
    <n v="66"/>
    <n v="3"/>
    <n v="32"/>
    <n v="6"/>
    <n v="495"/>
  </r>
  <r>
    <x v="0"/>
    <x v="117"/>
    <n v="260"/>
    <n v="70"/>
    <n v="8"/>
    <n v="2.5"/>
    <n v="0"/>
    <n v="0"/>
    <n v="300"/>
    <n v="43"/>
    <n v="1"/>
    <n v="13"/>
    <n v="4"/>
    <n v="271.5"/>
  </r>
  <r>
    <x v="0"/>
    <x v="118"/>
    <n v="160"/>
    <n v="70"/>
    <n v="8"/>
    <n v="3.5"/>
    <n v="0"/>
    <n v="10"/>
    <n v="90"/>
    <n v="21"/>
    <n v="1"/>
    <n v="15"/>
    <n v="2"/>
    <n v="176.5"/>
  </r>
  <r>
    <x v="0"/>
    <x v="119"/>
    <n v="150"/>
    <n v="50"/>
    <n v="6"/>
    <n v="2.5"/>
    <n v="0"/>
    <n v="10"/>
    <n v="135"/>
    <n v="22"/>
    <n v="1"/>
    <n v="13"/>
    <n v="2"/>
    <n v="163.5"/>
  </r>
  <r>
    <x v="0"/>
    <x v="120"/>
    <n v="160"/>
    <n v="60"/>
    <n v="7"/>
    <n v="3"/>
    <n v="0"/>
    <n v="5"/>
    <n v="120"/>
    <n v="21"/>
    <n v="0"/>
    <n v="11"/>
    <n v="2"/>
    <n v="172"/>
  </r>
  <r>
    <x v="0"/>
    <x v="121"/>
    <n v="100"/>
    <n v="5"/>
    <n v="0.5"/>
    <n v="0"/>
    <n v="0"/>
    <n v="5"/>
    <n v="35"/>
    <n v="23"/>
    <n v="0"/>
    <n v="15"/>
    <n v="0"/>
    <n v="115"/>
  </r>
  <r>
    <x v="0"/>
    <x v="122"/>
    <n v="580"/>
    <n v="150"/>
    <n v="17"/>
    <n v="10"/>
    <n v="1"/>
    <n v="50"/>
    <n v="240"/>
    <n v="94"/>
    <n v="1"/>
    <n v="77"/>
    <n v="11"/>
    <n v="656"/>
  </r>
  <r>
    <x v="0"/>
    <x v="123"/>
    <n v="720"/>
    <n v="180"/>
    <n v="20"/>
    <n v="12"/>
    <n v="1"/>
    <n v="60"/>
    <n v="300"/>
    <n v="119"/>
    <n v="1"/>
    <n v="98"/>
    <n v="15"/>
    <n v="815"/>
  </r>
  <r>
    <x v="0"/>
    <x v="124"/>
    <n v="880"/>
    <n v="220"/>
    <n v="24"/>
    <n v="15"/>
    <n v="1.5"/>
    <n v="75"/>
    <n v="370"/>
    <n v="147"/>
    <n v="1"/>
    <n v="121"/>
    <n v="18"/>
    <n v="998"/>
  </r>
  <r>
    <x v="0"/>
    <x v="125"/>
    <n v="440"/>
    <n v="90"/>
    <n v="10"/>
    <n v="6"/>
    <n v="0.5"/>
    <n v="40"/>
    <n v="190"/>
    <n v="76"/>
    <n v="1"/>
    <n v="63"/>
    <n v="10"/>
    <n v="499"/>
  </r>
  <r>
    <x v="0"/>
    <x v="126"/>
    <n v="580"/>
    <n v="120"/>
    <n v="14"/>
    <n v="8"/>
    <n v="1"/>
    <n v="50"/>
    <n v="250"/>
    <n v="102"/>
    <n v="1"/>
    <n v="84"/>
    <n v="13"/>
    <n v="659"/>
  </r>
  <r>
    <x v="0"/>
    <x v="127"/>
    <n v="770"/>
    <n v="160"/>
    <n v="18"/>
    <n v="11"/>
    <n v="1"/>
    <n v="70"/>
    <n v="330"/>
    <n v="134"/>
    <n v="1"/>
    <n v="111"/>
    <n v="18"/>
    <n v="874"/>
  </r>
  <r>
    <x v="0"/>
    <x v="128"/>
    <n v="1160"/>
    <n v="240"/>
    <n v="27"/>
    <n v="16"/>
    <n v="2"/>
    <n v="100"/>
    <n v="510"/>
    <n v="203"/>
    <n v="2"/>
    <n v="168"/>
    <n v="27"/>
    <n v="1317"/>
  </r>
  <r>
    <x v="0"/>
    <x v="129"/>
    <n v="430"/>
    <n v="140"/>
    <n v="16"/>
    <n v="10"/>
    <n v="0.5"/>
    <n v="35"/>
    <n v="130"/>
    <n v="64"/>
    <n v="2"/>
    <n v="59"/>
    <n v="9"/>
    <n v="490"/>
  </r>
  <r>
    <x v="0"/>
    <x v="130"/>
    <n v="340"/>
    <n v="100"/>
    <n v="12"/>
    <n v="6"/>
    <n v="0"/>
    <n v="30"/>
    <n v="200"/>
    <n v="53"/>
    <n v="2"/>
    <n v="43"/>
    <n v="8"/>
    <n v="381"/>
  </r>
  <r>
    <x v="0"/>
    <x v="131"/>
    <n v="570"/>
    <n v="150"/>
    <n v="17"/>
    <n v="10"/>
    <n v="1"/>
    <n v="50"/>
    <n v="170"/>
    <n v="92"/>
    <n v="0"/>
    <n v="79"/>
    <n v="11"/>
    <n v="648"/>
  </r>
  <r>
    <x v="0"/>
    <x v="132"/>
    <n v="710"/>
    <n v="180"/>
    <n v="20"/>
    <n v="12"/>
    <n v="1"/>
    <n v="65"/>
    <n v="210"/>
    <n v="116"/>
    <n v="0"/>
    <n v="100"/>
    <n v="14"/>
    <n v="808"/>
  </r>
  <r>
    <x v="0"/>
    <x v="133"/>
    <n v="860"/>
    <n v="220"/>
    <n v="24"/>
    <n v="15"/>
    <n v="1.5"/>
    <n v="75"/>
    <n v="260"/>
    <n v="144"/>
    <n v="0"/>
    <n v="124"/>
    <n v="18"/>
    <n v="981"/>
  </r>
  <r>
    <x v="0"/>
    <x v="134"/>
    <n v="420"/>
    <n v="90"/>
    <n v="10"/>
    <n v="6"/>
    <n v="0.5"/>
    <n v="40"/>
    <n v="130"/>
    <n v="73"/>
    <n v="0"/>
    <n v="63"/>
    <n v="10"/>
    <n v="479"/>
  </r>
  <r>
    <x v="0"/>
    <x v="135"/>
    <n v="560"/>
    <n v="120"/>
    <n v="13"/>
    <n v="8"/>
    <n v="1"/>
    <n v="50"/>
    <n v="170"/>
    <n v="97"/>
    <n v="0"/>
    <n v="84"/>
    <n v="13"/>
    <n v="639"/>
  </r>
  <r>
    <x v="0"/>
    <x v="136"/>
    <n v="740"/>
    <n v="160"/>
    <n v="18"/>
    <n v="11"/>
    <n v="1"/>
    <n v="70"/>
    <n v="230"/>
    <n v="128"/>
    <n v="0"/>
    <n v="111"/>
    <n v="17"/>
    <n v="845"/>
  </r>
  <r>
    <x v="0"/>
    <x v="137"/>
    <n v="1110"/>
    <n v="240"/>
    <n v="26"/>
    <n v="16"/>
    <n v="2"/>
    <n v="100"/>
    <n v="350"/>
    <n v="194"/>
    <n v="0"/>
    <n v="168"/>
    <n v="25"/>
    <n v="1269"/>
  </r>
  <r>
    <x v="0"/>
    <x v="138"/>
    <n v="540"/>
    <n v="150"/>
    <n v="16"/>
    <n v="10"/>
    <n v="1"/>
    <n v="45"/>
    <n v="170"/>
    <n v="88"/>
    <n v="0"/>
    <n v="64"/>
    <n v="10"/>
    <n v="604"/>
  </r>
  <r>
    <x v="0"/>
    <x v="139"/>
    <n v="680"/>
    <n v="180"/>
    <n v="20"/>
    <n v="12"/>
    <n v="1"/>
    <n v="60"/>
    <n v="220"/>
    <n v="111"/>
    <n v="0"/>
    <n v="82"/>
    <n v="14"/>
    <n v="760"/>
  </r>
  <r>
    <x v="0"/>
    <x v="140"/>
    <n v="830"/>
    <n v="210"/>
    <n v="24"/>
    <n v="14"/>
    <n v="1.5"/>
    <n v="75"/>
    <n v="270"/>
    <n v="138"/>
    <n v="0"/>
    <n v="103"/>
    <n v="17"/>
    <n v="930"/>
  </r>
  <r>
    <x v="0"/>
    <x v="141"/>
    <n v="1110"/>
    <n v="240"/>
    <n v="26"/>
    <n v="16"/>
    <n v="2"/>
    <n v="100"/>
    <n v="370"/>
    <n v="193"/>
    <n v="0"/>
    <n v="145"/>
    <n v="25"/>
    <n v="1246"/>
  </r>
  <r>
    <x v="0"/>
    <x v="142"/>
    <n v="420"/>
    <n v="90"/>
    <n v="10"/>
    <n v="6"/>
    <n v="0.5"/>
    <n v="40"/>
    <n v="140"/>
    <n v="72"/>
    <n v="0"/>
    <n v="54"/>
    <n v="9"/>
    <n v="471"/>
  </r>
  <r>
    <x v="0"/>
    <x v="143"/>
    <n v="550"/>
    <n v="120"/>
    <n v="13"/>
    <n v="8"/>
    <n v="1"/>
    <n v="50"/>
    <n v="190"/>
    <n v="96"/>
    <n v="0"/>
    <n v="72"/>
    <n v="13"/>
    <n v="617"/>
  </r>
  <r>
    <x v="0"/>
    <x v="144"/>
    <n v="740"/>
    <n v="160"/>
    <n v="18"/>
    <n v="11"/>
    <n v="1"/>
    <n v="70"/>
    <n v="250"/>
    <n v="128"/>
    <n v="0"/>
    <n v="96"/>
    <n v="17"/>
    <n v="830"/>
  </r>
  <r>
    <x v="0"/>
    <x v="145"/>
    <n v="100"/>
    <n v="20"/>
    <n v="2.5"/>
    <n v="1.5"/>
    <n v="0"/>
    <n v="10"/>
    <n v="125"/>
    <n v="12"/>
    <n v="0"/>
    <n v="12"/>
    <n v="8"/>
    <n v="105.5"/>
  </r>
  <r>
    <x v="0"/>
    <x v="146"/>
    <n v="170"/>
    <n v="25"/>
    <n v="3"/>
    <n v="1.5"/>
    <n v="0"/>
    <n v="5"/>
    <n v="150"/>
    <n v="26"/>
    <n v="1"/>
    <n v="25"/>
    <n v="9"/>
    <n v="187.5"/>
  </r>
  <r>
    <x v="0"/>
    <x v="147"/>
    <n v="100"/>
    <n v="0"/>
    <n v="0"/>
    <n v="0"/>
    <n v="0"/>
    <n v="0"/>
    <n v="15"/>
    <n v="23"/>
    <n v="0"/>
    <n v="22"/>
    <n v="0"/>
    <n v="122"/>
  </r>
  <r>
    <x v="0"/>
    <x v="148"/>
    <n v="0"/>
    <n v="0"/>
    <n v="0"/>
    <n v="0"/>
    <n v="0"/>
    <n v="0"/>
    <n v="0"/>
    <n v="0"/>
    <n v="0"/>
    <n v="0"/>
    <n v="0"/>
    <n v="0"/>
  </r>
  <r>
    <x v="0"/>
    <x v="149"/>
    <n v="150"/>
    <n v="0"/>
    <n v="0"/>
    <n v="0"/>
    <n v="0"/>
    <n v="0"/>
    <n v="0"/>
    <n v="30"/>
    <n v="0"/>
    <n v="30"/>
    <n v="2"/>
    <n v="178"/>
  </r>
  <r>
    <x v="0"/>
    <x v="150"/>
    <n v="190"/>
    <n v="0"/>
    <n v="0"/>
    <n v="0"/>
    <n v="0"/>
    <n v="0"/>
    <n v="0"/>
    <n v="39"/>
    <n v="0"/>
    <n v="39"/>
    <n v="3"/>
    <n v="226"/>
  </r>
  <r>
    <x v="0"/>
    <x v="151"/>
    <n v="280"/>
    <n v="0"/>
    <n v="0"/>
    <n v="0"/>
    <n v="0"/>
    <n v="0"/>
    <n v="5"/>
    <n v="58"/>
    <n v="0"/>
    <n v="58"/>
    <n v="4"/>
    <n v="334"/>
  </r>
  <r>
    <x v="0"/>
    <x v="152"/>
    <n v="110"/>
    <n v="0"/>
    <n v="0"/>
    <n v="0"/>
    <n v="0"/>
    <n v="0"/>
    <n v="5"/>
    <n v="29"/>
    <n v="0"/>
    <n v="29"/>
    <n v="0"/>
    <n v="139"/>
  </r>
  <r>
    <x v="0"/>
    <x v="153"/>
    <n v="150"/>
    <n v="0"/>
    <n v="0"/>
    <n v="0"/>
    <n v="0"/>
    <n v="0"/>
    <n v="10"/>
    <n v="40"/>
    <n v="0"/>
    <n v="40"/>
    <n v="0"/>
    <n v="190"/>
  </r>
  <r>
    <x v="0"/>
    <x v="154"/>
    <n v="210"/>
    <n v="0"/>
    <n v="0"/>
    <n v="0"/>
    <n v="0"/>
    <n v="0"/>
    <n v="15"/>
    <n v="58"/>
    <n v="0"/>
    <n v="58"/>
    <n v="0"/>
    <n v="268"/>
  </r>
  <r>
    <x v="0"/>
    <x v="155"/>
    <n v="310"/>
    <n v="0"/>
    <n v="0"/>
    <n v="0"/>
    <n v="0"/>
    <n v="0"/>
    <n v="20"/>
    <n v="86"/>
    <n v="0"/>
    <n v="86"/>
    <n v="0"/>
    <n v="396"/>
  </r>
  <r>
    <x v="0"/>
    <x v="156"/>
    <n v="0"/>
    <n v="0"/>
    <n v="0"/>
    <n v="0"/>
    <n v="0"/>
    <n v="0"/>
    <n v="15"/>
    <n v="0"/>
    <n v="0"/>
    <n v="0"/>
    <n v="0"/>
    <n v="0"/>
  </r>
  <r>
    <x v="0"/>
    <x v="157"/>
    <n v="0"/>
    <n v="0"/>
    <n v="0"/>
    <n v="0"/>
    <n v="0"/>
    <n v="0"/>
    <n v="20"/>
    <n v="0"/>
    <n v="0"/>
    <n v="0"/>
    <n v="0"/>
    <n v="0"/>
  </r>
  <r>
    <x v="0"/>
    <x v="158"/>
    <n v="0"/>
    <n v="0"/>
    <n v="0"/>
    <n v="0"/>
    <n v="0"/>
    <n v="0"/>
    <n v="30"/>
    <n v="0"/>
    <n v="0"/>
    <n v="0"/>
    <n v="0"/>
    <n v="0"/>
  </r>
  <r>
    <x v="0"/>
    <x v="159"/>
    <n v="0"/>
    <n v="0"/>
    <n v="0"/>
    <n v="0"/>
    <n v="0"/>
    <n v="0"/>
    <n v="45"/>
    <n v="0"/>
    <n v="0"/>
    <n v="0"/>
    <n v="0"/>
    <n v="0"/>
  </r>
  <r>
    <x v="0"/>
    <x v="160"/>
    <n v="110"/>
    <n v="0"/>
    <n v="0"/>
    <n v="0"/>
    <n v="0"/>
    <n v="0"/>
    <n v="30"/>
    <n v="28"/>
    <n v="0"/>
    <n v="28"/>
    <n v="0"/>
    <n v="138"/>
  </r>
  <r>
    <x v="0"/>
    <x v="161"/>
    <n v="150"/>
    <n v="0"/>
    <n v="0"/>
    <n v="0"/>
    <n v="0"/>
    <n v="0"/>
    <n v="40"/>
    <n v="39"/>
    <n v="0"/>
    <n v="39"/>
    <n v="0"/>
    <n v="189"/>
  </r>
  <r>
    <x v="0"/>
    <x v="162"/>
    <n v="210"/>
    <n v="0"/>
    <n v="0"/>
    <n v="0"/>
    <n v="0"/>
    <n v="0"/>
    <n v="55"/>
    <n v="56"/>
    <n v="0"/>
    <n v="56"/>
    <n v="0"/>
    <n v="266"/>
  </r>
  <r>
    <x v="0"/>
    <x v="163"/>
    <n v="310"/>
    <n v="0"/>
    <n v="0"/>
    <n v="0"/>
    <n v="0"/>
    <n v="0"/>
    <n v="80"/>
    <n v="83"/>
    <n v="0"/>
    <n v="83"/>
    <n v="0"/>
    <n v="393"/>
  </r>
  <r>
    <x v="0"/>
    <x v="164"/>
    <n v="120"/>
    <n v="0"/>
    <n v="0"/>
    <n v="0"/>
    <n v="0"/>
    <n v="0"/>
    <n v="0"/>
    <n v="32"/>
    <n v="0"/>
    <n v="32"/>
    <n v="0"/>
    <n v="152"/>
  </r>
  <r>
    <x v="0"/>
    <x v="165"/>
    <n v="160"/>
    <n v="0"/>
    <n v="0"/>
    <n v="0"/>
    <n v="0"/>
    <n v="0"/>
    <n v="5"/>
    <n v="44"/>
    <n v="0"/>
    <n v="44"/>
    <n v="0"/>
    <n v="204"/>
  </r>
  <r>
    <x v="0"/>
    <x v="166"/>
    <n v="240"/>
    <n v="0"/>
    <n v="0"/>
    <n v="0"/>
    <n v="0"/>
    <n v="0"/>
    <n v="10"/>
    <n v="64"/>
    <n v="0"/>
    <n v="64"/>
    <n v="0"/>
    <n v="304"/>
  </r>
  <r>
    <x v="0"/>
    <x v="167"/>
    <n v="350"/>
    <n v="0"/>
    <n v="0"/>
    <n v="0"/>
    <n v="0"/>
    <n v="0"/>
    <n v="10"/>
    <n v="94"/>
    <n v="0"/>
    <n v="94"/>
    <n v="0"/>
    <n v="444"/>
  </r>
  <r>
    <x v="0"/>
    <x v="168"/>
    <n v="70"/>
    <n v="0"/>
    <n v="0"/>
    <n v="0"/>
    <n v="0"/>
    <n v="0"/>
    <n v="65"/>
    <n v="20"/>
    <n v="0"/>
    <n v="16"/>
    <n v="0"/>
    <n v="86"/>
  </r>
  <r>
    <x v="0"/>
    <x v="169"/>
    <n v="100"/>
    <n v="0"/>
    <n v="0"/>
    <n v="0"/>
    <n v="0"/>
    <n v="0"/>
    <n v="85"/>
    <n v="27"/>
    <n v="0"/>
    <n v="21"/>
    <n v="0"/>
    <n v="121"/>
  </r>
  <r>
    <x v="0"/>
    <x v="170"/>
    <n v="150"/>
    <n v="0"/>
    <n v="0"/>
    <n v="0"/>
    <n v="0"/>
    <n v="0"/>
    <n v="130"/>
    <n v="39"/>
    <n v="0"/>
    <n v="31"/>
    <n v="0"/>
    <n v="181"/>
  </r>
  <r>
    <x v="0"/>
    <x v="171"/>
    <n v="220"/>
    <n v="0"/>
    <n v="0"/>
    <n v="0"/>
    <n v="0"/>
    <n v="0"/>
    <n v="190"/>
    <n v="58"/>
    <n v="0"/>
    <n v="46"/>
    <n v="0"/>
    <n v="266"/>
  </r>
  <r>
    <x v="0"/>
    <x v="172"/>
    <n v="0"/>
    <n v="0"/>
    <n v="0"/>
    <n v="0"/>
    <n v="0"/>
    <n v="0"/>
    <n v="5"/>
    <n v="0"/>
    <n v="0"/>
    <n v="0"/>
    <n v="0"/>
    <n v="0"/>
  </r>
  <r>
    <x v="0"/>
    <x v="173"/>
    <n v="0"/>
    <n v="0"/>
    <n v="0"/>
    <n v="0"/>
    <n v="0"/>
    <n v="0"/>
    <n v="10"/>
    <n v="0"/>
    <n v="0"/>
    <n v="0"/>
    <n v="0"/>
    <n v="0"/>
  </r>
  <r>
    <x v="0"/>
    <x v="174"/>
    <n v="0"/>
    <n v="0"/>
    <n v="0"/>
    <n v="0"/>
    <n v="0"/>
    <n v="0"/>
    <n v="15"/>
    <n v="0"/>
    <n v="0"/>
    <n v="0"/>
    <n v="0"/>
    <n v="0"/>
  </r>
  <r>
    <x v="0"/>
    <x v="175"/>
    <n v="0"/>
    <n v="0"/>
    <n v="0"/>
    <n v="0"/>
    <n v="0"/>
    <n v="0"/>
    <n v="20"/>
    <n v="1"/>
    <n v="0"/>
    <n v="0"/>
    <n v="0"/>
    <n v="0"/>
  </r>
  <r>
    <x v="0"/>
    <x v="176"/>
    <n v="0"/>
    <n v="0"/>
    <n v="0"/>
    <n v="0"/>
    <n v="0"/>
    <n v="0"/>
    <n v="0"/>
    <n v="0"/>
    <n v="0"/>
    <n v="0"/>
    <n v="0"/>
    <n v="0"/>
  </r>
  <r>
    <x v="0"/>
    <x v="177"/>
    <n v="0"/>
    <n v="0"/>
    <n v="0"/>
    <n v="0"/>
    <n v="0"/>
    <n v="0"/>
    <n v="0"/>
    <n v="0"/>
    <n v="0"/>
    <n v="0"/>
    <n v="0"/>
    <n v="0"/>
  </r>
  <r>
    <x v="0"/>
    <x v="178"/>
    <n v="20"/>
    <n v="20"/>
    <n v="2"/>
    <n v="1.5"/>
    <n v="0"/>
    <n v="10"/>
    <n v="15"/>
    <n v="0"/>
    <n v="0"/>
    <n v="0"/>
    <n v="0"/>
    <n v="21.5"/>
  </r>
  <r>
    <x v="0"/>
    <x v="179"/>
    <n v="15"/>
    <n v="0"/>
    <n v="0"/>
    <n v="0"/>
    <n v="0"/>
    <n v="0"/>
    <n v="0"/>
    <n v="4"/>
    <n v="0"/>
    <n v="4"/>
    <n v="0"/>
    <n v="19"/>
  </r>
  <r>
    <x v="0"/>
    <x v="180"/>
    <n v="0"/>
    <n v="0"/>
    <n v="0"/>
    <n v="0"/>
    <n v="0"/>
    <n v="0"/>
    <n v="0"/>
    <n v="1"/>
    <n v="0"/>
    <n v="1"/>
    <n v="0"/>
    <n v="1"/>
  </r>
  <r>
    <x v="0"/>
    <x v="181"/>
    <n v="0"/>
    <n v="0"/>
    <n v="0"/>
    <n v="0"/>
    <n v="0"/>
    <n v="0"/>
    <n v="0"/>
    <n v="1"/>
    <n v="0"/>
    <n v="1"/>
    <n v="0"/>
    <n v="1"/>
  </r>
  <r>
    <x v="0"/>
    <x v="182"/>
    <n v="130"/>
    <n v="50"/>
    <n v="5"/>
    <n v="3.5"/>
    <n v="0"/>
    <n v="20"/>
    <n v="80"/>
    <n v="21"/>
    <n v="0"/>
    <n v="20"/>
    <n v="1"/>
    <n v="152.5"/>
  </r>
  <r>
    <x v="0"/>
    <x v="183"/>
    <n v="190"/>
    <n v="70"/>
    <n v="8"/>
    <n v="5"/>
    <n v="0"/>
    <n v="30"/>
    <n v="115"/>
    <n v="27"/>
    <n v="0"/>
    <n v="27"/>
    <n v="2"/>
    <n v="220"/>
  </r>
  <r>
    <x v="0"/>
    <x v="184"/>
    <n v="270"/>
    <n v="100"/>
    <n v="11"/>
    <n v="7"/>
    <n v="0"/>
    <n v="40"/>
    <n v="160"/>
    <n v="41"/>
    <n v="0"/>
    <n v="41"/>
    <n v="2"/>
    <n v="316"/>
  </r>
  <r>
    <x v="0"/>
    <x v="185"/>
    <n v="130"/>
    <n v="50"/>
    <n v="5"/>
    <n v="3.5"/>
    <n v="0"/>
    <n v="20"/>
    <n v="40"/>
    <n v="21"/>
    <n v="0"/>
    <n v="21"/>
    <n v="1"/>
    <n v="153.5"/>
  </r>
  <r>
    <x v="0"/>
    <x v="186"/>
    <n v="190"/>
    <n v="70"/>
    <n v="8"/>
    <n v="5"/>
    <n v="0"/>
    <n v="30"/>
    <n v="60"/>
    <n v="29"/>
    <n v="0"/>
    <n v="29"/>
    <n v="2"/>
    <n v="222"/>
  </r>
  <r>
    <x v="0"/>
    <x v="187"/>
    <n v="270"/>
    <n v="100"/>
    <n v="11"/>
    <n v="7"/>
    <n v="0"/>
    <n v="40"/>
    <n v="85"/>
    <n v="43"/>
    <n v="0"/>
    <n v="43"/>
    <n v="2"/>
    <n v="318"/>
  </r>
  <r>
    <x v="0"/>
    <x v="188"/>
    <n v="140"/>
    <n v="50"/>
    <n v="5"/>
    <n v="3.5"/>
    <n v="0"/>
    <n v="20"/>
    <n v="40"/>
    <n v="22"/>
    <n v="0"/>
    <n v="22"/>
    <n v="1"/>
    <n v="164.5"/>
  </r>
  <r>
    <x v="0"/>
    <x v="189"/>
    <n v="200"/>
    <n v="70"/>
    <n v="8"/>
    <n v="5"/>
    <n v="0"/>
    <n v="30"/>
    <n v="60"/>
    <n v="30"/>
    <n v="0"/>
    <n v="30"/>
    <n v="2"/>
    <n v="233"/>
  </r>
  <r>
    <x v="0"/>
    <x v="190"/>
    <n v="280"/>
    <n v="100"/>
    <n v="11"/>
    <n v="7"/>
    <n v="0"/>
    <n v="40"/>
    <n v="85"/>
    <n v="45"/>
    <n v="0"/>
    <n v="45"/>
    <n v="2"/>
    <n v="330"/>
  </r>
  <r>
    <x v="0"/>
    <x v="191"/>
    <n v="130"/>
    <n v="50"/>
    <n v="5"/>
    <n v="3.5"/>
    <n v="0"/>
    <n v="20"/>
    <n v="40"/>
    <n v="21"/>
    <n v="0"/>
    <n v="21"/>
    <n v="1"/>
    <n v="153.5"/>
  </r>
  <r>
    <x v="0"/>
    <x v="192"/>
    <n v="190"/>
    <n v="70"/>
    <n v="8"/>
    <n v="5"/>
    <n v="0"/>
    <n v="30"/>
    <n v="60"/>
    <n v="29"/>
    <n v="0"/>
    <n v="28"/>
    <n v="2"/>
    <n v="221"/>
  </r>
  <r>
    <x v="0"/>
    <x v="193"/>
    <n v="270"/>
    <n v="100"/>
    <n v="11"/>
    <n v="7"/>
    <n v="0"/>
    <n v="40"/>
    <n v="80"/>
    <n v="43"/>
    <n v="0"/>
    <n v="43"/>
    <n v="2"/>
    <n v="318"/>
  </r>
  <r>
    <x v="0"/>
    <x v="194"/>
    <n v="60"/>
    <n v="50"/>
    <n v="5"/>
    <n v="3.5"/>
    <n v="0"/>
    <n v="20"/>
    <n v="70"/>
    <n v="8"/>
    <n v="0"/>
    <n v="1"/>
    <n v="1"/>
    <n v="63.5"/>
  </r>
  <r>
    <x v="0"/>
    <x v="195"/>
    <n v="90"/>
    <n v="70"/>
    <n v="8"/>
    <n v="5"/>
    <n v="0"/>
    <n v="30"/>
    <n v="100"/>
    <n v="11"/>
    <n v="0"/>
    <n v="2"/>
    <n v="2"/>
    <n v="95"/>
  </r>
  <r>
    <x v="0"/>
    <x v="196"/>
    <n v="120"/>
    <n v="100"/>
    <n v="11"/>
    <n v="7"/>
    <n v="0"/>
    <n v="40"/>
    <n v="140"/>
    <n v="16"/>
    <n v="0"/>
    <n v="2"/>
    <n v="2"/>
    <n v="127"/>
  </r>
  <r>
    <x v="0"/>
    <x v="197"/>
    <n v="110"/>
    <n v="0"/>
    <n v="0"/>
    <n v="0"/>
    <n v="0"/>
    <n v="0"/>
    <n v="5"/>
    <n v="27"/>
    <n v="0"/>
    <n v="27"/>
    <n v="0"/>
    <n v="137"/>
  </r>
  <r>
    <x v="0"/>
    <x v="198"/>
    <n v="280"/>
    <n v="0"/>
    <n v="0"/>
    <n v="0"/>
    <n v="0"/>
    <n v="0"/>
    <n v="15"/>
    <n v="69"/>
    <n v="0"/>
    <n v="69"/>
    <n v="1"/>
    <n v="348"/>
  </r>
  <r>
    <x v="0"/>
    <x v="199"/>
    <n v="180"/>
    <n v="0"/>
    <n v="0"/>
    <n v="0"/>
    <n v="0"/>
    <n v="0"/>
    <n v="10"/>
    <n v="45"/>
    <n v="0"/>
    <n v="45"/>
    <n v="1"/>
    <n v="224"/>
  </r>
  <r>
    <x v="0"/>
    <x v="200"/>
    <n v="150"/>
    <n v="0"/>
    <n v="0"/>
    <n v="0"/>
    <n v="0"/>
    <n v="0"/>
    <n v="10"/>
    <n v="36"/>
    <n v="0"/>
    <n v="36"/>
    <n v="1"/>
    <n v="185"/>
  </r>
  <r>
    <x v="0"/>
    <x v="201"/>
    <n v="60"/>
    <n v="0"/>
    <n v="0"/>
    <n v="0"/>
    <n v="0"/>
    <n v="5"/>
    <n v="85"/>
    <n v="9"/>
    <n v="0"/>
    <n v="9"/>
    <n v="6"/>
    <n v="63"/>
  </r>
  <r>
    <x v="0"/>
    <x v="202"/>
    <n v="80"/>
    <n v="0"/>
    <n v="0"/>
    <n v="0"/>
    <n v="0"/>
    <n v="5"/>
    <n v="110"/>
    <n v="12"/>
    <n v="0"/>
    <n v="12"/>
    <n v="8"/>
    <n v="84"/>
  </r>
  <r>
    <x v="0"/>
    <x v="203"/>
    <n v="90"/>
    <n v="0"/>
    <n v="0"/>
    <n v="0"/>
    <n v="0"/>
    <n v="5"/>
    <n v="130"/>
    <n v="13"/>
    <n v="0"/>
    <n v="13"/>
    <n v="9"/>
    <n v="94"/>
  </r>
  <r>
    <x v="0"/>
    <x v="204"/>
    <n v="90"/>
    <n v="0"/>
    <n v="0"/>
    <n v="0"/>
    <n v="0"/>
    <n v="5"/>
    <n v="115"/>
    <n v="13"/>
    <n v="0"/>
    <n v="13"/>
    <n v="9"/>
    <n v="94"/>
  </r>
  <r>
    <x v="0"/>
    <x v="205"/>
    <n v="110"/>
    <n v="0"/>
    <n v="0"/>
    <n v="0"/>
    <n v="0"/>
    <n v="5"/>
    <n v="140"/>
    <n v="15"/>
    <n v="0"/>
    <n v="15"/>
    <n v="10"/>
    <n v="115"/>
  </r>
  <r>
    <x v="0"/>
    <x v="206"/>
    <n v="120"/>
    <n v="0"/>
    <n v="0"/>
    <n v="0"/>
    <n v="0"/>
    <n v="5"/>
    <n v="160"/>
    <n v="18"/>
    <n v="0"/>
    <n v="18"/>
    <n v="12"/>
    <n v="126"/>
  </r>
  <r>
    <x v="0"/>
    <x v="207"/>
    <n v="150"/>
    <n v="0"/>
    <n v="0"/>
    <n v="0"/>
    <n v="0"/>
    <n v="5"/>
    <n v="120"/>
    <n v="33"/>
    <n v="0"/>
    <n v="32"/>
    <n v="5"/>
    <n v="177"/>
  </r>
  <r>
    <x v="0"/>
    <x v="208"/>
    <n v="190"/>
    <n v="0"/>
    <n v="0"/>
    <n v="0"/>
    <n v="0"/>
    <n v="5"/>
    <n v="150"/>
    <n v="41"/>
    <n v="0"/>
    <n v="41"/>
    <n v="6"/>
    <n v="225"/>
  </r>
  <r>
    <x v="0"/>
    <x v="209"/>
    <n v="230"/>
    <n v="0"/>
    <n v="0"/>
    <n v="0"/>
    <n v="0"/>
    <n v="5"/>
    <n v="180"/>
    <n v="49"/>
    <n v="0"/>
    <n v="49"/>
    <n v="7"/>
    <n v="272"/>
  </r>
  <r>
    <x v="0"/>
    <x v="210"/>
    <n v="170"/>
    <n v="0"/>
    <n v="0"/>
    <n v="0"/>
    <n v="0"/>
    <n v="5"/>
    <n v="150"/>
    <n v="36"/>
    <n v="0"/>
    <n v="36"/>
    <n v="7"/>
    <n v="199"/>
  </r>
  <r>
    <x v="0"/>
    <x v="211"/>
    <n v="220"/>
    <n v="0"/>
    <n v="0"/>
    <n v="0"/>
    <n v="0"/>
    <n v="5"/>
    <n v="180"/>
    <n v="45"/>
    <n v="0"/>
    <n v="45"/>
    <n v="9"/>
    <n v="256"/>
  </r>
  <r>
    <x v="0"/>
    <x v="212"/>
    <n v="260"/>
    <n v="0"/>
    <n v="0"/>
    <n v="0"/>
    <n v="0"/>
    <n v="5"/>
    <n v="220"/>
    <n v="53"/>
    <n v="0"/>
    <n v="53"/>
    <n v="10"/>
    <n v="303"/>
  </r>
  <r>
    <x v="0"/>
    <x v="213"/>
    <n v="150"/>
    <n v="0"/>
    <n v="0"/>
    <n v="0"/>
    <n v="0"/>
    <n v="5"/>
    <n v="70"/>
    <n v="34"/>
    <n v="0"/>
    <n v="34"/>
    <n v="5"/>
    <n v="179"/>
  </r>
  <r>
    <x v="0"/>
    <x v="214"/>
    <n v="190"/>
    <n v="0"/>
    <n v="0"/>
    <n v="0"/>
    <n v="0"/>
    <n v="5"/>
    <n v="90"/>
    <n v="43"/>
    <n v="0"/>
    <n v="43"/>
    <n v="6"/>
    <n v="227"/>
  </r>
  <r>
    <x v="0"/>
    <x v="215"/>
    <n v="230"/>
    <n v="0"/>
    <n v="0"/>
    <n v="0"/>
    <n v="0"/>
    <n v="5"/>
    <n v="100"/>
    <n v="51"/>
    <n v="0"/>
    <n v="51"/>
    <n v="7"/>
    <n v="274"/>
  </r>
  <r>
    <x v="0"/>
    <x v="216"/>
    <n v="180"/>
    <n v="0"/>
    <n v="0"/>
    <n v="0"/>
    <n v="0"/>
    <n v="5"/>
    <n v="95"/>
    <n v="37"/>
    <n v="0"/>
    <n v="37"/>
    <n v="7"/>
    <n v="210"/>
  </r>
  <r>
    <x v="0"/>
    <x v="217"/>
    <n v="220"/>
    <n v="0"/>
    <n v="0"/>
    <n v="0"/>
    <n v="0"/>
    <n v="5"/>
    <n v="115"/>
    <n v="46"/>
    <n v="0"/>
    <n v="46"/>
    <n v="9"/>
    <n v="257"/>
  </r>
  <r>
    <x v="0"/>
    <x v="218"/>
    <n v="260"/>
    <n v="0"/>
    <n v="0"/>
    <n v="0"/>
    <n v="0"/>
    <n v="5"/>
    <n v="135"/>
    <n v="55"/>
    <n v="0"/>
    <n v="55"/>
    <n v="10"/>
    <n v="305"/>
  </r>
  <r>
    <x v="0"/>
    <x v="219"/>
    <n v="150"/>
    <n v="0"/>
    <n v="0"/>
    <n v="0"/>
    <n v="0"/>
    <n v="5"/>
    <n v="70"/>
    <n v="34"/>
    <n v="0"/>
    <n v="34"/>
    <n v="5"/>
    <n v="179"/>
  </r>
  <r>
    <x v="0"/>
    <x v="220"/>
    <n v="190"/>
    <n v="0"/>
    <n v="0"/>
    <n v="0"/>
    <n v="0"/>
    <n v="5"/>
    <n v="90"/>
    <n v="42"/>
    <n v="0"/>
    <n v="42"/>
    <n v="6"/>
    <n v="226"/>
  </r>
  <r>
    <x v="0"/>
    <x v="221"/>
    <n v="230"/>
    <n v="0"/>
    <n v="0"/>
    <n v="0"/>
    <n v="0"/>
    <n v="5"/>
    <n v="100"/>
    <n v="51"/>
    <n v="0"/>
    <n v="51"/>
    <n v="7"/>
    <n v="274"/>
  </r>
  <r>
    <x v="0"/>
    <x v="222"/>
    <n v="180"/>
    <n v="0"/>
    <n v="0"/>
    <n v="0"/>
    <n v="0"/>
    <n v="5"/>
    <n v="95"/>
    <n v="37"/>
    <n v="0"/>
    <n v="37"/>
    <n v="7"/>
    <n v="210"/>
  </r>
  <r>
    <x v="0"/>
    <x v="223"/>
    <n v="220"/>
    <n v="0"/>
    <n v="0"/>
    <n v="0"/>
    <n v="0"/>
    <n v="5"/>
    <n v="115"/>
    <n v="46"/>
    <n v="0"/>
    <n v="46"/>
    <n v="9"/>
    <n v="257"/>
  </r>
  <r>
    <x v="0"/>
    <x v="224"/>
    <n v="260"/>
    <n v="0"/>
    <n v="0"/>
    <n v="0"/>
    <n v="0"/>
    <n v="5"/>
    <n v="135"/>
    <n v="55"/>
    <n v="0"/>
    <n v="55"/>
    <n v="10"/>
    <n v="305"/>
  </r>
  <r>
    <x v="0"/>
    <x v="225"/>
    <n v="50"/>
    <n v="0"/>
    <n v="0"/>
    <n v="0"/>
    <n v="0"/>
    <n v="5"/>
    <n v="100"/>
    <n v="15"/>
    <n v="0"/>
    <n v="8"/>
    <n v="5"/>
    <n v="53"/>
  </r>
  <r>
    <x v="0"/>
    <x v="226"/>
    <n v="70"/>
    <n v="0"/>
    <n v="0"/>
    <n v="0"/>
    <n v="0"/>
    <n v="5"/>
    <n v="130"/>
    <n v="19"/>
    <n v="0"/>
    <n v="10"/>
    <n v="7"/>
    <n v="73"/>
  </r>
  <r>
    <x v="0"/>
    <x v="227"/>
    <n v="80"/>
    <n v="0"/>
    <n v="0"/>
    <n v="0"/>
    <n v="0"/>
    <n v="5"/>
    <n v="150"/>
    <n v="22"/>
    <n v="0"/>
    <n v="11"/>
    <n v="8"/>
    <n v="83"/>
  </r>
  <r>
    <x v="0"/>
    <x v="228"/>
    <n v="80"/>
    <n v="0"/>
    <n v="0"/>
    <n v="0"/>
    <n v="0"/>
    <n v="5"/>
    <n v="130"/>
    <n v="18"/>
    <n v="0"/>
    <n v="11"/>
    <n v="7"/>
    <n v="84"/>
  </r>
  <r>
    <x v="0"/>
    <x v="229"/>
    <n v="90"/>
    <n v="0"/>
    <n v="0"/>
    <n v="0"/>
    <n v="0"/>
    <n v="5"/>
    <n v="160"/>
    <n v="22"/>
    <n v="0"/>
    <n v="13"/>
    <n v="9"/>
    <n v="94"/>
  </r>
  <r>
    <x v="0"/>
    <x v="230"/>
    <n v="110"/>
    <n v="0"/>
    <n v="0"/>
    <n v="0"/>
    <n v="0"/>
    <n v="5"/>
    <n v="190"/>
    <n v="27"/>
    <n v="0"/>
    <n v="15"/>
    <n v="11"/>
    <n v="114"/>
  </r>
  <r>
    <x v="0"/>
    <x v="231"/>
    <n v="240"/>
    <n v="45"/>
    <n v="5"/>
    <n v="3"/>
    <n v="0"/>
    <n v="5"/>
    <n v="130"/>
    <n v="41"/>
    <n v="0"/>
    <n v="34"/>
    <n v="7"/>
    <n v="270"/>
  </r>
  <r>
    <x v="0"/>
    <x v="232"/>
    <n v="280"/>
    <n v="50"/>
    <n v="6"/>
    <n v="3.5"/>
    <n v="0"/>
    <n v="10"/>
    <n v="160"/>
    <n v="50"/>
    <n v="0"/>
    <n v="42"/>
    <n v="8"/>
    <n v="317.5"/>
  </r>
  <r>
    <x v="0"/>
    <x v="233"/>
    <n v="330"/>
    <n v="50"/>
    <n v="6"/>
    <n v="3.5"/>
    <n v="0"/>
    <n v="10"/>
    <n v="190"/>
    <n v="58"/>
    <n v="0"/>
    <n v="50"/>
    <n v="10"/>
    <n v="373.5"/>
  </r>
  <r>
    <x v="0"/>
    <x v="234"/>
    <n v="250"/>
    <n v="45"/>
    <n v="5"/>
    <n v="3"/>
    <n v="0"/>
    <n v="10"/>
    <n v="140"/>
    <n v="43"/>
    <n v="0"/>
    <n v="37"/>
    <n v="8"/>
    <n v="282"/>
  </r>
  <r>
    <x v="0"/>
    <x v="235"/>
    <n v="310"/>
    <n v="50"/>
    <n v="6"/>
    <n v="3.5"/>
    <n v="0"/>
    <n v="10"/>
    <n v="190"/>
    <n v="55"/>
    <n v="0"/>
    <n v="47"/>
    <n v="11"/>
    <n v="349.5"/>
  </r>
  <r>
    <x v="0"/>
    <x v="236"/>
    <n v="390"/>
    <n v="50"/>
    <n v="6"/>
    <n v="3.5"/>
    <n v="0"/>
    <n v="10"/>
    <n v="250"/>
    <n v="68"/>
    <n v="0"/>
    <n v="59"/>
    <n v="16"/>
    <n v="436.5"/>
  </r>
  <r>
    <x v="0"/>
    <x v="237"/>
    <n v="50"/>
    <n v="0"/>
    <n v="0"/>
    <n v="0"/>
    <n v="0"/>
    <n v="5"/>
    <n v="70"/>
    <n v="7"/>
    <n v="0"/>
    <n v="7"/>
    <n v="5"/>
    <n v="52"/>
  </r>
  <r>
    <x v="0"/>
    <x v="238"/>
    <n v="60"/>
    <n v="0"/>
    <n v="0"/>
    <n v="0"/>
    <n v="0"/>
    <n v="5"/>
    <n v="90"/>
    <n v="9"/>
    <n v="0"/>
    <n v="9"/>
    <n v="6"/>
    <n v="63"/>
  </r>
  <r>
    <x v="0"/>
    <x v="239"/>
    <n v="70"/>
    <n v="0"/>
    <n v="0"/>
    <n v="0"/>
    <n v="0"/>
    <n v="5"/>
    <n v="105"/>
    <n v="11"/>
    <n v="0"/>
    <n v="11"/>
    <n v="7"/>
    <n v="74"/>
  </r>
  <r>
    <x v="0"/>
    <x v="240"/>
    <n v="140"/>
    <n v="0"/>
    <n v="0"/>
    <n v="0"/>
    <n v="0"/>
    <n v="0"/>
    <n v="105"/>
    <n v="30"/>
    <n v="0"/>
    <n v="30"/>
    <n v="3"/>
    <n v="167"/>
  </r>
  <r>
    <x v="0"/>
    <x v="241"/>
    <n v="150"/>
    <n v="0"/>
    <n v="0"/>
    <n v="0"/>
    <n v="0"/>
    <n v="5"/>
    <n v="120"/>
    <n v="32"/>
    <n v="0"/>
    <n v="32"/>
    <n v="5"/>
    <n v="177"/>
  </r>
  <r>
    <x v="0"/>
    <x v="242"/>
    <n v="190"/>
    <n v="0"/>
    <n v="0"/>
    <n v="0"/>
    <n v="0"/>
    <n v="5"/>
    <n v="150"/>
    <n v="40"/>
    <n v="0"/>
    <n v="40"/>
    <n v="6"/>
    <n v="224"/>
  </r>
  <r>
    <x v="0"/>
    <x v="243"/>
    <n v="140"/>
    <n v="0"/>
    <n v="0"/>
    <n v="0"/>
    <n v="0"/>
    <n v="0"/>
    <n v="50"/>
    <n v="32"/>
    <n v="0"/>
    <n v="32"/>
    <n v="3"/>
    <n v="169"/>
  </r>
  <r>
    <x v="0"/>
    <x v="244"/>
    <n v="150"/>
    <n v="0"/>
    <n v="0"/>
    <n v="0"/>
    <n v="0"/>
    <n v="5"/>
    <n v="70"/>
    <n v="33"/>
    <n v="0"/>
    <n v="33"/>
    <n v="5"/>
    <n v="178"/>
  </r>
  <r>
    <x v="0"/>
    <x v="245"/>
    <n v="190"/>
    <n v="0"/>
    <n v="0"/>
    <n v="0"/>
    <n v="0"/>
    <n v="5"/>
    <n v="80"/>
    <n v="42"/>
    <n v="0"/>
    <n v="42"/>
    <n v="6"/>
    <n v="226"/>
  </r>
  <r>
    <x v="0"/>
    <x v="246"/>
    <n v="140"/>
    <n v="0"/>
    <n v="0"/>
    <n v="0"/>
    <n v="0"/>
    <n v="0"/>
    <n v="50"/>
    <n v="31"/>
    <n v="0"/>
    <n v="31"/>
    <n v="3"/>
    <n v="168"/>
  </r>
  <r>
    <x v="0"/>
    <x v="247"/>
    <n v="150"/>
    <n v="0"/>
    <n v="0"/>
    <n v="0"/>
    <n v="0"/>
    <n v="5"/>
    <n v="70"/>
    <n v="33"/>
    <n v="0"/>
    <n v="33"/>
    <n v="5"/>
    <n v="178"/>
  </r>
  <r>
    <x v="0"/>
    <x v="248"/>
    <n v="190"/>
    <n v="0"/>
    <n v="0"/>
    <n v="0"/>
    <n v="0"/>
    <n v="5"/>
    <n v="85"/>
    <n v="41"/>
    <n v="0"/>
    <n v="41"/>
    <n v="6"/>
    <n v="225"/>
  </r>
  <r>
    <x v="0"/>
    <x v="249"/>
    <n v="40"/>
    <n v="0"/>
    <n v="0"/>
    <n v="0"/>
    <n v="0"/>
    <n v="0"/>
    <n v="85"/>
    <n v="13"/>
    <n v="0"/>
    <n v="5"/>
    <n v="4"/>
    <n v="41"/>
  </r>
  <r>
    <x v="0"/>
    <x v="250"/>
    <n v="50"/>
    <n v="0"/>
    <n v="0"/>
    <n v="0"/>
    <n v="0"/>
    <n v="5"/>
    <n v="100"/>
    <n v="14"/>
    <n v="0"/>
    <n v="6"/>
    <n v="5"/>
    <n v="51"/>
  </r>
  <r>
    <x v="0"/>
    <x v="251"/>
    <n v="60"/>
    <n v="0"/>
    <n v="0"/>
    <n v="0"/>
    <n v="0"/>
    <n v="5"/>
    <n v="130"/>
    <n v="19"/>
    <n v="0"/>
    <n v="8"/>
    <n v="6"/>
    <n v="62"/>
  </r>
  <r>
    <x v="0"/>
    <x v="252"/>
    <n v="270"/>
    <n v="70"/>
    <n v="8"/>
    <n v="4.5"/>
    <n v="0"/>
    <n v="10"/>
    <n v="140"/>
    <n v="43"/>
    <n v="0"/>
    <n v="35"/>
    <n v="7"/>
    <n v="302.5"/>
  </r>
  <r>
    <x v="0"/>
    <x v="253"/>
    <n v="300"/>
    <n v="60"/>
    <n v="6"/>
    <n v="4"/>
    <n v="0"/>
    <n v="10"/>
    <n v="230"/>
    <n v="49"/>
    <n v="0"/>
    <n v="45"/>
    <n v="11"/>
    <n v="338"/>
  </r>
  <r>
    <x v="0"/>
    <x v="254"/>
    <n v="240"/>
    <n v="60"/>
    <n v="6"/>
    <n v="4"/>
    <n v="0"/>
    <n v="10"/>
    <n v="190"/>
    <n v="37"/>
    <n v="0"/>
    <n v="34"/>
    <n v="9"/>
    <n v="269"/>
  </r>
  <r>
    <x v="0"/>
    <x v="255"/>
    <n v="200"/>
    <n v="50"/>
    <n v="6"/>
    <n v="4"/>
    <n v="0"/>
    <n v="10"/>
    <n v="140"/>
    <n v="29"/>
    <n v="0"/>
    <n v="26"/>
    <n v="6"/>
    <n v="224"/>
  </r>
  <r>
    <x v="0"/>
    <x v="256"/>
    <n v="280"/>
    <n v="35"/>
    <n v="4"/>
    <n v="2.5"/>
    <n v="0"/>
    <n v="10"/>
    <n v="260"/>
    <n v="49"/>
    <n v="0"/>
    <n v="46"/>
    <n v="12"/>
    <n v="316.5"/>
  </r>
  <r>
    <x v="0"/>
    <x v="257"/>
    <n v="240"/>
    <n v="35"/>
    <n v="4"/>
    <n v="2.5"/>
    <n v="0"/>
    <n v="5"/>
    <n v="200"/>
    <n v="41"/>
    <n v="0"/>
    <n v="38"/>
    <n v="9"/>
    <n v="271.5"/>
  </r>
  <r>
    <x v="0"/>
    <x v="258"/>
    <n v="200"/>
    <n v="35"/>
    <n v="4"/>
    <n v="2.5"/>
    <n v="0"/>
    <n v="5"/>
    <n v="170"/>
    <n v="34"/>
    <n v="0"/>
    <n v="31"/>
    <n v="8"/>
    <n v="225.5"/>
  </r>
  <r>
    <x v="0"/>
    <x v="259"/>
    <n v="120"/>
    <n v="60"/>
    <n v="7"/>
    <n v="4"/>
    <n v="0"/>
    <n v="20"/>
    <n v="85"/>
    <n v="9"/>
    <n v="0"/>
    <n v="9"/>
    <n v="6"/>
    <n v="127"/>
  </r>
  <r>
    <x v="0"/>
    <x v="260"/>
    <n v="140"/>
    <n v="70"/>
    <n v="8"/>
    <n v="4.5"/>
    <n v="0"/>
    <n v="25"/>
    <n v="105"/>
    <n v="11"/>
    <n v="0"/>
    <n v="11"/>
    <n v="8"/>
    <n v="147.5"/>
  </r>
  <r>
    <x v="0"/>
    <x v="261"/>
    <n v="180"/>
    <n v="90"/>
    <n v="10"/>
    <n v="6"/>
    <n v="0"/>
    <n v="30"/>
    <n v="130"/>
    <n v="13"/>
    <n v="0"/>
    <n v="13"/>
    <n v="9"/>
    <n v="190"/>
  </r>
  <r>
    <x v="0"/>
    <x v="262"/>
    <n v="150"/>
    <n v="70"/>
    <n v="8"/>
    <n v="4.5"/>
    <n v="0"/>
    <n v="25"/>
    <n v="105"/>
    <n v="11"/>
    <n v="0"/>
    <n v="11"/>
    <n v="8"/>
    <n v="157.5"/>
  </r>
  <r>
    <x v="0"/>
    <x v="263"/>
    <n v="180"/>
    <n v="90"/>
    <n v="10"/>
    <n v="6"/>
    <n v="0"/>
    <n v="30"/>
    <n v="130"/>
    <n v="13"/>
    <n v="0"/>
    <n v="13"/>
    <n v="10"/>
    <n v="189"/>
  </r>
  <r>
    <x v="0"/>
    <x v="264"/>
    <n v="210"/>
    <n v="100"/>
    <n v="11"/>
    <n v="7"/>
    <n v="0"/>
    <n v="35"/>
    <n v="150"/>
    <n v="16"/>
    <n v="0"/>
    <n v="16"/>
    <n v="11"/>
    <n v="222"/>
  </r>
  <r>
    <x v="0"/>
    <x v="265"/>
    <n v="200"/>
    <n v="45"/>
    <n v="5"/>
    <n v="3"/>
    <n v="0"/>
    <n v="15"/>
    <n v="125"/>
    <n v="32"/>
    <n v="0"/>
    <n v="32"/>
    <n v="5"/>
    <n v="230"/>
  </r>
  <r>
    <x v="0"/>
    <x v="266"/>
    <n v="240"/>
    <n v="50"/>
    <n v="6"/>
    <n v="3.5"/>
    <n v="0"/>
    <n v="20"/>
    <n v="150"/>
    <n v="41"/>
    <n v="0"/>
    <n v="40"/>
    <n v="6"/>
    <n v="277.5"/>
  </r>
  <r>
    <x v="0"/>
    <x v="267"/>
    <n v="290"/>
    <n v="70"/>
    <n v="8"/>
    <n v="4.5"/>
    <n v="0"/>
    <n v="25"/>
    <n v="190"/>
    <n v="49"/>
    <n v="0"/>
    <n v="49"/>
    <n v="8"/>
    <n v="335.5"/>
  </r>
  <r>
    <x v="0"/>
    <x v="268"/>
    <n v="230"/>
    <n v="60"/>
    <n v="7"/>
    <n v="4"/>
    <n v="0"/>
    <n v="20"/>
    <n v="140"/>
    <n v="35"/>
    <n v="0"/>
    <n v="35"/>
    <n v="7"/>
    <n v="262"/>
  </r>
  <r>
    <x v="0"/>
    <x v="269"/>
    <n v="280"/>
    <n v="70"/>
    <n v="8"/>
    <n v="4.5"/>
    <n v="0"/>
    <n v="25"/>
    <n v="170"/>
    <n v="43"/>
    <n v="0"/>
    <n v="43"/>
    <n v="8"/>
    <n v="319.5"/>
  </r>
  <r>
    <x v="0"/>
    <x v="270"/>
    <n v="330"/>
    <n v="80"/>
    <n v="9"/>
    <n v="5"/>
    <n v="0"/>
    <n v="30"/>
    <n v="210"/>
    <n v="52"/>
    <n v="0"/>
    <n v="51"/>
    <n v="9"/>
    <n v="377"/>
  </r>
  <r>
    <x v="0"/>
    <x v="271"/>
    <n v="200"/>
    <n v="45"/>
    <n v="5"/>
    <n v="3"/>
    <n v="0"/>
    <n v="15"/>
    <n v="70"/>
    <n v="34"/>
    <n v="0"/>
    <n v="34"/>
    <n v="5"/>
    <n v="232"/>
  </r>
  <r>
    <x v="0"/>
    <x v="272"/>
    <n v="240"/>
    <n v="50"/>
    <n v="6"/>
    <n v="3.5"/>
    <n v="0"/>
    <n v="20"/>
    <n v="85"/>
    <n v="42"/>
    <n v="0"/>
    <n v="42"/>
    <n v="6"/>
    <n v="279.5"/>
  </r>
  <r>
    <x v="0"/>
    <x v="273"/>
    <n v="290"/>
    <n v="70"/>
    <n v="8"/>
    <n v="4.5"/>
    <n v="0"/>
    <n v="25"/>
    <n v="105"/>
    <n v="51"/>
    <n v="0"/>
    <n v="51"/>
    <n v="7"/>
    <n v="338.5"/>
  </r>
  <r>
    <x v="0"/>
    <x v="274"/>
    <n v="230"/>
    <n v="60"/>
    <n v="7"/>
    <n v="4"/>
    <n v="0"/>
    <n v="20"/>
    <n v="90"/>
    <n v="36"/>
    <n v="0"/>
    <n v="36"/>
    <n v="7"/>
    <n v="263"/>
  </r>
  <r>
    <x v="0"/>
    <x v="275"/>
    <n v="280"/>
    <n v="70"/>
    <n v="8"/>
    <n v="4.5"/>
    <n v="0"/>
    <n v="25"/>
    <n v="110"/>
    <n v="45"/>
    <n v="0"/>
    <n v="45"/>
    <n v="8"/>
    <n v="321.5"/>
  </r>
  <r>
    <x v="0"/>
    <x v="276"/>
    <n v="330"/>
    <n v="80"/>
    <n v="9"/>
    <n v="5"/>
    <n v="0"/>
    <n v="30"/>
    <n v="130"/>
    <n v="53"/>
    <n v="0"/>
    <n v="53"/>
    <n v="9"/>
    <n v="379"/>
  </r>
  <r>
    <x v="0"/>
    <x v="277"/>
    <n v="200"/>
    <n v="45"/>
    <n v="5"/>
    <n v="3"/>
    <n v="0"/>
    <n v="15"/>
    <n v="70"/>
    <n v="34"/>
    <n v="0"/>
    <n v="34"/>
    <n v="5"/>
    <n v="232"/>
  </r>
  <r>
    <x v="0"/>
    <x v="278"/>
    <n v="240"/>
    <n v="50"/>
    <n v="6"/>
    <n v="3.5"/>
    <n v="0"/>
    <n v="20"/>
    <n v="85"/>
    <n v="42"/>
    <n v="0"/>
    <n v="42"/>
    <n v="6"/>
    <n v="279.5"/>
  </r>
  <r>
    <x v="0"/>
    <x v="279"/>
    <n v="290"/>
    <n v="70"/>
    <n v="8"/>
    <n v="4.5"/>
    <n v="0"/>
    <n v="25"/>
    <n v="105"/>
    <n v="51"/>
    <n v="0"/>
    <n v="51"/>
    <n v="7"/>
    <n v="338.5"/>
  </r>
  <r>
    <x v="0"/>
    <x v="280"/>
    <n v="230"/>
    <n v="60"/>
    <n v="7"/>
    <n v="4"/>
    <n v="0"/>
    <n v="20"/>
    <n v="90"/>
    <n v="36"/>
    <n v="0"/>
    <n v="36"/>
    <n v="7"/>
    <n v="263"/>
  </r>
  <r>
    <x v="0"/>
    <x v="281"/>
    <n v="280"/>
    <n v="70"/>
    <n v="8"/>
    <n v="4.5"/>
    <n v="0"/>
    <n v="25"/>
    <n v="110"/>
    <n v="44"/>
    <n v="0"/>
    <n v="44"/>
    <n v="8"/>
    <n v="320.5"/>
  </r>
  <r>
    <x v="0"/>
    <x v="282"/>
    <n v="330"/>
    <n v="80"/>
    <n v="9"/>
    <n v="5"/>
    <n v="0"/>
    <n v="30"/>
    <n v="130"/>
    <n v="53"/>
    <n v="0"/>
    <n v="53"/>
    <n v="9"/>
    <n v="379"/>
  </r>
  <r>
    <x v="0"/>
    <x v="283"/>
    <n v="100"/>
    <n v="50"/>
    <n v="5"/>
    <n v="3"/>
    <n v="0"/>
    <n v="15"/>
    <n v="105"/>
    <n v="15"/>
    <n v="0"/>
    <n v="7"/>
    <n v="5"/>
    <n v="105"/>
  </r>
  <r>
    <x v="0"/>
    <x v="284"/>
    <n v="120"/>
    <n v="60"/>
    <n v="6"/>
    <n v="3.5"/>
    <n v="0"/>
    <n v="20"/>
    <n v="130"/>
    <n v="18"/>
    <n v="0"/>
    <n v="9"/>
    <n v="6"/>
    <n v="126.5"/>
  </r>
  <r>
    <x v="0"/>
    <x v="285"/>
    <n v="150"/>
    <n v="70"/>
    <n v="8"/>
    <n v="4.5"/>
    <n v="0"/>
    <n v="25"/>
    <n v="160"/>
    <n v="22"/>
    <n v="0"/>
    <n v="11"/>
    <n v="8"/>
    <n v="157.5"/>
  </r>
  <r>
    <x v="0"/>
    <x v="286"/>
    <n v="130"/>
    <n v="60"/>
    <n v="7"/>
    <n v="4"/>
    <n v="0"/>
    <n v="20"/>
    <n v="125"/>
    <n v="17"/>
    <n v="0"/>
    <n v="10"/>
    <n v="7"/>
    <n v="137"/>
  </r>
  <r>
    <x v="0"/>
    <x v="287"/>
    <n v="160"/>
    <n v="70"/>
    <n v="8"/>
    <n v="5"/>
    <n v="0"/>
    <n v="25"/>
    <n v="150"/>
    <n v="21"/>
    <n v="0"/>
    <n v="11"/>
    <n v="8"/>
    <n v="168"/>
  </r>
  <r>
    <x v="0"/>
    <x v="288"/>
    <n v="180"/>
    <n v="90"/>
    <n v="10"/>
    <n v="6"/>
    <n v="0"/>
    <n v="30"/>
    <n v="180"/>
    <n v="25"/>
    <n v="0"/>
    <n v="13"/>
    <n v="10"/>
    <n v="189"/>
  </r>
  <r>
    <x v="0"/>
    <x v="289"/>
    <n v="280"/>
    <n v="100"/>
    <n v="11"/>
    <n v="6"/>
    <n v="0"/>
    <n v="20"/>
    <n v="125"/>
    <n v="40"/>
    <n v="0"/>
    <n v="33"/>
    <n v="6"/>
    <n v="313"/>
  </r>
  <r>
    <x v="0"/>
    <x v="290"/>
    <n v="330"/>
    <n v="110"/>
    <n v="12"/>
    <n v="7"/>
    <n v="0"/>
    <n v="25"/>
    <n v="150"/>
    <n v="48"/>
    <n v="0"/>
    <n v="41"/>
    <n v="7"/>
    <n v="371"/>
  </r>
  <r>
    <x v="0"/>
    <x v="291"/>
    <n v="400"/>
    <n v="130"/>
    <n v="14"/>
    <n v="8"/>
    <n v="0.5"/>
    <n v="30"/>
    <n v="190"/>
    <n v="58"/>
    <n v="0"/>
    <n v="49"/>
    <n v="10"/>
    <n v="447"/>
  </r>
  <r>
    <x v="0"/>
    <x v="292"/>
    <n v="300"/>
    <n v="110"/>
    <n v="12"/>
    <n v="7"/>
    <n v="0"/>
    <n v="25"/>
    <n v="135"/>
    <n v="41"/>
    <n v="0"/>
    <n v="35"/>
    <n v="8"/>
    <n v="334"/>
  </r>
  <r>
    <x v="0"/>
    <x v="293"/>
    <n v="380"/>
    <n v="130"/>
    <n v="15"/>
    <n v="9"/>
    <n v="0.5"/>
    <n v="30"/>
    <n v="170"/>
    <n v="53"/>
    <n v="0"/>
    <n v="45"/>
    <n v="10"/>
    <n v="424"/>
  </r>
  <r>
    <x v="0"/>
    <x v="294"/>
    <n v="460"/>
    <n v="160"/>
    <n v="18"/>
    <n v="10"/>
    <n v="0.5"/>
    <n v="40"/>
    <n v="220"/>
    <n v="63"/>
    <n v="0"/>
    <n v="54"/>
    <n v="13"/>
    <n v="511"/>
  </r>
  <r>
    <x v="0"/>
    <x v="295"/>
    <n v="80"/>
    <n v="40"/>
    <n v="4.5"/>
    <n v="2.5"/>
    <n v="0"/>
    <n v="15"/>
    <n v="65"/>
    <n v="6"/>
    <n v="0"/>
    <n v="6"/>
    <n v="4"/>
    <n v="84.5"/>
  </r>
  <r>
    <x v="0"/>
    <x v="296"/>
    <n v="100"/>
    <n v="50"/>
    <n v="6"/>
    <n v="3.5"/>
    <n v="0"/>
    <n v="15"/>
    <n v="80"/>
    <n v="8"/>
    <n v="0"/>
    <n v="8"/>
    <n v="6"/>
    <n v="105.5"/>
  </r>
  <r>
    <x v="0"/>
    <x v="297"/>
    <n v="140"/>
    <n v="70"/>
    <n v="8"/>
    <n v="4.5"/>
    <n v="0"/>
    <n v="25"/>
    <n v="105"/>
    <n v="10"/>
    <n v="0"/>
    <n v="10"/>
    <n v="7"/>
    <n v="147.5"/>
  </r>
  <r>
    <x v="0"/>
    <x v="298"/>
    <n v="160"/>
    <n v="25"/>
    <n v="3"/>
    <n v="1.5"/>
    <n v="0"/>
    <n v="10"/>
    <n v="100"/>
    <n v="29"/>
    <n v="0"/>
    <n v="29"/>
    <n v="3"/>
    <n v="187.5"/>
  </r>
  <r>
    <x v="0"/>
    <x v="299"/>
    <n v="180"/>
    <n v="40"/>
    <n v="4.5"/>
    <n v="2.5"/>
    <n v="0"/>
    <n v="15"/>
    <n v="120"/>
    <n v="31"/>
    <n v="0"/>
    <n v="31"/>
    <n v="4"/>
    <n v="209.5"/>
  </r>
  <r>
    <x v="0"/>
    <x v="300"/>
    <n v="230"/>
    <n v="50"/>
    <n v="6"/>
    <n v="3.5"/>
    <n v="0"/>
    <n v="15"/>
    <n v="150"/>
    <n v="40"/>
    <n v="0"/>
    <n v="40"/>
    <n v="6"/>
    <n v="267.5"/>
  </r>
  <r>
    <x v="0"/>
    <x v="301"/>
    <n v="160"/>
    <n v="25"/>
    <n v="3"/>
    <n v="1.5"/>
    <n v="0"/>
    <n v="10"/>
    <n v="45"/>
    <n v="31"/>
    <n v="0"/>
    <n v="31"/>
    <n v="3"/>
    <n v="189.5"/>
  </r>
  <r>
    <x v="0"/>
    <x v="302"/>
    <n v="180"/>
    <n v="40"/>
    <n v="4.5"/>
    <n v="2.5"/>
    <n v="0"/>
    <n v="15"/>
    <n v="65"/>
    <n v="33"/>
    <n v="0"/>
    <n v="33"/>
    <n v="4"/>
    <n v="211.5"/>
  </r>
  <r>
    <x v="0"/>
    <x v="303"/>
    <n v="230"/>
    <n v="50"/>
    <n v="6"/>
    <n v="3.5"/>
    <n v="0"/>
    <n v="15"/>
    <n v="85"/>
    <n v="41"/>
    <n v="0"/>
    <n v="41"/>
    <n v="6"/>
    <n v="268.5"/>
  </r>
  <r>
    <x v="0"/>
    <x v="304"/>
    <n v="160"/>
    <n v="25"/>
    <n v="3"/>
    <n v="1.5"/>
    <n v="0"/>
    <n v="10"/>
    <n v="45"/>
    <n v="31"/>
    <n v="0"/>
    <n v="31"/>
    <n v="3"/>
    <n v="189.5"/>
  </r>
  <r>
    <x v="0"/>
    <x v="305"/>
    <n v="190"/>
    <n v="40"/>
    <n v="4.5"/>
    <n v="2.5"/>
    <n v="0"/>
    <n v="15"/>
    <n v="70"/>
    <n v="33"/>
    <n v="0"/>
    <n v="33"/>
    <n v="5"/>
    <n v="220.5"/>
  </r>
  <r>
    <x v="0"/>
    <x v="306"/>
    <n v="230"/>
    <n v="50"/>
    <n v="6"/>
    <n v="3.5"/>
    <n v="0"/>
    <n v="15"/>
    <n v="85"/>
    <n v="41"/>
    <n v="0"/>
    <n v="41"/>
    <n v="6"/>
    <n v="268.5"/>
  </r>
  <r>
    <x v="0"/>
    <x v="307"/>
    <n v="60"/>
    <n v="30"/>
    <n v="3"/>
    <n v="2"/>
    <n v="0"/>
    <n v="10"/>
    <n v="80"/>
    <n v="12"/>
    <n v="0"/>
    <n v="4"/>
    <n v="3"/>
    <n v="63"/>
  </r>
  <r>
    <x v="0"/>
    <x v="308"/>
    <n v="90"/>
    <n v="40"/>
    <n v="5"/>
    <n v="3"/>
    <n v="0"/>
    <n v="15"/>
    <n v="105"/>
    <n v="14"/>
    <n v="0"/>
    <n v="6"/>
    <n v="5"/>
    <n v="94"/>
  </r>
  <r>
    <x v="0"/>
    <x v="309"/>
    <n v="110"/>
    <n v="50"/>
    <n v="6"/>
    <n v="3.5"/>
    <n v="0"/>
    <n v="15"/>
    <n v="130"/>
    <n v="19"/>
    <n v="0"/>
    <n v="8"/>
    <n v="6"/>
    <n v="115.5"/>
  </r>
  <r>
    <x v="0"/>
    <x v="310"/>
    <n v="310"/>
    <n v="120"/>
    <n v="13"/>
    <n v="8"/>
    <n v="0"/>
    <n v="25"/>
    <n v="140"/>
    <n v="42"/>
    <n v="0"/>
    <n v="35"/>
    <n v="7"/>
    <n v="346"/>
  </r>
  <r>
    <x v="0"/>
    <x v="311"/>
    <n v="360"/>
    <n v="130"/>
    <n v="14"/>
    <n v="8"/>
    <n v="0.5"/>
    <n v="35"/>
    <n v="220"/>
    <n v="47"/>
    <n v="0"/>
    <n v="46"/>
    <n v="10"/>
    <n v="404"/>
  </r>
  <r>
    <x v="0"/>
    <x v="312"/>
    <n v="290"/>
    <n v="100"/>
    <n v="12"/>
    <n v="7"/>
    <n v="0"/>
    <n v="25"/>
    <n v="180"/>
    <n v="39"/>
    <n v="0"/>
    <n v="38"/>
    <n v="8"/>
    <n v="327"/>
  </r>
  <r>
    <x v="0"/>
    <x v="313"/>
    <n v="250"/>
    <n v="90"/>
    <n v="11"/>
    <n v="6"/>
    <n v="0"/>
    <n v="25"/>
    <n v="150"/>
    <n v="33"/>
    <n v="0"/>
    <n v="31"/>
    <n v="7"/>
    <n v="280"/>
  </r>
  <r>
    <x v="0"/>
    <x v="314"/>
    <n v="380"/>
    <n v="140"/>
    <n v="16"/>
    <n v="9"/>
    <n v="0.5"/>
    <n v="35"/>
    <n v="210"/>
    <n v="48"/>
    <n v="0"/>
    <n v="46"/>
    <n v="10"/>
    <n v="425"/>
  </r>
  <r>
    <x v="0"/>
    <x v="315"/>
    <n v="300"/>
    <n v="120"/>
    <n v="14"/>
    <n v="8"/>
    <n v="0"/>
    <n v="30"/>
    <n v="160"/>
    <n v="36"/>
    <n v="0"/>
    <n v="33"/>
    <n v="8"/>
    <n v="333"/>
  </r>
  <r>
    <x v="0"/>
    <x v="316"/>
    <n v="240"/>
    <n v="100"/>
    <n v="12"/>
    <n v="7"/>
    <n v="0"/>
    <n v="25"/>
    <n v="130"/>
    <n v="29"/>
    <n v="0"/>
    <n v="26"/>
    <n v="6"/>
    <n v="267"/>
  </r>
  <r>
    <x v="0"/>
    <x v="317"/>
    <n v="450"/>
    <n v="180"/>
    <n v="20"/>
    <n v="13"/>
    <n v="1"/>
    <n v="55"/>
    <n v="135"/>
    <n v="61"/>
    <n v="0"/>
    <n v="57"/>
    <n v="6"/>
    <n v="514"/>
  </r>
  <r>
    <x v="0"/>
    <x v="318"/>
    <n v="550"/>
    <n v="220"/>
    <n v="24"/>
    <n v="15"/>
    <n v="1"/>
    <n v="70"/>
    <n v="160"/>
    <n v="76"/>
    <n v="0"/>
    <n v="71"/>
    <n v="8"/>
    <n v="628"/>
  </r>
  <r>
    <x v="0"/>
    <x v="319"/>
    <n v="680"/>
    <n v="260"/>
    <n v="29"/>
    <n v="18"/>
    <n v="1.5"/>
    <n v="85"/>
    <n v="200"/>
    <n v="94"/>
    <n v="0"/>
    <n v="88"/>
    <n v="10"/>
    <n v="776"/>
  </r>
  <r>
    <x v="0"/>
    <x v="320"/>
    <n v="450"/>
    <n v="180"/>
    <n v="20"/>
    <n v="13"/>
    <n v="1"/>
    <n v="55"/>
    <n v="130"/>
    <n v="62"/>
    <n v="1"/>
    <n v="56"/>
    <n v="7"/>
    <n v="512"/>
  </r>
  <r>
    <x v="0"/>
    <x v="321"/>
    <n v="560"/>
    <n v="210"/>
    <n v="24"/>
    <n v="15"/>
    <n v="1"/>
    <n v="65"/>
    <n v="160"/>
    <n v="78"/>
    <n v="1"/>
    <n v="70"/>
    <n v="8"/>
    <n v="637"/>
  </r>
  <r>
    <x v="0"/>
    <x v="322"/>
    <n v="680"/>
    <n v="250"/>
    <n v="28"/>
    <n v="18"/>
    <n v="1"/>
    <n v="80"/>
    <n v="200"/>
    <n v="96"/>
    <n v="1"/>
    <n v="87"/>
    <n v="10"/>
    <n v="775"/>
  </r>
  <r>
    <x v="0"/>
    <x v="323"/>
    <n v="330"/>
    <n v="10"/>
    <n v="1"/>
    <n v="0.5"/>
    <n v="0"/>
    <n v="5"/>
    <n v="55"/>
    <n v="77"/>
    <n v="4"/>
    <n v="70"/>
    <n v="3"/>
    <n v="397.5"/>
  </r>
  <r>
    <x v="0"/>
    <x v="324"/>
    <n v="260"/>
    <n v="5"/>
    <n v="1"/>
    <n v="0"/>
    <n v="0"/>
    <n v="5"/>
    <n v="40"/>
    <n v="60"/>
    <n v="3"/>
    <n v="54"/>
    <n v="2"/>
    <n v="312"/>
  </r>
  <r>
    <x v="0"/>
    <x v="325"/>
    <n v="210"/>
    <n v="5"/>
    <n v="0.5"/>
    <n v="0"/>
    <n v="0"/>
    <n v="5"/>
    <n v="35"/>
    <n v="49"/>
    <n v="2"/>
    <n v="44"/>
    <n v="2"/>
    <n v="252"/>
  </r>
  <r>
    <x v="0"/>
    <x v="326"/>
    <n v="320"/>
    <n v="10"/>
    <n v="1"/>
    <n v="0.5"/>
    <n v="0"/>
    <n v="5"/>
    <n v="45"/>
    <n v="75"/>
    <n v="4"/>
    <n v="69"/>
    <n v="3"/>
    <n v="386.5"/>
  </r>
  <r>
    <x v="0"/>
    <x v="327"/>
    <n v="260"/>
    <n v="5"/>
    <n v="1"/>
    <n v="0"/>
    <n v="0"/>
    <n v="5"/>
    <n v="35"/>
    <n v="60"/>
    <n v="4"/>
    <n v="55"/>
    <n v="3"/>
    <n v="312"/>
  </r>
  <r>
    <x v="0"/>
    <x v="328"/>
    <n v="210"/>
    <n v="5"/>
    <n v="0.5"/>
    <n v="0"/>
    <n v="0"/>
    <n v="5"/>
    <n v="30"/>
    <n v="48"/>
    <n v="3"/>
    <n v="44"/>
    <n v="2"/>
    <n v="252"/>
  </r>
  <r>
    <x v="1"/>
    <x v="329"/>
    <n v="660"/>
    <n v="360"/>
    <n v="40"/>
    <n v="12"/>
    <n v="1.5"/>
    <n v="90"/>
    <n v="980"/>
    <n v="49"/>
    <n v="2"/>
    <n v="11"/>
    <n v="28"/>
    <n v="655"/>
  </r>
  <r>
    <x v="1"/>
    <x v="330"/>
    <n v="740"/>
    <n v="420"/>
    <n v="46"/>
    <n v="16"/>
    <n v="2"/>
    <n v="115"/>
    <n v="1340"/>
    <n v="50"/>
    <n v="2"/>
    <n v="11"/>
    <n v="32"/>
    <n v="735"/>
  </r>
  <r>
    <x v="1"/>
    <x v="331"/>
    <n v="790"/>
    <n v="460"/>
    <n v="51"/>
    <n v="17"/>
    <n v="2"/>
    <n v="125"/>
    <n v="1560"/>
    <n v="50"/>
    <n v="2"/>
    <n v="11"/>
    <n v="35"/>
    <n v="783"/>
  </r>
  <r>
    <x v="1"/>
    <x v="332"/>
    <n v="900"/>
    <n v="520"/>
    <n v="58"/>
    <n v="20"/>
    <n v="3"/>
    <n v="175"/>
    <n v="1050"/>
    <n v="49"/>
    <n v="2"/>
    <n v="11"/>
    <n v="48"/>
    <n v="883"/>
  </r>
  <r>
    <x v="1"/>
    <x v="333"/>
    <n v="980"/>
    <n v="580"/>
    <n v="64"/>
    <n v="24"/>
    <n v="3"/>
    <n v="195"/>
    <n v="1410"/>
    <n v="50"/>
    <n v="2"/>
    <n v="11"/>
    <n v="52"/>
    <n v="963"/>
  </r>
  <r>
    <x v="1"/>
    <x v="334"/>
    <n v="1130"/>
    <n v="680"/>
    <n v="75"/>
    <n v="28"/>
    <n v="4"/>
    <n v="255"/>
    <n v="1120"/>
    <n v="49"/>
    <n v="2"/>
    <n v="11"/>
    <n v="67"/>
    <n v="1102"/>
  </r>
  <r>
    <x v="1"/>
    <x v="335"/>
    <n v="1220"/>
    <n v="740"/>
    <n v="82"/>
    <n v="32"/>
    <n v="4.5"/>
    <n v="280"/>
    <n v="1470"/>
    <n v="50"/>
    <n v="2"/>
    <n v="11"/>
    <n v="71"/>
    <n v="1192"/>
  </r>
  <r>
    <x v="1"/>
    <x v="336"/>
    <n v="310"/>
    <n v="160"/>
    <n v="18"/>
    <n v="5"/>
    <n v="0.5"/>
    <n v="40"/>
    <n v="390"/>
    <n v="27"/>
    <n v="1"/>
    <n v="7"/>
    <n v="13"/>
    <n v="309"/>
  </r>
  <r>
    <x v="1"/>
    <x v="337"/>
    <n v="1150"/>
    <n v="710"/>
    <n v="79"/>
    <n v="31"/>
    <n v="3.5"/>
    <n v="240"/>
    <n v="2150"/>
    <n v="49"/>
    <n v="2"/>
    <n v="10"/>
    <n v="61"/>
    <n v="1130"/>
  </r>
  <r>
    <x v="1"/>
    <x v="338"/>
    <n v="1190"/>
    <n v="750"/>
    <n v="84"/>
    <n v="33"/>
    <n v="3.5"/>
    <n v="235"/>
    <n v="1930"/>
    <n v="50"/>
    <n v="2"/>
    <n v="11"/>
    <n v="64"/>
    <n v="1170"/>
  </r>
  <r>
    <x v="1"/>
    <x v="339"/>
    <n v="580"/>
    <n v="260"/>
    <n v="29"/>
    <n v="13"/>
    <n v="1.5"/>
    <n v="105"/>
    <n v="1310"/>
    <n v="49"/>
    <n v="2"/>
    <n v="10"/>
    <n v="32"/>
    <n v="571"/>
  </r>
  <r>
    <x v="1"/>
    <x v="340"/>
    <n v="900"/>
    <n v="480"/>
    <n v="54"/>
    <n v="25"/>
    <n v="3"/>
    <n v="210"/>
    <n v="1740"/>
    <n v="50"/>
    <n v="2"/>
    <n v="11"/>
    <n v="56"/>
    <n v="880"/>
  </r>
  <r>
    <x v="1"/>
    <x v="341"/>
    <n v="700"/>
    <n v="380"/>
    <n v="42"/>
    <n v="16"/>
    <n v="2"/>
    <n v="125"/>
    <n v="1360"/>
    <n v="48"/>
    <n v="1"/>
    <n v="10"/>
    <n v="35"/>
    <n v="691"/>
  </r>
  <r>
    <x v="1"/>
    <x v="342"/>
    <n v="1050"/>
    <n v="610"/>
    <n v="68"/>
    <n v="28"/>
    <n v="3.5"/>
    <n v="235"/>
    <n v="1870"/>
    <n v="49"/>
    <n v="1"/>
    <n v="11"/>
    <n v="61"/>
    <n v="1028"/>
  </r>
  <r>
    <x v="1"/>
    <x v="343"/>
    <n v="630"/>
    <n v="310"/>
    <n v="34"/>
    <n v="11"/>
    <n v="0"/>
    <n v="10"/>
    <n v="1080"/>
    <n v="58"/>
    <n v="4"/>
    <n v="12"/>
    <n v="25"/>
    <n v="628"/>
  </r>
  <r>
    <x v="1"/>
    <x v="0"/>
    <n v="240"/>
    <n v="90"/>
    <n v="10"/>
    <n v="3.5"/>
    <n v="0.5"/>
    <n v="35"/>
    <n v="380"/>
    <n v="26"/>
    <n v="1"/>
    <n v="6"/>
    <n v="13"/>
    <n v="237"/>
  </r>
  <r>
    <x v="1"/>
    <x v="1"/>
    <n v="280"/>
    <n v="120"/>
    <n v="13"/>
    <n v="6"/>
    <n v="0.5"/>
    <n v="45"/>
    <n v="560"/>
    <n v="27"/>
    <n v="1"/>
    <n v="7"/>
    <n v="15"/>
    <n v="278"/>
  </r>
  <r>
    <x v="1"/>
    <x v="344"/>
    <n v="350"/>
    <n v="160"/>
    <n v="18"/>
    <n v="7"/>
    <n v="1"/>
    <n v="70"/>
    <n v="410"/>
    <n v="26"/>
    <n v="1"/>
    <n v="6"/>
    <n v="21"/>
    <n v="342"/>
  </r>
  <r>
    <x v="1"/>
    <x v="2"/>
    <n v="390"/>
    <n v="190"/>
    <n v="21"/>
    <n v="9"/>
    <n v="1.5"/>
    <n v="85"/>
    <n v="590"/>
    <n v="27"/>
    <n v="1"/>
    <n v="7"/>
    <n v="23"/>
    <n v="383"/>
  </r>
  <r>
    <x v="1"/>
    <x v="345"/>
    <n v="630"/>
    <n v="330"/>
    <n v="37"/>
    <n v="14"/>
    <n v="1.5"/>
    <n v="100"/>
    <n v="1050"/>
    <n v="45"/>
    <n v="2"/>
    <n v="9"/>
    <n v="29"/>
    <n v="624"/>
  </r>
  <r>
    <x v="1"/>
    <x v="346"/>
    <n v="320"/>
    <n v="140"/>
    <n v="16"/>
    <n v="7"/>
    <n v="0.5"/>
    <n v="55"/>
    <n v="710"/>
    <n v="27"/>
    <n v="1"/>
    <n v="7"/>
    <n v="17"/>
    <n v="317"/>
  </r>
  <r>
    <x v="1"/>
    <x v="347"/>
    <n v="420"/>
    <n v="210"/>
    <n v="24"/>
    <n v="10"/>
    <n v="1.5"/>
    <n v="90"/>
    <n v="740"/>
    <n v="27"/>
    <n v="1"/>
    <n v="7"/>
    <n v="25"/>
    <n v="412"/>
  </r>
  <r>
    <x v="1"/>
    <x v="348"/>
    <n v="670"/>
    <n v="370"/>
    <n v="41"/>
    <n v="7"/>
    <n v="0"/>
    <n v="60"/>
    <n v="1080"/>
    <n v="54"/>
    <n v="2"/>
    <n v="8"/>
    <n v="23"/>
    <n v="662"/>
  </r>
  <r>
    <x v="1"/>
    <x v="349"/>
    <n v="700"/>
    <n v="370"/>
    <n v="42"/>
    <n v="7"/>
    <n v="0"/>
    <n v="65"/>
    <n v="1140"/>
    <n v="57"/>
    <n v="3"/>
    <n v="8"/>
    <n v="25"/>
    <n v="690"/>
  </r>
  <r>
    <x v="1"/>
    <x v="350"/>
    <n v="660"/>
    <n v="360"/>
    <n v="40"/>
    <n v="7"/>
    <n v="0"/>
    <n v="75"/>
    <n v="1170"/>
    <n v="48"/>
    <n v="2"/>
    <n v="5"/>
    <n v="28"/>
    <n v="644"/>
  </r>
  <r>
    <x v="1"/>
    <x v="351"/>
    <n v="800"/>
    <n v="460"/>
    <n v="52"/>
    <n v="13"/>
    <n v="1"/>
    <n v="95"/>
    <n v="1650"/>
    <n v="55"/>
    <n v="2"/>
    <n v="8"/>
    <n v="30"/>
    <n v="791"/>
  </r>
  <r>
    <x v="1"/>
    <x v="352"/>
    <n v="790"/>
    <n v="440"/>
    <n v="49"/>
    <n v="10"/>
    <n v="0.5"/>
    <n v="80"/>
    <n v="1630"/>
    <n v="60"/>
    <n v="2"/>
    <n v="13"/>
    <n v="28"/>
    <n v="785"/>
  </r>
  <r>
    <x v="1"/>
    <x v="353"/>
    <n v="450"/>
    <n v="270"/>
    <n v="30"/>
    <n v="5"/>
    <n v="0"/>
    <n v="30"/>
    <n v="780"/>
    <n v="34"/>
    <n v="2"/>
    <n v="5"/>
    <n v="12"/>
    <n v="448"/>
  </r>
  <r>
    <x v="1"/>
    <x v="354"/>
    <n v="390"/>
    <n v="190"/>
    <n v="21"/>
    <n v="3.5"/>
    <n v="0"/>
    <n v="30"/>
    <n v="740"/>
    <n v="37"/>
    <n v="2"/>
    <n v="6"/>
    <n v="12"/>
    <n v="388"/>
  </r>
  <r>
    <x v="1"/>
    <x v="355"/>
    <n v="170"/>
    <n v="100"/>
    <n v="11"/>
    <n v="1.5"/>
    <n v="0"/>
    <n v="25"/>
    <n v="310"/>
    <n v="11"/>
    <n v="1"/>
    <n v="0"/>
    <n v="8"/>
    <n v="164"/>
  </r>
  <r>
    <x v="1"/>
    <x v="356"/>
    <n v="260"/>
    <n v="150"/>
    <n v="16"/>
    <n v="2.5"/>
    <n v="0"/>
    <n v="35"/>
    <n v="470"/>
    <n v="16"/>
    <n v="1"/>
    <n v="0"/>
    <n v="12"/>
    <n v="251"/>
  </r>
  <r>
    <x v="1"/>
    <x v="357"/>
    <n v="430"/>
    <n v="240"/>
    <n v="27"/>
    <n v="4.5"/>
    <n v="0"/>
    <n v="55"/>
    <n v="780"/>
    <n v="27"/>
    <n v="2"/>
    <n v="0"/>
    <n v="20"/>
    <n v="415"/>
  </r>
  <r>
    <x v="1"/>
    <x v="358"/>
    <n v="860"/>
    <n v="490"/>
    <n v="54"/>
    <n v="9"/>
    <n v="0"/>
    <n v="115"/>
    <n v="1570"/>
    <n v="53"/>
    <n v="3"/>
    <n v="1"/>
    <n v="39"/>
    <n v="831"/>
  </r>
  <r>
    <x v="1"/>
    <x v="359"/>
    <n v="210"/>
    <n v="130"/>
    <n v="15"/>
    <n v="3"/>
    <n v="0"/>
    <n v="20"/>
    <n v="570"/>
    <n v="11"/>
    <n v="2"/>
    <n v="0"/>
    <n v="8"/>
    <n v="205"/>
  </r>
  <r>
    <x v="1"/>
    <x v="360"/>
    <n v="320"/>
    <n v="200"/>
    <n v="22"/>
    <n v="4.5"/>
    <n v="0"/>
    <n v="35"/>
    <n v="850"/>
    <n v="17"/>
    <n v="3"/>
    <n v="0"/>
    <n v="12"/>
    <n v="313"/>
  </r>
  <r>
    <x v="1"/>
    <x v="361"/>
    <n v="530"/>
    <n v="330"/>
    <n v="37"/>
    <n v="7"/>
    <n v="0"/>
    <n v="55"/>
    <n v="1420"/>
    <n v="28"/>
    <n v="4"/>
    <n v="1"/>
    <n v="20"/>
    <n v="518"/>
  </r>
  <r>
    <x v="1"/>
    <x v="362"/>
    <n v="1050"/>
    <n v="670"/>
    <n v="74"/>
    <n v="15"/>
    <n v="0"/>
    <n v="110"/>
    <n v="2840"/>
    <n v="56"/>
    <n v="9"/>
    <n v="1"/>
    <n v="40"/>
    <n v="1026"/>
  </r>
  <r>
    <x v="1"/>
    <x v="363"/>
    <n v="280"/>
    <n v="150"/>
    <n v="17"/>
    <n v="2.5"/>
    <n v="0"/>
    <n v="35"/>
    <n v="850"/>
    <n v="20"/>
    <n v="1"/>
    <n v="1"/>
    <n v="13"/>
    <n v="271"/>
  </r>
  <r>
    <x v="1"/>
    <x v="364"/>
    <n v="170"/>
    <n v="80"/>
    <n v="9"/>
    <n v="3"/>
    <n v="0"/>
    <n v="10"/>
    <n v="410"/>
    <n v="19"/>
    <n v="2"/>
    <n v="1"/>
    <n v="5"/>
    <n v="169"/>
  </r>
  <r>
    <x v="1"/>
    <x v="365"/>
    <n v="510"/>
    <n v="250"/>
    <n v="28"/>
    <n v="4.5"/>
    <n v="0"/>
    <n v="30"/>
    <n v="1180"/>
    <n v="51"/>
    <n v="2"/>
    <n v="7"/>
    <n v="16"/>
    <n v="506"/>
  </r>
  <r>
    <x v="1"/>
    <x v="366"/>
    <n v="440"/>
    <n v="220"/>
    <n v="25"/>
    <n v="7"/>
    <n v="0"/>
    <n v="75"/>
    <n v="930"/>
    <n v="31"/>
    <n v="3"/>
    <n v="4"/>
    <n v="25"/>
    <n v="426"/>
  </r>
  <r>
    <x v="1"/>
    <x v="367"/>
    <n v="540"/>
    <n v="300"/>
    <n v="33"/>
    <n v="10"/>
    <n v="0"/>
    <n v="95"/>
    <n v="1380"/>
    <n v="31"/>
    <n v="3"/>
    <n v="5"/>
    <n v="31"/>
    <n v="524"/>
  </r>
  <r>
    <x v="1"/>
    <x v="368"/>
    <n v="60"/>
    <n v="35"/>
    <n v="4"/>
    <n v="2.5"/>
    <n v="0"/>
    <n v="10"/>
    <n v="95"/>
    <n v="3"/>
    <n v="1"/>
    <n v="2"/>
    <n v="4"/>
    <n v="61"/>
  </r>
  <r>
    <x v="1"/>
    <x v="369"/>
    <n v="260"/>
    <n v="250"/>
    <n v="28"/>
    <n v="4"/>
    <n v="0"/>
    <n v="10"/>
    <n v="240"/>
    <n v="2"/>
    <n v="0"/>
    <n v="2"/>
    <n v="1"/>
    <n v="265"/>
  </r>
  <r>
    <x v="1"/>
    <x v="370"/>
    <n v="160"/>
    <n v="150"/>
    <n v="17"/>
    <n v="2.5"/>
    <n v="0"/>
    <n v="0"/>
    <n v="380"/>
    <n v="4"/>
    <n v="0"/>
    <n v="3"/>
    <n v="0"/>
    <n v="166"/>
  </r>
  <r>
    <x v="1"/>
    <x v="371"/>
    <n v="120"/>
    <n v="70"/>
    <n v="8"/>
    <n v="1"/>
    <n v="0"/>
    <n v="0"/>
    <n v="220"/>
    <n v="14"/>
    <n v="0"/>
    <n v="11"/>
    <n v="0"/>
    <n v="132"/>
  </r>
  <r>
    <x v="1"/>
    <x v="372"/>
    <n v="60"/>
    <n v="20"/>
    <n v="2.5"/>
    <n v="0"/>
    <n v="0"/>
    <n v="10"/>
    <n v="180"/>
    <n v="9"/>
    <n v="0"/>
    <n v="1"/>
    <n v="1"/>
    <n v="60"/>
  </r>
  <r>
    <x v="1"/>
    <x v="373"/>
    <n v="150"/>
    <n v="70"/>
    <n v="8"/>
    <n v="1.5"/>
    <n v="0"/>
    <n v="0"/>
    <n v="400"/>
    <n v="19"/>
    <n v="1"/>
    <n v="2"/>
    <n v="1"/>
    <n v="153"/>
  </r>
  <r>
    <x v="1"/>
    <x v="374"/>
    <n v="320"/>
    <n v="150"/>
    <n v="16"/>
    <n v="3"/>
    <n v="0"/>
    <n v="0"/>
    <n v="840"/>
    <n v="41"/>
    <n v="3"/>
    <n v="4"/>
    <n v="3"/>
    <n v="324"/>
  </r>
  <r>
    <x v="1"/>
    <x v="375"/>
    <n v="410"/>
    <n v="190"/>
    <n v="21"/>
    <n v="3.5"/>
    <n v="0"/>
    <n v="0"/>
    <n v="1080"/>
    <n v="53"/>
    <n v="4"/>
    <n v="5"/>
    <n v="4"/>
    <n v="415"/>
  </r>
  <r>
    <x v="1"/>
    <x v="376"/>
    <n v="500"/>
    <n v="230"/>
    <n v="25"/>
    <n v="4.5"/>
    <n v="0"/>
    <n v="0"/>
    <n v="1310"/>
    <n v="64"/>
    <n v="5"/>
    <n v="7"/>
    <n v="5"/>
    <n v="507"/>
  </r>
  <r>
    <x v="1"/>
    <x v="377"/>
    <n v="220"/>
    <n v="80"/>
    <n v="9"/>
    <n v="1.5"/>
    <n v="0"/>
    <n v="0"/>
    <n v="210"/>
    <n v="34"/>
    <n v="3"/>
    <n v="1"/>
    <n v="2"/>
    <n v="221"/>
  </r>
  <r>
    <x v="1"/>
    <x v="378"/>
    <n v="320"/>
    <n v="120"/>
    <n v="13"/>
    <n v="2"/>
    <n v="0"/>
    <n v="0"/>
    <n v="300"/>
    <n v="49"/>
    <n v="5"/>
    <n v="1"/>
    <n v="4"/>
    <n v="319"/>
  </r>
  <r>
    <x v="1"/>
    <x v="379"/>
    <n v="380"/>
    <n v="140"/>
    <n v="16"/>
    <n v="2"/>
    <n v="0"/>
    <n v="0"/>
    <n v="360"/>
    <n v="58"/>
    <n v="6"/>
    <n v="1"/>
    <n v="4"/>
    <n v="379"/>
  </r>
  <r>
    <x v="1"/>
    <x v="380"/>
    <n v="430"/>
    <n v="160"/>
    <n v="18"/>
    <n v="2.5"/>
    <n v="0"/>
    <n v="0"/>
    <n v="410"/>
    <n v="66"/>
    <n v="7"/>
    <n v="2"/>
    <n v="5"/>
    <n v="430"/>
  </r>
  <r>
    <x v="1"/>
    <x v="381"/>
    <n v="170"/>
    <n v="30"/>
    <n v="3"/>
    <n v="1.5"/>
    <n v="0"/>
    <n v="5"/>
    <n v="260"/>
    <n v="32"/>
    <n v="3"/>
    <n v="12"/>
    <n v="4"/>
    <n v="180"/>
  </r>
  <r>
    <x v="1"/>
    <x v="355"/>
    <n v="170"/>
    <n v="100"/>
    <n v="11"/>
    <n v="1.5"/>
    <n v="0"/>
    <n v="25"/>
    <n v="310"/>
    <n v="11"/>
    <n v="1"/>
    <n v="0"/>
    <n v="8"/>
    <n v="164"/>
  </r>
  <r>
    <x v="1"/>
    <x v="356"/>
    <n v="260"/>
    <n v="150"/>
    <n v="16"/>
    <n v="2.5"/>
    <n v="0"/>
    <n v="35"/>
    <n v="470"/>
    <n v="16"/>
    <n v="1"/>
    <n v="0"/>
    <n v="12"/>
    <n v="251"/>
  </r>
  <r>
    <x v="1"/>
    <x v="0"/>
    <n v="240"/>
    <n v="90"/>
    <n v="10"/>
    <n v="3.5"/>
    <n v="0.5"/>
    <n v="35"/>
    <n v="380"/>
    <n v="26"/>
    <n v="1"/>
    <n v="6"/>
    <n v="13"/>
    <n v="237"/>
  </r>
  <r>
    <x v="1"/>
    <x v="1"/>
    <n v="280"/>
    <n v="120"/>
    <n v="13"/>
    <n v="6"/>
    <n v="0.5"/>
    <n v="45"/>
    <n v="560"/>
    <n v="27"/>
    <n v="1"/>
    <n v="7"/>
    <n v="15"/>
    <n v="278"/>
  </r>
  <r>
    <x v="1"/>
    <x v="382"/>
    <n v="50"/>
    <n v="0"/>
    <n v="0"/>
    <n v="0"/>
    <n v="0"/>
    <n v="0"/>
    <n v="0"/>
    <n v="13"/>
    <n v="1"/>
    <n v="11"/>
    <n v="0"/>
    <n v="61"/>
  </r>
  <r>
    <x v="1"/>
    <x v="383"/>
    <n v="90"/>
    <n v="0"/>
    <n v="0"/>
    <n v="0"/>
    <n v="0"/>
    <n v="5"/>
    <n v="125"/>
    <n v="13"/>
    <n v="0"/>
    <n v="12"/>
    <n v="9"/>
    <n v="93"/>
  </r>
  <r>
    <x v="1"/>
    <x v="384"/>
    <n v="160"/>
    <n v="25"/>
    <n v="2.5"/>
    <n v="1.5"/>
    <n v="0"/>
    <n v="15"/>
    <n v="150"/>
    <n v="26"/>
    <n v="0"/>
    <n v="25"/>
    <n v="8"/>
    <n v="179"/>
  </r>
  <r>
    <x v="1"/>
    <x v="385"/>
    <n v="80"/>
    <n v="0"/>
    <n v="0"/>
    <n v="0"/>
    <n v="0"/>
    <n v="0"/>
    <n v="25"/>
    <n v="20"/>
    <n v="0"/>
    <n v="20"/>
    <n v="0"/>
    <n v="100"/>
  </r>
  <r>
    <x v="1"/>
    <x v="386"/>
    <n v="300"/>
    <n v="140"/>
    <n v="16"/>
    <n v="3"/>
    <n v="0"/>
    <n v="0"/>
    <n v="290"/>
    <n v="33"/>
    <n v="4"/>
    <n v="11"/>
    <n v="11"/>
    <n v="303"/>
  </r>
  <r>
    <x v="1"/>
    <x v="387"/>
    <n v="190"/>
    <n v="40"/>
    <n v="4.5"/>
    <n v="3"/>
    <n v="0"/>
    <n v="20"/>
    <n v="150"/>
    <n v="32"/>
    <n v="0"/>
    <n v="24"/>
    <n v="5"/>
    <n v="212"/>
  </r>
  <r>
    <x v="1"/>
    <x v="388"/>
    <n v="340"/>
    <n v="130"/>
    <n v="14"/>
    <n v="6"/>
    <n v="0"/>
    <n v="0"/>
    <n v="310"/>
    <n v="51"/>
    <n v="1"/>
    <n v="25"/>
    <n v="3"/>
    <n v="368"/>
  </r>
  <r>
    <x v="1"/>
    <x v="389"/>
    <n v="310"/>
    <n v="170"/>
    <n v="19"/>
    <n v="12"/>
    <n v="0"/>
    <n v="10"/>
    <n v="220"/>
    <n v="32"/>
    <n v="1"/>
    <n v="22"/>
    <n v="3"/>
    <n v="341"/>
  </r>
  <r>
    <x v="1"/>
    <x v="390"/>
    <n v="370"/>
    <n v="180"/>
    <n v="20"/>
    <n v="13"/>
    <n v="0"/>
    <n v="10"/>
    <n v="330"/>
    <n v="45"/>
    <n v="1"/>
    <n v="30"/>
    <n v="4"/>
    <n v="409"/>
  </r>
  <r>
    <x v="1"/>
    <x v="391"/>
    <n v="350"/>
    <n v="170"/>
    <n v="18"/>
    <n v="8"/>
    <n v="0"/>
    <n v="35"/>
    <n v="310"/>
    <n v="41"/>
    <n v="1"/>
    <n v="25"/>
    <n v="6"/>
    <n v="377"/>
  </r>
  <r>
    <x v="1"/>
    <x v="387"/>
    <n v="190"/>
    <n v="40"/>
    <n v="4.5"/>
    <n v="3"/>
    <n v="0"/>
    <n v="20"/>
    <n v="150"/>
    <n v="32"/>
    <n v="0"/>
    <n v="24"/>
    <n v="5"/>
    <n v="212"/>
  </r>
  <r>
    <x v="1"/>
    <x v="392"/>
    <n v="170"/>
    <n v="40"/>
    <n v="4.5"/>
    <n v="3"/>
    <n v="0"/>
    <n v="20"/>
    <n v="150"/>
    <n v="28"/>
    <n v="0"/>
    <n v="24"/>
    <n v="5"/>
    <n v="192"/>
  </r>
  <r>
    <x v="1"/>
    <x v="393"/>
    <n v="260"/>
    <n v="45"/>
    <n v="5"/>
    <n v="3"/>
    <n v="0"/>
    <n v="20"/>
    <n v="160"/>
    <n v="49"/>
    <n v="1"/>
    <n v="43"/>
    <n v="5"/>
    <n v="301"/>
  </r>
  <r>
    <x v="1"/>
    <x v="394"/>
    <n v="240"/>
    <n v="50"/>
    <n v="5"/>
    <n v="3.5"/>
    <n v="0"/>
    <n v="20"/>
    <n v="210"/>
    <n v="42"/>
    <n v="0"/>
    <n v="33"/>
    <n v="5"/>
    <n v="272"/>
  </r>
  <r>
    <x v="1"/>
    <x v="395"/>
    <n v="160"/>
    <n v="70"/>
    <n v="8"/>
    <n v="4"/>
    <n v="0"/>
    <n v="10"/>
    <n v="125"/>
    <n v="24"/>
    <n v="1"/>
    <n v="15"/>
    <n v="2"/>
    <n v="177"/>
  </r>
  <r>
    <x v="1"/>
    <x v="396"/>
    <n v="340"/>
    <n v="170"/>
    <n v="18"/>
    <n v="8"/>
    <n v="0"/>
    <n v="160"/>
    <n v="610"/>
    <n v="29"/>
    <n v="1"/>
    <n v="4"/>
    <n v="12"/>
    <n v="340"/>
  </r>
  <r>
    <x v="1"/>
    <x v="397"/>
    <n v="500"/>
    <n v="300"/>
    <n v="33"/>
    <n v="13"/>
    <n v="0"/>
    <n v="195"/>
    <n v="930"/>
    <n v="30"/>
    <n v="1"/>
    <n v="4"/>
    <n v="19"/>
    <n v="498"/>
  </r>
  <r>
    <x v="1"/>
    <x v="398"/>
    <n v="370"/>
    <n v="170"/>
    <n v="19"/>
    <n v="8"/>
    <n v="0"/>
    <n v="175"/>
    <n v="1030"/>
    <n v="30"/>
    <n v="1"/>
    <n v="5"/>
    <n v="17"/>
    <n v="366"/>
  </r>
  <r>
    <x v="1"/>
    <x v="399"/>
    <n v="370"/>
    <n v="190"/>
    <n v="21"/>
    <n v="9"/>
    <n v="0"/>
    <n v="170"/>
    <n v="760"/>
    <n v="30"/>
    <n v="1"/>
    <n v="4"/>
    <n v="14"/>
    <n v="369"/>
  </r>
  <r>
    <x v="1"/>
    <x v="400"/>
    <n v="610"/>
    <n v="360"/>
    <n v="40"/>
    <n v="17"/>
    <n v="0.5"/>
    <n v="225"/>
    <n v="1680"/>
    <n v="31"/>
    <n v="1"/>
    <n v="5"/>
    <n v="28"/>
    <n v="604"/>
  </r>
  <r>
    <x v="1"/>
    <x v="401"/>
    <n v="580"/>
    <n v="340"/>
    <n v="40"/>
    <n v="16"/>
    <n v="0.5"/>
    <n v="215"/>
    <n v="1260"/>
    <n v="31"/>
    <n v="1"/>
    <n v="5"/>
    <n v="23"/>
    <n v="578"/>
  </r>
  <r>
    <x v="1"/>
    <x v="402"/>
    <n v="710"/>
    <n v="470"/>
    <n v="52"/>
    <n v="20"/>
    <n v="0.5"/>
    <n v="240"/>
    <n v="1420"/>
    <n v="31"/>
    <n v="1"/>
    <n v="5"/>
    <n v="29"/>
    <n v="706"/>
  </r>
  <r>
    <x v="1"/>
    <x v="403"/>
    <n v="580"/>
    <n v="340"/>
    <n v="38"/>
    <n v="16"/>
    <n v="0.5"/>
    <n v="220"/>
    <n v="1530"/>
    <n v="31"/>
    <n v="1"/>
    <n v="5"/>
    <n v="27"/>
    <n v="574"/>
  </r>
  <r>
    <x v="1"/>
    <x v="404"/>
    <n v="640"/>
    <n v="400"/>
    <n v="45"/>
    <n v="20"/>
    <n v="0"/>
    <n v="225"/>
    <n v="2190"/>
    <n v="31"/>
    <n v="1"/>
    <n v="4"/>
    <n v="28"/>
    <n v="636"/>
  </r>
  <r>
    <x v="1"/>
    <x v="405"/>
    <n v="400"/>
    <n v="210"/>
    <n v="24"/>
    <n v="12"/>
    <n v="0"/>
    <n v="175"/>
    <n v="1550"/>
    <n v="29"/>
    <n v="1"/>
    <n v="3"/>
    <n v="17"/>
    <n v="398"/>
  </r>
  <r>
    <x v="1"/>
    <x v="406"/>
    <n v="530"/>
    <n v="340"/>
    <n v="38"/>
    <n v="17"/>
    <n v="0"/>
    <n v="195"/>
    <n v="1440"/>
    <n v="29"/>
    <n v="1"/>
    <n v="3"/>
    <n v="19"/>
    <n v="531"/>
  </r>
  <r>
    <x v="1"/>
    <x v="407"/>
    <n v="400"/>
    <n v="230"/>
    <n v="26"/>
    <n v="13"/>
    <n v="0"/>
    <n v="170"/>
    <n v="1270"/>
    <n v="29"/>
    <n v="1"/>
    <n v="3"/>
    <n v="13"/>
    <n v="403"/>
  </r>
  <r>
    <x v="1"/>
    <x v="408"/>
    <n v="420"/>
    <n v="250"/>
    <n v="28"/>
    <n v="6"/>
    <n v="0"/>
    <n v="35"/>
    <n v="1050"/>
    <n v="28"/>
    <n v="1"/>
    <n v="2"/>
    <n v="12"/>
    <n v="416"/>
  </r>
  <r>
    <x v="1"/>
    <x v="409"/>
    <n v="370"/>
    <n v="210"/>
    <n v="23"/>
    <n v="8"/>
    <n v="0"/>
    <n v="150"/>
    <n v="930"/>
    <n v="27"/>
    <n v="3"/>
    <n v="2"/>
    <n v="15"/>
    <n v="365"/>
  </r>
  <r>
    <x v="1"/>
    <x v="410"/>
    <n v="780"/>
    <n v="380"/>
    <n v="42"/>
    <n v="15"/>
    <n v="0"/>
    <n v="355"/>
    <n v="1960"/>
    <n v="68"/>
    <n v="3"/>
    <n v="4"/>
    <n v="32"/>
    <n v="767"/>
  </r>
  <r>
    <x v="1"/>
    <x v="411"/>
    <n v="930"/>
    <n v="390"/>
    <n v="44"/>
    <n v="11"/>
    <n v="0"/>
    <n v="390"/>
    <n v="2230"/>
    <n v="110"/>
    <n v="4"/>
    <n v="40"/>
    <n v="24"/>
    <n v="957"/>
  </r>
  <r>
    <x v="1"/>
    <x v="412"/>
    <n v="900"/>
    <n v="420"/>
    <n v="46"/>
    <n v="12"/>
    <n v="0"/>
    <n v="380"/>
    <n v="1760"/>
    <n v="95"/>
    <n v="5"/>
    <n v="31"/>
    <n v="25"/>
    <n v="918"/>
  </r>
  <r>
    <x v="1"/>
    <x v="413"/>
    <n v="610"/>
    <n v="280"/>
    <n v="31"/>
    <n v="9"/>
    <n v="0"/>
    <n v="80"/>
    <n v="1010"/>
    <n v="72"/>
    <n v="1"/>
    <n v="30"/>
    <n v="12"/>
    <n v="637"/>
  </r>
  <r>
    <x v="1"/>
    <x v="414"/>
    <n v="250"/>
    <n v="150"/>
    <n v="16"/>
    <n v="3.5"/>
    <n v="0"/>
    <n v="0"/>
    <n v="580"/>
    <n v="24"/>
    <n v="3"/>
    <n v="0"/>
    <n v="2"/>
    <n v="252"/>
  </r>
  <r>
    <x v="1"/>
    <x v="415"/>
    <n v="500"/>
    <n v="290"/>
    <n v="33"/>
    <n v="7"/>
    <n v="0"/>
    <n v="0"/>
    <n v="1140"/>
    <n v="48"/>
    <n v="7"/>
    <n v="0"/>
    <n v="4"/>
    <n v="503"/>
  </r>
  <r>
    <x v="1"/>
    <x v="416"/>
    <n v="670"/>
    <n v="390"/>
    <n v="44"/>
    <n v="9"/>
    <n v="0"/>
    <n v="0"/>
    <n v="1530"/>
    <n v="65"/>
    <n v="9"/>
    <n v="0"/>
    <n v="5"/>
    <n v="674"/>
  </r>
  <r>
    <x v="1"/>
    <x v="417"/>
    <n v="230"/>
    <n v="100"/>
    <n v="11"/>
    <n v="2"/>
    <n v="0"/>
    <n v="0"/>
    <n v="260"/>
    <n v="29"/>
    <n v="1"/>
    <n v="8"/>
    <n v="3"/>
    <n v="237"/>
  </r>
  <r>
    <x v="1"/>
    <x v="418"/>
    <n v="380"/>
    <n v="160"/>
    <n v="18"/>
    <n v="3"/>
    <n v="0"/>
    <n v="0"/>
    <n v="430"/>
    <n v="49"/>
    <n v="2"/>
    <n v="13"/>
    <n v="5"/>
    <n v="391"/>
  </r>
  <r>
    <x v="1"/>
    <x v="419"/>
    <n v="40"/>
    <n v="30"/>
    <n v="3.5"/>
    <n v="2"/>
    <n v="0"/>
    <n v="10"/>
    <n v="180"/>
    <n v="1"/>
    <n v="0"/>
    <n v="0"/>
    <n v="2"/>
    <n v="40"/>
  </r>
  <r>
    <x v="1"/>
    <x v="420"/>
    <n v="10"/>
    <n v="0"/>
    <n v="0"/>
    <n v="0"/>
    <n v="0"/>
    <n v="0"/>
    <n v="125"/>
    <n v="3"/>
    <n v="0"/>
    <n v="2"/>
    <n v="0"/>
    <n v="12"/>
  </r>
  <r>
    <x v="1"/>
    <x v="421"/>
    <n v="80"/>
    <n v="80"/>
    <n v="9"/>
    <n v="0.5"/>
    <n v="0"/>
    <n v="10"/>
    <n v="75"/>
    <n v="1"/>
    <n v="0"/>
    <n v="0"/>
    <n v="0"/>
    <n v="81"/>
  </r>
  <r>
    <x v="1"/>
    <x v="422"/>
    <n v="30"/>
    <n v="0"/>
    <n v="0"/>
    <n v="0"/>
    <n v="0"/>
    <n v="0"/>
    <n v="0"/>
    <n v="7"/>
    <n v="0"/>
    <n v="6"/>
    <n v="0"/>
    <n v="36"/>
  </r>
  <r>
    <x v="1"/>
    <x v="423"/>
    <n v="120"/>
    <n v="0"/>
    <n v="0"/>
    <n v="0"/>
    <n v="0"/>
    <n v="0"/>
    <n v="15"/>
    <n v="30"/>
    <n v="0"/>
    <n v="18"/>
    <n v="0"/>
    <n v="138"/>
  </r>
  <r>
    <x v="1"/>
    <x v="424"/>
    <n v="40"/>
    <n v="0"/>
    <n v="0"/>
    <n v="0"/>
    <n v="0"/>
    <n v="0"/>
    <n v="310"/>
    <n v="11"/>
    <n v="0"/>
    <n v="10"/>
    <n v="0"/>
    <n v="50"/>
  </r>
  <r>
    <x v="1"/>
    <x v="425"/>
    <n v="140"/>
    <n v="140"/>
    <n v="15"/>
    <n v="2.5"/>
    <n v="0"/>
    <n v="10"/>
    <n v="85"/>
    <n v="1"/>
    <n v="0"/>
    <n v="1"/>
    <n v="1"/>
    <n v="143"/>
  </r>
  <r>
    <x v="1"/>
    <x v="426"/>
    <n v="80"/>
    <n v="70"/>
    <n v="8"/>
    <n v="1.5"/>
    <n v="0"/>
    <n v="5"/>
    <n v="360"/>
    <n v="2"/>
    <n v="0"/>
    <n v="1"/>
    <n v="0"/>
    <n v="83"/>
  </r>
  <r>
    <x v="1"/>
    <x v="427"/>
    <n v="150"/>
    <n v="140"/>
    <n v="15"/>
    <n v="2.5"/>
    <n v="0"/>
    <n v="20"/>
    <n v="240"/>
    <n v="3"/>
    <n v="0"/>
    <n v="0"/>
    <n v="0"/>
    <n v="153"/>
  </r>
  <r>
    <x v="1"/>
    <x v="428"/>
    <n v="90"/>
    <n v="60"/>
    <n v="6"/>
    <n v="1"/>
    <n v="0"/>
    <n v="10"/>
    <n v="180"/>
    <n v="8"/>
    <n v="0"/>
    <n v="7"/>
    <n v="0"/>
    <n v="98"/>
  </r>
  <r>
    <x v="1"/>
    <x v="383"/>
    <n v="90"/>
    <n v="0"/>
    <n v="0"/>
    <n v="0"/>
    <n v="0"/>
    <n v="5"/>
    <n v="125"/>
    <n v="13"/>
    <n v="0"/>
    <n v="12"/>
    <n v="9"/>
    <n v="93"/>
  </r>
  <r>
    <x v="1"/>
    <x v="384"/>
    <n v="160"/>
    <n v="25"/>
    <n v="2.5"/>
    <n v="1.5"/>
    <n v="0"/>
    <n v="15"/>
    <n v="150"/>
    <n v="26"/>
    <n v="0"/>
    <n v="25"/>
    <n v="8"/>
    <n v="179"/>
  </r>
  <r>
    <x v="1"/>
    <x v="429"/>
    <n v="310"/>
    <n v="10"/>
    <n v="1"/>
    <n v="0"/>
    <n v="0"/>
    <n v="0"/>
    <n v="55"/>
    <n v="71"/>
    <n v="3"/>
    <n v="50"/>
    <n v="4"/>
    <n v="356"/>
  </r>
  <r>
    <x v="1"/>
    <x v="430"/>
    <n v="720"/>
    <n v="180"/>
    <n v="20"/>
    <n v="12"/>
    <n v="0.5"/>
    <n v="65"/>
    <n v="540"/>
    <n v="118"/>
    <n v="1"/>
    <n v="98"/>
    <n v="16"/>
    <n v="814"/>
  </r>
  <r>
    <x v="1"/>
    <x v="431"/>
    <n v="740"/>
    <n v="190"/>
    <n v="22"/>
    <n v="13"/>
    <n v="0.5"/>
    <n v="70"/>
    <n v="680"/>
    <n v="121"/>
    <n v="1"/>
    <n v="101"/>
    <n v="17"/>
    <n v="837"/>
  </r>
  <r>
    <x v="1"/>
    <x v="432"/>
    <n v="580"/>
    <n v="140"/>
    <n v="15"/>
    <n v="10"/>
    <n v="0"/>
    <n v="60"/>
    <n v="420"/>
    <n v="98"/>
    <n v="0"/>
    <n v="85"/>
    <n v="14"/>
    <n v="661"/>
  </r>
  <r>
    <x v="1"/>
    <x v="433"/>
    <n v="610"/>
    <n v="140"/>
    <n v="16"/>
    <n v="10"/>
    <n v="0"/>
    <n v="60"/>
    <n v="500"/>
    <n v="103"/>
    <n v="1"/>
    <n v="88"/>
    <n v="14"/>
    <n v="694"/>
  </r>
  <r>
    <x v="1"/>
    <x v="434"/>
    <n v="640"/>
    <n v="140"/>
    <n v="15"/>
    <n v="10"/>
    <n v="0"/>
    <n v="60"/>
    <n v="440"/>
    <n v="113"/>
    <n v="0"/>
    <n v="99"/>
    <n v="14"/>
    <n v="735"/>
  </r>
  <r>
    <x v="1"/>
    <x v="435"/>
    <s v=" "/>
    <s v=" "/>
    <s v=" "/>
    <s v=" "/>
    <s v=" "/>
    <s v=" "/>
    <s v=" "/>
    <s v=" "/>
    <s v=" "/>
    <s v=" "/>
    <s v=" "/>
    <s v=" "/>
  </r>
  <r>
    <x v="1"/>
    <x v="436"/>
    <n v="210"/>
    <n v="0"/>
    <n v="0"/>
    <n v="0"/>
    <n v="0"/>
    <n v="0"/>
    <n v="50"/>
    <n v="58"/>
    <n v="0"/>
    <n v="58"/>
    <n v="0"/>
    <n v="268"/>
  </r>
  <r>
    <x v="1"/>
    <x v="437"/>
    <n v="270"/>
    <n v="0"/>
    <n v="0"/>
    <n v="0"/>
    <n v="0"/>
    <n v="0"/>
    <n v="60"/>
    <n v="73"/>
    <n v="0"/>
    <n v="73"/>
    <n v="0"/>
    <n v="343"/>
  </r>
  <r>
    <x v="1"/>
    <x v="438"/>
    <n v="290"/>
    <n v="0"/>
    <n v="0"/>
    <n v="0"/>
    <n v="0"/>
    <n v="0"/>
    <n v="85"/>
    <n v="105"/>
    <n v="0"/>
    <n v="105"/>
    <n v="0"/>
    <n v="395"/>
  </r>
  <r>
    <x v="1"/>
    <x v="439"/>
    <n v="510"/>
    <n v="0"/>
    <n v="0"/>
    <n v="0"/>
    <n v="0"/>
    <n v="0"/>
    <n v="115"/>
    <n v="138"/>
    <n v="0"/>
    <n v="138"/>
    <n v="0"/>
    <n v="648"/>
  </r>
  <r>
    <x v="1"/>
    <x v="440"/>
    <s v=" "/>
    <s v=" "/>
    <s v=" "/>
    <s v=" "/>
    <s v=" "/>
    <s v=" "/>
    <s v=" "/>
    <s v=" "/>
    <s v=" "/>
    <s v=" "/>
    <s v=" "/>
    <s v=" "/>
  </r>
  <r>
    <x v="1"/>
    <x v="436"/>
    <n v="0"/>
    <n v="0"/>
    <n v="0"/>
    <n v="0"/>
    <n v="0"/>
    <n v="0"/>
    <n v="70"/>
    <n v="0"/>
    <n v="0"/>
    <n v="0"/>
    <n v="0"/>
    <n v="0"/>
  </r>
  <r>
    <x v="1"/>
    <x v="437"/>
    <n v="0"/>
    <n v="0"/>
    <n v="0"/>
    <n v="0"/>
    <n v="0"/>
    <n v="0"/>
    <n v="85"/>
    <n v="0"/>
    <n v="0"/>
    <n v="0"/>
    <n v="0"/>
    <n v="0"/>
  </r>
  <r>
    <x v="1"/>
    <x v="438"/>
    <n v="0"/>
    <n v="0"/>
    <n v="0"/>
    <n v="0"/>
    <n v="0"/>
    <n v="0"/>
    <n v="120"/>
    <n v="0"/>
    <n v="0"/>
    <n v="0"/>
    <n v="0"/>
    <n v="0"/>
  </r>
  <r>
    <x v="1"/>
    <x v="439"/>
    <n v="0"/>
    <n v="0"/>
    <n v="0"/>
    <n v="0"/>
    <n v="0"/>
    <n v="0"/>
    <n v="160"/>
    <n v="0"/>
    <n v="0"/>
    <n v="0"/>
    <n v="0"/>
    <n v="0"/>
  </r>
  <r>
    <x v="1"/>
    <x v="441"/>
    <s v=" "/>
    <s v=" "/>
    <s v=" "/>
    <s v=" "/>
    <s v=" "/>
    <s v=" "/>
    <s v=" "/>
    <s v=" "/>
    <s v=" "/>
    <s v=" "/>
    <s v=" "/>
    <s v=" "/>
  </r>
  <r>
    <x v="1"/>
    <x v="436"/>
    <n v="210"/>
    <n v="0"/>
    <n v="0"/>
    <n v="0"/>
    <n v="0"/>
    <n v="0"/>
    <n v="95"/>
    <n v="56"/>
    <n v="0"/>
    <n v="56"/>
    <n v="0"/>
    <n v="266"/>
  </r>
  <r>
    <x v="1"/>
    <x v="437"/>
    <n v="260"/>
    <n v="0"/>
    <n v="0"/>
    <n v="0"/>
    <n v="0"/>
    <n v="0"/>
    <n v="120"/>
    <n v="70"/>
    <n v="0"/>
    <n v="70"/>
    <n v="0"/>
    <n v="330"/>
  </r>
  <r>
    <x v="1"/>
    <x v="438"/>
    <n v="380"/>
    <n v="0"/>
    <n v="0"/>
    <n v="0"/>
    <n v="0"/>
    <n v="0"/>
    <n v="170"/>
    <n v="102"/>
    <n v="0"/>
    <n v="102"/>
    <n v="0"/>
    <n v="482"/>
  </r>
  <r>
    <x v="1"/>
    <x v="439"/>
    <n v="500"/>
    <n v="0"/>
    <n v="0"/>
    <n v="0"/>
    <n v="0"/>
    <n v="0"/>
    <n v="230"/>
    <n v="133"/>
    <n v="0"/>
    <n v="133"/>
    <n v="0"/>
    <n v="633"/>
  </r>
  <r>
    <x v="1"/>
    <x v="442"/>
    <s v=" "/>
    <s v=" "/>
    <s v=" "/>
    <s v=" "/>
    <s v=" "/>
    <s v=" "/>
    <s v=" "/>
    <s v=" "/>
    <s v=" "/>
    <s v=" "/>
    <s v=" "/>
    <s v=" "/>
  </r>
  <r>
    <x v="1"/>
    <x v="436"/>
    <n v="190"/>
    <n v="0"/>
    <n v="0"/>
    <n v="0"/>
    <n v="0"/>
    <n v="0"/>
    <n v="60"/>
    <n v="52"/>
    <n v="0"/>
    <n v="51"/>
    <n v="0"/>
    <n v="241"/>
  </r>
  <r>
    <x v="1"/>
    <x v="437"/>
    <n v="240"/>
    <n v="0"/>
    <n v="0"/>
    <n v="0"/>
    <n v="0"/>
    <n v="0"/>
    <n v="75"/>
    <n v="65"/>
    <n v="0"/>
    <n v="64"/>
    <n v="0"/>
    <n v="304"/>
  </r>
  <r>
    <x v="1"/>
    <x v="438"/>
    <n v="350"/>
    <n v="0"/>
    <n v="0"/>
    <n v="0"/>
    <n v="0"/>
    <n v="0"/>
    <n v="105"/>
    <n v="94"/>
    <n v="0"/>
    <n v="93"/>
    <n v="0"/>
    <n v="443"/>
  </r>
  <r>
    <x v="1"/>
    <x v="439"/>
    <n v="450"/>
    <n v="0"/>
    <n v="0"/>
    <n v="0"/>
    <n v="0"/>
    <n v="0"/>
    <n v="140"/>
    <n v="124"/>
    <n v="0"/>
    <n v="121"/>
    <n v="0"/>
    <n v="571"/>
  </r>
  <r>
    <x v="1"/>
    <x v="443"/>
    <s v=" "/>
    <s v=" "/>
    <s v=" "/>
    <s v=" "/>
    <s v=" "/>
    <s v=" "/>
    <s v=" "/>
    <s v=" "/>
    <s v=" "/>
    <s v=" "/>
    <s v=" "/>
    <s v=" "/>
  </r>
  <r>
    <x v="1"/>
    <x v="436"/>
    <n v="240"/>
    <n v="0"/>
    <n v="0"/>
    <n v="0"/>
    <n v="0"/>
    <n v="0"/>
    <n v="100"/>
    <n v="65"/>
    <n v="0"/>
    <n v="65"/>
    <n v="0"/>
    <n v="305"/>
  </r>
  <r>
    <x v="1"/>
    <x v="437"/>
    <n v="300"/>
    <n v="0"/>
    <n v="0"/>
    <n v="0"/>
    <n v="0"/>
    <n v="0"/>
    <n v="120"/>
    <n v="81"/>
    <n v="0"/>
    <n v="81"/>
    <n v="0"/>
    <n v="381"/>
  </r>
  <r>
    <x v="1"/>
    <x v="438"/>
    <n v="350"/>
    <n v="0"/>
    <n v="0"/>
    <n v="0"/>
    <n v="0"/>
    <n v="0"/>
    <n v="180"/>
    <n v="118"/>
    <n v="0"/>
    <n v="118"/>
    <n v="0"/>
    <n v="468"/>
  </r>
  <r>
    <x v="1"/>
    <x v="439"/>
    <n v="450"/>
    <n v="0"/>
    <n v="0"/>
    <n v="0"/>
    <n v="0"/>
    <n v="0"/>
    <n v="230"/>
    <n v="155"/>
    <n v="0"/>
    <n v="155"/>
    <n v="0"/>
    <n v="605"/>
  </r>
  <r>
    <x v="1"/>
    <x v="444"/>
    <s v=" "/>
    <s v=" "/>
    <s v=" "/>
    <s v=" "/>
    <s v=" "/>
    <s v=" "/>
    <s v=" "/>
    <s v=" "/>
    <s v=" "/>
    <s v=" "/>
    <s v=" "/>
    <s v=" "/>
  </r>
  <r>
    <x v="1"/>
    <x v="436"/>
    <n v="220"/>
    <n v="0"/>
    <n v="0"/>
    <n v="0"/>
    <n v="0"/>
    <n v="0"/>
    <n v="55"/>
    <n v="61"/>
    <n v="0"/>
    <n v="61"/>
    <n v="0"/>
    <n v="281"/>
  </r>
  <r>
    <x v="1"/>
    <x v="437"/>
    <n v="280"/>
    <n v="0"/>
    <n v="0"/>
    <n v="0"/>
    <n v="0"/>
    <n v="0"/>
    <n v="70"/>
    <n v="76"/>
    <n v="0"/>
    <n v="76"/>
    <n v="0"/>
    <n v="356"/>
  </r>
  <r>
    <x v="1"/>
    <x v="438"/>
    <n v="410"/>
    <n v="0"/>
    <n v="0"/>
    <n v="0"/>
    <n v="0"/>
    <n v="0"/>
    <n v="100"/>
    <n v="110"/>
    <n v="0"/>
    <n v="110"/>
    <n v="0"/>
    <n v="520"/>
  </r>
  <r>
    <x v="1"/>
    <x v="439"/>
    <n v="450"/>
    <n v="0"/>
    <n v="0"/>
    <n v="0"/>
    <n v="0"/>
    <n v="0"/>
    <n v="130"/>
    <n v="145"/>
    <n v="0"/>
    <n v="145"/>
    <n v="0"/>
    <n v="595"/>
  </r>
  <r>
    <x v="1"/>
    <x v="445"/>
    <s v=" "/>
    <s v=" "/>
    <s v=" "/>
    <s v=" "/>
    <s v=" "/>
    <s v=" "/>
    <s v=" "/>
    <s v=" "/>
    <s v=" "/>
    <s v=" "/>
    <s v=" "/>
    <s v=" "/>
  </r>
  <r>
    <x v="1"/>
    <x v="436"/>
    <n v="230"/>
    <n v="0"/>
    <n v="0"/>
    <n v="0"/>
    <n v="0"/>
    <n v="0"/>
    <n v="60"/>
    <n v="62"/>
    <n v="0"/>
    <n v="61"/>
    <n v="0"/>
    <n v="291"/>
  </r>
  <r>
    <x v="1"/>
    <x v="437"/>
    <n v="280"/>
    <n v="0"/>
    <n v="0"/>
    <n v="0"/>
    <n v="0"/>
    <n v="0"/>
    <n v="70"/>
    <n v="78"/>
    <n v="0"/>
    <n v="77"/>
    <n v="0"/>
    <n v="357"/>
  </r>
  <r>
    <x v="1"/>
    <x v="438"/>
    <n v="410"/>
    <n v="0"/>
    <n v="0"/>
    <n v="0"/>
    <n v="0"/>
    <n v="0"/>
    <n v="105"/>
    <n v="113"/>
    <n v="0"/>
    <n v="111"/>
    <n v="0"/>
    <n v="521"/>
  </r>
  <r>
    <x v="1"/>
    <x v="439"/>
    <n v="530"/>
    <n v="0"/>
    <n v="0"/>
    <n v="0"/>
    <n v="0"/>
    <n v="0"/>
    <n v="135"/>
    <n v="148"/>
    <n v="0"/>
    <n v="146"/>
    <n v="0"/>
    <n v="676"/>
  </r>
  <r>
    <x v="1"/>
    <x v="446"/>
    <s v=" "/>
    <s v=" "/>
    <s v=" "/>
    <s v=" "/>
    <s v=" "/>
    <s v=" "/>
    <s v=" "/>
    <s v=" "/>
    <s v=" "/>
    <s v=" "/>
    <s v=" "/>
    <s v=" "/>
  </r>
  <r>
    <x v="1"/>
    <x v="436"/>
    <n v="220"/>
    <n v="0"/>
    <n v="0"/>
    <n v="0"/>
    <n v="0"/>
    <n v="0"/>
    <n v="75"/>
    <n v="62"/>
    <n v="0"/>
    <n v="60"/>
    <n v="0"/>
    <n v="280"/>
  </r>
  <r>
    <x v="1"/>
    <x v="437"/>
    <n v="280"/>
    <n v="0"/>
    <n v="0"/>
    <n v="0"/>
    <n v="0"/>
    <n v="0"/>
    <n v="95"/>
    <n v="77"/>
    <n v="0"/>
    <n v="75"/>
    <n v="0"/>
    <n v="355"/>
  </r>
  <r>
    <x v="1"/>
    <x v="438"/>
    <n v="410"/>
    <n v="0"/>
    <n v="0"/>
    <n v="0"/>
    <n v="0"/>
    <n v="0"/>
    <n v="135"/>
    <n v="111"/>
    <n v="0"/>
    <n v="109"/>
    <n v="0"/>
    <n v="519"/>
  </r>
  <r>
    <x v="1"/>
    <x v="439"/>
    <n v="450"/>
    <n v="0"/>
    <n v="0"/>
    <n v="0"/>
    <n v="0"/>
    <n v="0"/>
    <n v="180"/>
    <n v="146"/>
    <n v="0"/>
    <n v="143"/>
    <n v="0"/>
    <n v="593"/>
  </r>
  <r>
    <x v="1"/>
    <x v="447"/>
    <s v=" "/>
    <s v=" "/>
    <s v=" "/>
    <s v=" "/>
    <s v=" "/>
    <s v=" "/>
    <s v=" "/>
    <s v=" "/>
    <s v=" "/>
    <s v=" "/>
    <s v=" "/>
    <s v=" "/>
  </r>
  <r>
    <x v="1"/>
    <x v="436"/>
    <n v="10"/>
    <n v="0"/>
    <n v="0"/>
    <n v="0"/>
    <n v="0"/>
    <n v="0"/>
    <n v="60"/>
    <n v="3"/>
    <n v="0"/>
    <n v="0"/>
    <n v="0"/>
    <n v="0"/>
  </r>
  <r>
    <x v="1"/>
    <x v="437"/>
    <n v="10"/>
    <n v="0"/>
    <n v="0"/>
    <n v="0"/>
    <n v="0"/>
    <n v="0"/>
    <n v="70"/>
    <n v="4"/>
    <n v="0"/>
    <n v="0"/>
    <n v="0"/>
    <n v="0"/>
  </r>
  <r>
    <x v="1"/>
    <x v="438"/>
    <n v="15"/>
    <n v="0"/>
    <n v="0"/>
    <n v="0"/>
    <n v="0"/>
    <n v="0"/>
    <n v="105"/>
    <n v="5"/>
    <n v="0"/>
    <n v="0"/>
    <n v="0"/>
    <n v="0"/>
  </r>
  <r>
    <x v="1"/>
    <x v="439"/>
    <n v="20"/>
    <n v="0"/>
    <n v="0"/>
    <n v="0"/>
    <n v="0"/>
    <n v="0"/>
    <n v="135"/>
    <n v="7"/>
    <n v="0"/>
    <n v="0"/>
    <n v="0"/>
    <n v="0"/>
  </r>
  <r>
    <x v="1"/>
    <x v="448"/>
    <s v=" "/>
    <s v=" "/>
    <s v=" "/>
    <s v=" "/>
    <s v=" "/>
    <s v=" "/>
    <s v=" "/>
    <s v=" "/>
    <s v=" "/>
    <s v=" "/>
    <s v=" "/>
    <s v=" "/>
  </r>
  <r>
    <x v="1"/>
    <x v="437"/>
    <n v="120"/>
    <n v="0"/>
    <n v="0"/>
    <n v="0"/>
    <n v="0"/>
    <n v="0"/>
    <n v="0"/>
    <n v="35"/>
    <n v="0"/>
    <n v="35"/>
    <n v="0"/>
    <n v="155"/>
  </r>
  <r>
    <x v="1"/>
    <x v="438"/>
    <n v="160"/>
    <n v="0"/>
    <n v="0"/>
    <n v="0"/>
    <n v="0"/>
    <n v="0"/>
    <n v="0"/>
    <n v="49"/>
    <n v="0"/>
    <n v="49"/>
    <n v="0"/>
    <n v="209"/>
  </r>
  <r>
    <x v="1"/>
    <x v="449"/>
    <n v="240"/>
    <n v="0"/>
    <n v="0"/>
    <n v="0"/>
    <n v="0"/>
    <n v="0"/>
    <n v="0"/>
    <n v="71"/>
    <n v="0"/>
    <n v="71"/>
    <n v="0"/>
    <n v="311"/>
  </r>
  <r>
    <x v="1"/>
    <x v="450"/>
    <s v=" "/>
    <s v=" "/>
    <s v=" "/>
    <s v=" "/>
    <s v=" "/>
    <s v=" "/>
    <s v=" "/>
    <s v=" "/>
    <s v=" "/>
    <s v=" "/>
    <s v=" "/>
    <s v=" "/>
  </r>
  <r>
    <x v="1"/>
    <x v="437"/>
    <n v="0"/>
    <n v="0"/>
    <n v="0"/>
    <n v="0"/>
    <n v="0"/>
    <n v="0"/>
    <n v="0"/>
    <n v="0"/>
    <n v="0"/>
    <n v="0"/>
    <n v="0"/>
    <n v="0"/>
  </r>
  <r>
    <x v="1"/>
    <x v="438"/>
    <n v="0"/>
    <n v="0"/>
    <n v="0"/>
    <n v="0"/>
    <n v="0"/>
    <n v="0"/>
    <n v="0"/>
    <n v="0"/>
    <n v="0"/>
    <n v="0"/>
    <n v="0"/>
    <n v="0"/>
  </r>
  <r>
    <x v="1"/>
    <x v="449"/>
    <n v="0"/>
    <n v="0"/>
    <n v="0"/>
    <n v="0"/>
    <n v="0"/>
    <n v="0"/>
    <n v="0"/>
    <n v="0"/>
    <n v="0"/>
    <n v="0"/>
    <n v="0"/>
    <n v="0"/>
  </r>
  <r>
    <x v="1"/>
    <x v="451"/>
    <n v="80"/>
    <n v="0"/>
    <n v="0"/>
    <n v="0"/>
    <n v="0"/>
    <n v="0"/>
    <n v="25"/>
    <n v="20"/>
    <n v="0"/>
    <n v="20"/>
    <n v="0"/>
    <n v="100"/>
  </r>
  <r>
    <x v="1"/>
    <x v="452"/>
    <n v="140"/>
    <n v="0"/>
    <n v="0"/>
    <n v="0"/>
    <n v="0"/>
    <n v="0"/>
    <n v="20"/>
    <n v="33"/>
    <n v="0"/>
    <n v="30"/>
    <n v="2"/>
    <n v="168"/>
  </r>
  <r>
    <x v="1"/>
    <x v="453"/>
    <n v="130"/>
    <n v="0"/>
    <n v="0"/>
    <n v="0"/>
    <n v="0"/>
    <n v="0"/>
    <n v="50"/>
    <n v="35"/>
    <n v="0"/>
    <n v="35"/>
    <n v="0"/>
    <n v="165"/>
  </r>
  <r>
    <x v="1"/>
    <x v="454"/>
    <n v="0"/>
    <n v="0"/>
    <n v="0"/>
    <n v="0"/>
    <n v="0"/>
    <n v="0"/>
    <n v="0"/>
    <n v="0"/>
    <n v="0"/>
    <n v="0"/>
    <n v="0"/>
    <n v="0"/>
  </r>
  <r>
    <x v="1"/>
    <x v="455"/>
    <n v="0"/>
    <n v="0"/>
    <n v="0"/>
    <n v="0"/>
    <n v="0"/>
    <n v="0"/>
    <n v="0"/>
    <n v="0"/>
    <n v="0"/>
    <n v="0"/>
    <n v="0"/>
    <n v="0"/>
  </r>
  <r>
    <x v="1"/>
    <x v="456"/>
    <n v="0"/>
    <n v="0"/>
    <n v="0"/>
    <n v="0"/>
    <n v="0"/>
    <n v="0"/>
    <n v="0"/>
    <n v="0"/>
    <n v="0"/>
    <n v="0"/>
    <n v="0"/>
    <n v="0"/>
  </r>
  <r>
    <x v="1"/>
    <x v="457"/>
    <n v="0"/>
    <n v="0"/>
    <n v="0"/>
    <n v="0"/>
    <n v="0"/>
    <n v="0"/>
    <n v="0"/>
    <n v="0"/>
    <n v="0"/>
    <n v="0"/>
    <n v="0"/>
    <n v="0"/>
  </r>
  <r>
    <x v="1"/>
    <x v="458"/>
    <n v="0"/>
    <n v="0"/>
    <n v="0"/>
    <n v="0"/>
    <n v="0"/>
    <n v="0"/>
    <n v="0"/>
    <n v="0"/>
    <n v="0"/>
    <n v="0"/>
    <n v="0"/>
    <n v="0"/>
  </r>
  <r>
    <x v="1"/>
    <x v="459"/>
    <n v="0"/>
    <n v="0"/>
    <n v="0"/>
    <n v="0"/>
    <n v="0"/>
    <n v="0"/>
    <n v="0"/>
    <n v="0"/>
    <n v="0"/>
    <n v="0"/>
    <n v="0"/>
    <n v="0"/>
  </r>
  <r>
    <x v="1"/>
    <x v="460"/>
    <n v="150"/>
    <n v="70"/>
    <n v="8"/>
    <n v="4"/>
    <n v="0"/>
    <n v="25"/>
    <n v="30"/>
    <n v="21"/>
    <n v="0"/>
    <n v="21"/>
    <n v="1"/>
    <n v="174"/>
  </r>
  <r>
    <x v="1"/>
    <x v="461"/>
    <n v="200"/>
    <n v="90"/>
    <n v="10"/>
    <n v="5"/>
    <n v="0"/>
    <n v="30"/>
    <n v="40"/>
    <n v="27"/>
    <n v="0"/>
    <n v="27"/>
    <n v="2"/>
    <n v="230"/>
  </r>
  <r>
    <x v="1"/>
    <x v="462"/>
    <n v="260"/>
    <n v="110"/>
    <n v="13"/>
    <n v="7"/>
    <n v="0"/>
    <n v="40"/>
    <n v="50"/>
    <n v="34"/>
    <n v="0"/>
    <n v="34"/>
    <n v="2"/>
    <n v="299"/>
  </r>
  <r>
    <x v="1"/>
    <x v="463"/>
    <n v="180"/>
    <n v="70"/>
    <n v="8"/>
    <n v="4"/>
    <n v="0"/>
    <n v="25"/>
    <n v="40"/>
    <n v="27"/>
    <n v="1"/>
    <n v="25"/>
    <n v="2"/>
    <n v="207"/>
  </r>
  <r>
    <x v="1"/>
    <x v="464"/>
    <n v="240"/>
    <n v="90"/>
    <n v="10"/>
    <n v="6"/>
    <n v="0"/>
    <n v="30"/>
    <n v="55"/>
    <n v="35"/>
    <n v="1"/>
    <n v="32"/>
    <n v="2"/>
    <n v="276"/>
  </r>
  <r>
    <x v="1"/>
    <x v="465"/>
    <n v="300"/>
    <n v="120"/>
    <n v="13"/>
    <n v="7"/>
    <n v="0"/>
    <n v="40"/>
    <n v="70"/>
    <n v="45"/>
    <n v="2"/>
    <n v="41"/>
    <n v="3"/>
    <n v="345"/>
  </r>
  <r>
    <x v="1"/>
    <x v="466"/>
    <n v="300"/>
    <n v="80"/>
    <n v="8"/>
    <n v="5"/>
    <n v="0"/>
    <n v="30"/>
    <n v="200"/>
    <n v="50"/>
    <n v="1"/>
    <n v="41"/>
    <n v="7"/>
    <n v="339"/>
  </r>
  <r>
    <x v="1"/>
    <x v="467"/>
    <n v="400"/>
    <n v="90"/>
    <n v="10"/>
    <n v="7"/>
    <n v="0"/>
    <n v="40"/>
    <n v="270"/>
    <n v="68"/>
    <n v="1"/>
    <n v="58"/>
    <n v="9"/>
    <n v="456"/>
  </r>
  <r>
    <x v="1"/>
    <x v="468"/>
    <n v="510"/>
    <n v="110"/>
    <n v="13"/>
    <n v="8"/>
    <n v="0"/>
    <n v="50"/>
    <n v="350"/>
    <n v="87"/>
    <n v="1"/>
    <n v="71"/>
    <n v="12"/>
    <n v="577"/>
  </r>
  <r>
    <x v="1"/>
    <x v="469"/>
    <n v="300"/>
    <n v="80"/>
    <n v="8"/>
    <n v="5"/>
    <n v="0"/>
    <n v="35"/>
    <n v="210"/>
    <n v="50"/>
    <n v="0"/>
    <n v="41"/>
    <n v="7"/>
    <n v="339"/>
  </r>
  <r>
    <x v="1"/>
    <x v="470"/>
    <n v="400"/>
    <n v="90"/>
    <n v="10"/>
    <n v="7"/>
    <n v="0"/>
    <n v="40"/>
    <n v="280"/>
    <n v="68"/>
    <n v="0"/>
    <n v="56"/>
    <n v="9"/>
    <n v="454"/>
  </r>
  <r>
    <x v="1"/>
    <x v="471"/>
    <n v="500"/>
    <n v="110"/>
    <n v="12"/>
    <n v="8"/>
    <n v="0"/>
    <n v="50"/>
    <n v="350"/>
    <n v="86"/>
    <n v="0"/>
    <n v="71"/>
    <n v="11"/>
    <n v="568"/>
  </r>
  <r>
    <x v="2"/>
    <x v="472"/>
    <n v="950"/>
    <m/>
    <n v="62"/>
    <n v="24"/>
    <n v="3"/>
    <n v="205"/>
    <n v="1630"/>
    <n v="40"/>
    <n v="2"/>
    <n v="8"/>
    <n v="59"/>
    <n v="923"/>
  </r>
  <r>
    <x v="2"/>
    <x v="473"/>
    <n v="810"/>
    <m/>
    <n v="51"/>
    <n v="20"/>
    <n v="3"/>
    <n v="175"/>
    <n v="1280"/>
    <n v="41"/>
    <n v="3"/>
    <n v="8"/>
    <n v="49"/>
    <n v="789"/>
  </r>
  <r>
    <x v="2"/>
    <x v="474"/>
    <n v="570"/>
    <m/>
    <n v="34"/>
    <n v="13"/>
    <n v="1.5"/>
    <n v="100"/>
    <n v="1110"/>
    <n v="40"/>
    <n v="3"/>
    <n v="9"/>
    <n v="30"/>
    <n v="562"/>
  </r>
  <r>
    <x v="2"/>
    <x v="475"/>
    <n v="1090"/>
    <m/>
    <n v="72"/>
    <n v="30"/>
    <n v="4"/>
    <n v="260"/>
    <n v="1650"/>
    <n v="43"/>
    <n v="3"/>
    <n v="9"/>
    <n v="71"/>
    <n v="1058"/>
  </r>
  <r>
    <x v="2"/>
    <x v="476"/>
    <n v="390"/>
    <m/>
    <n v="21"/>
    <n v="9"/>
    <n v="1.5"/>
    <n v="90"/>
    <n v="740"/>
    <n v="26"/>
    <n v="1"/>
    <n v="6"/>
    <n v="25"/>
    <n v="380"/>
  </r>
  <r>
    <x v="2"/>
    <x v="477"/>
    <n v="380"/>
    <m/>
    <n v="22"/>
    <n v="8"/>
    <n v="1"/>
    <n v="65"/>
    <n v="680"/>
    <n v="25"/>
    <n v="1"/>
    <n v="5"/>
    <n v="19"/>
    <n v="374"/>
  </r>
  <r>
    <x v="2"/>
    <x v="478"/>
    <n v="280"/>
    <m/>
    <n v="13"/>
    <n v="6"/>
    <n v="1"/>
    <n v="50"/>
    <n v="660"/>
    <n v="26"/>
    <n v="1"/>
    <n v="6"/>
    <n v="16"/>
    <n v="276"/>
  </r>
  <r>
    <x v="2"/>
    <x v="479"/>
    <n v="340"/>
    <m/>
    <n v="19"/>
    <n v="7"/>
    <n v="1"/>
    <n v="55"/>
    <n v="660"/>
    <n v="27"/>
    <n v="2"/>
    <n v="7"/>
    <n v="16"/>
    <n v="338"/>
  </r>
  <r>
    <x v="2"/>
    <x v="480"/>
    <n v="630"/>
    <m/>
    <n v="39"/>
    <n v="15"/>
    <n v="1.5"/>
    <n v="125"/>
    <n v="1280"/>
    <n v="37"/>
    <n v="2"/>
    <n v="7"/>
    <n v="34"/>
    <n v="618"/>
  </r>
  <r>
    <x v="2"/>
    <x v="481"/>
    <n v="330"/>
    <m/>
    <n v="16"/>
    <n v="2.5"/>
    <n v="0"/>
    <n v="75"/>
    <n v="1010"/>
    <n v="22"/>
    <n v="0"/>
    <n v="0"/>
    <n v="24"/>
    <n v="309"/>
  </r>
  <r>
    <x v="2"/>
    <x v="482"/>
    <n v="170"/>
    <m/>
    <n v="11"/>
    <n v="2"/>
    <n v="0"/>
    <n v="35"/>
    <n v="340"/>
    <n v="10"/>
    <n v="0"/>
    <n v="0"/>
    <n v="9"/>
    <n v="163"/>
  </r>
  <r>
    <x v="2"/>
    <x v="483"/>
    <n v="430"/>
    <m/>
    <n v="21"/>
    <n v="3.5"/>
    <n v="0"/>
    <n v="100"/>
    <n v="1350"/>
    <n v="29"/>
    <n v="0"/>
    <n v="1"/>
    <n v="32"/>
    <n v="403"/>
  </r>
  <r>
    <x v="2"/>
    <x v="484"/>
    <n v="250"/>
    <m/>
    <n v="16"/>
    <n v="3.5"/>
    <n v="0"/>
    <n v="50"/>
    <n v="510"/>
    <n v="14"/>
    <n v="1"/>
    <n v="0"/>
    <n v="13"/>
    <n v="241"/>
  </r>
  <r>
    <x v="2"/>
    <x v="485"/>
    <n v="650"/>
    <m/>
    <n v="32"/>
    <n v="5"/>
    <n v="0"/>
    <n v="150"/>
    <n v="2020"/>
    <n v="43"/>
    <n v="0"/>
    <n v="1"/>
    <n v="48"/>
    <n v="608"/>
  </r>
  <r>
    <x v="2"/>
    <x v="486"/>
    <n v="420"/>
    <m/>
    <n v="27"/>
    <n v="5"/>
    <n v="0"/>
    <n v="80"/>
    <n v="850"/>
    <n v="24"/>
    <n v="1"/>
    <n v="0"/>
    <n v="22"/>
    <n v="403"/>
  </r>
  <r>
    <x v="2"/>
    <x v="487"/>
    <n v="420"/>
    <m/>
    <n v="23"/>
    <n v="6"/>
    <n v="0"/>
    <n v="50"/>
    <n v="950"/>
    <n v="35"/>
    <n v="2"/>
    <n v="5"/>
    <n v="20"/>
    <n v="411"/>
  </r>
  <r>
    <x v="2"/>
    <x v="348"/>
    <n v="330"/>
    <m/>
    <n v="16"/>
    <n v="3"/>
    <n v="0"/>
    <n v="30"/>
    <n v="600"/>
    <n v="33"/>
    <n v="2"/>
    <n v="4"/>
    <n v="14"/>
    <n v="323"/>
  </r>
  <r>
    <x v="2"/>
    <x v="488"/>
    <n v="530"/>
    <m/>
    <n v="23"/>
    <n v="7"/>
    <n v="0"/>
    <n v="120"/>
    <n v="1220"/>
    <n v="36"/>
    <n v="3"/>
    <n v="6"/>
    <n v="43"/>
    <n v="500"/>
  </r>
  <r>
    <x v="2"/>
    <x v="489"/>
    <n v="370"/>
    <m/>
    <n v="10"/>
    <n v="2"/>
    <n v="0"/>
    <n v="90"/>
    <n v="830"/>
    <n v="38"/>
    <n v="3"/>
    <n v="8"/>
    <n v="34"/>
    <n v="346"/>
  </r>
  <r>
    <x v="2"/>
    <x v="490"/>
    <n v="270"/>
    <m/>
    <n v="10"/>
    <n v="3.5"/>
    <n v="0"/>
    <n v="55"/>
    <n v="640"/>
    <n v="24"/>
    <n v="2"/>
    <n v="3"/>
    <n v="20"/>
    <n v="257"/>
  </r>
  <r>
    <x v="2"/>
    <x v="491"/>
    <n v="660"/>
    <m/>
    <n v="34"/>
    <n v="9"/>
    <n v="0"/>
    <n v="100"/>
    <n v="1650"/>
    <n v="52"/>
    <n v="3"/>
    <n v="7"/>
    <n v="38"/>
    <n v="638"/>
  </r>
  <r>
    <x v="2"/>
    <x v="492"/>
    <n v="510"/>
    <m/>
    <n v="22"/>
    <n v="4"/>
    <n v="0"/>
    <n v="70"/>
    <n v="1150"/>
    <n v="51"/>
    <n v="3"/>
    <n v="6"/>
    <n v="28"/>
    <n v="492"/>
  </r>
  <r>
    <x v="2"/>
    <x v="493"/>
    <n v="120"/>
    <m/>
    <n v="12"/>
    <n v="2"/>
    <n v="0"/>
    <n v="0"/>
    <n v="170"/>
    <n v="4"/>
    <n v="1"/>
    <n v="3"/>
    <n v="1"/>
    <n v="124"/>
  </r>
  <r>
    <x v="2"/>
    <x v="494"/>
    <n v="670"/>
    <m/>
    <n v="32"/>
    <n v="9"/>
    <n v="0"/>
    <n v="100"/>
    <n v="1530"/>
    <n v="55"/>
    <n v="4"/>
    <n v="6"/>
    <n v="38"/>
    <n v="647"/>
  </r>
  <r>
    <x v="2"/>
    <x v="495"/>
    <n v="510"/>
    <m/>
    <n v="20"/>
    <n v="3.5"/>
    <n v="0"/>
    <n v="65"/>
    <n v="1030"/>
    <n v="54"/>
    <n v="4"/>
    <n v="6"/>
    <n v="29"/>
    <n v="491"/>
  </r>
  <r>
    <x v="2"/>
    <x v="496"/>
    <n v="370"/>
    <m/>
    <n v="20"/>
    <n v="5"/>
    <n v="0"/>
    <n v="50"/>
    <n v="850"/>
    <n v="30"/>
    <n v="2"/>
    <n v="2"/>
    <n v="18"/>
    <n v="359"/>
  </r>
  <r>
    <x v="2"/>
    <x v="497"/>
    <n v="560"/>
    <m/>
    <n v="24"/>
    <n v="7"/>
    <n v="0"/>
    <n v="115"/>
    <n v="1020"/>
    <n v="52"/>
    <n v="7"/>
    <n v="40"/>
    <n v="38"/>
    <n v="569"/>
  </r>
  <r>
    <x v="2"/>
    <x v="498"/>
    <n v="340"/>
    <m/>
    <n v="17"/>
    <n v="4"/>
    <n v="0"/>
    <n v="55"/>
    <n v="550"/>
    <n v="29"/>
    <n v="4"/>
    <n v="22"/>
    <n v="20"/>
    <n v="346"/>
  </r>
  <r>
    <x v="2"/>
    <x v="499"/>
    <n v="460"/>
    <m/>
    <n v="17"/>
    <n v="4.5"/>
    <n v="0"/>
    <n v="105"/>
    <n v="1090"/>
    <n v="41"/>
    <n v="7"/>
    <n v="29"/>
    <n v="41"/>
    <n v="453"/>
  </r>
  <r>
    <x v="2"/>
    <x v="500"/>
    <n v="290"/>
    <m/>
    <n v="13"/>
    <n v="2.5"/>
    <n v="0"/>
    <n v="50"/>
    <n v="570"/>
    <n v="23"/>
    <n v="5"/>
    <n v="15"/>
    <n v="23"/>
    <n v="285"/>
  </r>
  <r>
    <x v="2"/>
    <x v="501"/>
    <n v="240"/>
    <m/>
    <n v="15"/>
    <n v="4"/>
    <n v="0"/>
    <n v="30"/>
    <n v="500"/>
    <n v="19"/>
    <n v="3"/>
    <n v="4"/>
    <n v="8"/>
    <n v="240"/>
  </r>
  <r>
    <x v="2"/>
    <x v="502"/>
    <n v="250"/>
    <m/>
    <n v="18"/>
    <n v="4"/>
    <n v="0"/>
    <n v="20"/>
    <n v="460"/>
    <n v="18"/>
    <n v="2"/>
    <n v="4"/>
    <n v="7"/>
    <n v="251"/>
  </r>
  <r>
    <x v="2"/>
    <x v="503"/>
    <n v="600"/>
    <m/>
    <n v="41"/>
    <n v="11"/>
    <n v="0"/>
    <n v="135"/>
    <n v="1220"/>
    <n v="18"/>
    <n v="7"/>
    <n v="7"/>
    <n v="42"/>
    <n v="576"/>
  </r>
  <r>
    <x v="2"/>
    <x v="504"/>
    <n v="300"/>
    <m/>
    <n v="20"/>
    <n v="6"/>
    <n v="0"/>
    <n v="70"/>
    <n v="620"/>
    <n v="10"/>
    <n v="4"/>
    <n v="4"/>
    <n v="21"/>
    <n v="289"/>
  </r>
  <r>
    <x v="2"/>
    <x v="505"/>
    <n v="720"/>
    <m/>
    <n v="42"/>
    <n v="12"/>
    <n v="1"/>
    <n v="150"/>
    <n v="1680"/>
    <n v="44"/>
    <n v="8"/>
    <n v="6"/>
    <n v="42"/>
    <n v="696"/>
  </r>
  <r>
    <x v="2"/>
    <x v="506"/>
    <n v="410"/>
    <m/>
    <n v="23"/>
    <n v="6"/>
    <n v="0.5"/>
    <n v="75"/>
    <n v="930"/>
    <n v="30"/>
    <n v="5"/>
    <n v="4"/>
    <n v="23"/>
    <n v="397"/>
  </r>
  <r>
    <x v="2"/>
    <x v="507"/>
    <n v="660"/>
    <m/>
    <n v="32"/>
    <n v="13"/>
    <n v="1"/>
    <n v="85"/>
    <n v="1820"/>
    <n v="63"/>
    <n v="10"/>
    <n v="18"/>
    <n v="32"/>
    <n v="659"/>
  </r>
  <r>
    <x v="2"/>
    <x v="508"/>
    <n v="470"/>
    <m/>
    <n v="23"/>
    <n v="8"/>
    <n v="0.5"/>
    <n v="45"/>
    <n v="1320"/>
    <n v="49"/>
    <n v="7"/>
    <n v="12"/>
    <n v="19"/>
    <n v="471"/>
  </r>
  <r>
    <x v="2"/>
    <x v="509"/>
    <n v="35"/>
    <m/>
    <n v="0"/>
    <n v="0"/>
    <n v="0"/>
    <n v="0"/>
    <n v="0"/>
    <n v="9"/>
    <n v="2"/>
    <n v="7"/>
    <n v="0"/>
    <n v="42"/>
  </r>
  <r>
    <x v="2"/>
    <x v="510"/>
    <n v="490"/>
    <m/>
    <n v="28"/>
    <n v="9"/>
    <n v="0"/>
    <n v="35"/>
    <n v="550"/>
    <n v="45"/>
    <n v="4"/>
    <n v="2"/>
    <n v="14"/>
    <n v="487"/>
  </r>
  <r>
    <x v="2"/>
    <x v="511"/>
    <n v="440"/>
    <m/>
    <n v="14"/>
    <n v="6"/>
    <n v="0"/>
    <n v="35"/>
    <n v="550"/>
    <n v="64"/>
    <n v="7"/>
    <n v="4"/>
    <n v="17"/>
    <n v="433"/>
  </r>
  <r>
    <x v="2"/>
    <x v="512"/>
    <n v="430"/>
    <m/>
    <n v="13"/>
    <n v="7"/>
    <n v="0"/>
    <n v="30"/>
    <n v="560"/>
    <n v="65"/>
    <n v="7"/>
    <n v="5"/>
    <n v="14"/>
    <n v="428"/>
  </r>
  <r>
    <x v="2"/>
    <x v="513"/>
    <n v="460"/>
    <m/>
    <n v="11"/>
    <n v="5"/>
    <n v="0"/>
    <n v="35"/>
    <n v="710"/>
    <n v="71"/>
    <n v="8"/>
    <n v="7"/>
    <n v="19"/>
    <n v="453"/>
  </r>
  <r>
    <x v="2"/>
    <x v="514"/>
    <n v="250"/>
    <m/>
    <n v="7"/>
    <n v="3"/>
    <n v="0.5"/>
    <n v="50"/>
    <n v="1170"/>
    <n v="23"/>
    <n v="5"/>
    <n v="9"/>
    <n v="23"/>
    <n v="239"/>
  </r>
  <r>
    <x v="2"/>
    <x v="515"/>
    <n v="170"/>
    <m/>
    <n v="5"/>
    <n v="2"/>
    <n v="0"/>
    <n v="35"/>
    <n v="780"/>
    <n v="16"/>
    <n v="4"/>
    <n v="6"/>
    <n v="15"/>
    <n v="163"/>
  </r>
  <r>
    <x v="2"/>
    <x v="516"/>
    <n v="500"/>
    <m/>
    <n v="25"/>
    <n v="8"/>
    <n v="0.5"/>
    <n v="35"/>
    <n v="710"/>
    <n v="53"/>
    <n v="6"/>
    <n v="4"/>
    <n v="16"/>
    <n v="496"/>
  </r>
  <r>
    <x v="2"/>
    <x v="517"/>
    <n v="230"/>
    <m/>
    <n v="10"/>
    <n v="2"/>
    <n v="0"/>
    <n v="0"/>
    <n v="15"/>
    <n v="30"/>
    <n v="3"/>
    <n v="0"/>
    <n v="3"/>
    <n v="229"/>
  </r>
  <r>
    <x v="2"/>
    <x v="518"/>
    <n v="530"/>
    <m/>
    <n v="24"/>
    <n v="4.5"/>
    <n v="0"/>
    <n v="0"/>
    <n v="520"/>
    <n v="70"/>
    <n v="6"/>
    <n v="0"/>
    <n v="7"/>
    <n v="528"/>
  </r>
  <r>
    <x v="2"/>
    <x v="519"/>
    <n v="420"/>
    <m/>
    <n v="19"/>
    <n v="3.5"/>
    <n v="0"/>
    <n v="0"/>
    <n v="420"/>
    <n v="56"/>
    <n v="5"/>
    <n v="0"/>
    <n v="6"/>
    <n v="418"/>
  </r>
  <r>
    <x v="2"/>
    <x v="520"/>
    <n v="320"/>
    <m/>
    <n v="15"/>
    <n v="2.5"/>
    <n v="0"/>
    <n v="0"/>
    <n v="320"/>
    <n v="43"/>
    <n v="4"/>
    <n v="0"/>
    <n v="5"/>
    <n v="318"/>
  </r>
  <r>
    <x v="2"/>
    <x v="521"/>
    <n v="270"/>
    <m/>
    <n v="0"/>
    <n v="0"/>
    <n v="0"/>
    <n v="0"/>
    <n v="25"/>
    <n v="61"/>
    <n v="7"/>
    <n v="3"/>
    <n v="7"/>
    <n v="266"/>
  </r>
  <r>
    <x v="2"/>
    <x v="522"/>
    <n v="310"/>
    <m/>
    <n v="2.5"/>
    <n v="2.5"/>
    <n v="0"/>
    <n v="10"/>
    <n v="35"/>
    <n v="63"/>
    <n v="7"/>
    <n v="4"/>
    <n v="8"/>
    <n v="309"/>
  </r>
  <r>
    <x v="2"/>
    <x v="523"/>
    <n v="20"/>
    <m/>
    <n v="0"/>
    <n v="0"/>
    <n v="0"/>
    <n v="0"/>
    <n v="0"/>
    <n v="5"/>
    <n v="1"/>
    <n v="3"/>
    <n v="0"/>
    <n v="23"/>
  </r>
  <r>
    <x v="2"/>
    <x v="524"/>
    <n v="150"/>
    <m/>
    <n v="2.5"/>
    <n v="1.5"/>
    <n v="0"/>
    <n v="10"/>
    <n v="170"/>
    <n v="26"/>
    <n v="0"/>
    <n v="23"/>
    <n v="7"/>
    <n v="168"/>
  </r>
  <r>
    <x v="2"/>
    <x v="525"/>
    <n v="90"/>
    <m/>
    <n v="2"/>
    <n v="1.5"/>
    <n v="0"/>
    <n v="10"/>
    <n v="105"/>
    <n v="10"/>
    <n v="0"/>
    <n v="10"/>
    <n v="7"/>
    <n v="95"/>
  </r>
  <r>
    <x v="2"/>
    <x v="526"/>
    <n v="380"/>
    <m/>
    <n v="0"/>
    <n v="0"/>
    <n v="0"/>
    <n v="0"/>
    <n v="0"/>
    <n v="100"/>
    <n v="0"/>
    <n v="93"/>
    <n v="0"/>
    <n v="473"/>
  </r>
  <r>
    <x v="2"/>
    <x v="527"/>
    <n v="330"/>
    <m/>
    <n v="0"/>
    <n v="0"/>
    <n v="0"/>
    <n v="0"/>
    <n v="0"/>
    <n v="86"/>
    <n v="0"/>
    <n v="81"/>
    <n v="0"/>
    <n v="411"/>
  </r>
  <r>
    <x v="2"/>
    <x v="528"/>
    <n v="190"/>
    <m/>
    <n v="0"/>
    <n v="0"/>
    <n v="0"/>
    <n v="0"/>
    <n v="0"/>
    <n v="50"/>
    <n v="0"/>
    <n v="47"/>
    <n v="0"/>
    <n v="237"/>
  </r>
  <r>
    <x v="2"/>
    <x v="529"/>
    <n v="330"/>
    <m/>
    <n v="0"/>
    <n v="0"/>
    <n v="0"/>
    <n v="0"/>
    <n v="60"/>
    <n v="83"/>
    <n v="0"/>
    <n v="80"/>
    <n v="0"/>
    <n v="410"/>
  </r>
  <r>
    <x v="2"/>
    <x v="530"/>
    <n v="300"/>
    <m/>
    <n v="0"/>
    <n v="0"/>
    <n v="0"/>
    <n v="0"/>
    <n v="50"/>
    <n v="76"/>
    <n v="0"/>
    <n v="73"/>
    <n v="0"/>
    <n v="373"/>
  </r>
  <r>
    <x v="2"/>
    <x v="531"/>
    <n v="170"/>
    <m/>
    <n v="0"/>
    <n v="0"/>
    <n v="0"/>
    <n v="0"/>
    <n v="30"/>
    <n v="44"/>
    <n v="0"/>
    <n v="42"/>
    <n v="0"/>
    <n v="212"/>
  </r>
  <r>
    <x v="2"/>
    <x v="532"/>
    <n v="450"/>
    <m/>
    <n v="0"/>
    <n v="0"/>
    <n v="0"/>
    <n v="0"/>
    <n v="180"/>
    <n v="122"/>
    <n v="0"/>
    <n v="122"/>
    <n v="0"/>
    <n v="572"/>
  </r>
  <r>
    <x v="2"/>
    <x v="533"/>
    <n v="360"/>
    <m/>
    <n v="0"/>
    <n v="0"/>
    <n v="0"/>
    <n v="0"/>
    <n v="150"/>
    <n v="98"/>
    <n v="0"/>
    <n v="98"/>
    <n v="0"/>
    <n v="458"/>
  </r>
  <r>
    <x v="2"/>
    <x v="534"/>
    <n v="220"/>
    <m/>
    <n v="0"/>
    <n v="0"/>
    <n v="0"/>
    <n v="0"/>
    <n v="90"/>
    <n v="61"/>
    <n v="0"/>
    <n v="61"/>
    <n v="0"/>
    <n v="281"/>
  </r>
  <r>
    <x v="2"/>
    <x v="535"/>
    <n v="5"/>
    <m/>
    <n v="0"/>
    <n v="0"/>
    <n v="0"/>
    <n v="0"/>
    <n v="25"/>
    <n v="2"/>
    <n v="0"/>
    <n v="0"/>
    <n v="0"/>
    <n v="5"/>
  </r>
  <r>
    <x v="2"/>
    <x v="536"/>
    <n v="0"/>
    <m/>
    <n v="0"/>
    <n v="0"/>
    <n v="0"/>
    <n v="0"/>
    <n v="15"/>
    <n v="1"/>
    <n v="0"/>
    <n v="0"/>
    <n v="0"/>
    <n v="0"/>
  </r>
  <r>
    <x v="2"/>
    <x v="537"/>
    <n v="0"/>
    <m/>
    <n v="0"/>
    <n v="0"/>
    <n v="0"/>
    <n v="0"/>
    <n v="10"/>
    <n v="1"/>
    <n v="0"/>
    <n v="0"/>
    <n v="0"/>
    <n v="0"/>
  </r>
  <r>
    <x v="2"/>
    <x v="538"/>
    <n v="240"/>
    <m/>
    <n v="8"/>
    <n v="5"/>
    <n v="0"/>
    <n v="25"/>
    <n v="45"/>
    <n v="40"/>
    <n v="0"/>
    <n v="36"/>
    <n v="3"/>
    <n v="278"/>
  </r>
  <r>
    <x v="2"/>
    <x v="539"/>
    <n v="160"/>
    <m/>
    <n v="6"/>
    <n v="3.5"/>
    <n v="0"/>
    <n v="20"/>
    <n v="30"/>
    <n v="26"/>
    <n v="0"/>
    <n v="24"/>
    <n v="2"/>
    <n v="186"/>
  </r>
  <r>
    <x v="2"/>
    <x v="540"/>
    <n v="400"/>
    <m/>
    <n v="0"/>
    <n v="0"/>
    <n v="0"/>
    <n v="0"/>
    <n v="90"/>
    <n v="109"/>
    <n v="0"/>
    <n v="109"/>
    <n v="0"/>
    <n v="509"/>
  </r>
  <r>
    <x v="2"/>
    <x v="541"/>
    <n v="320"/>
    <m/>
    <n v="0"/>
    <n v="0"/>
    <n v="0"/>
    <n v="0"/>
    <n v="70"/>
    <n v="87"/>
    <n v="0"/>
    <n v="87"/>
    <n v="0"/>
    <n v="407"/>
  </r>
  <r>
    <x v="2"/>
    <x v="542"/>
    <n v="200"/>
    <m/>
    <n v="0"/>
    <n v="0"/>
    <n v="0"/>
    <n v="0"/>
    <n v="45"/>
    <n v="54"/>
    <n v="0"/>
    <n v="54"/>
    <n v="0"/>
    <n v="254"/>
  </r>
  <r>
    <x v="2"/>
    <x v="543"/>
    <n v="0"/>
    <m/>
    <n v="0"/>
    <n v="0"/>
    <n v="0"/>
    <n v="0"/>
    <n v="100"/>
    <n v="1"/>
    <n v="0"/>
    <n v="0"/>
    <n v="0"/>
    <n v="0"/>
  </r>
  <r>
    <x v="2"/>
    <x v="544"/>
    <n v="0"/>
    <m/>
    <n v="0"/>
    <n v="0"/>
    <n v="0"/>
    <n v="0"/>
    <n v="80"/>
    <n v="1"/>
    <n v="0"/>
    <n v="0"/>
    <n v="0"/>
    <n v="0"/>
  </r>
  <r>
    <x v="2"/>
    <x v="545"/>
    <n v="0"/>
    <m/>
    <n v="0"/>
    <n v="0"/>
    <n v="0"/>
    <n v="0"/>
    <n v="50"/>
    <n v="0"/>
    <n v="0"/>
    <n v="0"/>
    <n v="0"/>
    <n v="0"/>
  </r>
  <r>
    <x v="2"/>
    <x v="546"/>
    <n v="0"/>
    <m/>
    <n v="0"/>
    <n v="0"/>
    <n v="0"/>
    <n v="0"/>
    <n v="125"/>
    <n v="1"/>
    <n v="0"/>
    <n v="0"/>
    <n v="0"/>
    <n v="0"/>
  </r>
  <r>
    <x v="2"/>
    <x v="547"/>
    <n v="0"/>
    <m/>
    <n v="0"/>
    <n v="0"/>
    <n v="0"/>
    <n v="0"/>
    <n v="100"/>
    <n v="1"/>
    <n v="0"/>
    <n v="0"/>
    <n v="0"/>
    <n v="0"/>
  </r>
  <r>
    <x v="2"/>
    <x v="548"/>
    <n v="0"/>
    <m/>
    <n v="0"/>
    <n v="0"/>
    <n v="0"/>
    <n v="0"/>
    <n v="45"/>
    <n v="0"/>
    <n v="0"/>
    <n v="0"/>
    <n v="0"/>
    <n v="0"/>
  </r>
  <r>
    <x v="2"/>
    <x v="549"/>
    <n v="240"/>
    <m/>
    <n v="0"/>
    <n v="0"/>
    <n v="0"/>
    <n v="0"/>
    <n v="70"/>
    <n v="66"/>
    <n v="0"/>
    <n v="64"/>
    <n v="0"/>
    <n v="304"/>
  </r>
  <r>
    <x v="2"/>
    <x v="550"/>
    <n v="190"/>
    <m/>
    <n v="0"/>
    <n v="0"/>
    <n v="0"/>
    <n v="0"/>
    <n v="55"/>
    <n v="53"/>
    <n v="0"/>
    <n v="51"/>
    <n v="0"/>
    <n v="241"/>
  </r>
  <r>
    <x v="2"/>
    <x v="551"/>
    <n v="120"/>
    <m/>
    <n v="0"/>
    <n v="0"/>
    <n v="0"/>
    <n v="0"/>
    <n v="35"/>
    <n v="33"/>
    <n v="0"/>
    <n v="32"/>
    <n v="0"/>
    <n v="152"/>
  </r>
  <r>
    <x v="2"/>
    <x v="552"/>
    <n v="430"/>
    <m/>
    <n v="0"/>
    <n v="0"/>
    <n v="0"/>
    <n v="0"/>
    <n v="110"/>
    <n v="117"/>
    <n v="0"/>
    <n v="115"/>
    <n v="0"/>
    <n v="545"/>
  </r>
  <r>
    <x v="2"/>
    <x v="553"/>
    <n v="340"/>
    <m/>
    <n v="0"/>
    <n v="0"/>
    <n v="0"/>
    <n v="0"/>
    <n v="85"/>
    <n v="94"/>
    <n v="0"/>
    <n v="92"/>
    <n v="0"/>
    <n v="432"/>
  </r>
  <r>
    <x v="2"/>
    <x v="554"/>
    <n v="210"/>
    <m/>
    <n v="0"/>
    <n v="0"/>
    <n v="0"/>
    <n v="0"/>
    <n v="55"/>
    <n v="59"/>
    <n v="0"/>
    <n v="58"/>
    <n v="0"/>
    <n v="268"/>
  </r>
  <r>
    <x v="2"/>
    <x v="555"/>
    <n v="420"/>
    <m/>
    <n v="0"/>
    <n v="0"/>
    <n v="0"/>
    <n v="0"/>
    <n v="140"/>
    <n v="115"/>
    <n v="0"/>
    <n v="113"/>
    <n v="0"/>
    <n v="533"/>
  </r>
  <r>
    <x v="2"/>
    <x v="556"/>
    <n v="340"/>
    <m/>
    <n v="0"/>
    <n v="0"/>
    <n v="0"/>
    <n v="0"/>
    <n v="115"/>
    <n v="92"/>
    <n v="0"/>
    <n v="90"/>
    <n v="0"/>
    <n v="430"/>
  </r>
  <r>
    <x v="2"/>
    <x v="557"/>
    <n v="210"/>
    <m/>
    <n v="0"/>
    <n v="0"/>
    <n v="0"/>
    <n v="0"/>
    <n v="70"/>
    <n v="58"/>
    <n v="0"/>
    <n v="56"/>
    <n v="0"/>
    <n v="266"/>
  </r>
  <r>
    <x v="2"/>
    <x v="558"/>
    <n v="110"/>
    <m/>
    <n v="0"/>
    <n v="0"/>
    <n v="0"/>
    <n v="0"/>
    <n v="55"/>
    <n v="29"/>
    <n v="0"/>
    <n v="29"/>
    <n v="0"/>
    <n v="139"/>
  </r>
  <r>
    <x v="2"/>
    <x v="559"/>
    <n v="90"/>
    <m/>
    <n v="0"/>
    <n v="0"/>
    <n v="0"/>
    <n v="0"/>
    <n v="40"/>
    <n v="22"/>
    <n v="0"/>
    <n v="22"/>
    <n v="0"/>
    <n v="112"/>
  </r>
  <r>
    <x v="2"/>
    <x v="560"/>
    <n v="60"/>
    <m/>
    <n v="0"/>
    <n v="0"/>
    <n v="0"/>
    <n v="0"/>
    <n v="25"/>
    <n v="14"/>
    <n v="0"/>
    <n v="14"/>
    <n v="0"/>
    <n v="74"/>
  </r>
  <r>
    <x v="2"/>
    <x v="561"/>
    <n v="0"/>
    <m/>
    <n v="0"/>
    <n v="0"/>
    <n v="0"/>
    <n v="0"/>
    <n v="0"/>
    <n v="1"/>
    <n v="0"/>
    <n v="0"/>
    <n v="0"/>
    <n v="0"/>
  </r>
  <r>
    <x v="2"/>
    <x v="562"/>
    <n v="460"/>
    <m/>
    <n v="0"/>
    <n v="0"/>
    <n v="0"/>
    <n v="0"/>
    <n v="55"/>
    <n v="117"/>
    <n v="0"/>
    <n v="111"/>
    <n v="0"/>
    <n v="571"/>
  </r>
  <r>
    <x v="2"/>
    <x v="563"/>
    <n v="380"/>
    <m/>
    <n v="0"/>
    <n v="0"/>
    <n v="0"/>
    <n v="0"/>
    <n v="45"/>
    <n v="98"/>
    <n v="0"/>
    <n v="93"/>
    <n v="0"/>
    <n v="473"/>
  </r>
  <r>
    <x v="2"/>
    <x v="564"/>
    <n v="230"/>
    <m/>
    <n v="0"/>
    <n v="0"/>
    <n v="0"/>
    <n v="0"/>
    <n v="30"/>
    <n v="59"/>
    <n v="0"/>
    <n v="56"/>
    <n v="0"/>
    <n v="286"/>
  </r>
  <r>
    <x v="2"/>
    <x v="565"/>
    <n v="15"/>
    <m/>
    <n v="0"/>
    <n v="0"/>
    <n v="0"/>
    <n v="0"/>
    <n v="10"/>
    <n v="2"/>
    <n v="0"/>
    <n v="0"/>
    <n v="0"/>
    <n v="15"/>
  </r>
  <r>
    <x v="2"/>
    <x v="566"/>
    <n v="10"/>
    <m/>
    <n v="0"/>
    <n v="0"/>
    <n v="0"/>
    <n v="0"/>
    <n v="10"/>
    <n v="1"/>
    <n v="0"/>
    <n v="0"/>
    <n v="0"/>
    <n v="10"/>
  </r>
  <r>
    <x v="2"/>
    <x v="567"/>
    <n v="5"/>
    <m/>
    <n v="0"/>
    <n v="0"/>
    <n v="0"/>
    <n v="0"/>
    <n v="5"/>
    <n v="1"/>
    <n v="0"/>
    <n v="0"/>
    <n v="0"/>
    <n v="5"/>
  </r>
  <r>
    <x v="2"/>
    <x v="568"/>
    <n v="210"/>
    <m/>
    <n v="8"/>
    <n v="5"/>
    <n v="0"/>
    <n v="25"/>
    <n v="40"/>
    <n v="32"/>
    <n v="0"/>
    <n v="28"/>
    <n v="3"/>
    <n v="240"/>
  </r>
  <r>
    <x v="2"/>
    <x v="569"/>
    <n v="170"/>
    <m/>
    <n v="6"/>
    <n v="3.5"/>
    <n v="0"/>
    <n v="20"/>
    <n v="30"/>
    <n v="28"/>
    <n v="0"/>
    <n v="25"/>
    <n v="2"/>
    <n v="197"/>
  </r>
  <r>
    <x v="2"/>
    <x v="570"/>
    <n v="320"/>
    <m/>
    <n v="0"/>
    <n v="0"/>
    <n v="0"/>
    <n v="0"/>
    <n v="60"/>
    <n v="82"/>
    <n v="0"/>
    <n v="76"/>
    <n v="0"/>
    <n v="396"/>
  </r>
  <r>
    <x v="2"/>
    <x v="571"/>
    <n v="300"/>
    <m/>
    <n v="0"/>
    <n v="0"/>
    <n v="0"/>
    <n v="0"/>
    <n v="50"/>
    <n v="76"/>
    <n v="0"/>
    <n v="70"/>
    <n v="0"/>
    <n v="370"/>
  </r>
  <r>
    <x v="2"/>
    <x v="572"/>
    <n v="170"/>
    <m/>
    <n v="0"/>
    <n v="0"/>
    <n v="0"/>
    <n v="0"/>
    <n v="30"/>
    <n v="44"/>
    <n v="0"/>
    <n v="40"/>
    <n v="0"/>
    <n v="210"/>
  </r>
  <r>
    <x v="2"/>
    <x v="573"/>
    <n v="100"/>
    <m/>
    <n v="8"/>
    <n v="5"/>
    <n v="0"/>
    <n v="25"/>
    <n v="45"/>
    <n v="14"/>
    <n v="0"/>
    <n v="0"/>
    <n v="3"/>
    <n v="102"/>
  </r>
  <r>
    <x v="2"/>
    <x v="574"/>
    <n v="70"/>
    <m/>
    <n v="5"/>
    <n v="3.5"/>
    <n v="0"/>
    <n v="15"/>
    <n v="30"/>
    <n v="6"/>
    <n v="0"/>
    <n v="0"/>
    <n v="2"/>
    <n v="72"/>
  </r>
  <r>
    <x v="2"/>
    <x v="575"/>
    <n v="200"/>
    <m/>
    <n v="0"/>
    <n v="0"/>
    <n v="0"/>
    <n v="0"/>
    <n v="90"/>
    <n v="53"/>
    <n v="0"/>
    <n v="53"/>
    <n v="0"/>
    <n v="253"/>
  </r>
  <r>
    <x v="2"/>
    <x v="576"/>
    <n v="390"/>
    <m/>
    <n v="0"/>
    <n v="0"/>
    <n v="0"/>
    <n v="0"/>
    <n v="180"/>
    <n v="105"/>
    <n v="0"/>
    <n v="105"/>
    <n v="0"/>
    <n v="495"/>
  </r>
  <r>
    <x v="2"/>
    <x v="577"/>
    <n v="310"/>
    <m/>
    <n v="0"/>
    <n v="0"/>
    <n v="0"/>
    <n v="0"/>
    <n v="140"/>
    <n v="84"/>
    <n v="0"/>
    <n v="84"/>
    <n v="0"/>
    <n v="394"/>
  </r>
  <r>
    <x v="2"/>
    <x v="578"/>
    <n v="480"/>
    <m/>
    <n v="0"/>
    <n v="0"/>
    <n v="0"/>
    <n v="0"/>
    <n v="55"/>
    <n v="121"/>
    <n v="0"/>
    <n v="114"/>
    <n v="0"/>
    <n v="594"/>
  </r>
  <r>
    <x v="2"/>
    <x v="579"/>
    <n v="380"/>
    <m/>
    <n v="0"/>
    <n v="0"/>
    <n v="0"/>
    <n v="0"/>
    <n v="45"/>
    <n v="98"/>
    <n v="0"/>
    <n v="92"/>
    <n v="0"/>
    <n v="472"/>
  </r>
  <r>
    <x v="2"/>
    <x v="580"/>
    <n v="230"/>
    <m/>
    <n v="0"/>
    <n v="0"/>
    <n v="0"/>
    <n v="0"/>
    <n v="30"/>
    <n v="58"/>
    <n v="0"/>
    <n v="54"/>
    <n v="0"/>
    <n v="284"/>
  </r>
  <r>
    <x v="2"/>
    <x v="581"/>
    <n v="270"/>
    <m/>
    <n v="0"/>
    <n v="0"/>
    <n v="0"/>
    <n v="0"/>
    <n v="15"/>
    <n v="69"/>
    <n v="0"/>
    <n v="67"/>
    <n v="0"/>
    <n v="337"/>
  </r>
  <r>
    <x v="2"/>
    <x v="582"/>
    <n v="240"/>
    <m/>
    <n v="0"/>
    <n v="0"/>
    <n v="0"/>
    <n v="0"/>
    <n v="15"/>
    <n v="60"/>
    <n v="0"/>
    <n v="59"/>
    <n v="0"/>
    <n v="299"/>
  </r>
  <r>
    <x v="2"/>
    <x v="583"/>
    <n v="140"/>
    <m/>
    <n v="0"/>
    <n v="0"/>
    <n v="0"/>
    <n v="0"/>
    <n v="10"/>
    <n v="36"/>
    <n v="0"/>
    <n v="35"/>
    <n v="0"/>
    <n v="175"/>
  </r>
  <r>
    <x v="2"/>
    <x v="584"/>
    <n v="90"/>
    <m/>
    <n v="0"/>
    <n v="0"/>
    <n v="0"/>
    <n v="0"/>
    <n v="20"/>
    <n v="22"/>
    <n v="0"/>
    <n v="20"/>
    <n v="0"/>
    <n v="110"/>
  </r>
  <r>
    <x v="2"/>
    <x v="585"/>
    <n v="60"/>
    <m/>
    <n v="0"/>
    <n v="0"/>
    <n v="0"/>
    <n v="0"/>
    <n v="15"/>
    <n v="16"/>
    <n v="0"/>
    <n v="14"/>
    <n v="0"/>
    <n v="74"/>
  </r>
  <r>
    <x v="2"/>
    <x v="586"/>
    <n v="45"/>
    <m/>
    <n v="0"/>
    <n v="0"/>
    <n v="0"/>
    <n v="0"/>
    <n v="10"/>
    <n v="11"/>
    <n v="0"/>
    <n v="10"/>
    <n v="0"/>
    <n v="55"/>
  </r>
  <r>
    <x v="2"/>
    <x v="587"/>
    <n v="300"/>
    <m/>
    <n v="0"/>
    <n v="0"/>
    <n v="0"/>
    <n v="0"/>
    <n v="25"/>
    <n v="77"/>
    <n v="0"/>
    <n v="75"/>
    <n v="0"/>
    <n v="375"/>
  </r>
  <r>
    <x v="2"/>
    <x v="588"/>
    <n v="220"/>
    <m/>
    <n v="0"/>
    <n v="0"/>
    <n v="0"/>
    <n v="0"/>
    <n v="20"/>
    <n v="58"/>
    <n v="0"/>
    <n v="56"/>
    <n v="0"/>
    <n v="276"/>
  </r>
  <r>
    <x v="2"/>
    <x v="589"/>
    <n v="160"/>
    <m/>
    <n v="0"/>
    <n v="0"/>
    <n v="0"/>
    <n v="0"/>
    <n v="10"/>
    <n v="41"/>
    <n v="0"/>
    <n v="40"/>
    <n v="0"/>
    <n v="200"/>
  </r>
  <r>
    <x v="2"/>
    <x v="590"/>
    <n v="250"/>
    <m/>
    <n v="8"/>
    <n v="5"/>
    <n v="0"/>
    <n v="25"/>
    <n v="40"/>
    <n v="42"/>
    <n v="0"/>
    <n v="39"/>
    <n v="3"/>
    <n v="291"/>
  </r>
  <r>
    <x v="2"/>
    <x v="591"/>
    <n v="170"/>
    <m/>
    <n v="6"/>
    <n v="3.5"/>
    <n v="0"/>
    <n v="20"/>
    <n v="30"/>
    <n v="28"/>
    <n v="0"/>
    <n v="26"/>
    <n v="2"/>
    <n v="198"/>
  </r>
  <r>
    <x v="2"/>
    <x v="592"/>
    <n v="200"/>
    <m/>
    <n v="5"/>
    <n v="3"/>
    <n v="0"/>
    <n v="20"/>
    <n v="90"/>
    <n v="33"/>
    <n v="0"/>
    <n v="27"/>
    <n v="6"/>
    <n v="224"/>
  </r>
  <r>
    <x v="2"/>
    <x v="593"/>
    <n v="590"/>
    <m/>
    <n v="15"/>
    <n v="10"/>
    <n v="0.5"/>
    <n v="60"/>
    <n v="260"/>
    <n v="99"/>
    <n v="0"/>
    <n v="81"/>
    <n v="17"/>
    <n v="664"/>
  </r>
  <r>
    <x v="2"/>
    <x v="594"/>
    <n v="470"/>
    <m/>
    <n v="12"/>
    <n v="8"/>
    <n v="0.5"/>
    <n v="50"/>
    <n v="210"/>
    <n v="79"/>
    <n v="0"/>
    <n v="65"/>
    <n v="13"/>
    <n v="530"/>
  </r>
  <r>
    <x v="2"/>
    <x v="595"/>
    <n v="350"/>
    <m/>
    <n v="9"/>
    <n v="6"/>
    <n v="0"/>
    <n v="35"/>
    <n v="150"/>
    <n v="58"/>
    <n v="0"/>
    <n v="47"/>
    <n v="10"/>
    <n v="393"/>
  </r>
  <r>
    <x v="2"/>
    <x v="596"/>
    <n v="190"/>
    <m/>
    <n v="5"/>
    <n v="3.5"/>
    <n v="0"/>
    <n v="25"/>
    <n v="90"/>
    <n v="32"/>
    <n v="0"/>
    <n v="27"/>
    <n v="5"/>
    <n v="216"/>
  </r>
  <r>
    <x v="2"/>
    <x v="597"/>
    <n v="570"/>
    <m/>
    <n v="15"/>
    <n v="10"/>
    <n v="0.5"/>
    <n v="70"/>
    <n v="260"/>
    <n v="94"/>
    <n v="0"/>
    <n v="78"/>
    <n v="15"/>
    <n v="643"/>
  </r>
  <r>
    <x v="2"/>
    <x v="598"/>
    <n v="450"/>
    <m/>
    <n v="12"/>
    <n v="8"/>
    <n v="0.5"/>
    <n v="55"/>
    <n v="210"/>
    <n v="75"/>
    <n v="0"/>
    <n v="63"/>
    <n v="12"/>
    <n v="509"/>
  </r>
  <r>
    <x v="2"/>
    <x v="599"/>
    <n v="340"/>
    <m/>
    <n v="9"/>
    <n v="6"/>
    <n v="0"/>
    <n v="45"/>
    <n v="160"/>
    <n v="56"/>
    <n v="0"/>
    <n v="47"/>
    <n v="9"/>
    <n v="384"/>
  </r>
  <r>
    <x v="2"/>
    <x v="600"/>
    <n v="310"/>
    <m/>
    <n v="16"/>
    <n v="8"/>
    <n v="0"/>
    <n v="20"/>
    <n v="210"/>
    <n v="40"/>
    <n v="2"/>
    <n v="24"/>
    <n v="3"/>
    <n v="339"/>
  </r>
  <r>
    <x v="2"/>
    <x v="601"/>
    <n v="290"/>
    <m/>
    <n v="14"/>
    <n v="7"/>
    <n v="0"/>
    <n v="20"/>
    <n v="230"/>
    <n v="39"/>
    <n v="4"/>
    <n v="21"/>
    <n v="4"/>
    <n v="314"/>
  </r>
  <r>
    <x v="2"/>
    <x v="120"/>
    <n v="330"/>
    <m/>
    <n v="16"/>
    <n v="8"/>
    <n v="0"/>
    <n v="25"/>
    <n v="300"/>
    <n v="43"/>
    <n v="1"/>
    <n v="24"/>
    <n v="3"/>
    <n v="359"/>
  </r>
  <r>
    <x v="2"/>
    <x v="602"/>
    <n v="200"/>
    <m/>
    <n v="10"/>
    <n v="1.5"/>
    <n v="0"/>
    <n v="45"/>
    <n v="620"/>
    <n v="13"/>
    <n v="0"/>
    <n v="0"/>
    <n v="15"/>
    <n v="187"/>
  </r>
  <r>
    <x v="2"/>
    <x v="603"/>
    <n v="170"/>
    <m/>
    <n v="11"/>
    <n v="2"/>
    <n v="0"/>
    <n v="35"/>
    <n v="340"/>
    <n v="10"/>
    <n v="0"/>
    <n v="0"/>
    <n v="9"/>
    <n v="163"/>
  </r>
  <r>
    <x v="2"/>
    <x v="604"/>
    <n v="280"/>
    <m/>
    <n v="13"/>
    <n v="6"/>
    <n v="0.5"/>
    <n v="50"/>
    <n v="540"/>
    <n v="25"/>
    <n v="1"/>
    <n v="5"/>
    <n v="15"/>
    <n v="276"/>
  </r>
  <r>
    <x v="2"/>
    <x v="605"/>
    <n v="270"/>
    <m/>
    <n v="10"/>
    <n v="3.5"/>
    <n v="0"/>
    <n v="55"/>
    <n v="640"/>
    <n v="24"/>
    <n v="2"/>
    <n v="3"/>
    <n v="20"/>
    <n v="257"/>
  </r>
  <r>
    <x v="2"/>
    <x v="606"/>
    <n v="240"/>
    <m/>
    <n v="9"/>
    <n v="3.5"/>
    <n v="0.5"/>
    <n v="40"/>
    <n v="350"/>
    <n v="24"/>
    <n v="1"/>
    <n v="5"/>
    <n v="13"/>
    <n v="236"/>
  </r>
  <r>
    <x v="2"/>
    <x v="607"/>
    <n v="320"/>
    <m/>
    <n v="17"/>
    <n v="8"/>
    <n v="0"/>
    <n v="245"/>
    <n v="750"/>
    <n v="25"/>
    <n v="1"/>
    <n v="4"/>
    <n v="18"/>
    <n v="314"/>
  </r>
  <r>
    <x v="2"/>
    <x v="608"/>
    <n v="480"/>
    <m/>
    <n v="33"/>
    <n v="13"/>
    <n v="0"/>
    <n v="275"/>
    <n v="980"/>
    <n v="27"/>
    <n v="1"/>
    <n v="4"/>
    <n v="21"/>
    <n v="476"/>
  </r>
  <r>
    <x v="2"/>
    <x v="609"/>
    <n v="510"/>
    <m/>
    <n v="28"/>
    <n v="9"/>
    <n v="0"/>
    <n v="245"/>
    <n v="1390"/>
    <n v="44"/>
    <n v="4"/>
    <n v="2"/>
    <n v="19"/>
    <n v="502"/>
  </r>
  <r>
    <x v="2"/>
    <x v="610"/>
    <n v="610"/>
    <m/>
    <n v="40"/>
    <n v="15"/>
    <n v="0"/>
    <n v="290"/>
    <n v="1400"/>
    <n v="37"/>
    <n v="2"/>
    <n v="7"/>
    <n v="27"/>
    <n v="605"/>
  </r>
  <r>
    <x v="2"/>
    <x v="611"/>
    <n v="410"/>
    <m/>
    <n v="24"/>
    <n v="13"/>
    <n v="0"/>
    <n v="235"/>
    <n v="970"/>
    <n v="34"/>
    <n v="1"/>
    <n v="5"/>
    <n v="15"/>
    <n v="413"/>
  </r>
  <r>
    <x v="2"/>
    <x v="612"/>
    <n v="590"/>
    <m/>
    <n v="41"/>
    <n v="19"/>
    <n v="0"/>
    <n v="270"/>
    <n v="1270"/>
    <n v="36"/>
    <n v="1"/>
    <n v="6"/>
    <n v="20"/>
    <n v="595"/>
  </r>
  <r>
    <x v="2"/>
    <x v="613"/>
    <n v="450"/>
    <m/>
    <n v="22"/>
    <n v="6"/>
    <n v="0"/>
    <n v="220"/>
    <n v="1260"/>
    <n v="50"/>
    <n v="4"/>
    <n v="2"/>
    <n v="12"/>
    <n v="446"/>
  </r>
  <r>
    <x v="2"/>
    <x v="614"/>
    <n v="500"/>
    <m/>
    <n v="26"/>
    <n v="12"/>
    <n v="0"/>
    <n v="50"/>
    <n v="1120"/>
    <n v="48"/>
    <n v="1"/>
    <n v="9"/>
    <n v="19"/>
    <n v="502"/>
  </r>
  <r>
    <x v="2"/>
    <x v="615"/>
    <n v="360"/>
    <m/>
    <n v="20"/>
    <n v="8"/>
    <n v="0"/>
    <n v="210"/>
    <n v="920"/>
    <n v="29"/>
    <n v="1"/>
    <n v="2"/>
    <n v="17"/>
    <n v="353"/>
  </r>
  <r>
    <x v="2"/>
    <x v="616"/>
    <n v="490"/>
    <m/>
    <n v="29"/>
    <n v="14"/>
    <n v="0"/>
    <n v="20"/>
    <n v="1400"/>
    <n v="49"/>
    <n v="2"/>
    <n v="6"/>
    <n v="8"/>
    <n v="502"/>
  </r>
  <r>
    <x v="2"/>
    <x v="408"/>
    <n v="480"/>
    <m/>
    <n v="33"/>
    <n v="15"/>
    <n v="0"/>
    <n v="50"/>
    <n v="1010"/>
    <n v="35"/>
    <n v="1"/>
    <n v="5"/>
    <n v="12"/>
    <n v="488"/>
  </r>
  <r>
    <x v="2"/>
    <x v="617"/>
    <n v="640"/>
    <m/>
    <n v="42"/>
    <n v="14"/>
    <n v="0"/>
    <n v="270"/>
    <n v="1540"/>
    <n v="46"/>
    <n v="4"/>
    <n v="3"/>
    <n v="21"/>
    <n v="636"/>
  </r>
  <r>
    <x v="2"/>
    <x v="618"/>
    <n v="360"/>
    <m/>
    <n v="13"/>
    <n v="2.5"/>
    <n v="0"/>
    <n v="0"/>
    <n v="1080"/>
    <n v="57"/>
    <n v="6"/>
    <n v="1"/>
    <n v="5"/>
    <n v="359"/>
  </r>
  <r>
    <x v="2"/>
    <x v="619"/>
    <n v="250"/>
    <m/>
    <n v="9"/>
    <n v="1.5"/>
    <n v="0"/>
    <n v="0"/>
    <n v="750"/>
    <n v="39"/>
    <n v="4"/>
    <n v="1"/>
    <n v="4"/>
    <n v="249"/>
  </r>
  <r>
    <x v="2"/>
    <x v="620"/>
    <n v="230"/>
    <m/>
    <n v="8"/>
    <n v="1.5"/>
    <n v="0"/>
    <n v="0"/>
    <n v="680"/>
    <n v="35"/>
    <n v="4"/>
    <n v="0"/>
    <n v="3"/>
    <n v="229"/>
  </r>
  <r>
    <x v="2"/>
    <x v="621"/>
    <n v="720"/>
    <m/>
    <n v="41"/>
    <n v="16"/>
    <n v="0"/>
    <n v="420"/>
    <n v="1830"/>
    <n v="59"/>
    <n v="2"/>
    <n v="5"/>
    <n v="34"/>
    <n v="707"/>
  </r>
  <r>
    <x v="2"/>
    <x v="622"/>
    <n v="960"/>
    <m/>
    <n v="65"/>
    <n v="31"/>
    <n v="0"/>
    <n v="95"/>
    <n v="2020"/>
    <n v="70"/>
    <n v="3"/>
    <n v="10"/>
    <n v="23"/>
    <n v="978"/>
  </r>
  <r>
    <x v="3"/>
    <x v="623"/>
    <n v="290"/>
    <m/>
    <n v="13"/>
    <n v="7"/>
    <n v="0"/>
    <s v="&lt;5"/>
    <n v="580"/>
    <n v="40"/>
    <n v="2"/>
    <n v="17"/>
    <n v="4"/>
    <n v="310"/>
  </r>
  <r>
    <x v="3"/>
    <x v="624"/>
    <n v="390"/>
    <m/>
    <n v="21"/>
    <n v="4"/>
    <n v="0"/>
    <n v="120"/>
    <n v="1190"/>
    <n v="11"/>
    <n v="2"/>
    <n v="0"/>
    <n v="39"/>
    <n v="355"/>
  </r>
  <r>
    <x v="3"/>
    <x v="625"/>
    <n v="130"/>
    <m/>
    <n v="8"/>
    <n v="1.5"/>
    <n v="0"/>
    <n v="55"/>
    <n v="430"/>
    <n v="4"/>
    <n v="1"/>
    <n v="0"/>
    <n v="12"/>
    <n v="119.5"/>
  </r>
  <r>
    <x v="3"/>
    <x v="626"/>
    <n v="280"/>
    <m/>
    <n v="19"/>
    <n v="4.5"/>
    <n v="0"/>
    <n v="100"/>
    <n v="910"/>
    <n v="8"/>
    <n v="1"/>
    <n v="0"/>
    <n v="19"/>
    <n v="265.5"/>
  </r>
  <r>
    <x v="3"/>
    <x v="627"/>
    <n v="130"/>
    <m/>
    <n v="8"/>
    <n v="2"/>
    <n v="0"/>
    <n v="55"/>
    <n v="380"/>
    <n v="3"/>
    <n v="0"/>
    <n v="0"/>
    <n v="10"/>
    <n v="122"/>
  </r>
  <r>
    <x v="3"/>
    <x v="628"/>
    <n v="770"/>
    <m/>
    <n v="60"/>
    <n v="10"/>
    <n v="0"/>
    <n v="105"/>
    <n v="1530"/>
    <n v="21"/>
    <n v="1"/>
    <n v="1"/>
    <n v="35"/>
    <n v="746"/>
  </r>
  <r>
    <x v="3"/>
    <x v="629"/>
    <n v="250"/>
    <m/>
    <n v="21"/>
    <n v="3.5"/>
    <n v="0"/>
    <n v="50"/>
    <n v="530"/>
    <n v="6"/>
    <n v="1"/>
    <n v="0"/>
    <n v="11"/>
    <n v="242.5"/>
  </r>
  <r>
    <x v="3"/>
    <x v="630"/>
    <n v="500"/>
    <m/>
    <n v="40"/>
    <n v="7"/>
    <n v="0"/>
    <n v="100"/>
    <n v="970"/>
    <n v="11"/>
    <n v="1"/>
    <n v="1"/>
    <n v="22"/>
    <n v="486"/>
  </r>
  <r>
    <x v="3"/>
    <x v="631"/>
    <n v="290"/>
    <m/>
    <n v="25"/>
    <n v="4"/>
    <n v="0"/>
    <n v="45"/>
    <n v="520"/>
    <n v="6"/>
    <n v="1"/>
    <n v="1"/>
    <n v="10"/>
    <n v="285"/>
  </r>
  <r>
    <x v="3"/>
    <x v="632"/>
    <n v="260"/>
    <m/>
    <n v="12"/>
    <n v="3"/>
    <n v="0"/>
    <n v="130"/>
    <n v="790"/>
    <n v="1"/>
    <n v="0"/>
    <n v="0"/>
    <n v="38"/>
    <n v="225"/>
  </r>
  <r>
    <x v="3"/>
    <x v="633"/>
    <n v="100"/>
    <m/>
    <n v="6"/>
    <n v="1.5"/>
    <n v="0"/>
    <n v="55"/>
    <n v="260"/>
    <n v="0"/>
    <n v="0"/>
    <n v="0"/>
    <n v="11"/>
    <n v="90.5"/>
  </r>
  <r>
    <x v="3"/>
    <x v="634"/>
    <n v="180"/>
    <m/>
    <n v="12"/>
    <n v="3.5"/>
    <n v="0"/>
    <n v="90"/>
    <n v="470"/>
    <n v="0"/>
    <n v="0"/>
    <n v="0"/>
    <n v="17"/>
    <n v="166.5"/>
  </r>
  <r>
    <x v="3"/>
    <x v="635"/>
    <n v="90"/>
    <m/>
    <n v="6"/>
    <n v="1.5"/>
    <n v="0"/>
    <n v="45"/>
    <n v="210"/>
    <n v="1"/>
    <n v="0"/>
    <n v="0"/>
    <n v="9"/>
    <n v="82.5"/>
  </r>
  <r>
    <x v="3"/>
    <x v="632"/>
    <n v="540"/>
    <m/>
    <n v="40"/>
    <n v="7"/>
    <n v="0"/>
    <n v="100"/>
    <n v="1390"/>
    <n v="14"/>
    <n v="2"/>
    <n v="1"/>
    <n v="31"/>
    <n v="517"/>
  </r>
  <r>
    <x v="3"/>
    <x v="633"/>
    <n v="190"/>
    <m/>
    <n v="14"/>
    <n v="2.5"/>
    <n v="0"/>
    <n v="40"/>
    <n v="510"/>
    <n v="6"/>
    <n v="1"/>
    <n v="0"/>
    <n v="9"/>
    <n v="183.5"/>
  </r>
  <r>
    <x v="3"/>
    <x v="634"/>
    <n v="390"/>
    <m/>
    <n v="32"/>
    <n v="6"/>
    <n v="0"/>
    <n v="65"/>
    <n v="900"/>
    <n v="12"/>
    <n v="2"/>
    <n v="1"/>
    <n v="13"/>
    <n v="384"/>
  </r>
  <r>
    <x v="3"/>
    <x v="635"/>
    <n v="180"/>
    <m/>
    <n v="15"/>
    <n v="2.5"/>
    <n v="0"/>
    <n v="35"/>
    <n v="450"/>
    <n v="5"/>
    <n v="1"/>
    <n v="0"/>
    <n v="8"/>
    <n v="174.5"/>
  </r>
  <r>
    <x v="3"/>
    <x v="636"/>
    <n v="530"/>
    <m/>
    <n v="35"/>
    <n v="6"/>
    <n v="0"/>
    <n v="105"/>
    <n v="1150"/>
    <n v="18"/>
    <n v="0"/>
    <n v="0"/>
    <n v="35"/>
    <n v="501"/>
  </r>
  <r>
    <x v="3"/>
    <x v="637"/>
    <n v="170"/>
    <m/>
    <n v="12"/>
    <n v="2"/>
    <n v="0"/>
    <n v="50"/>
    <n v="390"/>
    <n v="5"/>
    <n v="0"/>
    <n v="0"/>
    <n v="10"/>
    <n v="162"/>
  </r>
  <r>
    <x v="3"/>
    <x v="638"/>
    <n v="330"/>
    <m/>
    <n v="23"/>
    <n v="4.5"/>
    <n v="0"/>
    <n v="100"/>
    <n v="700"/>
    <n v="9"/>
    <n v="0"/>
    <n v="0"/>
    <n v="22"/>
    <n v="312.5"/>
  </r>
  <r>
    <x v="3"/>
    <x v="639"/>
    <n v="170"/>
    <m/>
    <n v="13"/>
    <n v="2"/>
    <n v="0"/>
    <n v="45"/>
    <n v="340"/>
    <n v="5"/>
    <n v="0"/>
    <n v="0"/>
    <n v="10"/>
    <n v="162"/>
  </r>
  <r>
    <x v="3"/>
    <x v="640"/>
    <n v="210"/>
    <m/>
    <n v="7"/>
    <n v="2"/>
    <n v="0"/>
    <n v="130"/>
    <n v="710"/>
    <n v="0"/>
    <n v="0"/>
    <n v="0"/>
    <n v="38"/>
    <n v="174"/>
  </r>
  <r>
    <x v="3"/>
    <x v="641"/>
    <n v="80"/>
    <m/>
    <n v="4"/>
    <n v="1"/>
    <n v="0"/>
    <n v="55"/>
    <n v="220"/>
    <n v="0"/>
    <n v="0"/>
    <n v="0"/>
    <n v="11"/>
    <n v="70"/>
  </r>
  <r>
    <x v="3"/>
    <x v="642"/>
    <n v="150"/>
    <m/>
    <n v="9"/>
    <n v="3"/>
    <n v="0"/>
    <n v="90"/>
    <n v="420"/>
    <n v="0"/>
    <n v="0"/>
    <n v="0"/>
    <n v="17"/>
    <n v="136"/>
  </r>
  <r>
    <x v="3"/>
    <x v="643"/>
    <n v="70"/>
    <m/>
    <n v="3"/>
    <n v="1"/>
    <n v="0"/>
    <n v="45"/>
    <n v="180"/>
    <n v="0"/>
    <n v="0"/>
    <n v="0"/>
    <n v="9"/>
    <n v="62"/>
  </r>
  <r>
    <x v="3"/>
    <x v="644"/>
    <n v="350"/>
    <m/>
    <n v="20"/>
    <n v="3.5"/>
    <n v="0"/>
    <n v="100"/>
    <n v="1100"/>
    <n v="11"/>
    <n v="1"/>
    <n v="0"/>
    <n v="30"/>
    <n v="323.5"/>
  </r>
  <r>
    <x v="3"/>
    <x v="645"/>
    <n v="130"/>
    <m/>
    <n v="8"/>
    <n v="1.5"/>
    <n v="0"/>
    <n v="40"/>
    <n v="420"/>
    <n v="5"/>
    <n v="1"/>
    <n v="0"/>
    <n v="9"/>
    <n v="122.5"/>
  </r>
  <r>
    <x v="3"/>
    <x v="646"/>
    <n v="270"/>
    <m/>
    <n v="20"/>
    <n v="3.5"/>
    <n v="0"/>
    <n v="65"/>
    <n v="720"/>
    <n v="10"/>
    <n v="1"/>
    <n v="0"/>
    <n v="13"/>
    <n v="260.5"/>
  </r>
  <r>
    <x v="3"/>
    <x v="647"/>
    <n v="120"/>
    <m/>
    <n v="8"/>
    <n v="1.5"/>
    <n v="0"/>
    <n v="35"/>
    <n v="350"/>
    <n v="5"/>
    <n v="0"/>
    <n v="0"/>
    <n v="7"/>
    <n v="114.5"/>
  </r>
  <r>
    <x v="3"/>
    <x v="648"/>
    <n v="260"/>
    <m/>
    <n v="14"/>
    <n v="2"/>
    <n v="0"/>
    <n v="50"/>
    <n v="610"/>
    <n v="15"/>
    <s v="&lt;1"/>
    <n v="0"/>
    <n v="19"/>
    <n v="243"/>
  </r>
  <r>
    <x v="3"/>
    <x v="648"/>
    <n v="220"/>
    <m/>
    <n v="16"/>
    <n v="2.5"/>
    <n v="0"/>
    <n v="25"/>
    <n v="460"/>
    <n v="9"/>
    <s v="&lt;1"/>
    <n v="0"/>
    <n v="10"/>
    <n v="212.5"/>
  </r>
  <r>
    <x v="3"/>
    <x v="649"/>
    <n v="100"/>
    <m/>
    <n v="7"/>
    <n v="1.5"/>
    <n v="0"/>
    <n v="20"/>
    <n v="310"/>
    <n v="3"/>
    <n v="0"/>
    <n v="0"/>
    <n v="5"/>
    <n v="96.5"/>
  </r>
  <r>
    <x v="3"/>
    <x v="650"/>
    <n v="100"/>
    <m/>
    <n v="6"/>
    <n v="1"/>
    <n v="0"/>
    <n v="20"/>
    <n v="210"/>
    <n v="8"/>
    <n v="0"/>
    <n v="4"/>
    <n v="5"/>
    <n v="100"/>
  </r>
  <r>
    <x v="3"/>
    <x v="651"/>
    <n v="130"/>
    <m/>
    <n v="11"/>
    <n v="2"/>
    <n v="0"/>
    <n v="20"/>
    <n v="230"/>
    <n v="4"/>
    <n v="0"/>
    <n v="0"/>
    <n v="5"/>
    <n v="127"/>
  </r>
  <r>
    <x v="3"/>
    <x v="652"/>
    <n v="80"/>
    <m/>
    <n v="6"/>
    <n v="1"/>
    <n v="0"/>
    <n v="20"/>
    <n v="150"/>
    <n v="3"/>
    <n v="0"/>
    <n v="0"/>
    <n v="5"/>
    <n v="76"/>
  </r>
  <r>
    <x v="3"/>
    <x v="653"/>
    <n v="290"/>
    <m/>
    <n v="19"/>
    <n v="2.5"/>
    <n v="0"/>
    <n v="30"/>
    <n v="870"/>
    <n v="19"/>
    <n v="1"/>
    <n v="0"/>
    <n v="13"/>
    <n v="279.5"/>
  </r>
  <r>
    <x v="3"/>
    <x v="654"/>
    <n v="620"/>
    <m/>
    <n v="39"/>
    <n v="5"/>
    <n v="0"/>
    <n v="65"/>
    <n v="1820"/>
    <n v="39"/>
    <n v="2"/>
    <n v="0"/>
    <n v="27"/>
    <n v="598"/>
  </r>
  <r>
    <x v="3"/>
    <x v="655"/>
    <n v="190"/>
    <m/>
    <n v="1"/>
    <n v="0"/>
    <n v="0"/>
    <n v="0"/>
    <n v="650"/>
    <n v="34"/>
    <n v="7"/>
    <n v="15"/>
    <n v="11"/>
    <n v="194"/>
  </r>
  <r>
    <x v="3"/>
    <x v="656"/>
    <n v="180"/>
    <m/>
    <n v="8"/>
    <n v="4.5"/>
    <n v="0"/>
    <n v="0"/>
    <n v="520"/>
    <n v="22"/>
    <n v="1"/>
    <n v="1"/>
    <n v="4"/>
    <n v="181.5"/>
  </r>
  <r>
    <x v="3"/>
    <x v="657"/>
    <n v="170"/>
    <m/>
    <n v="12"/>
    <n v="2"/>
    <n v="0"/>
    <s v="&lt;5"/>
    <n v="180"/>
    <n v="14"/>
    <n v="4"/>
    <n v="10"/>
    <n v="1"/>
    <n v="181"/>
  </r>
  <r>
    <x v="3"/>
    <x v="658"/>
    <n v="70"/>
    <m/>
    <n v="0.5"/>
    <n v="0"/>
    <n v="0"/>
    <n v="0"/>
    <n v="0"/>
    <n v="17"/>
    <n v="2"/>
    <n v="3"/>
    <n v="2"/>
    <n v="71"/>
  </r>
  <r>
    <x v="3"/>
    <x v="659"/>
    <n v="25"/>
    <m/>
    <n v="0"/>
    <n v="0"/>
    <n v="0"/>
    <n v="0"/>
    <n v="300"/>
    <n v="5"/>
    <n v="3"/>
    <n v="1"/>
    <n v="1"/>
    <n v="25"/>
  </r>
  <r>
    <x v="3"/>
    <x v="660"/>
    <n v="210"/>
    <m/>
    <n v="9"/>
    <n v="1.5"/>
    <n v="0"/>
    <n v="35"/>
    <n v="240"/>
    <n v="28"/>
    <s v="&lt;1"/>
    <n v="11"/>
    <n v="3"/>
    <n v="219.5"/>
  </r>
  <r>
    <x v="3"/>
    <x v="661"/>
    <n v="140"/>
    <m/>
    <n v="6"/>
    <n v="1.5"/>
    <n v="0"/>
    <s v="&lt;5"/>
    <n v="590"/>
    <n v="17"/>
    <n v="1"/>
    <n v="2"/>
    <n v="5"/>
    <n v="138.5"/>
  </r>
  <r>
    <x v="3"/>
    <x v="662"/>
    <n v="140"/>
    <m/>
    <n v="8"/>
    <n v="1"/>
    <n v="0"/>
    <n v="15"/>
    <n v="290"/>
    <n v="14"/>
    <n v="0"/>
    <n v="9"/>
    <n v="1"/>
    <n v="149"/>
  </r>
  <r>
    <x v="3"/>
    <x v="663"/>
    <n v="110"/>
    <m/>
    <n v="3.5"/>
    <n v="0.5"/>
    <n v="0"/>
    <n v="0"/>
    <n v="330"/>
    <n v="17"/>
    <n v="1"/>
    <n v="0"/>
    <n v="2"/>
    <n v="108.5"/>
  </r>
  <r>
    <x v="3"/>
    <x v="664"/>
    <n v="130"/>
    <m/>
    <n v="4.5"/>
    <n v="1"/>
    <n v="0"/>
    <n v="0"/>
    <n v="520"/>
    <n v="20"/>
    <n v="1"/>
    <n v="0"/>
    <n v="3"/>
    <n v="128"/>
  </r>
  <r>
    <x v="3"/>
    <x v="665"/>
    <n v="340"/>
    <m/>
    <n v="28"/>
    <n v="4.5"/>
    <n v="0"/>
    <n v="25"/>
    <n v="290"/>
    <n v="19"/>
    <n v="2"/>
    <n v="3"/>
    <n v="2"/>
    <n v="345.5"/>
  </r>
  <r>
    <x v="3"/>
    <x v="666"/>
    <n v="320"/>
    <m/>
    <n v="15"/>
    <n v="2"/>
    <n v="0"/>
    <n v="0"/>
    <n v="1100"/>
    <n v="41"/>
    <n v="3"/>
    <n v="0"/>
    <n v="5"/>
    <n v="317"/>
  </r>
  <r>
    <x v="3"/>
    <x v="667"/>
    <n v="70"/>
    <m/>
    <n v="0.5"/>
    <n v="0"/>
    <n v="0"/>
    <n v="0"/>
    <n v="0"/>
    <n v="16"/>
    <n v="2"/>
    <n v="2"/>
    <n v="2"/>
    <n v="70"/>
  </r>
  <r>
    <x v="3"/>
    <x v="668"/>
    <n v="830"/>
    <m/>
    <n v="5"/>
    <n v="1"/>
    <n v="0"/>
    <n v="0"/>
    <n v="2810"/>
    <n v="148"/>
    <n v="31"/>
    <n v="63"/>
    <n v="47"/>
    <n v="847"/>
  </r>
  <r>
    <x v="3"/>
    <x v="669"/>
    <n v="640"/>
    <m/>
    <n v="46"/>
    <n v="7"/>
    <n v="0"/>
    <n v="15"/>
    <n v="670"/>
    <n v="54"/>
    <n v="14"/>
    <n v="37"/>
    <n v="4"/>
    <n v="680"/>
  </r>
  <r>
    <x v="3"/>
    <x v="670"/>
    <n v="280"/>
    <m/>
    <n v="2"/>
    <n v="0"/>
    <n v="0"/>
    <n v="0"/>
    <n v="15"/>
    <n v="67"/>
    <n v="8"/>
    <n v="11"/>
    <n v="9"/>
    <n v="282"/>
  </r>
  <r>
    <x v="3"/>
    <x v="671"/>
    <n v="80"/>
    <m/>
    <n v="0"/>
    <n v="0"/>
    <n v="0"/>
    <n v="0"/>
    <n v="930"/>
    <n v="15"/>
    <n v="9"/>
    <n v="3"/>
    <n v="4"/>
    <n v="79"/>
  </r>
  <r>
    <x v="3"/>
    <x v="672"/>
    <n v="540"/>
    <m/>
    <n v="23"/>
    <n v="6"/>
    <n v="0"/>
    <n v="10"/>
    <n v="2220"/>
    <n v="66"/>
    <n v="5"/>
    <n v="8"/>
    <n v="18"/>
    <n v="536"/>
  </r>
  <r>
    <x v="3"/>
    <x v="673"/>
    <n v="480"/>
    <m/>
    <n v="28"/>
    <n v="3.5"/>
    <n v="0"/>
    <n v="55"/>
    <n v="990"/>
    <n v="50"/>
    <n v="0"/>
    <n v="30"/>
    <n v="3"/>
    <n v="510.5"/>
  </r>
  <r>
    <x v="3"/>
    <x v="674"/>
    <n v="460"/>
    <m/>
    <n v="15"/>
    <n v="3"/>
    <n v="0"/>
    <n v="0"/>
    <n v="1410"/>
    <n v="72"/>
    <n v="6"/>
    <n v="0"/>
    <n v="9"/>
    <n v="454"/>
  </r>
  <r>
    <x v="3"/>
    <x v="675"/>
    <n v="590"/>
    <m/>
    <n v="21"/>
    <n v="5"/>
    <n v="0"/>
    <n v="0"/>
    <n v="2590"/>
    <n v="88"/>
    <n v="6"/>
    <n v="1"/>
    <n v="12"/>
    <n v="584"/>
  </r>
  <r>
    <x v="3"/>
    <x v="676"/>
    <n v="1200"/>
    <m/>
    <n v="98"/>
    <n v="16"/>
    <n v="0"/>
    <n v="80"/>
    <n v="1010"/>
    <n v="65"/>
    <n v="8"/>
    <n v="12"/>
    <n v="8"/>
    <n v="1220"/>
  </r>
  <r>
    <x v="3"/>
    <x v="677"/>
    <n v="840"/>
    <m/>
    <n v="40"/>
    <n v="5"/>
    <n v="0"/>
    <n v="0"/>
    <n v="2890"/>
    <n v="108"/>
    <n v="9"/>
    <n v="0"/>
    <n v="13"/>
    <n v="832"/>
  </r>
  <r>
    <x v="3"/>
    <x v="678"/>
    <n v="280"/>
    <m/>
    <n v="2.5"/>
    <n v="0"/>
    <n v="0"/>
    <n v="0"/>
    <n v="10"/>
    <n v="67"/>
    <n v="7"/>
    <n v="8"/>
    <n v="10"/>
    <n v="278"/>
  </r>
  <r>
    <x v="3"/>
    <x v="679"/>
    <n v="300"/>
    <m/>
    <n v="15"/>
    <n v="2.5"/>
    <n v="0"/>
    <n v="30"/>
    <n v="620"/>
    <n v="27"/>
    <n v="1"/>
    <n v="3"/>
    <n v="14"/>
    <n v="291.5"/>
  </r>
  <r>
    <x v="3"/>
    <x v="680"/>
    <n v="310"/>
    <m/>
    <n v="17"/>
    <n v="2.5"/>
    <n v="0"/>
    <n v="30"/>
    <n v="790"/>
    <n v="27"/>
    <n v="1"/>
    <n v="3"/>
    <n v="14"/>
    <n v="301.5"/>
  </r>
  <r>
    <x v="3"/>
    <x v="681"/>
    <n v="320"/>
    <m/>
    <n v="15"/>
    <n v="2.5"/>
    <n v="0"/>
    <n v="30"/>
    <n v="680"/>
    <n v="31"/>
    <n v="1"/>
    <n v="7"/>
    <n v="14"/>
    <n v="315.5"/>
  </r>
  <r>
    <x v="3"/>
    <x v="682"/>
    <n v="340"/>
    <m/>
    <n v="19"/>
    <n v="3"/>
    <n v="0"/>
    <n v="30"/>
    <n v="680"/>
    <n v="27"/>
    <n v="1"/>
    <n v="3"/>
    <n v="14"/>
    <n v="332"/>
  </r>
  <r>
    <x v="3"/>
    <x v="683"/>
    <n v="650"/>
    <m/>
    <n v="35"/>
    <n v="4.5"/>
    <n v="0"/>
    <n v="90"/>
    <n v="1260"/>
    <n v="49"/>
    <n v="1"/>
    <n v="6"/>
    <n v="34"/>
    <n v="626.5"/>
  </r>
  <r>
    <x v="3"/>
    <x v="684"/>
    <n v="470"/>
    <m/>
    <n v="24"/>
    <n v="3.5"/>
    <n v="0"/>
    <n v="60"/>
    <n v="1170"/>
    <n v="39"/>
    <s v="&lt;1"/>
    <n v="4"/>
    <n v="24"/>
    <n v="453.5"/>
  </r>
  <r>
    <x v="3"/>
    <x v="685"/>
    <n v="500"/>
    <m/>
    <n v="27"/>
    <n v="4"/>
    <n v="0"/>
    <n v="60"/>
    <n v="1500"/>
    <n v="39"/>
    <s v="&lt;1"/>
    <n v="4"/>
    <n v="24"/>
    <n v="484"/>
  </r>
  <r>
    <x v="3"/>
    <x v="686"/>
    <n v="510"/>
    <m/>
    <n v="25"/>
    <n v="3.5"/>
    <n v="0"/>
    <n v="60"/>
    <n v="1290"/>
    <n v="48"/>
    <s v="&lt;1"/>
    <n v="12"/>
    <n v="24"/>
    <n v="501.5"/>
  </r>
  <r>
    <x v="3"/>
    <x v="687"/>
    <n v="540"/>
    <m/>
    <n v="32"/>
    <n v="4.5"/>
    <n v="0"/>
    <n v="60"/>
    <n v="1290"/>
    <n v="40"/>
    <s v="&lt;1"/>
    <n v="5"/>
    <n v="24"/>
    <n v="525.5"/>
  </r>
  <r>
    <x v="3"/>
    <x v="688"/>
    <n v="630"/>
    <m/>
    <n v="34"/>
    <n v="7"/>
    <n v="0"/>
    <n v="70"/>
    <n v="1260"/>
    <n v="53"/>
    <n v="4"/>
    <n v="3"/>
    <n v="28"/>
    <n v="612"/>
  </r>
  <r>
    <x v="3"/>
    <x v="689"/>
    <n v="350"/>
    <m/>
    <n v="3.5"/>
    <n v="0.5"/>
    <n v="0"/>
    <n v="55"/>
    <n v="1350"/>
    <n v="55"/>
    <n v="2"/>
    <n v="22"/>
    <n v="24"/>
    <n v="348.5"/>
  </r>
  <r>
    <x v="3"/>
    <x v="495"/>
    <n v="620"/>
    <m/>
    <n v="33"/>
    <n v="4"/>
    <n v="0"/>
    <n v="85"/>
    <n v="2140"/>
    <n v="49"/>
    <n v="1"/>
    <n v="6"/>
    <n v="34"/>
    <n v="596"/>
  </r>
  <r>
    <x v="3"/>
    <x v="690"/>
    <n v="720"/>
    <m/>
    <n v="41"/>
    <n v="25"/>
    <n v="0"/>
    <n v="80"/>
    <n v="1750"/>
    <n v="60"/>
    <n v="7"/>
    <n v="5"/>
    <n v="26"/>
    <n v="724"/>
  </r>
  <r>
    <x v="3"/>
    <x v="691"/>
    <n v="740"/>
    <m/>
    <n v="35"/>
    <n v="6"/>
    <n v="0"/>
    <n v="45"/>
    <n v="2350"/>
    <n v="81"/>
    <n v="6"/>
    <n v="2"/>
    <n v="26"/>
    <n v="722"/>
  </r>
  <r>
    <x v="3"/>
    <x v="692"/>
    <n v="270"/>
    <m/>
    <n v="14"/>
    <n v="3.5"/>
    <n v="0"/>
    <n v="20"/>
    <n v="850"/>
    <n v="27"/>
    <n v="2"/>
    <n v="1"/>
    <n v="11"/>
    <n v="263.5"/>
  </r>
  <r>
    <x v="3"/>
    <x v="501"/>
    <n v="40"/>
    <m/>
    <n v="2"/>
    <n v="1"/>
    <n v="0"/>
    <n v="5"/>
    <n v="90"/>
    <n v="2"/>
    <n v="1"/>
    <n v="1"/>
    <n v="3"/>
    <n v="39"/>
  </r>
  <r>
    <x v="3"/>
    <x v="693"/>
    <n v="15"/>
    <m/>
    <n v="0"/>
    <n v="0"/>
    <n v="0"/>
    <n v="0"/>
    <n v="10"/>
    <n v="3"/>
    <n v="2"/>
    <n v="2"/>
    <n v="1"/>
    <n v="16"/>
  </r>
  <r>
    <x v="3"/>
    <x v="694"/>
    <n v="160"/>
    <m/>
    <n v="17"/>
    <n v="2"/>
    <n v="0"/>
    <n v="10"/>
    <n v="220"/>
    <n v="1"/>
    <n v="0"/>
    <n v="1"/>
    <n v="0"/>
    <n v="163"/>
  </r>
  <r>
    <x v="3"/>
    <x v="695"/>
    <n v="35"/>
    <m/>
    <n v="0"/>
    <n v="0"/>
    <n v="0"/>
    <n v="0"/>
    <n v="410"/>
    <n v="8"/>
    <n v="0"/>
    <n v="2"/>
    <n v="1"/>
    <n v="36"/>
  </r>
  <r>
    <x v="3"/>
    <x v="696"/>
    <n v="260"/>
    <m/>
    <n v="26"/>
    <n v="5"/>
    <n v="0"/>
    <n v="15"/>
    <n v="540"/>
    <n v="4"/>
    <n v="0"/>
    <n v="2"/>
    <n v="2"/>
    <n v="265"/>
  </r>
  <r>
    <x v="3"/>
    <x v="697"/>
    <n v="15"/>
    <m/>
    <n v="0.5"/>
    <n v="0"/>
    <n v="0"/>
    <n v="0"/>
    <n v="510"/>
    <n v="2"/>
    <n v="0"/>
    <n v="1"/>
    <n v="0"/>
    <n v="16"/>
  </r>
  <r>
    <x v="3"/>
    <x v="698"/>
    <n v="60"/>
    <m/>
    <n v="3"/>
    <n v="0"/>
    <n v="0"/>
    <n v="0"/>
    <n v="135"/>
    <n v="8"/>
    <s v="&lt;1"/>
    <n v="0"/>
    <n v="2"/>
    <n v="58"/>
  </r>
  <r>
    <x v="3"/>
    <x v="699"/>
    <n v="230"/>
    <m/>
    <n v="10"/>
    <n v="2.5"/>
    <n v="0"/>
    <n v="0"/>
    <n v="140"/>
    <n v="32"/>
    <s v="&lt;1"/>
    <n v="12"/>
    <n v="2"/>
    <n v="242.5"/>
  </r>
  <r>
    <x v="3"/>
    <x v="700"/>
    <n v="300"/>
    <m/>
    <n v="15"/>
    <n v="3"/>
    <n v="0"/>
    <n v="50"/>
    <n v="260"/>
    <n v="39"/>
    <n v="1"/>
    <n v="27"/>
    <n v="4"/>
    <n v="326"/>
  </r>
  <r>
    <x v="3"/>
    <x v="701"/>
    <n v="220"/>
    <m/>
    <n v="10"/>
    <n v="2"/>
    <n v="0"/>
    <n v="30"/>
    <n v="170"/>
    <n v="30"/>
    <n v="0"/>
    <n v="20"/>
    <n v="2"/>
    <n v="240"/>
  </r>
  <r>
    <x v="3"/>
    <x v="702"/>
    <n v="300"/>
    <m/>
    <n v="12"/>
    <n v="2.5"/>
    <n v="0"/>
    <n v="40"/>
    <n v="190"/>
    <n v="49"/>
    <n v="1"/>
    <n v="35"/>
    <n v="3"/>
    <n v="334.5"/>
  </r>
  <r>
    <x v="3"/>
    <x v="703"/>
    <n v="300"/>
    <m/>
    <n v="13"/>
    <n v="2.5"/>
    <n v="0"/>
    <n v="50"/>
    <n v="230"/>
    <n v="43"/>
    <n v="0"/>
    <n v="31"/>
    <n v="3"/>
    <n v="330.5"/>
  </r>
  <r>
    <x v="3"/>
    <x v="118"/>
    <n v="120"/>
    <m/>
    <n v="6"/>
    <n v="3"/>
    <n v="0"/>
    <s v="&lt;5"/>
    <n v="70"/>
    <n v="18"/>
    <n v="1"/>
    <n v="12"/>
    <n v="1"/>
    <n v="134"/>
  </r>
  <r>
    <x v="3"/>
    <x v="704"/>
    <n v="270"/>
    <m/>
    <n v="13"/>
    <n v="8"/>
    <n v="0"/>
    <s v="&lt;5"/>
    <n v="210"/>
    <n v="35"/>
    <n v="1"/>
    <n v="24"/>
    <n v="3"/>
    <n v="299"/>
  </r>
  <r>
    <x v="3"/>
    <x v="705"/>
    <n v="300"/>
    <m/>
    <n v="17"/>
    <n v="9"/>
    <n v="0"/>
    <s v="&lt;5"/>
    <n v="270"/>
    <n v="33"/>
    <n v="1"/>
    <n v="22"/>
    <n v="5"/>
    <n v="326"/>
  </r>
  <r>
    <x v="3"/>
    <x v="706"/>
    <n v="45"/>
    <m/>
    <n v="0"/>
    <n v="0"/>
    <n v="0"/>
    <n v="0"/>
    <n v="150"/>
    <n v="11"/>
    <n v="0"/>
    <n v="11"/>
    <n v="0"/>
    <n v="56"/>
  </r>
  <r>
    <x v="3"/>
    <x v="707"/>
    <n v="35"/>
    <m/>
    <n v="4"/>
    <n v="1.5"/>
    <n v="0"/>
    <n v="0"/>
    <n v="35"/>
    <n v="0"/>
    <n v="0"/>
    <n v="0"/>
    <n v="0"/>
    <n v="36.5"/>
  </r>
  <r>
    <x v="3"/>
    <x v="708"/>
    <n v="35"/>
    <m/>
    <n v="0"/>
    <n v="0"/>
    <n v="0"/>
    <n v="0"/>
    <n v="10"/>
    <n v="9"/>
    <n v="0"/>
    <n v="7"/>
    <n v="0"/>
    <n v="42"/>
  </r>
  <r>
    <x v="3"/>
    <x v="709"/>
    <n v="110"/>
    <m/>
    <n v="9"/>
    <n v="1.5"/>
    <n v="0"/>
    <s v="&lt;5"/>
    <n v="120"/>
    <n v="6"/>
    <n v="0"/>
    <n v="6"/>
    <n v="0"/>
    <n v="117.5"/>
  </r>
  <r>
    <x v="3"/>
    <x v="710"/>
    <n v="30"/>
    <m/>
    <n v="0"/>
    <n v="0"/>
    <n v="0"/>
    <n v="0"/>
    <n v="0"/>
    <n v="8"/>
    <n v="0"/>
    <n v="5"/>
    <n v="0"/>
    <n v="35"/>
  </r>
  <r>
    <x v="3"/>
    <x v="711"/>
    <n v="30"/>
    <m/>
    <n v="0"/>
    <n v="0"/>
    <n v="0"/>
    <n v="0"/>
    <n v="250"/>
    <n v="8"/>
    <n v="0"/>
    <n v="6"/>
    <n v="0"/>
    <n v="36"/>
  </r>
  <r>
    <x v="3"/>
    <x v="712"/>
    <n v="90"/>
    <m/>
    <n v="8"/>
    <n v="1.5"/>
    <n v="0"/>
    <n v="10"/>
    <n v="170"/>
    <n v="5"/>
    <n v="0"/>
    <n v="5"/>
    <n v="0"/>
    <n v="96.5"/>
  </r>
  <r>
    <x v="3"/>
    <x v="713"/>
    <n v="5"/>
    <m/>
    <n v="0"/>
    <n v="0"/>
    <n v="0"/>
    <n v="0"/>
    <n v="20"/>
    <n v="1"/>
    <n v="0"/>
    <n v="0"/>
    <n v="0"/>
    <n v="5"/>
  </r>
  <r>
    <x v="3"/>
    <x v="714"/>
    <n v="130"/>
    <m/>
    <n v="14"/>
    <n v="2.5"/>
    <n v="0"/>
    <n v="10"/>
    <n v="240"/>
    <n v="2"/>
    <n v="0"/>
    <n v="1"/>
    <n v="0"/>
    <n v="133.5"/>
  </r>
  <r>
    <x v="3"/>
    <x v="715"/>
    <n v="35"/>
    <m/>
    <n v="0"/>
    <n v="0"/>
    <n v="0"/>
    <n v="0"/>
    <n v="0"/>
    <n v="9"/>
    <n v="0"/>
    <n v="6"/>
    <n v="0"/>
    <n v="41"/>
  </r>
  <r>
    <x v="3"/>
    <x v="716"/>
    <n v="80"/>
    <m/>
    <n v="0"/>
    <n v="0"/>
    <n v="0"/>
    <n v="0"/>
    <n v="25"/>
    <n v="21"/>
    <n v="0"/>
    <n v="20"/>
    <n v="0"/>
    <n v="100"/>
  </r>
  <r>
    <x v="3"/>
    <x v="717"/>
    <n v="150"/>
    <m/>
    <n v="2.5"/>
    <n v="1.5"/>
    <n v="0"/>
    <n v="10"/>
    <n v="170"/>
    <n v="26"/>
    <n v="0"/>
    <n v="23"/>
    <n v="7"/>
    <n v="167.5"/>
  </r>
  <r>
    <x v="3"/>
    <x v="718"/>
    <n v="90"/>
    <m/>
    <n v="2"/>
    <n v="1.5"/>
    <n v="0"/>
    <n v="10"/>
    <n v="105"/>
    <n v="10"/>
    <n v="0"/>
    <n v="10"/>
    <n v="7"/>
    <n v="94.5"/>
  </r>
  <r>
    <x v="3"/>
    <x v="719"/>
    <n v="45"/>
    <m/>
    <n v="0"/>
    <n v="0"/>
    <n v="0"/>
    <n v="0"/>
    <n v="0"/>
    <n v="12"/>
    <n v="1"/>
    <n v="8"/>
    <n v="0"/>
    <n v="53"/>
  </r>
  <r>
    <x v="3"/>
    <x v="720"/>
    <n v="140"/>
    <m/>
    <n v="0"/>
    <n v="0"/>
    <n v="0"/>
    <n v="0"/>
    <n v="50"/>
    <n v="35"/>
    <n v="0"/>
    <n v="35"/>
    <n v="0"/>
    <n v="175"/>
  </r>
  <r>
    <x v="3"/>
    <x v="721"/>
    <n v="190"/>
    <m/>
    <n v="0"/>
    <n v="0"/>
    <n v="0"/>
    <n v="0"/>
    <n v="70"/>
    <n v="46"/>
    <n v="0"/>
    <n v="46"/>
    <n v="0"/>
    <n v="236"/>
  </r>
  <r>
    <x v="3"/>
    <x v="722"/>
    <n v="240"/>
    <m/>
    <n v="0"/>
    <n v="0"/>
    <n v="0"/>
    <n v="0"/>
    <n v="85"/>
    <n v="58"/>
    <n v="0"/>
    <n v="58"/>
    <n v="0"/>
    <n v="298"/>
  </r>
  <r>
    <x v="3"/>
    <x v="723"/>
    <n v="350"/>
    <m/>
    <n v="0"/>
    <n v="0"/>
    <n v="0"/>
    <n v="0"/>
    <n v="125"/>
    <n v="87"/>
    <n v="0"/>
    <n v="87"/>
    <n v="0"/>
    <n v="437"/>
  </r>
  <r>
    <x v="3"/>
    <x v="724"/>
    <n v="880"/>
    <m/>
    <n v="0"/>
    <n v="0"/>
    <n v="0"/>
    <n v="0"/>
    <n v="780"/>
    <n v="234"/>
    <n v="0"/>
    <n v="228"/>
    <n v="0"/>
    <n v="1108"/>
  </r>
  <r>
    <x v="3"/>
    <x v="725"/>
    <n v="140"/>
    <m/>
    <n v="0"/>
    <n v="0"/>
    <n v="0"/>
    <n v="0"/>
    <n v="130"/>
    <n v="39"/>
    <n v="0"/>
    <n v="38"/>
    <n v="0"/>
    <n v="178"/>
  </r>
  <r>
    <x v="3"/>
    <x v="726"/>
    <n v="170"/>
    <m/>
    <n v="0"/>
    <n v="0"/>
    <n v="0"/>
    <n v="0"/>
    <n v="50"/>
    <n v="46"/>
    <n v="0"/>
    <n v="46"/>
    <n v="0"/>
    <n v="216"/>
  </r>
  <r>
    <x v="3"/>
    <x v="727"/>
    <n v="230"/>
    <m/>
    <n v="0"/>
    <n v="0"/>
    <n v="0"/>
    <n v="0"/>
    <n v="65"/>
    <n v="62"/>
    <n v="0"/>
    <n v="62"/>
    <n v="0"/>
    <n v="292"/>
  </r>
  <r>
    <x v="3"/>
    <x v="728"/>
    <n v="290"/>
    <m/>
    <n v="0"/>
    <n v="0"/>
    <n v="0"/>
    <n v="0"/>
    <n v="85"/>
    <n v="77"/>
    <n v="0"/>
    <n v="77"/>
    <n v="0"/>
    <n v="367"/>
  </r>
  <r>
    <x v="3"/>
    <x v="729"/>
    <n v="430"/>
    <m/>
    <n v="0"/>
    <n v="0"/>
    <n v="0"/>
    <n v="0"/>
    <n v="125"/>
    <n v="116"/>
    <n v="0"/>
    <n v="115"/>
    <n v="0"/>
    <n v="545"/>
  </r>
  <r>
    <x v="3"/>
    <x v="730"/>
    <n v="0"/>
    <m/>
    <n v="0"/>
    <n v="0"/>
    <n v="0"/>
    <n v="0"/>
    <n v="70"/>
    <n v="0"/>
    <n v="0"/>
    <n v="0"/>
    <n v="0"/>
    <n v="0"/>
  </r>
  <r>
    <x v="3"/>
    <x v="731"/>
    <n v="0"/>
    <m/>
    <n v="0"/>
    <n v="0"/>
    <n v="0"/>
    <n v="0"/>
    <n v="95"/>
    <n v="0"/>
    <n v="0"/>
    <n v="0"/>
    <n v="0"/>
    <n v="0"/>
  </r>
  <r>
    <x v="3"/>
    <x v="732"/>
    <n v="0"/>
    <m/>
    <n v="0"/>
    <n v="0"/>
    <n v="0"/>
    <n v="0"/>
    <n v="120"/>
    <n v="0"/>
    <n v="0"/>
    <n v="0"/>
    <n v="0"/>
    <n v="0"/>
  </r>
  <r>
    <x v="3"/>
    <x v="733"/>
    <n v="0"/>
    <m/>
    <n v="0"/>
    <n v="0"/>
    <n v="0"/>
    <n v="0"/>
    <n v="180"/>
    <n v="0"/>
    <n v="0"/>
    <n v="0"/>
    <n v="0"/>
    <n v="0"/>
  </r>
  <r>
    <x v="3"/>
    <x v="734"/>
    <n v="0"/>
    <m/>
    <n v="0"/>
    <n v="0"/>
    <n v="0"/>
    <n v="0"/>
    <n v="35"/>
    <n v="0"/>
    <n v="0"/>
    <n v="0"/>
    <n v="0"/>
    <n v="0"/>
  </r>
  <r>
    <x v="3"/>
    <x v="735"/>
    <n v="0"/>
    <m/>
    <n v="0"/>
    <n v="0"/>
    <n v="0"/>
    <n v="0"/>
    <n v="50"/>
    <n v="0"/>
    <n v="0"/>
    <n v="0"/>
    <n v="0"/>
    <n v="0"/>
  </r>
  <r>
    <x v="3"/>
    <x v="736"/>
    <n v="0"/>
    <m/>
    <n v="0"/>
    <n v="0"/>
    <n v="0"/>
    <n v="0"/>
    <n v="60"/>
    <n v="0"/>
    <n v="0"/>
    <n v="0"/>
    <n v="0"/>
    <n v="0"/>
  </r>
  <r>
    <x v="3"/>
    <x v="737"/>
    <n v="5"/>
    <m/>
    <n v="0"/>
    <n v="0"/>
    <n v="0"/>
    <n v="0"/>
    <n v="95"/>
    <n v="0"/>
    <n v="0"/>
    <n v="0"/>
    <n v="0"/>
    <n v="5"/>
  </r>
  <r>
    <x v="3"/>
    <x v="738"/>
    <n v="0"/>
    <m/>
    <n v="0"/>
    <n v="0"/>
    <n v="0"/>
    <n v="0"/>
    <n v="55"/>
    <n v="1"/>
    <n v="0"/>
    <n v="0"/>
    <n v="0"/>
    <n v="0"/>
  </r>
  <r>
    <x v="3"/>
    <x v="739"/>
    <n v="5"/>
    <m/>
    <n v="0"/>
    <n v="0"/>
    <n v="0"/>
    <n v="0"/>
    <n v="75"/>
    <n v="1"/>
    <n v="0"/>
    <n v="0"/>
    <n v="0"/>
    <n v="5"/>
  </r>
  <r>
    <x v="3"/>
    <x v="740"/>
    <n v="10"/>
    <m/>
    <n v="0"/>
    <n v="0"/>
    <n v="0"/>
    <n v="0"/>
    <n v="90"/>
    <n v="1"/>
    <n v="0"/>
    <n v="1"/>
    <n v="0"/>
    <n v="11"/>
  </r>
  <r>
    <x v="3"/>
    <x v="741"/>
    <n v="10"/>
    <m/>
    <n v="0"/>
    <n v="0"/>
    <n v="0"/>
    <n v="0"/>
    <n v="140"/>
    <n v="1"/>
    <n v="0"/>
    <n v="1"/>
    <n v="0"/>
    <n v="11"/>
  </r>
  <r>
    <x v="3"/>
    <x v="742"/>
    <n v="0"/>
    <m/>
    <n v="0"/>
    <n v="0"/>
    <n v="0"/>
    <n v="0"/>
    <n v="55"/>
    <n v="0"/>
    <n v="0"/>
    <n v="0"/>
    <n v="0"/>
    <n v="0"/>
  </r>
  <r>
    <x v="3"/>
    <x v="743"/>
    <n v="0"/>
    <m/>
    <n v="0"/>
    <n v="0"/>
    <n v="0"/>
    <n v="0"/>
    <n v="75"/>
    <n v="0"/>
    <n v="0"/>
    <n v="0"/>
    <n v="0"/>
    <n v="0"/>
  </r>
  <r>
    <x v="3"/>
    <x v="744"/>
    <n v="0"/>
    <m/>
    <n v="0"/>
    <n v="0"/>
    <n v="0"/>
    <n v="0"/>
    <n v="95"/>
    <n v="0"/>
    <n v="0"/>
    <n v="0"/>
    <n v="0"/>
    <n v="0"/>
  </r>
  <r>
    <x v="3"/>
    <x v="745"/>
    <n v="0"/>
    <m/>
    <n v="0"/>
    <n v="0"/>
    <n v="0"/>
    <n v="0"/>
    <n v="140"/>
    <n v="0"/>
    <n v="0"/>
    <n v="0"/>
    <n v="0"/>
    <n v="0"/>
  </r>
  <r>
    <x v="3"/>
    <x v="746"/>
    <n v="0"/>
    <m/>
    <n v="0"/>
    <n v="0"/>
    <n v="0"/>
    <n v="0"/>
    <n v="35"/>
    <n v="0"/>
    <n v="0"/>
    <n v="0"/>
    <n v="0"/>
    <n v="0"/>
  </r>
  <r>
    <x v="3"/>
    <x v="747"/>
    <n v="0"/>
    <m/>
    <n v="0"/>
    <n v="0"/>
    <n v="0"/>
    <n v="0"/>
    <n v="50"/>
    <n v="0"/>
    <n v="0"/>
    <n v="0"/>
    <n v="0"/>
    <n v="0"/>
  </r>
  <r>
    <x v="3"/>
    <x v="748"/>
    <n v="0"/>
    <m/>
    <n v="0"/>
    <n v="0"/>
    <n v="0"/>
    <n v="0"/>
    <n v="60"/>
    <n v="0"/>
    <n v="0"/>
    <n v="0"/>
    <n v="0"/>
    <n v="0"/>
  </r>
  <r>
    <x v="3"/>
    <x v="749"/>
    <n v="0"/>
    <m/>
    <n v="0"/>
    <n v="0"/>
    <n v="0"/>
    <n v="0"/>
    <n v="95"/>
    <n v="0"/>
    <n v="0"/>
    <n v="0"/>
    <n v="0"/>
    <n v="0"/>
  </r>
  <r>
    <x v="3"/>
    <x v="750"/>
    <n v="140"/>
    <m/>
    <n v="0"/>
    <n v="0"/>
    <n v="0"/>
    <n v="0"/>
    <n v="45"/>
    <n v="39"/>
    <n v="0"/>
    <n v="38"/>
    <n v="0"/>
    <n v="178"/>
  </r>
  <r>
    <x v="3"/>
    <x v="751"/>
    <n v="190"/>
    <m/>
    <n v="0"/>
    <n v="0"/>
    <n v="0"/>
    <n v="0"/>
    <n v="60"/>
    <n v="52"/>
    <n v="0"/>
    <n v="51"/>
    <n v="0"/>
    <n v="241"/>
  </r>
  <r>
    <x v="3"/>
    <x v="752"/>
    <n v="240"/>
    <m/>
    <n v="0"/>
    <n v="0"/>
    <n v="0"/>
    <n v="0"/>
    <n v="75"/>
    <n v="65"/>
    <n v="0"/>
    <n v="64"/>
    <n v="0"/>
    <n v="304"/>
  </r>
  <r>
    <x v="3"/>
    <x v="753"/>
    <n v="360"/>
    <m/>
    <n v="0"/>
    <n v="0"/>
    <n v="0"/>
    <n v="0"/>
    <n v="110"/>
    <n v="98"/>
    <n v="0"/>
    <n v="96"/>
    <n v="0"/>
    <n v="456"/>
  </r>
  <r>
    <x v="3"/>
    <x v="754"/>
    <n v="80"/>
    <m/>
    <n v="0"/>
    <n v="0"/>
    <n v="0"/>
    <n v="0"/>
    <n v="40"/>
    <n v="22"/>
    <n v="0"/>
    <n v="22"/>
    <n v="0"/>
    <n v="102"/>
  </r>
  <r>
    <x v="3"/>
    <x v="755"/>
    <n v="110"/>
    <m/>
    <n v="0"/>
    <n v="0"/>
    <n v="0"/>
    <n v="0"/>
    <n v="55"/>
    <n v="29"/>
    <n v="0"/>
    <n v="29"/>
    <n v="0"/>
    <n v="139"/>
  </r>
  <r>
    <x v="3"/>
    <x v="756"/>
    <n v="140"/>
    <m/>
    <n v="0"/>
    <n v="0"/>
    <n v="0"/>
    <n v="0"/>
    <n v="70"/>
    <n v="36"/>
    <n v="0"/>
    <n v="36"/>
    <n v="0"/>
    <n v="176"/>
  </r>
  <r>
    <x v="3"/>
    <x v="757"/>
    <n v="210"/>
    <m/>
    <n v="0"/>
    <n v="0"/>
    <n v="0"/>
    <n v="0"/>
    <n v="105"/>
    <n v="55"/>
    <n v="0"/>
    <n v="54"/>
    <n v="0"/>
    <n v="264"/>
  </r>
  <r>
    <x v="3"/>
    <x v="758"/>
    <n v="0"/>
    <m/>
    <n v="0"/>
    <n v="0"/>
    <n v="0"/>
    <n v="0"/>
    <n v="105"/>
    <n v="0"/>
    <n v="0"/>
    <n v="0"/>
    <n v="0"/>
    <n v="0"/>
  </r>
  <r>
    <x v="3"/>
    <x v="759"/>
    <n v="0"/>
    <m/>
    <n v="0"/>
    <n v="0"/>
    <n v="0"/>
    <n v="0"/>
    <n v="140"/>
    <n v="0"/>
    <n v="0"/>
    <n v="0"/>
    <n v="0"/>
    <n v="0"/>
  </r>
  <r>
    <x v="3"/>
    <x v="760"/>
    <n v="5"/>
    <m/>
    <n v="0"/>
    <n v="0"/>
    <n v="0"/>
    <n v="0"/>
    <n v="180"/>
    <n v="0"/>
    <n v="0"/>
    <n v="0"/>
    <n v="0"/>
    <n v="5"/>
  </r>
  <r>
    <x v="3"/>
    <x v="761"/>
    <n v="10"/>
    <m/>
    <n v="0"/>
    <n v="0"/>
    <n v="0"/>
    <n v="0"/>
    <n v="270"/>
    <n v="0"/>
    <n v="0"/>
    <n v="0"/>
    <n v="0"/>
    <n v="10"/>
  </r>
  <r>
    <x v="3"/>
    <x v="762"/>
    <n v="80"/>
    <m/>
    <n v="0"/>
    <n v="0"/>
    <n v="0"/>
    <n v="0"/>
    <n v="45"/>
    <n v="20"/>
    <n v="0"/>
    <n v="20"/>
    <n v="0"/>
    <n v="100"/>
  </r>
  <r>
    <x v="3"/>
    <x v="763"/>
    <n v="100"/>
    <m/>
    <n v="0"/>
    <n v="0"/>
    <n v="0"/>
    <n v="0"/>
    <n v="55"/>
    <n v="26"/>
    <n v="0"/>
    <n v="26"/>
    <n v="0"/>
    <n v="126"/>
  </r>
  <r>
    <x v="3"/>
    <x v="764"/>
    <n v="130"/>
    <m/>
    <n v="0"/>
    <n v="0"/>
    <n v="0"/>
    <n v="0"/>
    <n v="70"/>
    <n v="33"/>
    <n v="0"/>
    <n v="33"/>
    <n v="0"/>
    <n v="163"/>
  </r>
  <r>
    <x v="3"/>
    <x v="765"/>
    <n v="190"/>
    <m/>
    <n v="0"/>
    <n v="0"/>
    <n v="0"/>
    <n v="0"/>
    <n v="110"/>
    <n v="49"/>
    <n v="0"/>
    <n v="49"/>
    <n v="0"/>
    <n v="239"/>
  </r>
  <r>
    <x v="3"/>
    <x v="766"/>
    <n v="80"/>
    <m/>
    <n v="0"/>
    <n v="0"/>
    <n v="0"/>
    <n v="0"/>
    <n v="45"/>
    <n v="22"/>
    <n v="0"/>
    <n v="21"/>
    <n v="0"/>
    <n v="101"/>
  </r>
  <r>
    <x v="3"/>
    <x v="767"/>
    <n v="110"/>
    <m/>
    <n v="0"/>
    <n v="0"/>
    <n v="0"/>
    <n v="0"/>
    <n v="65"/>
    <n v="29"/>
    <n v="0"/>
    <n v="29"/>
    <n v="0"/>
    <n v="139"/>
  </r>
  <r>
    <x v="3"/>
    <x v="768"/>
    <n v="130"/>
    <m/>
    <n v="0"/>
    <n v="0"/>
    <n v="0"/>
    <n v="0"/>
    <n v="80"/>
    <n v="36"/>
    <n v="0"/>
    <n v="36"/>
    <n v="0"/>
    <n v="166"/>
  </r>
  <r>
    <x v="3"/>
    <x v="769"/>
    <n v="200"/>
    <m/>
    <n v="0"/>
    <n v="0"/>
    <n v="0"/>
    <n v="0"/>
    <n v="120"/>
    <n v="54"/>
    <n v="0"/>
    <n v="54"/>
    <n v="0"/>
    <n v="254"/>
  </r>
  <r>
    <x v="3"/>
    <x v="770"/>
    <n v="0"/>
    <m/>
    <n v="0"/>
    <n v="0"/>
    <n v="0"/>
    <n v="0"/>
    <n v="45"/>
    <n v="0"/>
    <n v="0"/>
    <n v="0"/>
    <n v="0"/>
    <n v="0"/>
  </r>
  <r>
    <x v="3"/>
    <x v="771"/>
    <n v="0"/>
    <m/>
    <n v="0"/>
    <n v="0"/>
    <n v="0"/>
    <n v="0"/>
    <n v="60"/>
    <n v="0"/>
    <n v="0"/>
    <n v="0"/>
    <n v="0"/>
    <n v="0"/>
  </r>
  <r>
    <x v="3"/>
    <x v="772"/>
    <n v="0"/>
    <m/>
    <n v="0"/>
    <n v="0"/>
    <n v="0"/>
    <n v="0"/>
    <n v="75"/>
    <n v="0"/>
    <n v="0"/>
    <n v="0"/>
    <n v="0"/>
    <n v="0"/>
  </r>
  <r>
    <x v="3"/>
    <x v="773"/>
    <n v="0"/>
    <m/>
    <n v="0"/>
    <n v="0"/>
    <n v="0"/>
    <n v="0"/>
    <n v="115"/>
    <n v="0"/>
    <n v="0"/>
    <n v="0"/>
    <n v="0"/>
    <n v="0"/>
  </r>
  <r>
    <x v="3"/>
    <x v="774"/>
    <n v="160"/>
    <m/>
    <n v="0"/>
    <n v="0"/>
    <n v="0"/>
    <n v="0"/>
    <n v="35"/>
    <n v="42"/>
    <n v="0"/>
    <n v="42"/>
    <n v="0"/>
    <n v="202"/>
  </r>
  <r>
    <x v="3"/>
    <x v="775"/>
    <n v="210"/>
    <m/>
    <n v="0"/>
    <n v="0"/>
    <n v="0"/>
    <n v="0"/>
    <n v="45"/>
    <n v="57"/>
    <n v="0"/>
    <n v="57"/>
    <n v="0"/>
    <n v="267"/>
  </r>
  <r>
    <x v="3"/>
    <x v="776"/>
    <n v="260"/>
    <m/>
    <n v="0"/>
    <n v="0"/>
    <n v="0"/>
    <n v="0"/>
    <n v="55"/>
    <n v="71"/>
    <n v="0"/>
    <n v="71"/>
    <n v="0"/>
    <n v="331"/>
  </r>
  <r>
    <x v="3"/>
    <x v="777"/>
    <n v="400"/>
    <m/>
    <n v="0"/>
    <n v="0"/>
    <n v="0"/>
    <n v="0"/>
    <n v="80"/>
    <n v="106"/>
    <n v="0"/>
    <n v="106"/>
    <n v="0"/>
    <n v="506"/>
  </r>
  <r>
    <x v="3"/>
    <x v="778"/>
    <n v="160"/>
    <m/>
    <n v="0"/>
    <n v="0"/>
    <n v="0"/>
    <n v="0"/>
    <n v="70"/>
    <n v="44"/>
    <n v="0"/>
    <n v="44"/>
    <n v="0"/>
    <n v="204"/>
  </r>
  <r>
    <x v="3"/>
    <x v="779"/>
    <n v="220"/>
    <m/>
    <n v="0"/>
    <n v="0"/>
    <n v="0"/>
    <n v="0"/>
    <n v="95"/>
    <n v="58"/>
    <n v="0"/>
    <n v="58"/>
    <n v="0"/>
    <n v="278"/>
  </r>
  <r>
    <x v="3"/>
    <x v="780"/>
    <n v="270"/>
    <m/>
    <n v="0"/>
    <n v="0"/>
    <n v="0"/>
    <n v="0"/>
    <n v="120"/>
    <n v="73"/>
    <n v="0"/>
    <n v="73"/>
    <n v="0"/>
    <n v="343"/>
  </r>
  <r>
    <x v="3"/>
    <x v="781"/>
    <n v="410"/>
    <m/>
    <n v="0"/>
    <n v="0"/>
    <n v="0"/>
    <n v="0"/>
    <n v="180"/>
    <n v="109"/>
    <n v="0"/>
    <n v="109"/>
    <n v="0"/>
    <n v="519"/>
  </r>
  <r>
    <x v="3"/>
    <x v="782"/>
    <n v="150"/>
    <m/>
    <n v="0"/>
    <n v="0"/>
    <n v="0"/>
    <n v="0"/>
    <n v="35"/>
    <n v="41"/>
    <n v="0"/>
    <n v="41"/>
    <n v="0"/>
    <n v="191"/>
  </r>
  <r>
    <x v="3"/>
    <x v="783"/>
    <n v="200"/>
    <m/>
    <n v="0"/>
    <n v="0"/>
    <n v="0"/>
    <n v="0"/>
    <n v="45"/>
    <n v="54"/>
    <n v="0"/>
    <n v="54"/>
    <n v="0"/>
    <n v="254"/>
  </r>
  <r>
    <x v="3"/>
    <x v="784"/>
    <n v="260"/>
    <m/>
    <n v="0"/>
    <n v="0"/>
    <n v="0"/>
    <n v="0"/>
    <n v="55"/>
    <n v="68"/>
    <n v="0"/>
    <n v="68"/>
    <n v="0"/>
    <n v="328"/>
  </r>
  <r>
    <x v="3"/>
    <x v="785"/>
    <n v="380"/>
    <m/>
    <n v="0"/>
    <n v="0"/>
    <n v="0"/>
    <n v="0"/>
    <n v="80"/>
    <n v="101"/>
    <n v="0"/>
    <n v="101"/>
    <n v="0"/>
    <n v="481"/>
  </r>
  <r>
    <x v="3"/>
    <x v="786"/>
    <n v="120"/>
    <m/>
    <n v="0"/>
    <n v="0"/>
    <n v="0"/>
    <n v="0"/>
    <n v="190"/>
    <n v="32"/>
    <n v="0"/>
    <n v="25"/>
    <n v="0"/>
    <n v="145"/>
  </r>
  <r>
    <x v="3"/>
    <x v="787"/>
    <n v="160"/>
    <m/>
    <n v="0"/>
    <n v="0"/>
    <n v="0"/>
    <n v="0"/>
    <n v="50"/>
    <n v="44"/>
    <n v="0"/>
    <n v="44"/>
    <n v="0"/>
    <n v="204"/>
  </r>
  <r>
    <x v="3"/>
    <x v="788"/>
    <n v="220"/>
    <m/>
    <n v="0"/>
    <n v="0"/>
    <n v="0"/>
    <n v="0"/>
    <n v="70"/>
    <n v="59"/>
    <n v="0"/>
    <n v="58"/>
    <n v="0"/>
    <n v="278"/>
  </r>
  <r>
    <x v="3"/>
    <x v="789"/>
    <n v="270"/>
    <m/>
    <n v="0"/>
    <n v="0"/>
    <n v="0"/>
    <n v="0"/>
    <n v="85"/>
    <n v="73"/>
    <n v="0"/>
    <n v="73"/>
    <n v="0"/>
    <n v="343"/>
  </r>
  <r>
    <x v="3"/>
    <x v="790"/>
    <n v="410"/>
    <m/>
    <n v="0"/>
    <n v="0"/>
    <n v="0"/>
    <n v="0"/>
    <n v="125"/>
    <n v="110"/>
    <n v="0"/>
    <n v="109"/>
    <n v="0"/>
    <n v="519"/>
  </r>
  <r>
    <x v="3"/>
    <x v="791"/>
    <n v="140"/>
    <m/>
    <n v="0"/>
    <n v="0"/>
    <n v="0"/>
    <n v="0"/>
    <n v="45"/>
    <n v="39"/>
    <n v="0"/>
    <n v="39"/>
    <n v="0"/>
    <n v="179"/>
  </r>
  <r>
    <x v="3"/>
    <x v="792"/>
    <n v="190"/>
    <m/>
    <n v="0"/>
    <n v="0"/>
    <n v="0"/>
    <n v="0"/>
    <n v="60"/>
    <n v="52"/>
    <n v="0"/>
    <n v="52"/>
    <n v="0"/>
    <n v="242"/>
  </r>
  <r>
    <x v="3"/>
    <x v="793"/>
    <n v="240"/>
    <m/>
    <n v="0"/>
    <n v="0"/>
    <n v="0"/>
    <n v="0"/>
    <n v="75"/>
    <n v="65"/>
    <n v="0"/>
    <n v="65"/>
    <n v="0"/>
    <n v="305"/>
  </r>
  <r>
    <x v="3"/>
    <x v="794"/>
    <n v="360"/>
    <m/>
    <n v="0"/>
    <n v="0"/>
    <n v="0"/>
    <n v="0"/>
    <n v="110"/>
    <n v="98"/>
    <n v="0"/>
    <n v="98"/>
    <n v="0"/>
    <n v="458"/>
  </r>
  <r>
    <x v="3"/>
    <x v="795"/>
    <n v="0"/>
    <m/>
    <n v="0"/>
    <n v="0"/>
    <n v="0"/>
    <n v="0"/>
    <n v="35"/>
    <n v="0"/>
    <n v="0"/>
    <n v="0"/>
    <n v="0"/>
    <n v="0"/>
  </r>
  <r>
    <x v="3"/>
    <x v="796"/>
    <n v="0"/>
    <m/>
    <n v="0"/>
    <n v="0"/>
    <n v="0"/>
    <n v="0"/>
    <n v="50"/>
    <n v="0"/>
    <n v="0"/>
    <n v="0"/>
    <n v="0"/>
    <n v="0"/>
  </r>
  <r>
    <x v="3"/>
    <x v="797"/>
    <n v="0"/>
    <m/>
    <n v="0"/>
    <n v="0"/>
    <n v="0"/>
    <n v="0"/>
    <n v="60"/>
    <n v="0"/>
    <n v="0"/>
    <n v="0"/>
    <n v="0"/>
    <n v="0"/>
  </r>
  <r>
    <x v="3"/>
    <x v="798"/>
    <n v="0"/>
    <m/>
    <n v="0"/>
    <n v="0"/>
    <n v="0"/>
    <n v="0"/>
    <n v="95"/>
    <n v="1"/>
    <n v="0"/>
    <n v="0"/>
    <n v="0"/>
    <n v="0"/>
  </r>
  <r>
    <x v="3"/>
    <x v="799"/>
    <n v="150"/>
    <m/>
    <n v="0"/>
    <n v="0"/>
    <n v="0"/>
    <n v="0"/>
    <n v="30"/>
    <n v="41"/>
    <n v="0"/>
    <n v="41"/>
    <n v="0"/>
    <n v="191"/>
  </r>
  <r>
    <x v="3"/>
    <x v="800"/>
    <n v="200"/>
    <m/>
    <n v="0"/>
    <n v="0"/>
    <n v="0"/>
    <n v="0"/>
    <n v="45"/>
    <n v="55"/>
    <n v="0"/>
    <n v="55"/>
    <n v="0"/>
    <n v="255"/>
  </r>
  <r>
    <x v="3"/>
    <x v="801"/>
    <n v="250"/>
    <m/>
    <n v="0"/>
    <n v="0"/>
    <n v="0"/>
    <n v="0"/>
    <n v="55"/>
    <n v="69"/>
    <n v="0"/>
    <n v="69"/>
    <n v="0"/>
    <n v="319"/>
  </r>
  <r>
    <x v="3"/>
    <x v="802"/>
    <n v="380"/>
    <m/>
    <n v="0"/>
    <n v="0"/>
    <n v="0"/>
    <n v="0"/>
    <n v="80"/>
    <n v="104"/>
    <n v="0"/>
    <n v="103"/>
    <n v="0"/>
    <n v="483"/>
  </r>
  <r>
    <x v="3"/>
    <x v="803"/>
    <n v="0"/>
    <m/>
    <n v="0"/>
    <n v="0"/>
    <n v="0"/>
    <n v="0"/>
    <n v="45"/>
    <n v="0"/>
    <n v="0"/>
    <n v="0"/>
    <n v="0"/>
    <n v="0"/>
  </r>
  <r>
    <x v="3"/>
    <x v="804"/>
    <n v="0"/>
    <m/>
    <n v="0"/>
    <n v="0"/>
    <n v="0"/>
    <n v="0"/>
    <n v="65"/>
    <n v="0"/>
    <n v="0"/>
    <n v="0"/>
    <n v="0"/>
    <n v="0"/>
  </r>
  <r>
    <x v="3"/>
    <x v="805"/>
    <n v="0"/>
    <m/>
    <n v="0"/>
    <n v="0"/>
    <n v="0"/>
    <n v="0"/>
    <n v="80"/>
    <n v="0"/>
    <n v="0"/>
    <n v="0"/>
    <n v="0"/>
    <n v="0"/>
  </r>
  <r>
    <x v="3"/>
    <x v="806"/>
    <n v="5"/>
    <m/>
    <n v="0"/>
    <n v="0"/>
    <n v="0"/>
    <n v="0"/>
    <n v="120"/>
    <n v="1"/>
    <n v="0"/>
    <n v="0"/>
    <n v="0"/>
    <n v="5"/>
  </r>
  <r>
    <x v="3"/>
    <x v="807"/>
    <n v="950"/>
    <m/>
    <n v="0"/>
    <n v="0"/>
    <n v="0"/>
    <n v="0"/>
    <n v="790"/>
    <n v="270"/>
    <n v="0"/>
    <n v="264"/>
    <n v="0"/>
    <n v="1214"/>
  </r>
  <r>
    <x v="3"/>
    <x v="808"/>
    <n v="170"/>
    <m/>
    <n v="0"/>
    <n v="0"/>
    <n v="0"/>
    <n v="0"/>
    <n v="130"/>
    <n v="45"/>
    <n v="0"/>
    <n v="44"/>
    <n v="0"/>
    <n v="214"/>
  </r>
  <r>
    <x v="3"/>
    <x v="809"/>
    <n v="170"/>
    <m/>
    <n v="0"/>
    <n v="0"/>
    <n v="0"/>
    <n v="0"/>
    <n v="35"/>
    <n v="45"/>
    <n v="0"/>
    <n v="45"/>
    <n v="0"/>
    <n v="215"/>
  </r>
  <r>
    <x v="3"/>
    <x v="810"/>
    <n v="230"/>
    <m/>
    <n v="0"/>
    <n v="0"/>
    <n v="0"/>
    <n v="0"/>
    <n v="45"/>
    <n v="60"/>
    <n v="0"/>
    <n v="60"/>
    <n v="0"/>
    <n v="290"/>
  </r>
  <r>
    <x v="3"/>
    <x v="811"/>
    <n v="280"/>
    <m/>
    <n v="0"/>
    <n v="0"/>
    <n v="0"/>
    <n v="0"/>
    <n v="60"/>
    <n v="75"/>
    <n v="0"/>
    <n v="75"/>
    <n v="0"/>
    <n v="355"/>
  </r>
  <r>
    <x v="3"/>
    <x v="812"/>
    <n v="420"/>
    <m/>
    <n v="0"/>
    <n v="0"/>
    <n v="0"/>
    <n v="0"/>
    <n v="90"/>
    <n v="113"/>
    <n v="0"/>
    <n v="112"/>
    <n v="0"/>
    <n v="532"/>
  </r>
  <r>
    <x v="3"/>
    <x v="813"/>
    <n v="5"/>
    <m/>
    <n v="0"/>
    <n v="0"/>
    <n v="0"/>
    <n v="0"/>
    <n v="140"/>
    <n v="0"/>
    <n v="0"/>
    <n v="0"/>
    <n v="0"/>
    <n v="5"/>
  </r>
  <r>
    <x v="3"/>
    <x v="814"/>
    <n v="10"/>
    <m/>
    <n v="0"/>
    <n v="0"/>
    <n v="0"/>
    <n v="0"/>
    <n v="190"/>
    <n v="0"/>
    <n v="0"/>
    <n v="0"/>
    <n v="0"/>
    <n v="10"/>
  </r>
  <r>
    <x v="3"/>
    <x v="815"/>
    <n v="10"/>
    <m/>
    <n v="0"/>
    <n v="0"/>
    <n v="0"/>
    <n v="0"/>
    <n v="240"/>
    <n v="0"/>
    <n v="0"/>
    <n v="0"/>
    <n v="0"/>
    <n v="10"/>
  </r>
  <r>
    <x v="3"/>
    <x v="816"/>
    <n v="15"/>
    <m/>
    <n v="0"/>
    <n v="0"/>
    <n v="0"/>
    <n v="0"/>
    <n v="350"/>
    <n v="1"/>
    <n v="0"/>
    <n v="0"/>
    <n v="0"/>
    <n v="15"/>
  </r>
  <r>
    <x v="3"/>
    <x v="817"/>
    <n v="150"/>
    <m/>
    <n v="0"/>
    <n v="0"/>
    <n v="0"/>
    <n v="0"/>
    <n v="160"/>
    <n v="40"/>
    <n v="0"/>
    <n v="40"/>
    <n v="0"/>
    <n v="190"/>
  </r>
  <r>
    <x v="3"/>
    <x v="818"/>
    <n v="210"/>
    <m/>
    <n v="0"/>
    <n v="0"/>
    <n v="0"/>
    <n v="0"/>
    <n v="210"/>
    <n v="53"/>
    <n v="0"/>
    <n v="53"/>
    <n v="0"/>
    <n v="263"/>
  </r>
  <r>
    <x v="3"/>
    <x v="819"/>
    <n v="260"/>
    <m/>
    <n v="0"/>
    <n v="0"/>
    <n v="0"/>
    <n v="0"/>
    <n v="260"/>
    <n v="67"/>
    <n v="0"/>
    <n v="67"/>
    <n v="0"/>
    <n v="327"/>
  </r>
  <r>
    <x v="3"/>
    <x v="820"/>
    <n v="390"/>
    <m/>
    <n v="0"/>
    <n v="0"/>
    <n v="0"/>
    <n v="0"/>
    <n v="390"/>
    <n v="100"/>
    <n v="0"/>
    <n v="100"/>
    <n v="0"/>
    <n v="490"/>
  </r>
  <r>
    <x v="3"/>
    <x v="821"/>
    <n v="170"/>
    <m/>
    <n v="0"/>
    <n v="0"/>
    <n v="0"/>
    <n v="0"/>
    <n v="35"/>
    <n v="46"/>
    <n v="0"/>
    <n v="46"/>
    <n v="0"/>
    <n v="216"/>
  </r>
  <r>
    <x v="3"/>
    <x v="822"/>
    <n v="230"/>
    <m/>
    <n v="0"/>
    <n v="0"/>
    <n v="0"/>
    <n v="0"/>
    <n v="50"/>
    <n v="61"/>
    <n v="0"/>
    <n v="61"/>
    <n v="0"/>
    <n v="291"/>
  </r>
  <r>
    <x v="3"/>
    <x v="823"/>
    <n v="290"/>
    <m/>
    <n v="0"/>
    <n v="0"/>
    <n v="0"/>
    <n v="0"/>
    <n v="60"/>
    <n v="76"/>
    <n v="0"/>
    <n v="76"/>
    <n v="0"/>
    <n v="366"/>
  </r>
  <r>
    <x v="3"/>
    <x v="824"/>
    <n v="430"/>
    <m/>
    <n v="0"/>
    <n v="0"/>
    <n v="0"/>
    <n v="0"/>
    <n v="90"/>
    <n v="115"/>
    <n v="0"/>
    <n v="114"/>
    <n v="0"/>
    <n v="544"/>
  </r>
  <r>
    <x v="3"/>
    <x v="825"/>
    <n v="160"/>
    <m/>
    <n v="0"/>
    <n v="0"/>
    <n v="0"/>
    <n v="0"/>
    <n v="30"/>
    <n v="42"/>
    <n v="0"/>
    <n v="42"/>
    <n v="0"/>
    <n v="202"/>
  </r>
  <r>
    <x v="3"/>
    <x v="826"/>
    <n v="210"/>
    <m/>
    <n v="0"/>
    <n v="0"/>
    <n v="0"/>
    <n v="0"/>
    <n v="40"/>
    <n v="56"/>
    <n v="0"/>
    <n v="56"/>
    <n v="0"/>
    <n v="266"/>
  </r>
  <r>
    <x v="3"/>
    <x v="827"/>
    <n v="260"/>
    <m/>
    <n v="0"/>
    <n v="0"/>
    <n v="0"/>
    <n v="0"/>
    <n v="50"/>
    <n v="70"/>
    <n v="0"/>
    <n v="70"/>
    <n v="0"/>
    <n v="330"/>
  </r>
  <r>
    <x v="3"/>
    <x v="828"/>
    <n v="390"/>
    <m/>
    <n v="0"/>
    <n v="0"/>
    <n v="0"/>
    <n v="0"/>
    <n v="80"/>
    <n v="105"/>
    <n v="0"/>
    <n v="105"/>
    <n v="0"/>
    <n v="495"/>
  </r>
  <r>
    <x v="3"/>
    <x v="829"/>
    <n v="360"/>
    <m/>
    <n v="24"/>
    <n v="7"/>
    <n v="1"/>
    <n v="35"/>
    <n v="750"/>
    <n v="22"/>
    <n v="2"/>
    <n v="0"/>
    <n v="13"/>
    <n v="354"/>
  </r>
  <r>
    <x v="3"/>
    <x v="830"/>
    <n v="390"/>
    <m/>
    <n v="26"/>
    <n v="7"/>
    <n v="1"/>
    <n v="35"/>
    <n v="910"/>
    <n v="26"/>
    <n v="2"/>
    <n v="0"/>
    <n v="13"/>
    <n v="384"/>
  </r>
  <r>
    <x v="3"/>
    <x v="831"/>
    <n v="300"/>
    <m/>
    <n v="16"/>
    <n v="2"/>
    <n v="0"/>
    <n v="210"/>
    <n v="770"/>
    <n v="18"/>
    <s v="&lt;1"/>
    <n v="0"/>
    <n v="20"/>
    <n v="282"/>
  </r>
  <r>
    <x v="3"/>
    <x v="832"/>
    <n v="230"/>
    <m/>
    <n v="13"/>
    <n v="2.5"/>
    <n v="0"/>
    <n v="285"/>
    <n v="750"/>
    <n v="12"/>
    <n v="0"/>
    <n v="0"/>
    <n v="17"/>
    <n v="215.5"/>
  </r>
  <r>
    <x v="4"/>
    <x v="833"/>
    <n v="440"/>
    <n v="240"/>
    <n v="27"/>
    <n v="5"/>
    <n v="0"/>
    <n v="50"/>
    <n v="840"/>
    <n v="31"/>
    <n v="2"/>
    <n v="3"/>
    <n v="20"/>
    <m/>
  </r>
  <r>
    <x v="4"/>
    <x v="834"/>
    <n v="120"/>
    <n v="0"/>
    <n v="0"/>
    <n v="0"/>
    <n v="0"/>
    <n v="0"/>
    <n v="35"/>
    <n v="30"/>
    <n v="0"/>
    <n v="30"/>
    <n v="0"/>
    <m/>
  </r>
  <r>
    <x v="4"/>
    <x v="835"/>
    <n v="150"/>
    <n v="0"/>
    <n v="0"/>
    <n v="0"/>
    <n v="0"/>
    <n v="0"/>
    <n v="40"/>
    <n v="38"/>
    <n v="0"/>
    <n v="38"/>
    <n v="0"/>
    <m/>
  </r>
  <r>
    <x v="4"/>
    <x v="836"/>
    <n v="250"/>
    <n v="110"/>
    <n v="12"/>
    <n v="4.5"/>
    <n v="0"/>
    <n v="25"/>
    <n v="610"/>
    <n v="24"/>
    <n v="3"/>
    <n v="2"/>
    <n v="10"/>
    <m/>
  </r>
  <r>
    <x v="4"/>
    <x v="837"/>
    <n v="140"/>
    <n v="0"/>
    <n v="0"/>
    <n v="0"/>
    <n v="0"/>
    <n v="0"/>
    <n v="35"/>
    <n v="35"/>
    <n v="0"/>
    <n v="34"/>
    <n v="0"/>
    <m/>
  </r>
  <r>
    <x v="4"/>
    <x v="838"/>
    <n v="170"/>
    <n v="0"/>
    <n v="0"/>
    <n v="0"/>
    <n v="0"/>
    <n v="0"/>
    <n v="40"/>
    <n v="43"/>
    <n v="0"/>
    <n v="42"/>
    <n v="0"/>
    <m/>
  </r>
  <r>
    <x v="4"/>
    <x v="839"/>
    <n v="320"/>
    <n v="160"/>
    <n v="18"/>
    <n v="1.5"/>
    <n v="0"/>
    <s v="&lt;5"/>
    <n v="630"/>
    <n v="35"/>
    <n v="4"/>
    <n v="2"/>
    <n v="4"/>
    <m/>
  </r>
  <r>
    <x v="4"/>
    <x v="840"/>
    <n v="710"/>
    <n v="360"/>
    <n v="40"/>
    <n v="6"/>
    <n v="0"/>
    <n v="30"/>
    <n v="1440"/>
    <n v="73"/>
    <n v="10"/>
    <n v="4"/>
    <n v="13"/>
    <m/>
  </r>
  <r>
    <x v="4"/>
    <x v="841"/>
    <n v="330"/>
    <n v="140"/>
    <n v="15"/>
    <n v="3"/>
    <n v="0"/>
    <n v="10"/>
    <n v="430"/>
    <n v="39"/>
    <n v="5"/>
    <n v="3"/>
    <n v="10"/>
    <m/>
  </r>
  <r>
    <x v="4"/>
    <x v="842"/>
    <n v="630"/>
    <n v="270"/>
    <n v="29"/>
    <n v="10"/>
    <n v="0"/>
    <n v="35"/>
    <n v="1260"/>
    <n v="73"/>
    <n v="7"/>
    <n v="5"/>
    <n v="19"/>
    <m/>
  </r>
  <r>
    <x v="4"/>
    <x v="843"/>
    <n v="650"/>
    <n v="300"/>
    <n v="33"/>
    <n v="12"/>
    <n v="0.5"/>
    <n v="55"/>
    <n v="1390"/>
    <n v="67"/>
    <n v="6"/>
    <n v="5"/>
    <n v="22"/>
    <m/>
  </r>
  <r>
    <x v="4"/>
    <x v="844"/>
    <n v="350"/>
    <n v="170"/>
    <n v="18"/>
    <n v="5"/>
    <n v="0"/>
    <n v="25"/>
    <n v="560"/>
    <n v="33"/>
    <n v="4"/>
    <n v="3"/>
    <n v="13"/>
    <m/>
  </r>
  <r>
    <x v="4"/>
    <x v="845"/>
    <n v="330"/>
    <n v="140"/>
    <n v="15"/>
    <n v="3.5"/>
    <n v="0"/>
    <n v="35"/>
    <n v="560"/>
    <n v="31"/>
    <n v="2"/>
    <n v="3"/>
    <n v="16"/>
    <m/>
  </r>
  <r>
    <x v="4"/>
    <x v="846"/>
    <n v="330"/>
    <n v="140"/>
    <n v="16"/>
    <n v="4"/>
    <n v="0"/>
    <n v="30"/>
    <n v="530"/>
    <n v="32"/>
    <n v="2"/>
    <n v="3"/>
    <n v="15"/>
    <m/>
  </r>
  <r>
    <x v="4"/>
    <x v="847"/>
    <n v="500"/>
    <n v="250"/>
    <n v="28"/>
    <n v="10"/>
    <n v="0.5"/>
    <n v="55"/>
    <n v="850"/>
    <n v="41"/>
    <n v="5"/>
    <n v="4"/>
    <n v="20"/>
    <m/>
  </r>
  <r>
    <x v="4"/>
    <x v="848"/>
    <n v="170"/>
    <n v="80"/>
    <n v="9"/>
    <n v="3.5"/>
    <n v="0"/>
    <n v="25"/>
    <n v="310"/>
    <n v="13"/>
    <n v="3"/>
    <s v="&lt;1"/>
    <n v="8"/>
    <m/>
  </r>
  <r>
    <x v="4"/>
    <x v="849"/>
    <n v="190"/>
    <n v="100"/>
    <n v="11"/>
    <n v="4.5"/>
    <n v="0"/>
    <n v="25"/>
    <n v="340"/>
    <n v="15"/>
    <n v="3"/>
    <n v="2"/>
    <n v="8"/>
    <m/>
  </r>
  <r>
    <x v="4"/>
    <x v="850"/>
    <n v="250"/>
    <n v="110"/>
    <n v="12"/>
    <n v="4.5"/>
    <n v="0"/>
    <n v="25"/>
    <n v="610"/>
    <n v="24"/>
    <n v="3"/>
    <n v="2"/>
    <n v="10"/>
    <m/>
  </r>
  <r>
    <x v="4"/>
    <x v="851"/>
    <n v="170"/>
    <n v="80"/>
    <n v="9"/>
    <n v="3.5"/>
    <n v="0"/>
    <n v="25"/>
    <n v="360"/>
    <n v="13"/>
    <n v="3"/>
    <s v="&lt;1"/>
    <n v="8"/>
    <m/>
  </r>
  <r>
    <x v="4"/>
    <x v="852"/>
    <n v="190"/>
    <n v="100"/>
    <n v="11"/>
    <n v="4.5"/>
    <n v="0"/>
    <n v="30"/>
    <n v="380"/>
    <n v="15"/>
    <n v="3"/>
    <n v="2"/>
    <n v="8"/>
    <m/>
  </r>
  <r>
    <x v="4"/>
    <x v="853"/>
    <n v="180"/>
    <n v="80"/>
    <n v="9"/>
    <n v="4"/>
    <n v="0"/>
    <n v="25"/>
    <n v="500"/>
    <n v="17"/>
    <n v="3"/>
    <n v="1"/>
    <n v="9"/>
    <m/>
  </r>
  <r>
    <x v="4"/>
    <x v="854"/>
    <n v="160"/>
    <n v="50"/>
    <n v="5"/>
    <n v="2.5"/>
    <n v="0"/>
    <n v="30"/>
    <n v="500"/>
    <n v="16"/>
    <n v="1"/>
    <n v="1"/>
    <n v="12"/>
    <m/>
  </r>
  <r>
    <x v="4"/>
    <x v="855"/>
    <s v=" "/>
    <s v=" "/>
    <s v=" "/>
    <s v=" "/>
    <s v=" "/>
    <s v=" "/>
    <s v=" "/>
    <s v=" "/>
    <s v=" "/>
    <s v=" "/>
    <s v=" "/>
    <m/>
  </r>
  <r>
    <x v="4"/>
    <x v="853"/>
    <n v="210"/>
    <n v="90"/>
    <n v="10"/>
    <n v="5"/>
    <n v="0"/>
    <n v="25"/>
    <n v="520"/>
    <n v="20"/>
    <n v="3"/>
    <n v="2"/>
    <n v="10"/>
    <m/>
  </r>
  <r>
    <x v="4"/>
    <x v="854"/>
    <n v="180"/>
    <n v="60"/>
    <n v="7"/>
    <n v="3.5"/>
    <n v="0"/>
    <n v="35"/>
    <n v="520"/>
    <n v="18"/>
    <n v="2"/>
    <n v="2"/>
    <n v="13"/>
    <m/>
  </r>
  <r>
    <x v="4"/>
    <x v="856"/>
    <n v="350"/>
    <n v="80"/>
    <n v="9"/>
    <n v="3.5"/>
    <n v="0"/>
    <n v="5"/>
    <n v="1000"/>
    <n v="54"/>
    <n v="11"/>
    <n v="3"/>
    <n v="13"/>
    <m/>
  </r>
  <r>
    <x v="4"/>
    <x v="857"/>
    <n v="490"/>
    <n v="160"/>
    <n v="18"/>
    <n v="7"/>
    <n v="0"/>
    <n v="30"/>
    <n v="1250"/>
    <n v="63"/>
    <n v="9"/>
    <n v="5"/>
    <n v="18"/>
    <m/>
  </r>
  <r>
    <x v="4"/>
    <x v="858"/>
    <n v="390"/>
    <n v="130"/>
    <n v="14"/>
    <n v="6"/>
    <n v="0"/>
    <n v="25"/>
    <n v="1110"/>
    <n v="51"/>
    <n v="9"/>
    <n v="4"/>
    <n v="16"/>
    <m/>
  </r>
  <r>
    <x v="4"/>
    <x v="859"/>
    <n v="370"/>
    <n v="100"/>
    <n v="11"/>
    <n v="4.5"/>
    <n v="0"/>
    <n v="35"/>
    <n v="1110"/>
    <n v="49"/>
    <n v="8"/>
    <n v="4"/>
    <n v="19"/>
    <m/>
  </r>
  <r>
    <x v="4"/>
    <x v="860"/>
    <n v="370"/>
    <n v="110"/>
    <n v="12"/>
    <n v="5"/>
    <n v="0"/>
    <n v="30"/>
    <n v="1090"/>
    <n v="49"/>
    <n v="7"/>
    <n v="4"/>
    <n v="18"/>
    <m/>
  </r>
  <r>
    <x v="4"/>
    <x v="861"/>
    <n v="370"/>
    <n v="150"/>
    <n v="17"/>
    <n v="8"/>
    <n v="0"/>
    <n v="35"/>
    <n v="970"/>
    <n v="40"/>
    <n v="4"/>
    <n v="2"/>
    <n v="16"/>
    <m/>
  </r>
  <r>
    <x v="4"/>
    <x v="862"/>
    <n v="650"/>
    <n v="300"/>
    <n v="33"/>
    <n v="12"/>
    <n v="0.5"/>
    <n v="55"/>
    <n v="1390"/>
    <n v="67"/>
    <n v="6"/>
    <n v="5"/>
    <n v="22"/>
    <m/>
  </r>
  <r>
    <x v="4"/>
    <x v="863"/>
    <n v="620"/>
    <n v="270"/>
    <n v="29"/>
    <n v="11"/>
    <n v="0"/>
    <n v="65"/>
    <n v="1390"/>
    <n v="66"/>
    <n v="4"/>
    <n v="4"/>
    <n v="25"/>
    <m/>
  </r>
  <r>
    <x v="4"/>
    <x v="864"/>
    <n v="630"/>
    <n v="270"/>
    <n v="30"/>
    <n v="11"/>
    <n v="0"/>
    <n v="60"/>
    <n v="1370"/>
    <n v="66"/>
    <n v="4"/>
    <n v="4"/>
    <n v="24"/>
    <m/>
  </r>
  <r>
    <x v="4"/>
    <x v="865"/>
    <n v="220"/>
    <n v="120"/>
    <n v="13"/>
    <n v="1.5"/>
    <n v="0"/>
    <s v="&lt;5"/>
    <n v="250"/>
    <n v="24"/>
    <n v="2"/>
    <n v="2"/>
    <n v="2"/>
    <m/>
  </r>
  <r>
    <x v="4"/>
    <x v="866"/>
    <n v="320"/>
    <n v="160"/>
    <n v="18"/>
    <n v="1.5"/>
    <n v="0"/>
    <s v="&lt;5"/>
    <n v="630"/>
    <n v="35"/>
    <n v="4"/>
    <n v="2"/>
    <n v="4"/>
    <m/>
  </r>
  <r>
    <x v="4"/>
    <x v="867"/>
    <n v="710"/>
    <n v="360"/>
    <n v="40"/>
    <n v="6"/>
    <n v="0"/>
    <n v="30"/>
    <n v="1440"/>
    <n v="73"/>
    <n v="10"/>
    <n v="4"/>
    <n v="13"/>
    <m/>
  </r>
  <r>
    <x v="4"/>
    <x v="868"/>
    <n v="740"/>
    <n v="340"/>
    <n v="38"/>
    <n v="7"/>
    <n v="0"/>
    <n v="25"/>
    <n v="1050"/>
    <n v="82"/>
    <n v="15"/>
    <n v="5"/>
    <n v="16"/>
    <m/>
  </r>
  <r>
    <x v="4"/>
    <x v="869"/>
    <n v="720"/>
    <n v="310"/>
    <n v="35"/>
    <n v="6"/>
    <n v="0"/>
    <n v="35"/>
    <n v="1050"/>
    <n v="81"/>
    <n v="14"/>
    <n v="5"/>
    <n v="20"/>
    <m/>
  </r>
  <r>
    <x v="4"/>
    <x v="870"/>
    <n v="720"/>
    <n v="320"/>
    <n v="36"/>
    <n v="6"/>
    <n v="0"/>
    <n v="30"/>
    <n v="1030"/>
    <n v="81"/>
    <n v="14"/>
    <n v="5"/>
    <n v="19"/>
    <m/>
  </r>
  <r>
    <x v="4"/>
    <x v="871"/>
    <n v="650"/>
    <n v="300"/>
    <n v="33"/>
    <n v="12"/>
    <n v="0.5"/>
    <n v="55"/>
    <n v="1390"/>
    <n v="67"/>
    <n v="6"/>
    <n v="5"/>
    <n v="22"/>
    <m/>
  </r>
  <r>
    <x v="4"/>
    <x v="872"/>
    <n v="630"/>
    <n v="270"/>
    <n v="29"/>
    <n v="10"/>
    <n v="0"/>
    <n v="35"/>
    <n v="1260"/>
    <n v="73"/>
    <n v="7"/>
    <n v="5"/>
    <n v="19"/>
    <m/>
  </r>
  <r>
    <x v="4"/>
    <x v="873"/>
    <n v="470"/>
    <n v="230"/>
    <n v="25"/>
    <n v="12"/>
    <n v="0.5"/>
    <n v="50"/>
    <n v="990"/>
    <n v="37"/>
    <n v="4"/>
    <n v="2"/>
    <n v="19"/>
    <m/>
  </r>
  <r>
    <x v="4"/>
    <x v="874"/>
    <n v="510"/>
    <n v="240"/>
    <n v="26"/>
    <n v="12"/>
    <n v="0.5"/>
    <n v="75"/>
    <n v="1250"/>
    <n v="38"/>
    <n v="4"/>
    <n v="2"/>
    <n v="27"/>
    <m/>
  </r>
  <r>
    <x v="4"/>
    <x v="875"/>
    <n v="520"/>
    <n v="240"/>
    <n v="27"/>
    <n v="12"/>
    <n v="0.5"/>
    <n v="70"/>
    <n v="1230"/>
    <n v="38"/>
    <n v="4"/>
    <n v="2"/>
    <n v="27"/>
    <m/>
  </r>
  <r>
    <x v="4"/>
    <x v="876"/>
    <n v="440"/>
    <n v="240"/>
    <n v="27"/>
    <n v="5"/>
    <n v="0"/>
    <n v="50"/>
    <n v="840"/>
    <n v="31"/>
    <n v="2"/>
    <n v="3"/>
    <n v="20"/>
    <m/>
  </r>
  <r>
    <x v="4"/>
    <x v="877"/>
    <n v="330"/>
    <n v="140"/>
    <n v="15"/>
    <n v="3"/>
    <n v="0"/>
    <n v="10"/>
    <n v="430"/>
    <n v="39"/>
    <n v="5"/>
    <n v="3"/>
    <n v="10"/>
    <m/>
  </r>
  <r>
    <x v="4"/>
    <x v="878"/>
    <n v="510"/>
    <n v="160"/>
    <n v="17"/>
    <n v="4.5"/>
    <n v="0"/>
    <n v="5"/>
    <n v="1080"/>
    <n v="77"/>
    <n v="8"/>
    <n v="6"/>
    <n v="13"/>
    <m/>
  </r>
  <r>
    <x v="4"/>
    <x v="879"/>
    <n v="630"/>
    <n v="270"/>
    <n v="29"/>
    <n v="10"/>
    <n v="0"/>
    <n v="35"/>
    <n v="1260"/>
    <n v="73"/>
    <n v="7"/>
    <n v="5"/>
    <n v="19"/>
    <m/>
  </r>
  <r>
    <x v="4"/>
    <x v="880"/>
    <n v="350"/>
    <n v="170"/>
    <n v="18"/>
    <n v="5"/>
    <n v="0"/>
    <n v="25"/>
    <n v="560"/>
    <n v="33"/>
    <n v="4"/>
    <n v="3"/>
    <n v="13"/>
    <m/>
  </r>
  <r>
    <x v="4"/>
    <x v="881"/>
    <n v="500"/>
    <n v="250"/>
    <n v="28"/>
    <n v="10"/>
    <n v="0.5"/>
    <n v="55"/>
    <n v="850"/>
    <n v="41"/>
    <n v="5"/>
    <n v="4"/>
    <n v="20"/>
    <m/>
  </r>
  <r>
    <x v="4"/>
    <x v="882"/>
    <n v="180"/>
    <n v="80"/>
    <n v="9"/>
    <n v="5"/>
    <n v="0"/>
    <n v="20"/>
    <n v="430"/>
    <n v="15"/>
    <n v="2"/>
    <s v="&lt;1"/>
    <n v="9"/>
    <m/>
  </r>
  <r>
    <x v="4"/>
    <x v="883"/>
    <n v="530"/>
    <n v="190"/>
    <n v="21"/>
    <n v="6"/>
    <n v="0"/>
    <n v="25"/>
    <n v="1200"/>
    <n v="71"/>
    <n v="6"/>
    <n v="6"/>
    <n v="16"/>
    <m/>
  </r>
  <r>
    <x v="4"/>
    <x v="884"/>
    <n v="170"/>
    <n v="80"/>
    <n v="9"/>
    <n v="3.5"/>
    <n v="0"/>
    <n v="25"/>
    <n v="310"/>
    <n v="13"/>
    <n v="3"/>
    <s v="&lt;1"/>
    <n v="8"/>
    <m/>
  </r>
  <r>
    <x v="4"/>
    <x v="885"/>
    <n v="170"/>
    <n v="80"/>
    <n v="9"/>
    <n v="3.5"/>
    <n v="0"/>
    <n v="25"/>
    <n v="360"/>
    <n v="13"/>
    <n v="3"/>
    <s v="&lt;1"/>
    <n v="8"/>
    <m/>
  </r>
  <r>
    <x v="4"/>
    <x v="886"/>
    <n v="740"/>
    <n v="340"/>
    <n v="38"/>
    <n v="7"/>
    <n v="0"/>
    <n v="25"/>
    <n v="1050"/>
    <n v="82"/>
    <n v="15"/>
    <n v="5"/>
    <n v="16"/>
    <m/>
  </r>
  <r>
    <x v="4"/>
    <x v="887"/>
    <n v="470"/>
    <n v="170"/>
    <n v="19"/>
    <n v="6"/>
    <n v="0"/>
    <n v="70"/>
    <n v="1200"/>
    <n v="50"/>
    <n v="7"/>
    <n v="2"/>
    <n v="26"/>
    <m/>
  </r>
  <r>
    <x v="4"/>
    <x v="888"/>
    <n v="510"/>
    <n v="240"/>
    <n v="26"/>
    <n v="12"/>
    <n v="0.5"/>
    <n v="75"/>
    <n v="1250"/>
    <n v="38"/>
    <n v="4"/>
    <n v="2"/>
    <n v="27"/>
    <m/>
  </r>
  <r>
    <x v="4"/>
    <x v="889"/>
    <n v="650"/>
    <n v="300"/>
    <n v="33"/>
    <n v="12"/>
    <n v="0.5"/>
    <n v="55"/>
    <n v="1390"/>
    <n v="67"/>
    <n v="6"/>
    <n v="5"/>
    <n v="22"/>
    <m/>
  </r>
  <r>
    <x v="4"/>
    <x v="890"/>
    <n v="180"/>
    <n v="80"/>
    <n v="9"/>
    <n v="4"/>
    <n v="0"/>
    <n v="25"/>
    <n v="500"/>
    <n v="17"/>
    <n v="3"/>
    <n v="1"/>
    <n v="9"/>
    <m/>
  </r>
  <r>
    <x v="4"/>
    <x v="891"/>
    <n v="210"/>
    <n v="90"/>
    <n v="10"/>
    <n v="5"/>
    <n v="0"/>
    <n v="25"/>
    <n v="520"/>
    <n v="20"/>
    <n v="3"/>
    <n v="2"/>
    <n v="10"/>
    <m/>
  </r>
  <r>
    <x v="4"/>
    <x v="892"/>
    <n v="430"/>
    <n v="160"/>
    <n v="17"/>
    <n v="5"/>
    <n v="0"/>
    <n v="20"/>
    <n v="810"/>
    <n v="57"/>
    <n v="10"/>
    <n v="2"/>
    <n v="12"/>
    <m/>
  </r>
  <r>
    <x v="4"/>
    <x v="893"/>
    <n v="170"/>
    <n v="30"/>
    <n v="3.5"/>
    <n v="0"/>
    <n v="0"/>
    <n v="0"/>
    <n v="320"/>
    <n v="31"/>
    <n v="4"/>
    <n v="0"/>
    <n v="4"/>
    <m/>
  </r>
  <r>
    <x v="4"/>
    <x v="894"/>
    <n v="50"/>
    <n v="10"/>
    <n v="1"/>
    <n v="0"/>
    <n v="0"/>
    <n v="0"/>
    <n v="135"/>
    <n v="8"/>
    <n v="3"/>
    <n v="0"/>
    <n v="2"/>
    <m/>
  </r>
  <r>
    <x v="4"/>
    <x v="895"/>
    <n v="160"/>
    <n v="80"/>
    <n v="9"/>
    <n v="2"/>
    <n v="0"/>
    <n v="5"/>
    <n v="80"/>
    <n v="17"/>
    <n v="0"/>
    <n v="10"/>
    <n v="2"/>
    <m/>
  </r>
  <r>
    <x v="4"/>
    <x v="896"/>
    <n v="930"/>
    <n v="480"/>
    <n v="53"/>
    <n v="13"/>
    <n v="2"/>
    <n v="40"/>
    <n v="480"/>
    <n v="104"/>
    <n v="3"/>
    <n v="59"/>
    <n v="9"/>
    <m/>
  </r>
  <r>
    <x v="4"/>
    <x v="897"/>
    <n v="170"/>
    <n v="50"/>
    <n v="6"/>
    <n v="0"/>
    <n v="0"/>
    <n v="0"/>
    <n v="210"/>
    <n v="27"/>
    <s v="&lt;1"/>
    <n v="13"/>
    <n v="1"/>
    <m/>
  </r>
  <r>
    <x v="4"/>
    <x v="898"/>
    <n v="0"/>
    <n v="0"/>
    <n v="0"/>
    <n v="0"/>
    <n v="0"/>
    <n v="0"/>
    <n v="30"/>
    <n v="0"/>
    <n v="0"/>
    <n v="0"/>
    <n v="0"/>
    <m/>
  </r>
  <r>
    <x v="4"/>
    <x v="899"/>
    <n v="0"/>
    <n v="0"/>
    <n v="0"/>
    <n v="0"/>
    <n v="0"/>
    <n v="0"/>
    <n v="55"/>
    <n v="0"/>
    <n v="0"/>
    <n v="0"/>
    <n v="0"/>
    <m/>
  </r>
  <r>
    <x v="4"/>
    <x v="900"/>
    <n v="0"/>
    <n v="0"/>
    <n v="0"/>
    <n v="0"/>
    <n v="0"/>
    <n v="0"/>
    <n v="45"/>
    <n v="0"/>
    <n v="0"/>
    <n v="0"/>
    <n v="0"/>
    <m/>
  </r>
  <r>
    <x v="4"/>
    <x v="901"/>
    <n v="0"/>
    <n v="0"/>
    <n v="0"/>
    <n v="0"/>
    <n v="0"/>
    <n v="0"/>
    <n v="30"/>
    <n v="0"/>
    <n v="0"/>
    <n v="0"/>
    <n v="0"/>
    <m/>
  </r>
  <r>
    <x v="4"/>
    <x v="902"/>
    <n v="120"/>
    <n v="0"/>
    <n v="0"/>
    <n v="0"/>
    <n v="0"/>
    <n v="0"/>
    <n v="35"/>
    <n v="30"/>
    <n v="0"/>
    <n v="30"/>
    <n v="0"/>
    <m/>
  </r>
  <r>
    <x v="4"/>
    <x v="903"/>
    <n v="150"/>
    <n v="0"/>
    <n v="0"/>
    <n v="0"/>
    <n v="0"/>
    <n v="0"/>
    <n v="40"/>
    <n v="38"/>
    <n v="0"/>
    <n v="38"/>
    <n v="0"/>
    <m/>
  </r>
  <r>
    <x v="4"/>
    <x v="904"/>
    <n v="190"/>
    <n v="0"/>
    <n v="0"/>
    <n v="0"/>
    <n v="0"/>
    <n v="0"/>
    <n v="50"/>
    <n v="49"/>
    <n v="0"/>
    <n v="47"/>
    <n v="0"/>
    <m/>
  </r>
  <r>
    <x v="4"/>
    <x v="905"/>
    <n v="230"/>
    <n v="0"/>
    <n v="0"/>
    <n v="0"/>
    <n v="0"/>
    <n v="0"/>
    <n v="60"/>
    <n v="59"/>
    <n v="0"/>
    <n v="57"/>
    <n v="0"/>
    <m/>
  </r>
  <r>
    <x v="4"/>
    <x v="906"/>
    <n v="100"/>
    <n v="20"/>
    <n v="2"/>
    <n v="1.5"/>
    <n v="0"/>
    <n v="10"/>
    <n v="130"/>
    <n v="13"/>
    <n v="0"/>
    <n v="12"/>
    <n v="9"/>
    <m/>
  </r>
  <r>
    <x v="4"/>
    <x v="907"/>
    <n v="80"/>
    <n v="20"/>
    <n v="2"/>
    <n v="1.5"/>
    <n v="0"/>
    <n v="10"/>
    <n v="100"/>
    <n v="10"/>
    <n v="0"/>
    <n v="9"/>
    <n v="7"/>
    <m/>
  </r>
  <r>
    <x v="4"/>
    <x v="908"/>
    <n v="140"/>
    <n v="0"/>
    <n v="0"/>
    <n v="0"/>
    <n v="0"/>
    <n v="0"/>
    <n v="35"/>
    <n v="35"/>
    <n v="0"/>
    <n v="34"/>
    <n v="0"/>
    <m/>
  </r>
  <r>
    <x v="4"/>
    <x v="909"/>
    <n v="170"/>
    <n v="0"/>
    <n v="0"/>
    <n v="0"/>
    <n v="0"/>
    <n v="0"/>
    <n v="40"/>
    <n v="43"/>
    <n v="0"/>
    <n v="42"/>
    <n v="0"/>
    <m/>
  </r>
  <r>
    <x v="4"/>
    <x v="910"/>
    <n v="150"/>
    <n v="0"/>
    <n v="0"/>
    <n v="0"/>
    <n v="0"/>
    <n v="0"/>
    <n v="45"/>
    <n v="41"/>
    <n v="0"/>
    <n v="41"/>
    <n v="0"/>
    <m/>
  </r>
  <r>
    <x v="4"/>
    <x v="911"/>
    <n v="190"/>
    <n v="0"/>
    <n v="0"/>
    <n v="0"/>
    <n v="0"/>
    <n v="0"/>
    <n v="55"/>
    <n v="51"/>
    <n v="0"/>
    <n v="51"/>
    <n v="0"/>
    <m/>
  </r>
  <r>
    <x v="4"/>
    <x v="912"/>
    <n v="140"/>
    <n v="0"/>
    <n v="0"/>
    <n v="0"/>
    <n v="0"/>
    <n v="0"/>
    <n v="20"/>
    <n v="33"/>
    <s v="&lt;1"/>
    <n v="28"/>
    <n v="2"/>
    <m/>
  </r>
  <r>
    <x v="4"/>
    <x v="913"/>
    <n v="10"/>
    <n v="0"/>
    <n v="0"/>
    <n v="0"/>
    <n v="0"/>
    <n v="0"/>
    <n v="0"/>
    <n v="0"/>
    <n v="0"/>
    <n v="0"/>
    <n v="2"/>
    <m/>
  </r>
  <r>
    <x v="4"/>
    <x v="914"/>
    <n v="10"/>
    <n v="0"/>
    <n v="0"/>
    <n v="0"/>
    <n v="0"/>
    <n v="0"/>
    <n v="0"/>
    <n v="0"/>
    <n v="0"/>
    <n v="0"/>
    <n v="2"/>
    <m/>
  </r>
  <r>
    <x v="4"/>
    <x v="915"/>
    <n v="0"/>
    <n v="0"/>
    <n v="0"/>
    <n v="0"/>
    <n v="0"/>
    <n v="0"/>
    <n v="0"/>
    <n v="0"/>
    <n v="0"/>
    <n v="0"/>
    <n v="0"/>
    <m/>
  </r>
  <r>
    <x v="4"/>
    <x v="916"/>
    <n v="150"/>
    <n v="0"/>
    <n v="0"/>
    <n v="0"/>
    <n v="0"/>
    <n v="0"/>
    <n v="40"/>
    <n v="41"/>
    <n v="0"/>
    <n v="41"/>
    <n v="0"/>
    <m/>
  </r>
  <r>
    <x v="4"/>
    <x v="917"/>
    <n v="190"/>
    <n v="0"/>
    <n v="0"/>
    <n v="0"/>
    <n v="0"/>
    <n v="0"/>
    <n v="55"/>
    <n v="51"/>
    <n v="0"/>
    <n v="51"/>
    <n v="0"/>
    <m/>
  </r>
  <r>
    <x v="4"/>
    <x v="918"/>
    <n v="430"/>
    <n v="170"/>
    <n v="19"/>
    <n v="5"/>
    <n v="0"/>
    <n v="20"/>
    <n v="970"/>
    <n v="51"/>
    <n v="4"/>
    <n v="3"/>
    <n v="12"/>
    <m/>
  </r>
  <r>
    <x v="4"/>
    <x v="919"/>
    <n v="420"/>
    <n v="140"/>
    <n v="16"/>
    <n v="4"/>
    <n v="0"/>
    <s v="&lt;5"/>
    <n v="880"/>
    <n v="56"/>
    <n v="7"/>
    <n v="3"/>
    <n v="10"/>
    <m/>
  </r>
  <r>
    <x v="4"/>
    <x v="920"/>
    <n v="180"/>
    <n v="80"/>
    <n v="9"/>
    <n v="5"/>
    <n v="0"/>
    <n v="20"/>
    <n v="430"/>
    <n v="15"/>
    <n v="2"/>
    <s v="&lt;1"/>
    <n v="9"/>
    <m/>
  </r>
  <r>
    <x v="4"/>
    <x v="921"/>
    <n v="190"/>
    <n v="80"/>
    <n v="9"/>
    <n v="3"/>
    <n v="0"/>
    <n v="35"/>
    <n v="530"/>
    <n v="15"/>
    <n v="1"/>
    <s v="&lt;1"/>
    <n v="12"/>
    <m/>
  </r>
  <r>
    <x v="4"/>
    <x v="922"/>
    <n v="220"/>
    <n v="120"/>
    <n v="13"/>
    <n v="1.5"/>
    <n v="0"/>
    <s v="&lt;5"/>
    <n v="250"/>
    <n v="24"/>
    <n v="2"/>
    <n v="2"/>
    <n v="2"/>
    <m/>
  </r>
  <r>
    <x v="4"/>
    <x v="923"/>
    <n v="170"/>
    <n v="50"/>
    <n v="6"/>
    <n v="0"/>
    <n v="0"/>
    <n v="0"/>
    <n v="210"/>
    <n v="27"/>
    <s v="&lt;1"/>
    <n v="13"/>
    <n v="1"/>
    <m/>
  </r>
  <r>
    <x v="4"/>
    <x v="924"/>
    <n v="250"/>
    <n v="110"/>
    <n v="12"/>
    <n v="4.5"/>
    <n v="0"/>
    <n v="25"/>
    <n v="610"/>
    <n v="24"/>
    <n v="3"/>
    <n v="2"/>
    <n v="10"/>
    <m/>
  </r>
  <r>
    <x v="4"/>
    <x v="925"/>
    <n v="350"/>
    <n v="80"/>
    <n v="9"/>
    <n v="3.5"/>
    <n v="0"/>
    <n v="5"/>
    <n v="1000"/>
    <n v="54"/>
    <n v="11"/>
    <n v="3"/>
    <n v="13"/>
    <m/>
  </r>
  <r>
    <x v="4"/>
    <x v="926"/>
    <n v="330"/>
    <n v="140"/>
    <n v="15"/>
    <n v="3"/>
    <n v="0"/>
    <n v="10"/>
    <n v="430"/>
    <n v="39"/>
    <n v="5"/>
    <n v="3"/>
    <n v="10"/>
    <m/>
  </r>
  <r>
    <x v="4"/>
    <x v="927"/>
    <n v="510"/>
    <n v="160"/>
    <n v="17"/>
    <n v="4.5"/>
    <n v="0"/>
    <n v="5"/>
    <n v="1080"/>
    <n v="77"/>
    <n v="8"/>
    <n v="6"/>
    <n v="13"/>
    <m/>
  </r>
  <r>
    <x v="4"/>
    <x v="928"/>
    <n v="630"/>
    <n v="270"/>
    <n v="29"/>
    <n v="10"/>
    <n v="0"/>
    <n v="35"/>
    <n v="1260"/>
    <n v="73"/>
    <n v="7"/>
    <n v="5"/>
    <n v="19"/>
    <m/>
  </r>
  <r>
    <x v="4"/>
    <x v="929"/>
    <n v="170"/>
    <n v="30"/>
    <n v="3.5"/>
    <n v="0"/>
    <n v="0"/>
    <n v="0"/>
    <n v="320"/>
    <n v="31"/>
    <n v="4"/>
    <n v="0"/>
    <n v="4"/>
    <m/>
  </r>
  <r>
    <x v="4"/>
    <x v="930"/>
    <n v="470"/>
    <n v="230"/>
    <n v="25"/>
    <n v="12"/>
    <n v="0.5"/>
    <n v="50"/>
    <n v="990"/>
    <n v="37"/>
    <n v="4"/>
    <n v="2"/>
    <n v="19"/>
    <m/>
  </r>
  <r>
    <x v="4"/>
    <x v="931"/>
    <n v="420"/>
    <n v="140"/>
    <n v="16"/>
    <n v="4"/>
    <n v="0"/>
    <s v="&lt;5"/>
    <n v="880"/>
    <n v="56"/>
    <n v="7"/>
    <n v="3"/>
    <n v="10"/>
    <m/>
  </r>
  <r>
    <x v="4"/>
    <x v="932"/>
    <n v="180"/>
    <n v="80"/>
    <n v="9"/>
    <n v="5"/>
    <n v="0"/>
    <n v="20"/>
    <n v="430"/>
    <n v="15"/>
    <n v="2"/>
    <s v="&lt;1"/>
    <n v="9"/>
    <m/>
  </r>
  <r>
    <x v="4"/>
    <x v="933"/>
    <n v="220"/>
    <n v="120"/>
    <n v="13"/>
    <n v="1.5"/>
    <n v="0"/>
    <s v="&lt;5"/>
    <n v="250"/>
    <n v="24"/>
    <n v="2"/>
    <n v="2"/>
    <n v="2"/>
    <m/>
  </r>
  <r>
    <x v="4"/>
    <x v="934"/>
    <n v="160"/>
    <n v="80"/>
    <n v="9"/>
    <n v="2"/>
    <n v="0"/>
    <n v="5"/>
    <n v="80"/>
    <n v="17"/>
    <n v="0"/>
    <n v="10"/>
    <n v="2"/>
    <m/>
  </r>
  <r>
    <x v="4"/>
    <x v="935"/>
    <n v="930"/>
    <n v="480"/>
    <n v="53"/>
    <n v="13"/>
    <n v="2"/>
    <n v="40"/>
    <n v="480"/>
    <n v="104"/>
    <n v="3"/>
    <n v="59"/>
    <n v="9"/>
    <m/>
  </r>
  <r>
    <x v="4"/>
    <x v="936"/>
    <n v="170"/>
    <n v="50"/>
    <n v="6"/>
    <n v="0"/>
    <n v="0"/>
    <n v="0"/>
    <n v="210"/>
    <n v="27"/>
    <s v="&lt;1"/>
    <n v="13"/>
    <n v="1"/>
    <m/>
  </r>
  <r>
    <x v="4"/>
    <x v="96"/>
    <n v="160"/>
    <n v="100"/>
    <n v="12"/>
    <n v="1"/>
    <n v="0"/>
    <n v="0"/>
    <n v="270"/>
    <n v="13"/>
    <n v="2"/>
    <n v="0"/>
    <n v="1"/>
    <m/>
  </r>
  <r>
    <x v="4"/>
    <x v="937"/>
    <n v="430"/>
    <n v="160"/>
    <n v="17"/>
    <n v="5"/>
    <n v="0"/>
    <n v="20"/>
    <n v="810"/>
    <n v="57"/>
    <n v="10"/>
    <n v="2"/>
    <n v="12"/>
    <m/>
  </r>
  <r>
    <x v="4"/>
    <x v="938"/>
    <n v="470"/>
    <n v="170"/>
    <n v="19"/>
    <n v="6"/>
    <n v="0"/>
    <n v="70"/>
    <n v="1200"/>
    <n v="50"/>
    <n v="7"/>
    <n v="2"/>
    <n v="26"/>
    <m/>
  </r>
  <r>
    <x v="4"/>
    <x v="939"/>
    <n v="480"/>
    <n v="180"/>
    <n v="20"/>
    <n v="7"/>
    <n v="0"/>
    <n v="60"/>
    <n v="1150"/>
    <n v="51"/>
    <n v="7"/>
    <n v="2"/>
    <n v="25"/>
    <m/>
  </r>
  <r>
    <x v="4"/>
    <x v="940"/>
    <n v="430"/>
    <n v="160"/>
    <n v="17"/>
    <n v="5"/>
    <n v="0"/>
    <n v="20"/>
    <n v="810"/>
    <n v="57"/>
    <n v="10"/>
    <n v="2"/>
    <n v="12"/>
    <m/>
  </r>
  <r>
    <x v="4"/>
    <x v="941"/>
    <n v="670"/>
    <n v="370"/>
    <n v="41"/>
    <n v="12"/>
    <n v="0"/>
    <n v="140"/>
    <n v="1270"/>
    <n v="50"/>
    <n v="4"/>
    <n v="3"/>
    <n v="21"/>
    <m/>
  </r>
  <r>
    <x v="4"/>
    <x v="942"/>
    <n v="720"/>
    <n v="430"/>
    <n v="47"/>
    <n v="15"/>
    <n v="0"/>
    <n v="145"/>
    <n v="1210"/>
    <n v="51"/>
    <n v="4"/>
    <n v="3"/>
    <n v="21"/>
    <m/>
  </r>
  <r>
    <x v="4"/>
    <x v="943"/>
    <n v="660"/>
    <n v="350"/>
    <n v="38"/>
    <n v="12"/>
    <n v="0"/>
    <n v="145"/>
    <n v="1300"/>
    <n v="51"/>
    <n v="4"/>
    <n v="3"/>
    <n v="24"/>
    <m/>
  </r>
  <r>
    <x v="4"/>
    <x v="944"/>
    <n v="0"/>
    <n v="0"/>
    <n v="0"/>
    <n v="0"/>
    <n v="0"/>
    <n v="0"/>
    <n v="50"/>
    <s v="&lt;1"/>
    <n v="0"/>
    <n v="0"/>
    <n v="0"/>
    <m/>
  </r>
  <r>
    <x v="4"/>
    <x v="945"/>
    <n v="350"/>
    <n v="150"/>
    <n v="16"/>
    <n v="4.5"/>
    <n v="0"/>
    <n v="115"/>
    <n v="870"/>
    <n v="36"/>
    <n v="2"/>
    <n v="3"/>
    <n v="13"/>
    <m/>
  </r>
  <r>
    <x v="4"/>
    <x v="946"/>
    <n v="340"/>
    <n v="130"/>
    <n v="14"/>
    <n v="3.5"/>
    <n v="0"/>
    <n v="100"/>
    <n v="750"/>
    <n v="43"/>
    <n v="3"/>
    <n v="3"/>
    <n v="10"/>
    <m/>
  </r>
  <r>
    <x v="4"/>
    <x v="947"/>
    <n v="340"/>
    <n v="160"/>
    <n v="17"/>
    <n v="5"/>
    <n v="0"/>
    <n v="110"/>
    <n v="730"/>
    <n v="36"/>
    <n v="2"/>
    <n v="3"/>
    <n v="11"/>
    <m/>
  </r>
  <r>
    <x v="4"/>
    <x v="948"/>
    <n v="160"/>
    <n v="80"/>
    <n v="9"/>
    <n v="2"/>
    <n v="0"/>
    <n v="5"/>
    <n v="80"/>
    <n v="17"/>
    <n v="0"/>
    <n v="10"/>
    <n v="2"/>
    <m/>
  </r>
  <r>
    <x v="4"/>
    <x v="949"/>
    <n v="930"/>
    <n v="480"/>
    <n v="53"/>
    <n v="13"/>
    <n v="2"/>
    <n v="40"/>
    <n v="480"/>
    <n v="104"/>
    <n v="3"/>
    <n v="59"/>
    <n v="9"/>
    <m/>
  </r>
  <r>
    <x v="4"/>
    <x v="950"/>
    <n v="560"/>
    <n v="270"/>
    <n v="30"/>
    <n v="10"/>
    <n v="0"/>
    <n v="230"/>
    <n v="1290"/>
    <n v="49"/>
    <n v="4"/>
    <n v="3"/>
    <n v="24"/>
    <m/>
  </r>
  <r>
    <x v="4"/>
    <x v="951"/>
    <n v="560"/>
    <n v="280"/>
    <n v="31"/>
    <n v="10"/>
    <n v="0"/>
    <n v="230"/>
    <n v="1150"/>
    <n v="49"/>
    <n v="4"/>
    <n v="3"/>
    <n v="22"/>
    <m/>
  </r>
  <r>
    <x v="4"/>
    <x v="952"/>
    <n v="560"/>
    <n v="250"/>
    <n v="28"/>
    <n v="9"/>
    <n v="0"/>
    <n v="240"/>
    <n v="1310"/>
    <n v="50"/>
    <n v="4"/>
    <n v="3"/>
    <n v="27"/>
    <m/>
  </r>
  <r>
    <x v="4"/>
    <x v="953"/>
    <n v="160"/>
    <n v="100"/>
    <n v="12"/>
    <n v="1"/>
    <n v="0"/>
    <n v="0"/>
    <n v="270"/>
    <n v="13"/>
    <n v="2"/>
    <n v="0"/>
    <n v="1"/>
    <m/>
  </r>
  <r>
    <x v="4"/>
    <x v="954"/>
    <n v="570"/>
    <n v="300"/>
    <n v="33"/>
    <n v="10"/>
    <n v="0"/>
    <n v="135"/>
    <n v="1270"/>
    <n v="49"/>
    <n v="4"/>
    <n v="2"/>
    <n v="21"/>
    <m/>
  </r>
  <r>
    <x v="4"/>
    <x v="955"/>
    <n v="570"/>
    <n v="300"/>
    <n v="34"/>
    <n v="10"/>
    <n v="0"/>
    <n v="130"/>
    <n v="1130"/>
    <n v="49"/>
    <n v="4"/>
    <n v="2"/>
    <n v="18"/>
    <m/>
  </r>
  <r>
    <x v="4"/>
    <x v="956"/>
    <n v="570"/>
    <n v="270"/>
    <n v="30"/>
    <n v="9"/>
    <n v="0"/>
    <n v="140"/>
    <n v="1290"/>
    <n v="50"/>
    <n v="4"/>
    <n v="2"/>
    <n v="24"/>
    <m/>
  </r>
  <r>
    <x v="4"/>
    <x v="957"/>
    <n v="190"/>
    <m/>
    <m/>
    <m/>
    <m/>
    <n v="70"/>
    <n v="46"/>
    <m/>
    <m/>
    <n v="46"/>
    <m/>
    <m/>
  </r>
  <r>
    <x v="4"/>
    <x v="958"/>
    <n v="100"/>
    <m/>
    <m/>
    <m/>
    <m/>
    <n v="50"/>
    <n v="26"/>
    <m/>
    <m/>
    <n v="26"/>
    <m/>
    <m/>
  </r>
  <r>
    <x v="4"/>
    <x v="959"/>
    <n v="0"/>
    <m/>
    <m/>
    <m/>
    <m/>
    <n v="60"/>
    <n v="0"/>
    <m/>
    <m/>
    <n v="0"/>
    <m/>
    <m/>
  </r>
  <r>
    <x v="4"/>
    <x v="731"/>
    <n v="0"/>
    <m/>
    <m/>
    <m/>
    <m/>
    <n v="95"/>
    <n v="0"/>
    <m/>
    <m/>
    <n v="0"/>
    <m/>
    <m/>
  </r>
  <r>
    <x v="4"/>
    <x v="960"/>
    <n v="5"/>
    <m/>
    <m/>
    <m/>
    <m/>
    <n v="75"/>
    <n v="1"/>
    <m/>
    <m/>
    <n v="1"/>
    <m/>
    <m/>
  </r>
  <r>
    <x v="4"/>
    <x v="743"/>
    <n v="0"/>
    <m/>
    <m/>
    <m/>
    <m/>
    <n v="75"/>
    <n v="0"/>
    <m/>
    <m/>
    <n v="0"/>
    <m/>
    <m/>
  </r>
  <r>
    <x v="4"/>
    <x v="751"/>
    <n v="190"/>
    <m/>
    <m/>
    <m/>
    <m/>
    <n v="60"/>
    <n v="52"/>
    <m/>
    <m/>
    <n v="51"/>
    <m/>
    <m/>
  </r>
  <r>
    <x v="4"/>
    <x v="961"/>
    <n v="30"/>
    <m/>
    <m/>
    <m/>
    <m/>
    <n v="140"/>
    <n v="7"/>
    <m/>
    <m/>
    <n v="6"/>
    <m/>
    <m/>
  </r>
  <r>
    <x v="4"/>
    <x v="962"/>
    <n v="220"/>
    <m/>
    <m/>
    <m/>
    <m/>
    <n v="70"/>
    <n v="59"/>
    <m/>
    <m/>
    <n v="58"/>
    <m/>
    <m/>
  </r>
  <r>
    <x v="4"/>
    <x v="963"/>
    <n v="220"/>
    <m/>
    <m/>
    <m/>
    <m/>
    <n v="65"/>
    <n v="59"/>
    <m/>
    <m/>
    <n v="59"/>
    <m/>
    <m/>
  </r>
  <r>
    <x v="4"/>
    <x v="964"/>
    <n v="5"/>
    <m/>
    <m/>
    <m/>
    <m/>
    <n v="70"/>
    <n v="0"/>
    <m/>
    <m/>
    <n v="0"/>
    <m/>
    <m/>
  </r>
  <r>
    <x v="4"/>
    <x v="965"/>
    <n v="70"/>
    <m/>
    <m/>
    <m/>
    <m/>
    <n v="75"/>
    <n v="18"/>
    <m/>
    <m/>
    <n v="18"/>
    <m/>
    <m/>
  </r>
  <r>
    <x v="4"/>
    <x v="966"/>
    <n v="190"/>
    <m/>
    <m/>
    <m/>
    <m/>
    <n v="60"/>
    <n v="52"/>
    <m/>
    <m/>
    <n v="52"/>
    <m/>
    <m/>
  </r>
  <r>
    <x v="4"/>
    <x v="800"/>
    <n v="200"/>
    <m/>
    <m/>
    <m/>
    <m/>
    <n v="45"/>
    <n v="55"/>
    <m/>
    <m/>
    <n v="55"/>
    <m/>
    <m/>
  </r>
  <r>
    <x v="4"/>
    <x v="967"/>
    <n v="210"/>
    <m/>
    <m/>
    <m/>
    <m/>
    <n v="40"/>
    <n v="56"/>
    <m/>
    <m/>
    <n v="56"/>
    <m/>
    <m/>
  </r>
  <r>
    <x v="4"/>
    <x v="968"/>
    <n v="0"/>
    <m/>
    <m/>
    <m/>
    <m/>
    <n v="85"/>
    <n v="0"/>
    <m/>
    <m/>
    <n v="0"/>
    <m/>
    <m/>
  </r>
  <r>
    <x v="4"/>
    <x v="969"/>
    <n v="200"/>
    <m/>
    <m/>
    <m/>
    <m/>
    <n v="45"/>
    <n v="54"/>
    <m/>
    <m/>
    <n v="54"/>
    <m/>
    <m/>
  </r>
  <r>
    <x v="4"/>
    <x v="818"/>
    <n v="210"/>
    <m/>
    <m/>
    <m/>
    <m/>
    <n v="210"/>
    <n v="53"/>
    <m/>
    <m/>
    <n v="53"/>
    <m/>
    <m/>
  </r>
  <r>
    <x v="4"/>
    <x v="970"/>
    <n v="240"/>
    <m/>
    <m/>
    <m/>
    <m/>
    <n v="85"/>
    <n v="58"/>
    <m/>
    <m/>
    <n v="58"/>
    <m/>
    <m/>
  </r>
  <r>
    <x v="4"/>
    <x v="971"/>
    <n v="120"/>
    <m/>
    <m/>
    <m/>
    <m/>
    <n v="60"/>
    <n v="32"/>
    <m/>
    <m/>
    <n v="32"/>
    <m/>
    <m/>
  </r>
  <r>
    <x v="4"/>
    <x v="972"/>
    <n v="0"/>
    <m/>
    <m/>
    <m/>
    <m/>
    <n v="75"/>
    <n v="0"/>
    <m/>
    <m/>
    <n v="0"/>
    <m/>
    <m/>
  </r>
  <r>
    <x v="4"/>
    <x v="732"/>
    <n v="0"/>
    <m/>
    <m/>
    <m/>
    <m/>
    <n v="120"/>
    <n v="0"/>
    <m/>
    <m/>
    <n v="0"/>
    <m/>
    <m/>
  </r>
  <r>
    <x v="4"/>
    <x v="973"/>
    <n v="10"/>
    <m/>
    <m/>
    <m/>
    <m/>
    <n v="90"/>
    <n v="1"/>
    <m/>
    <m/>
    <n v="1"/>
    <m/>
    <m/>
  </r>
  <r>
    <x v="4"/>
    <x v="744"/>
    <n v="0"/>
    <m/>
    <m/>
    <m/>
    <m/>
    <n v="95"/>
    <n v="0"/>
    <m/>
    <m/>
    <n v="0"/>
    <m/>
    <m/>
  </r>
  <r>
    <x v="4"/>
    <x v="752"/>
    <n v="240"/>
    <m/>
    <m/>
    <m/>
    <m/>
    <n v="75"/>
    <n v="65"/>
    <m/>
    <m/>
    <n v="64"/>
    <m/>
    <m/>
  </r>
  <r>
    <x v="4"/>
    <x v="974"/>
    <n v="35"/>
    <m/>
    <m/>
    <m/>
    <m/>
    <n v="180"/>
    <n v="9"/>
    <m/>
    <m/>
    <n v="8"/>
    <m/>
    <m/>
  </r>
  <r>
    <x v="4"/>
    <x v="975"/>
    <n v="270"/>
    <m/>
    <m/>
    <m/>
    <m/>
    <n v="85"/>
    <n v="73"/>
    <m/>
    <m/>
    <n v="73"/>
    <m/>
    <m/>
  </r>
  <r>
    <x v="4"/>
    <x v="976"/>
    <n v="280"/>
    <m/>
    <m/>
    <m/>
    <m/>
    <n v="80"/>
    <n v="74"/>
    <m/>
    <m/>
    <n v="73"/>
    <m/>
    <m/>
  </r>
  <r>
    <x v="4"/>
    <x v="977"/>
    <n v="10"/>
    <m/>
    <m/>
    <m/>
    <m/>
    <n v="85"/>
    <n v="0"/>
    <m/>
    <m/>
    <n v="0"/>
    <m/>
    <m/>
  </r>
  <r>
    <x v="4"/>
    <x v="978"/>
    <n v="90"/>
    <m/>
    <m/>
    <m/>
    <m/>
    <n v="90"/>
    <n v="23"/>
    <m/>
    <m/>
    <n v="22"/>
    <m/>
    <m/>
  </r>
  <r>
    <x v="4"/>
    <x v="979"/>
    <n v="240"/>
    <m/>
    <m/>
    <m/>
    <m/>
    <n v="75"/>
    <n v="65"/>
    <m/>
    <m/>
    <n v="65"/>
    <m/>
    <m/>
  </r>
  <r>
    <x v="4"/>
    <x v="801"/>
    <n v="250"/>
    <m/>
    <m/>
    <m/>
    <m/>
    <n v="55"/>
    <n v="69"/>
    <m/>
    <m/>
    <n v="69"/>
    <m/>
    <m/>
  </r>
  <r>
    <x v="4"/>
    <x v="980"/>
    <n v="260"/>
    <m/>
    <m/>
    <m/>
    <m/>
    <n v="50"/>
    <n v="70"/>
    <m/>
    <m/>
    <n v="70"/>
    <m/>
    <m/>
  </r>
  <r>
    <x v="4"/>
    <x v="981"/>
    <n v="0"/>
    <m/>
    <m/>
    <m/>
    <m/>
    <n v="105"/>
    <n v="0"/>
    <m/>
    <m/>
    <n v="0"/>
    <m/>
    <m/>
  </r>
  <r>
    <x v="4"/>
    <x v="982"/>
    <n v="260"/>
    <m/>
    <m/>
    <m/>
    <m/>
    <n v="55"/>
    <n v="68"/>
    <m/>
    <m/>
    <n v="68"/>
    <m/>
    <m/>
  </r>
  <r>
    <x v="4"/>
    <x v="819"/>
    <n v="260"/>
    <m/>
    <m/>
    <m/>
    <m/>
    <n v="260"/>
    <n v="67"/>
    <m/>
    <m/>
    <n v="67"/>
    <m/>
    <m/>
  </r>
  <r>
    <x v="4"/>
    <x v="983"/>
    <s v=" "/>
    <m/>
    <m/>
    <m/>
    <m/>
    <s v=" "/>
    <s v=" "/>
    <m/>
    <m/>
    <s v=" "/>
    <m/>
    <m/>
  </r>
  <r>
    <x v="4"/>
    <x v="984"/>
    <s v=" "/>
    <m/>
    <m/>
    <m/>
    <m/>
    <s v=" "/>
    <s v=" "/>
    <m/>
    <m/>
    <s v=" "/>
    <m/>
    <m/>
  </r>
  <r>
    <x v="4"/>
    <x v="985"/>
    <n v="350"/>
    <m/>
    <m/>
    <m/>
    <m/>
    <n v="125"/>
    <n v="87"/>
    <m/>
    <m/>
    <n v="87"/>
    <m/>
    <m/>
  </r>
  <r>
    <x v="4"/>
    <x v="986"/>
    <n v="180"/>
    <m/>
    <m/>
    <m/>
    <m/>
    <n v="90"/>
    <n v="48"/>
    <m/>
    <m/>
    <n v="48"/>
    <m/>
    <m/>
  </r>
  <r>
    <x v="4"/>
    <x v="987"/>
    <n v="0"/>
    <m/>
    <m/>
    <m/>
    <m/>
    <n v="115"/>
    <n v="0"/>
    <m/>
    <m/>
    <n v="0"/>
    <m/>
    <m/>
  </r>
  <r>
    <x v="4"/>
    <x v="733"/>
    <n v="0"/>
    <m/>
    <m/>
    <m/>
    <m/>
    <n v="180"/>
    <n v="1"/>
    <m/>
    <m/>
    <n v="0"/>
    <m/>
    <m/>
  </r>
  <r>
    <x v="4"/>
    <x v="988"/>
    <n v="10"/>
    <m/>
    <m/>
    <m/>
    <m/>
    <n v="140"/>
    <n v="1"/>
    <m/>
    <m/>
    <n v="1"/>
    <m/>
    <m/>
  </r>
  <r>
    <x v="4"/>
    <x v="745"/>
    <n v="0"/>
    <m/>
    <m/>
    <m/>
    <m/>
    <n v="140"/>
    <n v="0"/>
    <m/>
    <m/>
    <n v="0"/>
    <m/>
    <m/>
  </r>
  <r>
    <x v="4"/>
    <x v="753"/>
    <n v="360"/>
    <m/>
    <m/>
    <m/>
    <m/>
    <n v="110"/>
    <n v="98"/>
    <m/>
    <m/>
    <n v="96"/>
    <m/>
    <m/>
  </r>
  <r>
    <x v="4"/>
    <x v="989"/>
    <n v="50"/>
    <m/>
    <m/>
    <m/>
    <m/>
    <n v="270"/>
    <n v="13"/>
    <m/>
    <m/>
    <n v="12"/>
    <m/>
    <m/>
  </r>
  <r>
    <x v="4"/>
    <x v="990"/>
    <n v="410"/>
    <m/>
    <m/>
    <m/>
    <m/>
    <n v="125"/>
    <n v="110"/>
    <m/>
    <m/>
    <n v="109"/>
    <m/>
    <m/>
  </r>
  <r>
    <x v="4"/>
    <x v="991"/>
    <n v="420"/>
    <m/>
    <m/>
    <m/>
    <m/>
    <n v="120"/>
    <n v="110"/>
    <m/>
    <m/>
    <n v="110"/>
    <m/>
    <m/>
  </r>
  <r>
    <x v="4"/>
    <x v="992"/>
    <n v="15"/>
    <m/>
    <m/>
    <m/>
    <m/>
    <n v="125"/>
    <n v="0"/>
    <m/>
    <m/>
    <n v="0"/>
    <m/>
    <m/>
  </r>
  <r>
    <x v="4"/>
    <x v="993"/>
    <n v="130"/>
    <m/>
    <m/>
    <m/>
    <m/>
    <n v="140"/>
    <n v="34"/>
    <m/>
    <m/>
    <n v="33"/>
    <m/>
    <m/>
  </r>
  <r>
    <x v="4"/>
    <x v="994"/>
    <n v="360"/>
    <m/>
    <m/>
    <m/>
    <m/>
    <n v="110"/>
    <n v="98"/>
    <m/>
    <m/>
    <n v="98"/>
    <m/>
    <m/>
  </r>
  <r>
    <x v="4"/>
    <x v="802"/>
    <n v="380"/>
    <m/>
    <m/>
    <m/>
    <m/>
    <n v="80"/>
    <n v="104"/>
    <m/>
    <m/>
    <n v="103"/>
    <m/>
    <m/>
  </r>
  <r>
    <x v="4"/>
    <x v="995"/>
    <n v="390"/>
    <m/>
    <m/>
    <m/>
    <m/>
    <n v="80"/>
    <n v="105"/>
    <m/>
    <m/>
    <n v="105"/>
    <m/>
    <m/>
  </r>
  <r>
    <x v="4"/>
    <x v="996"/>
    <n v="0"/>
    <m/>
    <m/>
    <m/>
    <m/>
    <n v="160"/>
    <s v="&lt;1"/>
    <m/>
    <m/>
    <n v="0"/>
    <m/>
    <m/>
  </r>
  <r>
    <x v="4"/>
    <x v="997"/>
    <n v="380"/>
    <m/>
    <m/>
    <m/>
    <m/>
    <n v="80"/>
    <n v="101"/>
    <m/>
    <m/>
    <n v="101"/>
    <m/>
    <m/>
  </r>
  <r>
    <x v="4"/>
    <x v="820"/>
    <n v="390"/>
    <m/>
    <m/>
    <m/>
    <m/>
    <n v="390"/>
    <n v="100"/>
    <m/>
    <m/>
    <n v="100"/>
    <m/>
    <m/>
  </r>
  <r>
    <x v="5"/>
    <x v="998"/>
    <n v="280"/>
    <m/>
    <n v="12"/>
    <n v="6"/>
    <n v="0"/>
    <n v="30"/>
    <n v="560"/>
    <n v="31"/>
    <n v="2"/>
    <n v="2"/>
    <n v="13"/>
    <m/>
  </r>
  <r>
    <x v="5"/>
    <x v="999"/>
    <n v="330"/>
    <m/>
    <n v="17"/>
    <n v="7"/>
    <n v="0"/>
    <n v="40"/>
    <n v="720"/>
    <n v="30"/>
    <n v="2"/>
    <n v="2"/>
    <n v="14"/>
    <m/>
  </r>
  <r>
    <x v="5"/>
    <x v="1000"/>
    <n v="320"/>
    <m/>
    <n v="16"/>
    <n v="6"/>
    <n v="0"/>
    <n v="35"/>
    <n v="640"/>
    <n v="31"/>
    <n v="2"/>
    <n v="2"/>
    <n v="14"/>
    <m/>
  </r>
  <r>
    <x v="5"/>
    <x v="1001"/>
    <n v="290"/>
    <m/>
    <n v="13"/>
    <n v="6"/>
    <n v="0"/>
    <n v="30"/>
    <n v="570"/>
    <n v="31"/>
    <n v="2"/>
    <n v="2"/>
    <n v="13"/>
    <m/>
  </r>
  <r>
    <x v="5"/>
    <x v="1002"/>
    <n v="180"/>
    <m/>
    <n v="6"/>
    <n v="2"/>
    <n v="0"/>
    <n v="15"/>
    <n v="370"/>
    <n v="25"/>
    <n v="1"/>
    <n v="8"/>
    <n v="8"/>
    <m/>
  </r>
  <r>
    <x v="5"/>
    <x v="1003"/>
    <n v="270"/>
    <m/>
    <n v="10"/>
    <n v="4"/>
    <n v="0"/>
    <n v="25"/>
    <n v="450"/>
    <n v="33"/>
    <n v="2"/>
    <n v="6"/>
    <n v="11"/>
    <m/>
  </r>
  <r>
    <x v="5"/>
    <x v="1004"/>
    <n v="380"/>
    <m/>
    <n v="16"/>
    <n v="6"/>
    <n v="0"/>
    <n v="35"/>
    <n v="650"/>
    <n v="43"/>
    <n v="2"/>
    <n v="7"/>
    <n v="16"/>
    <m/>
  </r>
  <r>
    <x v="5"/>
    <x v="1005"/>
    <n v="240"/>
    <m/>
    <n v="10"/>
    <n v="4.5"/>
    <n v="0"/>
    <n v="15"/>
    <n v="470"/>
    <n v="29"/>
    <n v="2"/>
    <n v="1"/>
    <n v="10"/>
    <m/>
  </r>
  <r>
    <x v="5"/>
    <x v="1006"/>
    <n v="350"/>
    <m/>
    <n v="16"/>
    <n v="6"/>
    <n v="0"/>
    <n v="25"/>
    <n v="680"/>
    <n v="38"/>
    <n v="3"/>
    <n v="2"/>
    <n v="14"/>
    <m/>
  </r>
  <r>
    <x v="5"/>
    <x v="1007"/>
    <n v="160"/>
    <m/>
    <n v="5"/>
    <n v="2"/>
    <n v="0"/>
    <n v="15"/>
    <n v="570"/>
    <n v="22"/>
    <n v="1"/>
    <n v="2"/>
    <n v="7"/>
    <m/>
  </r>
  <r>
    <x v="5"/>
    <x v="1008"/>
    <n v="240"/>
    <m/>
    <n v="9"/>
    <n v="3.5"/>
    <n v="0"/>
    <n v="20"/>
    <n v="680"/>
    <n v="31"/>
    <n v="2"/>
    <n v="2"/>
    <n v="11"/>
    <m/>
  </r>
  <r>
    <x v="5"/>
    <x v="1009"/>
    <n v="350"/>
    <m/>
    <n v="14"/>
    <n v="5"/>
    <n v="0"/>
    <n v="30"/>
    <n v="850"/>
    <n v="40"/>
    <n v="2"/>
    <n v="2"/>
    <n v="15"/>
    <m/>
  </r>
  <r>
    <x v="5"/>
    <x v="1010"/>
    <n v="150"/>
    <m/>
    <n v="6"/>
    <n v="2.5"/>
    <n v="0"/>
    <n v="15"/>
    <n v="310"/>
    <n v="17"/>
    <n v="1"/>
    <n v="2"/>
    <n v="7"/>
    <m/>
  </r>
  <r>
    <x v="5"/>
    <x v="1011"/>
    <n v="250"/>
    <m/>
    <n v="10"/>
    <n v="4.5"/>
    <n v="0"/>
    <n v="25"/>
    <n v="450"/>
    <n v="28"/>
    <n v="2"/>
    <n v="1"/>
    <n v="11"/>
    <m/>
  </r>
  <r>
    <x v="5"/>
    <x v="1012"/>
    <n v="360"/>
    <m/>
    <n v="17"/>
    <n v="7"/>
    <n v="0"/>
    <n v="35"/>
    <n v="660"/>
    <n v="37"/>
    <n v="2"/>
    <n v="2"/>
    <n v="16"/>
    <m/>
  </r>
  <r>
    <x v="5"/>
    <x v="1013"/>
    <n v="180"/>
    <m/>
    <n v="8"/>
    <n v="3"/>
    <n v="0"/>
    <n v="20"/>
    <n v="350"/>
    <n v="17"/>
    <n v="1"/>
    <n v="2"/>
    <n v="9"/>
    <m/>
  </r>
  <r>
    <x v="5"/>
    <x v="1014"/>
    <n v="270"/>
    <m/>
    <n v="13"/>
    <n v="4.5"/>
    <n v="0"/>
    <n v="30"/>
    <n v="470"/>
    <n v="27"/>
    <n v="2"/>
    <n v="1"/>
    <n v="12"/>
    <m/>
  </r>
  <r>
    <x v="5"/>
    <x v="1015"/>
    <n v="390"/>
    <m/>
    <n v="20"/>
    <n v="7"/>
    <n v="0"/>
    <n v="40"/>
    <n v="680"/>
    <n v="35"/>
    <n v="2"/>
    <n v="2"/>
    <n v="18"/>
    <m/>
  </r>
  <r>
    <x v="5"/>
    <x v="1016"/>
    <n v="150"/>
    <m/>
    <n v="5"/>
    <n v="2"/>
    <n v="0"/>
    <n v="15"/>
    <n v="330"/>
    <n v="18"/>
    <n v="1"/>
    <n v="3"/>
    <n v="8"/>
    <m/>
  </r>
  <r>
    <x v="5"/>
    <x v="1017"/>
    <n v="240"/>
    <m/>
    <n v="9"/>
    <n v="3.5"/>
    <n v="0"/>
    <n v="20"/>
    <n v="480"/>
    <n v="29"/>
    <n v="2"/>
    <n v="2"/>
    <n v="12"/>
    <m/>
  </r>
  <r>
    <x v="5"/>
    <x v="1018"/>
    <n v="350"/>
    <m/>
    <n v="15"/>
    <n v="5"/>
    <n v="0"/>
    <n v="30"/>
    <n v="690"/>
    <n v="38"/>
    <n v="2"/>
    <n v="3"/>
    <n v="17"/>
    <m/>
  </r>
  <r>
    <x v="5"/>
    <x v="1019"/>
    <n v="210"/>
    <m/>
    <n v="12"/>
    <n v="4.5"/>
    <n v="0"/>
    <n v="25"/>
    <n v="460"/>
    <n v="18"/>
    <n v="1"/>
    <n v="2"/>
    <n v="9"/>
    <m/>
  </r>
  <r>
    <x v="5"/>
    <x v="1020"/>
    <n v="320"/>
    <m/>
    <n v="17"/>
    <n v="6"/>
    <n v="0"/>
    <n v="35"/>
    <n v="640"/>
    <n v="28"/>
    <n v="2"/>
    <n v="1"/>
    <n v="13"/>
    <m/>
  </r>
  <r>
    <x v="5"/>
    <x v="1021"/>
    <n v="470"/>
    <m/>
    <n v="27"/>
    <n v="10"/>
    <n v="0"/>
    <n v="50"/>
    <n v="940"/>
    <n v="37"/>
    <n v="2"/>
    <n v="2"/>
    <n v="19"/>
    <m/>
  </r>
  <r>
    <x v="5"/>
    <x v="1022"/>
    <n v="150"/>
    <m/>
    <n v="7"/>
    <n v="2.5"/>
    <n v="0"/>
    <n v="15"/>
    <n v="310"/>
    <n v="17"/>
    <n v="1"/>
    <n v="2"/>
    <n v="6"/>
    <m/>
  </r>
  <r>
    <x v="5"/>
    <x v="1023"/>
    <n v="250"/>
    <m/>
    <n v="11"/>
    <n v="4.5"/>
    <n v="0"/>
    <n v="25"/>
    <n v="470"/>
    <n v="28"/>
    <n v="2"/>
    <n v="1"/>
    <n v="10"/>
    <m/>
  </r>
  <r>
    <x v="5"/>
    <x v="1024"/>
    <n v="370"/>
    <m/>
    <n v="18"/>
    <n v="6"/>
    <n v="0"/>
    <n v="35"/>
    <n v="680"/>
    <n v="36"/>
    <n v="2"/>
    <n v="2"/>
    <n v="15"/>
    <m/>
  </r>
  <r>
    <x v="5"/>
    <x v="1025"/>
    <n v="180"/>
    <m/>
    <n v="9"/>
    <n v="3.5"/>
    <n v="0"/>
    <n v="20"/>
    <n v="370"/>
    <n v="17"/>
    <n v="1"/>
    <n v="2"/>
    <n v="8"/>
    <m/>
  </r>
  <r>
    <x v="5"/>
    <x v="1026"/>
    <n v="300"/>
    <m/>
    <n v="15"/>
    <n v="6"/>
    <n v="0"/>
    <n v="35"/>
    <n v="580"/>
    <n v="28"/>
    <n v="2"/>
    <n v="1"/>
    <n v="13"/>
    <m/>
  </r>
  <r>
    <x v="5"/>
    <x v="1027"/>
    <n v="440"/>
    <m/>
    <n v="24"/>
    <n v="9"/>
    <n v="0.5"/>
    <n v="50"/>
    <n v="850"/>
    <n v="37"/>
    <n v="3"/>
    <n v="2"/>
    <n v="19"/>
    <m/>
  </r>
  <r>
    <x v="5"/>
    <x v="1028"/>
    <n v="170"/>
    <m/>
    <n v="8"/>
    <n v="3"/>
    <n v="0"/>
    <n v="15"/>
    <n v="360"/>
    <n v="18"/>
    <n v="1"/>
    <n v="2"/>
    <n v="7"/>
    <m/>
  </r>
  <r>
    <x v="5"/>
    <x v="1029"/>
    <n v="270"/>
    <m/>
    <n v="13"/>
    <n v="5"/>
    <n v="0"/>
    <n v="25"/>
    <n v="500"/>
    <n v="29"/>
    <n v="2"/>
    <n v="2"/>
    <n v="11"/>
    <m/>
  </r>
  <r>
    <x v="5"/>
    <x v="1030"/>
    <n v="390"/>
    <m/>
    <n v="20"/>
    <n v="7"/>
    <n v="0"/>
    <n v="40"/>
    <n v="740"/>
    <n v="37"/>
    <n v="2"/>
    <n v="2"/>
    <n v="16"/>
    <m/>
  </r>
  <r>
    <x v="5"/>
    <x v="1031"/>
    <n v="170"/>
    <m/>
    <n v="8"/>
    <n v="3.5"/>
    <n v="0"/>
    <n v="15"/>
    <n v="330"/>
    <n v="17"/>
    <n v="1"/>
    <n v="2"/>
    <n v="8"/>
    <m/>
  </r>
  <r>
    <x v="5"/>
    <x v="1032"/>
    <n v="270"/>
    <m/>
    <n v="13"/>
    <n v="5"/>
    <n v="0"/>
    <n v="25"/>
    <n v="470"/>
    <n v="27"/>
    <n v="2"/>
    <n v="1"/>
    <n v="12"/>
    <m/>
  </r>
  <r>
    <x v="5"/>
    <x v="1033"/>
    <n v="390"/>
    <m/>
    <n v="20"/>
    <n v="8"/>
    <n v="0"/>
    <n v="40"/>
    <n v="670"/>
    <n v="36"/>
    <n v="2"/>
    <n v="2"/>
    <n v="17"/>
    <m/>
  </r>
  <r>
    <x v="5"/>
    <x v="1034"/>
    <n v="140"/>
    <m/>
    <n v="5"/>
    <n v="2"/>
    <n v="0"/>
    <n v="10"/>
    <n v="290"/>
    <n v="18"/>
    <n v="1"/>
    <n v="2"/>
    <n v="6"/>
    <m/>
  </r>
  <r>
    <x v="5"/>
    <x v="1035"/>
    <n v="230"/>
    <m/>
    <n v="9"/>
    <n v="3.5"/>
    <n v="0"/>
    <n v="15"/>
    <n v="420"/>
    <n v="29"/>
    <n v="2"/>
    <n v="2"/>
    <n v="9"/>
    <m/>
  </r>
  <r>
    <x v="5"/>
    <x v="1036"/>
    <n v="330"/>
    <m/>
    <n v="15"/>
    <n v="5"/>
    <n v="0"/>
    <n v="25"/>
    <n v="620"/>
    <n v="38"/>
    <n v="3"/>
    <n v="3"/>
    <n v="14"/>
    <m/>
  </r>
  <r>
    <x v="5"/>
    <x v="1037"/>
    <n v="140"/>
    <m/>
    <n v="4"/>
    <n v="2"/>
    <n v="0"/>
    <n v="15"/>
    <n v="250"/>
    <n v="20"/>
    <n v="1"/>
    <n v="4"/>
    <n v="6"/>
    <m/>
  </r>
  <r>
    <x v="5"/>
    <x v="1038"/>
    <n v="220"/>
    <m/>
    <n v="7"/>
    <n v="3"/>
    <n v="0"/>
    <n v="20"/>
    <n v="390"/>
    <n v="31"/>
    <n v="2"/>
    <n v="6"/>
    <n v="10"/>
    <m/>
  </r>
  <r>
    <x v="5"/>
    <x v="1039"/>
    <n v="300"/>
    <m/>
    <n v="10"/>
    <n v="4.5"/>
    <n v="0"/>
    <n v="30"/>
    <n v="530"/>
    <n v="40"/>
    <n v="2"/>
    <n v="7"/>
    <n v="14"/>
    <m/>
  </r>
  <r>
    <x v="5"/>
    <x v="1040"/>
    <n v="200"/>
    <m/>
    <n v="7"/>
    <n v="3.5"/>
    <n v="0"/>
    <n v="15"/>
    <n v="410"/>
    <n v="26"/>
    <n v="2"/>
    <n v="1"/>
    <n v="9"/>
    <m/>
  </r>
  <r>
    <x v="5"/>
    <x v="1041"/>
    <n v="280"/>
    <m/>
    <n v="10"/>
    <n v="5"/>
    <n v="0"/>
    <n v="20"/>
    <n v="560"/>
    <n v="35"/>
    <n v="3"/>
    <n v="2"/>
    <n v="12"/>
    <m/>
  </r>
  <r>
    <x v="5"/>
    <x v="1042"/>
    <n v="130"/>
    <m/>
    <n v="3.5"/>
    <n v="1.5"/>
    <n v="0"/>
    <n v="10"/>
    <n v="380"/>
    <n v="19"/>
    <s v="&lt;1"/>
    <s v="&lt;1"/>
    <n v="6"/>
    <m/>
  </r>
  <r>
    <x v="5"/>
    <x v="1043"/>
    <n v="200"/>
    <m/>
    <n v="5"/>
    <n v="2.5"/>
    <n v="0"/>
    <n v="20"/>
    <n v="560"/>
    <n v="28"/>
    <n v="2"/>
    <n v="1"/>
    <n v="9"/>
    <m/>
  </r>
  <r>
    <x v="5"/>
    <x v="1044"/>
    <n v="270"/>
    <m/>
    <n v="8"/>
    <n v="4"/>
    <n v="0"/>
    <n v="30"/>
    <n v="740"/>
    <n v="37"/>
    <n v="2"/>
    <n v="2"/>
    <n v="13"/>
    <m/>
  </r>
  <r>
    <x v="5"/>
    <x v="1045"/>
    <n v="130"/>
    <m/>
    <n v="4.5"/>
    <n v="2"/>
    <n v="0"/>
    <n v="10"/>
    <n v="250"/>
    <n v="17"/>
    <n v="1"/>
    <s v="&lt;1"/>
    <n v="6"/>
    <m/>
  </r>
  <r>
    <x v="5"/>
    <x v="1046"/>
    <n v="210"/>
    <m/>
    <n v="8"/>
    <n v="3.5"/>
    <n v="0"/>
    <n v="20"/>
    <n v="390"/>
    <n v="26"/>
    <n v="2"/>
    <n v="1"/>
    <n v="10"/>
    <m/>
  </r>
  <r>
    <x v="5"/>
    <x v="1047"/>
    <n v="290"/>
    <m/>
    <n v="10"/>
    <n v="5"/>
    <n v="0"/>
    <n v="30"/>
    <n v="540"/>
    <n v="34"/>
    <n v="3"/>
    <n v="2"/>
    <n v="13"/>
    <m/>
  </r>
  <r>
    <x v="5"/>
    <x v="1048"/>
    <n v="150"/>
    <m/>
    <n v="6"/>
    <n v="2.5"/>
    <n v="0"/>
    <n v="15"/>
    <n v="270"/>
    <n v="16"/>
    <n v="1"/>
    <s v="&lt;1"/>
    <n v="7"/>
    <m/>
  </r>
  <r>
    <x v="5"/>
    <x v="1049"/>
    <n v="230"/>
    <m/>
    <n v="9"/>
    <n v="4"/>
    <n v="0"/>
    <n v="25"/>
    <n v="410"/>
    <n v="25"/>
    <n v="2"/>
    <n v="1"/>
    <n v="11"/>
    <m/>
  </r>
  <r>
    <x v="5"/>
    <x v="1050"/>
    <n v="310"/>
    <m/>
    <n v="13"/>
    <n v="5"/>
    <n v="0"/>
    <n v="35"/>
    <n v="560"/>
    <n v="33"/>
    <n v="2"/>
    <n v="1"/>
    <n v="16"/>
    <m/>
  </r>
  <r>
    <x v="5"/>
    <x v="1051"/>
    <n v="130"/>
    <m/>
    <n v="4"/>
    <n v="1.5"/>
    <n v="0"/>
    <n v="10"/>
    <n v="270"/>
    <n v="17"/>
    <n v="1"/>
    <n v="1"/>
    <n v="7"/>
    <m/>
  </r>
  <r>
    <x v="5"/>
    <x v="1052"/>
    <n v="210"/>
    <m/>
    <n v="6"/>
    <n v="3"/>
    <n v="0"/>
    <n v="20"/>
    <n v="420"/>
    <n v="27"/>
    <n v="2"/>
    <n v="2"/>
    <n v="10"/>
    <m/>
  </r>
  <r>
    <x v="5"/>
    <x v="1053"/>
    <n v="280"/>
    <m/>
    <n v="9"/>
    <n v="4"/>
    <n v="0"/>
    <n v="30"/>
    <n v="580"/>
    <n v="36"/>
    <n v="3"/>
    <n v="3"/>
    <n v="15"/>
    <m/>
  </r>
  <r>
    <x v="5"/>
    <x v="1054"/>
    <n v="180"/>
    <m/>
    <n v="9"/>
    <n v="3.5"/>
    <n v="0"/>
    <n v="20"/>
    <n v="370"/>
    <n v="17"/>
    <n v="1"/>
    <s v="&lt;1"/>
    <n v="7"/>
    <m/>
  </r>
  <r>
    <x v="5"/>
    <x v="1055"/>
    <n v="290"/>
    <m/>
    <n v="15"/>
    <n v="6"/>
    <n v="0"/>
    <n v="30"/>
    <n v="590"/>
    <n v="26"/>
    <n v="2"/>
    <n v="1"/>
    <n v="12"/>
    <m/>
  </r>
  <r>
    <x v="5"/>
    <x v="1056"/>
    <n v="390"/>
    <m/>
    <n v="21"/>
    <n v="8"/>
    <n v="0"/>
    <n v="45"/>
    <n v="830"/>
    <n v="34"/>
    <n v="3"/>
    <n v="2"/>
    <n v="17"/>
    <m/>
  </r>
  <r>
    <x v="5"/>
    <x v="1057"/>
    <n v="130"/>
    <m/>
    <n v="5"/>
    <n v="2"/>
    <n v="0"/>
    <n v="10"/>
    <n v="260"/>
    <n v="16"/>
    <n v="1"/>
    <s v="&lt;1"/>
    <n v="6"/>
    <m/>
  </r>
  <r>
    <x v="5"/>
    <x v="1058"/>
    <n v="220"/>
    <m/>
    <n v="9"/>
    <n v="4"/>
    <n v="0"/>
    <n v="20"/>
    <n v="420"/>
    <n v="25"/>
    <n v="2"/>
    <n v="1"/>
    <n v="9"/>
    <m/>
  </r>
  <r>
    <x v="5"/>
    <x v="1059"/>
    <n v="300"/>
    <m/>
    <n v="13"/>
    <n v="6"/>
    <n v="0"/>
    <n v="30"/>
    <n v="590"/>
    <n v="34"/>
    <n v="3"/>
    <n v="2"/>
    <n v="13"/>
    <m/>
  </r>
  <r>
    <x v="5"/>
    <x v="1060"/>
    <n v="160"/>
    <m/>
    <n v="7"/>
    <n v="3"/>
    <n v="0"/>
    <n v="20"/>
    <n v="310"/>
    <n v="17"/>
    <n v="1"/>
    <s v="&lt;1"/>
    <n v="7"/>
    <m/>
  </r>
  <r>
    <x v="5"/>
    <x v="1061"/>
    <n v="270"/>
    <m/>
    <n v="13"/>
    <n v="6"/>
    <n v="0"/>
    <n v="35"/>
    <n v="530"/>
    <n v="26"/>
    <n v="2"/>
    <n v="1"/>
    <n v="12"/>
    <m/>
  </r>
  <r>
    <x v="5"/>
    <x v="1062"/>
    <n v="370"/>
    <m/>
    <n v="18"/>
    <n v="8"/>
    <n v="0"/>
    <n v="50"/>
    <n v="740"/>
    <n v="35"/>
    <n v="3"/>
    <n v="2"/>
    <n v="17"/>
    <m/>
  </r>
  <r>
    <x v="5"/>
    <x v="1063"/>
    <n v="150"/>
    <m/>
    <n v="6"/>
    <n v="2.5"/>
    <n v="0"/>
    <n v="15"/>
    <n v="280"/>
    <n v="17"/>
    <n v="1"/>
    <n v="1"/>
    <n v="6"/>
    <m/>
  </r>
  <r>
    <x v="5"/>
    <x v="1064"/>
    <n v="240"/>
    <m/>
    <n v="10"/>
    <n v="4"/>
    <n v="0"/>
    <n v="25"/>
    <n v="450"/>
    <n v="26"/>
    <n v="2"/>
    <n v="2"/>
    <n v="10"/>
    <m/>
  </r>
  <r>
    <x v="5"/>
    <x v="1065"/>
    <n v="320"/>
    <m/>
    <n v="14"/>
    <n v="6"/>
    <n v="0"/>
    <n v="35"/>
    <n v="630"/>
    <n v="35"/>
    <n v="3"/>
    <n v="2"/>
    <n v="14"/>
    <m/>
  </r>
  <r>
    <x v="5"/>
    <x v="1066"/>
    <n v="150"/>
    <m/>
    <n v="6"/>
    <n v="2.5"/>
    <n v="0"/>
    <n v="15"/>
    <n v="250"/>
    <n v="16"/>
    <n v="1"/>
    <s v="&lt;1"/>
    <n v="6"/>
    <m/>
  </r>
  <r>
    <x v="5"/>
    <x v="1067"/>
    <n v="230"/>
    <m/>
    <n v="10"/>
    <n v="4.5"/>
    <n v="0"/>
    <n v="25"/>
    <n v="390"/>
    <n v="25"/>
    <n v="2"/>
    <n v="1"/>
    <n v="11"/>
    <m/>
  </r>
  <r>
    <x v="5"/>
    <x v="1068"/>
    <n v="310"/>
    <m/>
    <n v="13"/>
    <n v="6"/>
    <n v="0"/>
    <n v="35"/>
    <n v="540"/>
    <n v="33"/>
    <n v="2"/>
    <n v="1"/>
    <n v="15"/>
    <m/>
  </r>
  <r>
    <x v="5"/>
    <x v="1069"/>
    <n v="120"/>
    <m/>
    <n v="4"/>
    <n v="1.5"/>
    <n v="0"/>
    <n v="10"/>
    <n v="230"/>
    <n v="17"/>
    <n v="1"/>
    <n v="1"/>
    <n v="5"/>
    <m/>
  </r>
  <r>
    <x v="5"/>
    <x v="1070"/>
    <n v="200"/>
    <m/>
    <n v="6"/>
    <n v="2.5"/>
    <n v="0"/>
    <n v="15"/>
    <n v="370"/>
    <n v="27"/>
    <n v="2"/>
    <n v="2"/>
    <n v="8"/>
    <m/>
  </r>
  <r>
    <x v="5"/>
    <x v="1071"/>
    <n v="260"/>
    <m/>
    <n v="9"/>
    <n v="4"/>
    <n v="0"/>
    <n v="20"/>
    <n v="510"/>
    <n v="36"/>
    <n v="3"/>
    <n v="3"/>
    <n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35233-C102-4D9E-9269-7A53D8544983}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C11" firstHeaderRow="0" firstDataRow="1" firstDataCol="1" rowPageCount="1" colPageCount="1"/>
  <pivotFields count="14">
    <pivotField axis="axisRow" compact="0" outline="0" showAll="0">
      <items count="7">
        <item x="1"/>
        <item x="3"/>
        <item x="0"/>
        <item x="5"/>
        <item x="4"/>
        <item x="2"/>
        <item t="default"/>
      </items>
    </pivotField>
    <pivotField axis="axisPage" compact="0" outline="0" showAll="0">
      <items count="1073">
        <item x="983"/>
        <item x="524"/>
        <item x="384"/>
        <item x="146"/>
        <item x="145"/>
        <item x="525"/>
        <item x="486"/>
        <item x="436"/>
        <item x="437"/>
        <item x="438"/>
        <item x="481"/>
        <item x="439"/>
        <item x="103"/>
        <item x="482"/>
        <item x="483"/>
        <item x="449"/>
        <item x="484"/>
        <item x="104"/>
        <item x="485"/>
        <item x="957"/>
        <item x="970"/>
        <item x="985"/>
        <item x="720"/>
        <item x="721"/>
        <item x="722"/>
        <item x="723"/>
        <item x="526"/>
        <item x="527"/>
        <item x="528"/>
        <item x="419"/>
        <item x="9"/>
        <item x="28"/>
        <item x="29"/>
        <item x="30"/>
        <item x="10"/>
        <item x="31"/>
        <item x="11"/>
        <item x="32"/>
        <item x="509"/>
        <item x="121"/>
        <item x="529"/>
        <item x="530"/>
        <item x="531"/>
        <item x="497"/>
        <item x="498"/>
        <item x="699"/>
        <item x="607"/>
        <item x="608"/>
        <item x="351"/>
        <item x="331"/>
        <item x="609"/>
        <item x="511"/>
        <item x="346"/>
        <item x="833"/>
        <item x="876"/>
        <item x="347"/>
        <item x="337"/>
        <item x="99"/>
        <item x="407"/>
        <item x="75"/>
        <item x="74"/>
        <item x="83"/>
        <item x="472"/>
        <item x="510"/>
        <item x="115"/>
        <item x="424"/>
        <item x="42"/>
        <item x="532"/>
        <item x="533"/>
        <item x="534"/>
        <item x="443"/>
        <item x="706"/>
        <item x="352"/>
        <item x="655"/>
        <item x="668"/>
        <item x="925"/>
        <item x="856"/>
        <item x="918"/>
        <item x="871"/>
        <item x="857"/>
        <item x="499"/>
        <item x="500"/>
        <item x="89"/>
        <item x="88"/>
        <item x="87"/>
        <item x="86"/>
        <item x="365"/>
        <item x="6"/>
        <item x="7"/>
        <item x="8"/>
        <item x="610"/>
        <item x="656"/>
        <item x="469"/>
        <item x="470"/>
        <item x="471"/>
        <item x="454"/>
        <item x="455"/>
        <item x="456"/>
        <item x="457"/>
        <item x="458"/>
        <item x="459"/>
        <item x="463"/>
        <item x="464"/>
        <item x="465"/>
        <item x="460"/>
        <item x="461"/>
        <item x="462"/>
        <item x="466"/>
        <item x="467"/>
        <item x="468"/>
        <item x="411"/>
        <item x="926"/>
        <item x="841"/>
        <item x="877"/>
        <item x="927"/>
        <item x="878"/>
        <item x="928"/>
        <item x="842"/>
        <item x="879"/>
        <item x="872"/>
        <item x="929"/>
        <item x="893"/>
        <item x="894"/>
        <item x="834"/>
        <item x="902"/>
        <item x="835"/>
        <item x="903"/>
        <item x="409"/>
        <item x="941"/>
        <item x="942"/>
        <item x="943"/>
        <item x="944"/>
        <item x="423"/>
        <item x="632"/>
        <item x="535"/>
        <item x="536"/>
        <item x="537"/>
        <item x="958"/>
        <item x="971"/>
        <item x="986"/>
        <item x="959"/>
        <item x="972"/>
        <item x="987"/>
        <item x="426"/>
        <item x="858"/>
        <item x="859"/>
        <item x="860"/>
        <item x="62"/>
        <item x="372"/>
        <item x="501"/>
        <item x="700"/>
        <item x="701"/>
        <item x="702"/>
        <item x="703"/>
        <item x="261"/>
        <item x="260"/>
        <item x="259"/>
        <item x="285"/>
        <item x="284"/>
        <item x="283"/>
        <item x="451"/>
        <item x="385"/>
        <item x="716"/>
        <item x="267"/>
        <item x="266"/>
        <item x="265"/>
        <item x="538"/>
        <item x="539"/>
        <item x="270"/>
        <item x="269"/>
        <item x="268"/>
        <item x="311"/>
        <item x="312"/>
        <item x="313"/>
        <item x="394"/>
        <item x="844"/>
        <item x="845"/>
        <item x="880"/>
        <item x="846"/>
        <item x="338"/>
        <item x="512"/>
        <item x="930"/>
        <item x="1"/>
        <item x="931"/>
        <item x="919"/>
        <item x="847"/>
        <item x="881"/>
        <item x="932"/>
        <item x="882"/>
        <item x="920"/>
        <item x="945"/>
        <item x="946"/>
        <item x="947"/>
        <item x="444"/>
        <item x="628"/>
        <item x="921"/>
        <item x="629"/>
        <item x="363"/>
        <item x="679"/>
        <item x="680"/>
        <item x="681"/>
        <item x="682"/>
        <item x="41"/>
        <item x="39"/>
        <item x="40"/>
        <item x="357"/>
        <item x="358"/>
        <item x="355"/>
        <item x="356"/>
        <item x="690"/>
        <item x="46"/>
        <item x="47"/>
        <item x="630"/>
        <item x="631"/>
        <item x="513"/>
        <item x="861"/>
        <item x="516"/>
        <item x="514"/>
        <item x="515"/>
        <item x="26"/>
        <item x="27"/>
        <item x="933"/>
        <item x="922"/>
        <item x="865"/>
        <item x="118"/>
        <item x="395"/>
        <item x="600"/>
        <item x="122"/>
        <item x="123"/>
        <item x="124"/>
        <item x="717"/>
        <item x="431"/>
        <item x="125"/>
        <item x="126"/>
        <item x="127"/>
        <item x="128"/>
        <item x="935"/>
        <item x="949"/>
        <item x="896"/>
        <item x="934"/>
        <item x="948"/>
        <item x="895"/>
        <item x="116"/>
        <item x="936"/>
        <item x="923"/>
        <item x="897"/>
        <item x="683"/>
        <item x="592"/>
        <item x="593"/>
        <item x="594"/>
        <item x="595"/>
        <item x="724"/>
        <item x="725"/>
        <item x="367"/>
        <item x="435"/>
        <item x="543"/>
        <item x="544"/>
        <item x="545"/>
        <item x="540"/>
        <item x="541"/>
        <item x="542"/>
        <item x="152"/>
        <item x="155"/>
        <item x="154"/>
        <item x="153"/>
        <item x="726"/>
        <item x="727"/>
        <item x="728"/>
        <item x="729"/>
        <item x="177"/>
        <item x="176"/>
        <item x="178"/>
        <item x="657"/>
        <item x="669"/>
        <item x="707"/>
        <item x="658"/>
        <item x="670"/>
        <item x="830"/>
        <item x="829"/>
        <item x="49"/>
        <item x="487"/>
        <item x="353"/>
        <item x="348"/>
        <item x="684"/>
        <item x="685"/>
        <item x="686"/>
        <item x="687"/>
        <item x="364"/>
        <item x="688"/>
        <item x="399"/>
        <item x="396"/>
        <item x="398"/>
        <item x="397"/>
        <item x="883"/>
        <item x="848"/>
        <item x="884"/>
        <item x="849"/>
        <item x="148"/>
        <item x="473"/>
        <item x="474"/>
        <item x="475"/>
        <item x="998"/>
        <item x="999"/>
        <item x="1000"/>
        <item x="1001"/>
        <item x="898"/>
        <item x="546"/>
        <item x="547"/>
        <item x="548"/>
        <item x="156"/>
        <item x="159"/>
        <item x="158"/>
        <item x="157"/>
        <item x="440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60"/>
        <item x="973"/>
        <item x="988"/>
        <item x="742"/>
        <item x="743"/>
        <item x="744"/>
        <item x="745"/>
        <item x="746"/>
        <item x="747"/>
        <item x="748"/>
        <item x="749"/>
        <item x="2"/>
        <item x="601"/>
        <item x="403"/>
        <item x="402"/>
        <item x="401"/>
        <item x="344"/>
        <item x="340"/>
        <item x="5"/>
        <item x="476"/>
        <item x="342"/>
        <item x="332"/>
        <item x="333"/>
        <item x="549"/>
        <item x="550"/>
        <item x="551"/>
        <item x="750"/>
        <item x="751"/>
        <item x="752"/>
        <item x="753"/>
        <item x="442"/>
        <item x="904"/>
        <item x="905"/>
        <item x="633"/>
        <item x="388"/>
        <item x="70"/>
        <item x="410"/>
        <item x="73"/>
        <item x="180"/>
        <item x="636"/>
        <item x="637"/>
        <item x="638"/>
        <item x="639"/>
        <item x="648"/>
        <item x="345"/>
        <item x="552"/>
        <item x="553"/>
        <item x="554"/>
        <item x="445"/>
        <item x="383"/>
        <item x="12"/>
        <item x="899"/>
        <item x="984"/>
        <item x="319"/>
        <item x="318"/>
        <item x="317"/>
        <item x="322"/>
        <item x="321"/>
        <item x="320"/>
        <item x="380"/>
        <item x="379"/>
        <item x="378"/>
        <item x="377"/>
        <item x="417"/>
        <item x="418"/>
        <item x="612"/>
        <item x="611"/>
        <item x="453"/>
        <item x="100"/>
        <item x="101"/>
        <item x="105"/>
        <item x="404"/>
        <item x="400"/>
        <item x="961"/>
        <item x="974"/>
        <item x="989"/>
        <item x="366"/>
        <item x="502"/>
        <item x="368"/>
        <item x="950"/>
        <item x="951"/>
        <item x="952"/>
        <item x="97"/>
        <item x="708"/>
        <item x="613"/>
        <item x="659"/>
        <item x="671"/>
        <item x="488"/>
        <item x="489"/>
        <item x="490"/>
        <item x="405"/>
        <item x="0"/>
        <item x="102"/>
        <item x="1044"/>
        <item x="1043"/>
        <item x="1042"/>
        <item x="1039"/>
        <item x="1038"/>
        <item x="1037"/>
        <item x="1041"/>
        <item x="1040"/>
        <item x="1047"/>
        <item x="1046"/>
        <item x="1045"/>
        <item x="1050"/>
        <item x="1049"/>
        <item x="1048"/>
        <item x="1053"/>
        <item x="1052"/>
        <item x="1051"/>
        <item x="1056"/>
        <item x="1055"/>
        <item x="1054"/>
        <item x="1059"/>
        <item x="1062"/>
        <item x="1061"/>
        <item x="1060"/>
        <item x="1058"/>
        <item x="1057"/>
        <item x="1065"/>
        <item x="1064"/>
        <item x="1063"/>
        <item x="1068"/>
        <item x="1067"/>
        <item x="1066"/>
        <item x="1071"/>
        <item x="1070"/>
        <item x="1069"/>
        <item x="96"/>
        <item x="953"/>
        <item x="954"/>
        <item x="955"/>
        <item x="956"/>
        <item x="416"/>
        <item x="415"/>
        <item x="414"/>
        <item x="273"/>
        <item x="272"/>
        <item x="271"/>
        <item x="276"/>
        <item x="275"/>
        <item x="274"/>
        <item x="694"/>
        <item x="433"/>
        <item x="393"/>
        <item x="389"/>
        <item x="555"/>
        <item x="556"/>
        <item x="557"/>
        <item x="446"/>
        <item x="164"/>
        <item x="167"/>
        <item x="166"/>
        <item x="165"/>
        <item x="695"/>
        <item x="491"/>
        <item x="492"/>
        <item x="558"/>
        <item x="559"/>
        <item x="560"/>
        <item x="43"/>
        <item x="689"/>
        <item x="614"/>
        <item x="709"/>
        <item x="428"/>
        <item x="24"/>
        <item x="25"/>
        <item x="710"/>
        <item x="110"/>
        <item x="294"/>
        <item x="293"/>
        <item x="292"/>
        <item x="236"/>
        <item x="235"/>
        <item x="234"/>
        <item x="111"/>
        <item x="44"/>
        <item x="900"/>
        <item x="561"/>
        <item x="94"/>
        <item x="92"/>
        <item x="93"/>
        <item x="693"/>
        <item x="300"/>
        <item x="299"/>
        <item x="298"/>
        <item x="314"/>
        <item x="315"/>
        <item x="316"/>
        <item x="184"/>
        <item x="183"/>
        <item x="182"/>
        <item x="187"/>
        <item x="186"/>
        <item x="185"/>
        <item x="190"/>
        <item x="189"/>
        <item x="188"/>
        <item x="193"/>
        <item x="192"/>
        <item x="191"/>
        <item x="196"/>
        <item x="195"/>
        <item x="194"/>
        <item x="303"/>
        <item x="302"/>
        <item x="301"/>
        <item x="297"/>
        <item x="296"/>
        <item x="295"/>
        <item x="309"/>
        <item x="308"/>
        <item x="307"/>
        <item x="310"/>
        <item x="252"/>
        <item x="242"/>
        <item x="241"/>
        <item x="240"/>
        <item x="253"/>
        <item x="254"/>
        <item x="255"/>
        <item x="245"/>
        <item x="244"/>
        <item x="243"/>
        <item x="239"/>
        <item x="238"/>
        <item x="237"/>
        <item x="251"/>
        <item x="250"/>
        <item x="249"/>
        <item x="248"/>
        <item x="247"/>
        <item x="246"/>
        <item x="172"/>
        <item x="175"/>
        <item x="174"/>
        <item x="173"/>
        <item x="306"/>
        <item x="305"/>
        <item x="304"/>
        <item x="343"/>
        <item x="477"/>
        <item x="478"/>
        <item x="479"/>
        <item x="370"/>
        <item x="371"/>
        <item x="369"/>
        <item x="649"/>
        <item x="650"/>
        <item x="651"/>
        <item x="652"/>
        <item x="640"/>
        <item x="641"/>
        <item x="642"/>
        <item x="643"/>
        <item x="711"/>
        <item x="420"/>
        <item x="37"/>
        <item x="712"/>
        <item x="660"/>
        <item x="696"/>
        <item x="691"/>
        <item x="692"/>
        <item x="831"/>
        <item x="832"/>
        <item x="108"/>
        <item x="602"/>
        <item x="603"/>
        <item x="604"/>
        <item x="605"/>
        <item x="606"/>
        <item x="381"/>
        <item x="36"/>
        <item x="264"/>
        <item x="263"/>
        <item x="262"/>
        <item x="288"/>
        <item x="287"/>
        <item x="286"/>
        <item x="713"/>
        <item x="562"/>
        <item x="563"/>
        <item x="564"/>
        <item x="623"/>
        <item x="624"/>
        <item x="625"/>
        <item x="626"/>
        <item x="62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836"/>
        <item x="924"/>
        <item x="850"/>
        <item x="106"/>
        <item x="906"/>
        <item x="907"/>
        <item x="33"/>
        <item x="661"/>
        <item x="672"/>
        <item x="662"/>
        <item x="673"/>
        <item x="774"/>
        <item x="775"/>
        <item x="776"/>
        <item x="777"/>
        <item x="697"/>
        <item x="663"/>
        <item x="674"/>
        <item x="664"/>
        <item x="675"/>
        <item x="421"/>
        <item x="13"/>
        <item x="117"/>
        <item x="3"/>
        <item x="113"/>
        <item x="114"/>
        <item x="14"/>
        <item x="91"/>
        <item x="35"/>
        <item x="837"/>
        <item x="908"/>
        <item x="838"/>
        <item x="909"/>
        <item x="901"/>
        <item x="718"/>
        <item x="565"/>
        <item x="566"/>
        <item x="567"/>
        <item x="147"/>
        <item x="447"/>
        <item x="452"/>
        <item x="151"/>
        <item x="150"/>
        <item x="149"/>
        <item x="778"/>
        <item x="779"/>
        <item x="780"/>
        <item x="781"/>
        <item x="782"/>
        <item x="783"/>
        <item x="784"/>
        <item x="785"/>
        <item x="786"/>
        <item x="291"/>
        <item x="290"/>
        <item x="289"/>
        <item x="568"/>
        <item x="569"/>
        <item x="233"/>
        <item x="232"/>
        <item x="231"/>
        <item x="382"/>
        <item x="787"/>
        <item x="788"/>
        <item x="789"/>
        <item x="790"/>
        <item x="962"/>
        <item x="975"/>
        <item x="990"/>
        <item x="910"/>
        <item x="911"/>
        <item x="964"/>
        <item x="977"/>
        <item x="992"/>
        <item x="963"/>
        <item x="976"/>
        <item x="991"/>
        <item x="965"/>
        <item x="978"/>
        <item x="993"/>
        <item x="791"/>
        <item x="792"/>
        <item x="793"/>
        <item x="794"/>
        <item x="966"/>
        <item x="979"/>
        <item x="994"/>
        <item x="719"/>
        <item x="851"/>
        <item x="885"/>
        <item x="852"/>
        <item x="839"/>
        <item x="866"/>
        <item x="840"/>
        <item x="867"/>
        <item x="868"/>
        <item x="869"/>
        <item x="886"/>
        <item x="870"/>
        <item x="517"/>
        <item x="518"/>
        <item x="519"/>
        <item x="520"/>
        <item x="66"/>
        <item x="65"/>
        <item x="67"/>
        <item x="68"/>
        <item x="69"/>
        <item x="203"/>
        <item x="202"/>
        <item x="201"/>
        <item x="227"/>
        <item x="226"/>
        <item x="225"/>
        <item x="209"/>
        <item x="208"/>
        <item x="207"/>
        <item x="212"/>
        <item x="211"/>
        <item x="210"/>
        <item x="256"/>
        <item x="257"/>
        <item x="258"/>
        <item x="215"/>
        <item x="214"/>
        <item x="213"/>
        <item x="218"/>
        <item x="217"/>
        <item x="216"/>
        <item x="206"/>
        <item x="205"/>
        <item x="204"/>
        <item x="230"/>
        <item x="229"/>
        <item x="228"/>
        <item x="221"/>
        <item x="220"/>
        <item x="219"/>
        <item x="224"/>
        <item x="223"/>
        <item x="222"/>
        <item x="412"/>
        <item x="119"/>
        <item x="376"/>
        <item x="375"/>
        <item x="374"/>
        <item x="373"/>
        <item x="912"/>
        <item x="704"/>
        <item x="391"/>
        <item x="430"/>
        <item x="350"/>
        <item x="1004"/>
        <item x="1003"/>
        <item x="1002"/>
        <item x="1006"/>
        <item x="1005"/>
        <item x="1009"/>
        <item x="1008"/>
        <item x="1007"/>
        <item x="1012"/>
        <item x="1011"/>
        <item x="1010"/>
        <item x="1015"/>
        <item x="1014"/>
        <item x="1013"/>
        <item x="1018"/>
        <item x="1017"/>
        <item x="1016"/>
        <item x="1021"/>
        <item x="1020"/>
        <item x="1019"/>
        <item x="1024"/>
        <item x="1027"/>
        <item x="1026"/>
        <item x="1025"/>
        <item x="1023"/>
        <item x="1022"/>
        <item x="1030"/>
        <item x="1029"/>
        <item x="1028"/>
        <item x="1033"/>
        <item x="1032"/>
        <item x="1031"/>
        <item x="1036"/>
        <item x="1035"/>
        <item x="1034"/>
        <item x="413"/>
        <item x="698"/>
        <item x="386"/>
        <item x="112"/>
        <item x="570"/>
        <item x="571"/>
        <item x="572"/>
        <item x="795"/>
        <item x="796"/>
        <item x="797"/>
        <item x="798"/>
        <item x="799"/>
        <item x="800"/>
        <item x="801"/>
        <item x="802"/>
        <item x="967"/>
        <item x="980"/>
        <item x="995"/>
        <item x="968"/>
        <item x="981"/>
        <item x="996"/>
        <item x="390"/>
        <item x="521"/>
        <item x="653"/>
        <item x="654"/>
        <item x="665"/>
        <item x="676"/>
        <item x="938"/>
        <item x="887"/>
        <item x="939"/>
        <item x="937"/>
        <item x="940"/>
        <item x="168"/>
        <item x="171"/>
        <item x="170"/>
        <item x="169"/>
        <item x="57"/>
        <item x="56"/>
        <item x="55"/>
        <item x="60"/>
        <item x="59"/>
        <item x="58"/>
        <item x="16"/>
        <item x="18"/>
        <item x="20"/>
        <item x="15"/>
        <item x="17"/>
        <item x="19"/>
        <item x="913"/>
        <item x="54"/>
        <item x="53"/>
        <item x="52"/>
        <item x="4"/>
        <item x="873"/>
        <item x="874"/>
        <item x="888"/>
        <item x="875"/>
        <item x="862"/>
        <item x="863"/>
        <item x="843"/>
        <item x="889"/>
        <item x="864"/>
        <item x="714"/>
        <item x="425"/>
        <item x="22"/>
        <item x="23"/>
        <item x="705"/>
        <item x="914"/>
        <item x="493"/>
        <item x="64"/>
        <item x="38"/>
        <item x="615"/>
        <item x="616"/>
        <item x="408"/>
        <item x="79"/>
        <item x="78"/>
        <item x="77"/>
        <item x="76"/>
        <item x="617"/>
        <item x="90"/>
        <item x="85"/>
        <item x="71"/>
        <item x="72"/>
        <item x="84"/>
        <item x="406"/>
        <item x="618"/>
        <item x="619"/>
        <item x="620"/>
        <item x="666"/>
        <item x="677"/>
        <item x="61"/>
        <item x="969"/>
        <item x="982"/>
        <item x="997"/>
        <item x="339"/>
        <item x="341"/>
        <item x="573"/>
        <item x="574"/>
        <item x="34"/>
        <item x="575"/>
        <item x="429"/>
        <item x="63"/>
        <item x="129"/>
        <item x="130"/>
        <item x="803"/>
        <item x="804"/>
        <item x="805"/>
        <item x="806"/>
        <item x="387"/>
        <item x="392"/>
        <item x="853"/>
        <item x="854"/>
        <item x="890"/>
        <item x="891"/>
        <item x="855"/>
        <item x="480"/>
        <item x="522"/>
        <item x="81"/>
        <item x="80"/>
        <item x="21"/>
        <item x="503"/>
        <item x="504"/>
        <item x="51"/>
        <item x="494"/>
        <item x="48"/>
        <item x="505"/>
        <item x="506"/>
        <item x="361"/>
        <item x="362"/>
        <item x="359"/>
        <item x="360"/>
        <item x="495"/>
        <item x="496"/>
        <item x="644"/>
        <item x="645"/>
        <item x="354"/>
        <item x="349"/>
        <item x="646"/>
        <item x="647"/>
        <item x="181"/>
        <item x="576"/>
        <item x="577"/>
        <item x="160"/>
        <item x="163"/>
        <item x="162"/>
        <item x="161"/>
        <item x="441"/>
        <item x="82"/>
        <item x="323"/>
        <item x="324"/>
        <item x="325"/>
        <item x="715"/>
        <item x="807"/>
        <item x="808"/>
        <item x="578"/>
        <item x="579"/>
        <item x="580"/>
        <item x="131"/>
        <item x="132"/>
        <item x="133"/>
        <item x="434"/>
        <item x="422"/>
        <item x="98"/>
        <item x="109"/>
        <item x="581"/>
        <item x="582"/>
        <item x="583"/>
        <item x="584"/>
        <item x="585"/>
        <item x="586"/>
        <item x="134"/>
        <item x="135"/>
        <item x="136"/>
        <item x="137"/>
        <item x="120"/>
        <item x="179"/>
        <item x="523"/>
        <item x="45"/>
        <item x="667"/>
        <item x="678"/>
        <item x="448"/>
        <item x="197"/>
        <item x="198"/>
        <item x="199"/>
        <item x="200"/>
        <item x="587"/>
        <item x="588"/>
        <item x="589"/>
        <item x="507"/>
        <item x="508"/>
        <item x="50"/>
        <item x="634"/>
        <item x="334"/>
        <item x="335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621"/>
        <item x="622"/>
        <item x="450"/>
        <item x="279"/>
        <item x="278"/>
        <item x="277"/>
        <item x="596"/>
        <item x="597"/>
        <item x="598"/>
        <item x="599"/>
        <item x="590"/>
        <item x="591"/>
        <item x="282"/>
        <item x="281"/>
        <item x="280"/>
        <item x="138"/>
        <item x="139"/>
        <item x="140"/>
        <item x="432"/>
        <item x="107"/>
        <item x="141"/>
        <item x="142"/>
        <item x="143"/>
        <item x="144"/>
        <item x="892"/>
        <item x="915"/>
        <item x="95"/>
        <item x="635"/>
        <item x="336"/>
        <item x="329"/>
        <item x="330"/>
        <item x="326"/>
        <item x="327"/>
        <item x="328"/>
        <item x="825"/>
        <item x="826"/>
        <item x="827"/>
        <item x="828"/>
        <item x="916"/>
        <item x="917"/>
        <item x="42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Carbs(g)" fld="9" subtotal="average" baseField="0" baseItem="0"/>
    <dataField name="Average of Sugars(g)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76B2F-E340-4D61-88D8-F8EB0C95DF56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5:B22" firstHeaderRow="1" firstDataRow="1" firstDataCol="1"/>
  <pivotFields count="14">
    <pivotField axis="axisRow" compact="0" outline="0" showAll="0">
      <items count="7">
        <item x="1"/>
        <item x="3"/>
        <item x="0"/>
        <item x="5"/>
        <item x="4"/>
        <item x="2"/>
        <item t="default"/>
      </items>
    </pivotField>
    <pivotField compact="0" outline="0" showAll="0">
      <items count="1073">
        <item x="983"/>
        <item x="524"/>
        <item x="384"/>
        <item x="146"/>
        <item x="145"/>
        <item x="525"/>
        <item x="486"/>
        <item x="436"/>
        <item x="437"/>
        <item x="438"/>
        <item x="481"/>
        <item x="439"/>
        <item x="103"/>
        <item x="482"/>
        <item x="483"/>
        <item x="449"/>
        <item x="484"/>
        <item x="104"/>
        <item x="485"/>
        <item x="957"/>
        <item x="970"/>
        <item x="985"/>
        <item x="720"/>
        <item x="721"/>
        <item x="722"/>
        <item x="723"/>
        <item x="526"/>
        <item x="527"/>
        <item x="528"/>
        <item x="419"/>
        <item x="9"/>
        <item x="28"/>
        <item x="29"/>
        <item x="30"/>
        <item x="10"/>
        <item x="31"/>
        <item x="11"/>
        <item x="32"/>
        <item x="509"/>
        <item x="121"/>
        <item x="529"/>
        <item x="530"/>
        <item x="531"/>
        <item x="497"/>
        <item x="498"/>
        <item x="699"/>
        <item x="607"/>
        <item x="608"/>
        <item x="351"/>
        <item x="331"/>
        <item x="609"/>
        <item x="511"/>
        <item x="346"/>
        <item x="833"/>
        <item x="876"/>
        <item x="347"/>
        <item x="337"/>
        <item x="99"/>
        <item x="407"/>
        <item x="75"/>
        <item x="74"/>
        <item x="83"/>
        <item x="472"/>
        <item x="510"/>
        <item x="115"/>
        <item x="424"/>
        <item x="42"/>
        <item x="532"/>
        <item x="533"/>
        <item x="534"/>
        <item x="443"/>
        <item x="706"/>
        <item x="352"/>
        <item x="655"/>
        <item x="668"/>
        <item x="925"/>
        <item x="856"/>
        <item x="918"/>
        <item x="871"/>
        <item x="857"/>
        <item x="499"/>
        <item x="500"/>
        <item x="89"/>
        <item x="88"/>
        <item x="87"/>
        <item x="86"/>
        <item x="365"/>
        <item x="6"/>
        <item x="7"/>
        <item x="8"/>
        <item x="610"/>
        <item x="656"/>
        <item x="469"/>
        <item x="470"/>
        <item x="471"/>
        <item x="454"/>
        <item x="455"/>
        <item x="456"/>
        <item x="457"/>
        <item x="458"/>
        <item x="459"/>
        <item x="463"/>
        <item x="464"/>
        <item x="465"/>
        <item x="460"/>
        <item x="461"/>
        <item x="462"/>
        <item x="466"/>
        <item x="467"/>
        <item x="468"/>
        <item x="411"/>
        <item x="926"/>
        <item x="841"/>
        <item x="877"/>
        <item x="927"/>
        <item x="878"/>
        <item x="928"/>
        <item x="842"/>
        <item x="879"/>
        <item x="872"/>
        <item x="929"/>
        <item x="893"/>
        <item x="894"/>
        <item x="834"/>
        <item x="902"/>
        <item x="835"/>
        <item x="903"/>
        <item x="409"/>
        <item x="941"/>
        <item x="942"/>
        <item x="943"/>
        <item x="944"/>
        <item x="423"/>
        <item x="632"/>
        <item x="535"/>
        <item x="536"/>
        <item x="537"/>
        <item x="958"/>
        <item x="971"/>
        <item x="986"/>
        <item x="959"/>
        <item x="972"/>
        <item x="987"/>
        <item x="426"/>
        <item x="858"/>
        <item x="859"/>
        <item x="860"/>
        <item x="62"/>
        <item x="372"/>
        <item x="501"/>
        <item x="700"/>
        <item x="701"/>
        <item x="702"/>
        <item x="703"/>
        <item x="261"/>
        <item x="260"/>
        <item x="259"/>
        <item x="285"/>
        <item x="284"/>
        <item x="283"/>
        <item x="451"/>
        <item x="385"/>
        <item x="716"/>
        <item x="267"/>
        <item x="266"/>
        <item x="265"/>
        <item x="538"/>
        <item x="539"/>
        <item x="270"/>
        <item x="269"/>
        <item x="268"/>
        <item x="311"/>
        <item x="312"/>
        <item x="313"/>
        <item x="394"/>
        <item x="844"/>
        <item x="845"/>
        <item x="880"/>
        <item x="846"/>
        <item x="338"/>
        <item x="512"/>
        <item x="930"/>
        <item x="1"/>
        <item x="931"/>
        <item x="919"/>
        <item x="847"/>
        <item x="881"/>
        <item x="932"/>
        <item x="882"/>
        <item x="920"/>
        <item x="945"/>
        <item x="946"/>
        <item x="947"/>
        <item x="444"/>
        <item x="628"/>
        <item x="921"/>
        <item x="629"/>
        <item x="363"/>
        <item x="679"/>
        <item x="680"/>
        <item x="681"/>
        <item x="682"/>
        <item x="41"/>
        <item x="39"/>
        <item x="40"/>
        <item x="357"/>
        <item x="358"/>
        <item x="355"/>
        <item x="356"/>
        <item x="690"/>
        <item x="46"/>
        <item x="47"/>
        <item x="630"/>
        <item x="631"/>
        <item x="513"/>
        <item x="861"/>
        <item x="516"/>
        <item x="514"/>
        <item x="515"/>
        <item x="26"/>
        <item x="27"/>
        <item x="933"/>
        <item x="922"/>
        <item x="865"/>
        <item x="118"/>
        <item x="395"/>
        <item x="600"/>
        <item x="122"/>
        <item x="123"/>
        <item x="124"/>
        <item x="717"/>
        <item x="431"/>
        <item x="125"/>
        <item x="126"/>
        <item x="127"/>
        <item x="128"/>
        <item x="935"/>
        <item x="949"/>
        <item x="896"/>
        <item x="934"/>
        <item x="948"/>
        <item x="895"/>
        <item x="116"/>
        <item x="936"/>
        <item x="923"/>
        <item x="897"/>
        <item x="683"/>
        <item x="592"/>
        <item x="593"/>
        <item x="594"/>
        <item x="595"/>
        <item x="724"/>
        <item x="725"/>
        <item x="367"/>
        <item x="435"/>
        <item x="543"/>
        <item x="544"/>
        <item x="545"/>
        <item x="540"/>
        <item x="541"/>
        <item x="542"/>
        <item x="152"/>
        <item x="155"/>
        <item x="154"/>
        <item x="153"/>
        <item x="726"/>
        <item x="727"/>
        <item x="728"/>
        <item x="729"/>
        <item x="177"/>
        <item x="176"/>
        <item x="178"/>
        <item x="657"/>
        <item x="669"/>
        <item x="707"/>
        <item x="658"/>
        <item x="670"/>
        <item x="830"/>
        <item x="829"/>
        <item x="49"/>
        <item x="487"/>
        <item x="353"/>
        <item x="348"/>
        <item x="684"/>
        <item x="685"/>
        <item x="686"/>
        <item x="687"/>
        <item x="364"/>
        <item x="688"/>
        <item x="399"/>
        <item x="396"/>
        <item x="398"/>
        <item x="397"/>
        <item x="883"/>
        <item x="848"/>
        <item x="884"/>
        <item x="849"/>
        <item x="148"/>
        <item x="473"/>
        <item x="474"/>
        <item x="475"/>
        <item x="998"/>
        <item x="999"/>
        <item x="1000"/>
        <item x="1001"/>
        <item x="898"/>
        <item x="546"/>
        <item x="547"/>
        <item x="548"/>
        <item x="156"/>
        <item x="159"/>
        <item x="158"/>
        <item x="157"/>
        <item x="440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60"/>
        <item x="973"/>
        <item x="988"/>
        <item x="742"/>
        <item x="743"/>
        <item x="744"/>
        <item x="745"/>
        <item x="746"/>
        <item x="747"/>
        <item x="748"/>
        <item x="749"/>
        <item x="2"/>
        <item x="601"/>
        <item x="403"/>
        <item x="402"/>
        <item x="401"/>
        <item x="344"/>
        <item x="340"/>
        <item x="5"/>
        <item x="476"/>
        <item x="342"/>
        <item x="332"/>
        <item x="333"/>
        <item x="549"/>
        <item x="550"/>
        <item x="551"/>
        <item x="750"/>
        <item x="751"/>
        <item x="752"/>
        <item x="753"/>
        <item x="442"/>
        <item x="904"/>
        <item x="905"/>
        <item x="633"/>
        <item x="388"/>
        <item x="70"/>
        <item x="410"/>
        <item x="73"/>
        <item x="180"/>
        <item x="636"/>
        <item x="637"/>
        <item x="638"/>
        <item x="639"/>
        <item x="648"/>
        <item x="345"/>
        <item x="552"/>
        <item x="553"/>
        <item x="554"/>
        <item x="445"/>
        <item x="383"/>
        <item x="12"/>
        <item x="899"/>
        <item x="984"/>
        <item x="319"/>
        <item x="318"/>
        <item x="317"/>
        <item x="322"/>
        <item x="321"/>
        <item x="320"/>
        <item x="380"/>
        <item x="379"/>
        <item x="378"/>
        <item x="377"/>
        <item x="417"/>
        <item x="418"/>
        <item x="612"/>
        <item x="611"/>
        <item x="453"/>
        <item x="100"/>
        <item x="101"/>
        <item x="105"/>
        <item x="404"/>
        <item x="400"/>
        <item x="961"/>
        <item x="974"/>
        <item x="989"/>
        <item x="366"/>
        <item x="502"/>
        <item x="368"/>
        <item x="950"/>
        <item x="951"/>
        <item x="952"/>
        <item x="97"/>
        <item x="708"/>
        <item x="613"/>
        <item x="659"/>
        <item x="671"/>
        <item x="488"/>
        <item x="489"/>
        <item x="490"/>
        <item x="405"/>
        <item x="0"/>
        <item x="102"/>
        <item x="1044"/>
        <item x="1043"/>
        <item x="1042"/>
        <item x="1039"/>
        <item x="1038"/>
        <item x="1037"/>
        <item x="1041"/>
        <item x="1040"/>
        <item x="1047"/>
        <item x="1046"/>
        <item x="1045"/>
        <item x="1050"/>
        <item x="1049"/>
        <item x="1048"/>
        <item x="1053"/>
        <item x="1052"/>
        <item x="1051"/>
        <item x="1056"/>
        <item x="1055"/>
        <item x="1054"/>
        <item x="1059"/>
        <item x="1062"/>
        <item x="1061"/>
        <item x="1060"/>
        <item x="1058"/>
        <item x="1057"/>
        <item x="1065"/>
        <item x="1064"/>
        <item x="1063"/>
        <item x="1068"/>
        <item x="1067"/>
        <item x="1066"/>
        <item x="1071"/>
        <item x="1070"/>
        <item x="1069"/>
        <item x="96"/>
        <item x="953"/>
        <item x="954"/>
        <item x="955"/>
        <item x="956"/>
        <item x="416"/>
        <item x="415"/>
        <item x="414"/>
        <item x="273"/>
        <item x="272"/>
        <item x="271"/>
        <item x="276"/>
        <item x="275"/>
        <item x="274"/>
        <item x="694"/>
        <item x="433"/>
        <item x="393"/>
        <item x="389"/>
        <item x="555"/>
        <item x="556"/>
        <item x="557"/>
        <item x="446"/>
        <item x="164"/>
        <item x="167"/>
        <item x="166"/>
        <item x="165"/>
        <item x="695"/>
        <item x="491"/>
        <item x="492"/>
        <item x="558"/>
        <item x="559"/>
        <item x="560"/>
        <item x="43"/>
        <item x="689"/>
        <item x="614"/>
        <item x="709"/>
        <item x="428"/>
        <item x="24"/>
        <item x="25"/>
        <item x="710"/>
        <item x="110"/>
        <item x="294"/>
        <item x="293"/>
        <item x="292"/>
        <item x="236"/>
        <item x="235"/>
        <item x="234"/>
        <item x="111"/>
        <item x="44"/>
        <item x="900"/>
        <item x="561"/>
        <item x="94"/>
        <item x="92"/>
        <item x="93"/>
        <item x="693"/>
        <item x="300"/>
        <item x="299"/>
        <item x="298"/>
        <item x="314"/>
        <item x="315"/>
        <item x="316"/>
        <item x="184"/>
        <item x="183"/>
        <item x="182"/>
        <item x="187"/>
        <item x="186"/>
        <item x="185"/>
        <item x="190"/>
        <item x="189"/>
        <item x="188"/>
        <item x="193"/>
        <item x="192"/>
        <item x="191"/>
        <item x="196"/>
        <item x="195"/>
        <item x="194"/>
        <item x="303"/>
        <item x="302"/>
        <item x="301"/>
        <item x="297"/>
        <item x="296"/>
        <item x="295"/>
        <item x="309"/>
        <item x="308"/>
        <item x="307"/>
        <item x="310"/>
        <item x="252"/>
        <item x="242"/>
        <item x="241"/>
        <item x="240"/>
        <item x="253"/>
        <item x="254"/>
        <item x="255"/>
        <item x="245"/>
        <item x="244"/>
        <item x="243"/>
        <item x="239"/>
        <item x="238"/>
        <item x="237"/>
        <item x="251"/>
        <item x="250"/>
        <item x="249"/>
        <item x="248"/>
        <item x="247"/>
        <item x="246"/>
        <item x="172"/>
        <item x="175"/>
        <item x="174"/>
        <item x="173"/>
        <item x="306"/>
        <item x="305"/>
        <item x="304"/>
        <item x="343"/>
        <item x="477"/>
        <item x="478"/>
        <item x="479"/>
        <item x="370"/>
        <item x="371"/>
        <item x="369"/>
        <item x="649"/>
        <item x="650"/>
        <item x="651"/>
        <item x="652"/>
        <item x="640"/>
        <item x="641"/>
        <item x="642"/>
        <item x="643"/>
        <item x="711"/>
        <item x="420"/>
        <item x="37"/>
        <item x="712"/>
        <item x="660"/>
        <item x="696"/>
        <item x="691"/>
        <item x="692"/>
        <item x="831"/>
        <item x="832"/>
        <item x="108"/>
        <item x="602"/>
        <item x="603"/>
        <item x="604"/>
        <item x="605"/>
        <item x="606"/>
        <item x="381"/>
        <item x="36"/>
        <item x="264"/>
        <item x="263"/>
        <item x="262"/>
        <item x="288"/>
        <item x="287"/>
        <item x="286"/>
        <item x="713"/>
        <item x="562"/>
        <item x="563"/>
        <item x="564"/>
        <item x="623"/>
        <item x="624"/>
        <item x="625"/>
        <item x="626"/>
        <item x="62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836"/>
        <item x="924"/>
        <item x="850"/>
        <item x="106"/>
        <item x="906"/>
        <item x="907"/>
        <item x="33"/>
        <item x="661"/>
        <item x="672"/>
        <item x="662"/>
        <item x="673"/>
        <item x="774"/>
        <item x="775"/>
        <item x="776"/>
        <item x="777"/>
        <item x="697"/>
        <item x="663"/>
        <item x="674"/>
        <item x="664"/>
        <item x="675"/>
        <item x="421"/>
        <item x="13"/>
        <item x="117"/>
        <item x="3"/>
        <item x="113"/>
        <item x="114"/>
        <item x="14"/>
        <item x="91"/>
        <item x="35"/>
        <item x="837"/>
        <item x="908"/>
        <item x="838"/>
        <item x="909"/>
        <item x="901"/>
        <item x="718"/>
        <item x="565"/>
        <item x="566"/>
        <item x="567"/>
        <item x="147"/>
        <item x="447"/>
        <item x="452"/>
        <item x="151"/>
        <item x="150"/>
        <item x="149"/>
        <item x="778"/>
        <item x="779"/>
        <item x="780"/>
        <item x="781"/>
        <item x="782"/>
        <item x="783"/>
        <item x="784"/>
        <item x="785"/>
        <item x="786"/>
        <item x="291"/>
        <item x="290"/>
        <item x="289"/>
        <item x="568"/>
        <item x="569"/>
        <item x="233"/>
        <item x="232"/>
        <item x="231"/>
        <item x="382"/>
        <item x="787"/>
        <item x="788"/>
        <item x="789"/>
        <item x="790"/>
        <item x="962"/>
        <item x="975"/>
        <item x="990"/>
        <item x="910"/>
        <item x="911"/>
        <item x="964"/>
        <item x="977"/>
        <item x="992"/>
        <item x="963"/>
        <item x="976"/>
        <item x="991"/>
        <item x="965"/>
        <item x="978"/>
        <item x="993"/>
        <item x="791"/>
        <item x="792"/>
        <item x="793"/>
        <item x="794"/>
        <item x="966"/>
        <item x="979"/>
        <item x="994"/>
        <item x="719"/>
        <item x="851"/>
        <item x="885"/>
        <item x="852"/>
        <item x="839"/>
        <item x="866"/>
        <item x="840"/>
        <item x="867"/>
        <item x="868"/>
        <item x="869"/>
        <item x="886"/>
        <item x="870"/>
        <item x="517"/>
        <item x="518"/>
        <item x="519"/>
        <item x="520"/>
        <item x="66"/>
        <item x="65"/>
        <item x="67"/>
        <item x="68"/>
        <item x="69"/>
        <item x="203"/>
        <item x="202"/>
        <item x="201"/>
        <item x="227"/>
        <item x="226"/>
        <item x="225"/>
        <item x="209"/>
        <item x="208"/>
        <item x="207"/>
        <item x="212"/>
        <item x="211"/>
        <item x="210"/>
        <item x="256"/>
        <item x="257"/>
        <item x="258"/>
        <item x="215"/>
        <item x="214"/>
        <item x="213"/>
        <item x="218"/>
        <item x="217"/>
        <item x="216"/>
        <item x="206"/>
        <item x="205"/>
        <item x="204"/>
        <item x="230"/>
        <item x="229"/>
        <item x="228"/>
        <item x="221"/>
        <item x="220"/>
        <item x="219"/>
        <item x="224"/>
        <item x="223"/>
        <item x="222"/>
        <item x="412"/>
        <item x="119"/>
        <item x="376"/>
        <item x="375"/>
        <item x="374"/>
        <item x="373"/>
        <item x="912"/>
        <item x="704"/>
        <item x="391"/>
        <item x="430"/>
        <item x="350"/>
        <item x="1004"/>
        <item x="1003"/>
        <item x="1002"/>
        <item x="1006"/>
        <item x="1005"/>
        <item x="1009"/>
        <item x="1008"/>
        <item x="1007"/>
        <item x="1012"/>
        <item x="1011"/>
        <item x="1010"/>
        <item x="1015"/>
        <item x="1014"/>
        <item x="1013"/>
        <item x="1018"/>
        <item x="1017"/>
        <item x="1016"/>
        <item x="1021"/>
        <item x="1020"/>
        <item x="1019"/>
        <item x="1024"/>
        <item x="1027"/>
        <item x="1026"/>
        <item x="1025"/>
        <item x="1023"/>
        <item x="1022"/>
        <item x="1030"/>
        <item x="1029"/>
        <item x="1028"/>
        <item x="1033"/>
        <item x="1032"/>
        <item x="1031"/>
        <item x="1036"/>
        <item x="1035"/>
        <item x="1034"/>
        <item x="413"/>
        <item x="698"/>
        <item x="386"/>
        <item x="112"/>
        <item x="570"/>
        <item x="571"/>
        <item x="572"/>
        <item x="795"/>
        <item x="796"/>
        <item x="797"/>
        <item x="798"/>
        <item x="799"/>
        <item x="800"/>
        <item x="801"/>
        <item x="802"/>
        <item x="967"/>
        <item x="980"/>
        <item x="995"/>
        <item x="968"/>
        <item x="981"/>
        <item x="996"/>
        <item x="390"/>
        <item x="521"/>
        <item x="653"/>
        <item x="654"/>
        <item x="665"/>
        <item x="676"/>
        <item x="938"/>
        <item x="887"/>
        <item x="939"/>
        <item x="937"/>
        <item x="940"/>
        <item x="168"/>
        <item x="171"/>
        <item x="170"/>
        <item x="169"/>
        <item x="57"/>
        <item x="56"/>
        <item x="55"/>
        <item x="60"/>
        <item x="59"/>
        <item x="58"/>
        <item x="16"/>
        <item x="18"/>
        <item x="20"/>
        <item x="15"/>
        <item x="17"/>
        <item x="19"/>
        <item x="913"/>
        <item x="54"/>
        <item x="53"/>
        <item x="52"/>
        <item x="4"/>
        <item x="873"/>
        <item x="874"/>
        <item x="888"/>
        <item x="875"/>
        <item x="862"/>
        <item x="863"/>
        <item x="843"/>
        <item x="889"/>
        <item x="864"/>
        <item x="714"/>
        <item x="425"/>
        <item x="22"/>
        <item x="23"/>
        <item x="705"/>
        <item x="914"/>
        <item x="493"/>
        <item x="64"/>
        <item x="38"/>
        <item x="615"/>
        <item x="616"/>
        <item x="408"/>
        <item x="79"/>
        <item x="78"/>
        <item x="77"/>
        <item x="76"/>
        <item x="617"/>
        <item x="90"/>
        <item x="85"/>
        <item x="71"/>
        <item x="72"/>
        <item x="84"/>
        <item x="406"/>
        <item x="618"/>
        <item x="619"/>
        <item x="620"/>
        <item x="666"/>
        <item x="677"/>
        <item x="61"/>
        <item x="969"/>
        <item x="982"/>
        <item x="997"/>
        <item x="339"/>
        <item x="341"/>
        <item x="573"/>
        <item x="574"/>
        <item x="34"/>
        <item x="575"/>
        <item x="429"/>
        <item x="63"/>
        <item x="129"/>
        <item x="130"/>
        <item x="803"/>
        <item x="804"/>
        <item x="805"/>
        <item x="806"/>
        <item x="387"/>
        <item x="392"/>
        <item x="853"/>
        <item x="854"/>
        <item x="890"/>
        <item x="891"/>
        <item x="855"/>
        <item x="480"/>
        <item x="522"/>
        <item x="81"/>
        <item x="80"/>
        <item x="21"/>
        <item x="503"/>
        <item x="504"/>
        <item x="51"/>
        <item x="494"/>
        <item x="48"/>
        <item x="505"/>
        <item x="506"/>
        <item x="361"/>
        <item x="362"/>
        <item x="359"/>
        <item x="360"/>
        <item x="495"/>
        <item x="496"/>
        <item x="644"/>
        <item x="645"/>
        <item x="354"/>
        <item x="349"/>
        <item x="646"/>
        <item x="647"/>
        <item x="181"/>
        <item x="576"/>
        <item x="577"/>
        <item x="160"/>
        <item x="163"/>
        <item x="162"/>
        <item x="161"/>
        <item x="441"/>
        <item x="82"/>
        <item x="323"/>
        <item x="324"/>
        <item x="325"/>
        <item x="715"/>
        <item x="807"/>
        <item x="808"/>
        <item x="578"/>
        <item x="579"/>
        <item x="580"/>
        <item x="131"/>
        <item x="132"/>
        <item x="133"/>
        <item x="434"/>
        <item x="422"/>
        <item x="98"/>
        <item x="109"/>
        <item x="581"/>
        <item x="582"/>
        <item x="583"/>
        <item x="584"/>
        <item x="585"/>
        <item x="586"/>
        <item x="134"/>
        <item x="135"/>
        <item x="136"/>
        <item x="137"/>
        <item x="120"/>
        <item x="179"/>
        <item x="523"/>
        <item x="45"/>
        <item x="667"/>
        <item x="678"/>
        <item x="448"/>
        <item x="197"/>
        <item x="198"/>
        <item x="199"/>
        <item x="200"/>
        <item x="587"/>
        <item x="588"/>
        <item x="589"/>
        <item x="507"/>
        <item x="508"/>
        <item x="50"/>
        <item x="634"/>
        <item x="334"/>
        <item x="335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621"/>
        <item x="622"/>
        <item x="450"/>
        <item x="279"/>
        <item x="278"/>
        <item x="277"/>
        <item x="596"/>
        <item x="597"/>
        <item x="598"/>
        <item x="599"/>
        <item x="590"/>
        <item x="591"/>
        <item x="282"/>
        <item x="281"/>
        <item x="280"/>
        <item x="138"/>
        <item x="139"/>
        <item x="140"/>
        <item x="432"/>
        <item x="107"/>
        <item x="141"/>
        <item x="142"/>
        <item x="143"/>
        <item x="144"/>
        <item x="892"/>
        <item x="915"/>
        <item x="95"/>
        <item x="635"/>
        <item x="336"/>
        <item x="329"/>
        <item x="330"/>
        <item x="326"/>
        <item x="327"/>
        <item x="328"/>
        <item x="825"/>
        <item x="826"/>
        <item x="827"/>
        <item x="828"/>
        <item x="916"/>
        <item x="917"/>
        <item x="427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alorie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ACB19-5148-4A4D-A4FA-7C9E240C2389}" name="Table1" displayName="Table1" ref="A1:N1149" totalsRowShown="0" headerRowDxfId="13" dataDxfId="12">
  <autoFilter ref="A1:N1149" xr:uid="{2EDACB19-5148-4A4D-A4FA-7C9E240C2389}"/>
  <tableColumns count="14">
    <tableColumn id="1" xr3:uid="{4A90653C-E757-4445-B9D0-5924D8962929}" name="Company" dataDxfId="11"/>
    <tableColumn id="2" xr3:uid="{23356E9F-3D22-4322-A47C-EAD96228F408}" name="Item" dataDxfId="10"/>
    <tableColumn id="3" xr3:uid="{01888C17-E2B5-443A-B10A-393277BDAF5A}" name="Calories" dataDxfId="9"/>
    <tableColumn id="4" xr3:uid="{6D6E8977-648F-490D-B8B7-21C1D666B74A}" name="Calories from_x000a_Fat"/>
    <tableColumn id="5" xr3:uid="{663EA199-A6D5-48CB-9E44-E719D607F4ED}" name="Total Fat_x000a_(g)" dataDxfId="8"/>
    <tableColumn id="6" xr3:uid="{33EC25E9-7843-43E1-8218-CDF3DC6AC73B}" name="Saturated Fat_x000a_(g)" dataDxfId="7"/>
    <tableColumn id="7" xr3:uid="{4977A17E-36A5-474F-BF82-B78E771110F5}" name="Trans Fat_x000a_(g)" dataDxfId="6"/>
    <tableColumn id="8" xr3:uid="{FD1FDB35-ABF7-4836-B4A1-B4153C23C951}" name="Cholesterol_x000a_(mg)" dataDxfId="5"/>
    <tableColumn id="9" xr3:uid="{4E8FF04C-8699-48BB-9AA7-383985DAC1D4}" name="Sodium _x000a_(mg)" dataDxfId="4"/>
    <tableColumn id="10" xr3:uid="{B3E7FD34-9EFD-4C1F-B9D2-E345D0F78194}" name="Carbs_x000a_(g)" dataDxfId="3"/>
    <tableColumn id="11" xr3:uid="{F2F5659A-8CED-4BAC-ADD3-F4762D949BDF}" name="Fiber_x000a_(g)" dataDxfId="2"/>
    <tableColumn id="12" xr3:uid="{45B4855A-ACE5-433A-90FC-16E90D740A43}" name="Sugars_x000a_(g)" dataDxfId="1"/>
    <tableColumn id="13" xr3:uid="{F7F08666-D6A9-4E0C-B0FA-55E888140301}" name="Protein_x000a_(g)" dataDxfId="0"/>
    <tableColumn id="14" xr3:uid="{8C6C4381-B0CA-4E67-A2A1-C9C4DC345DAE}" name="Weight Watchers_x000a_P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49"/>
  <sheetViews>
    <sheetView tabSelected="1" topLeftCell="B1" workbookViewId="0">
      <selection activeCell="I1" sqref="I1:I1048576"/>
    </sheetView>
  </sheetViews>
  <sheetFormatPr defaultColWidth="12.5703125" defaultRowHeight="15"/>
  <cols>
    <col min="1" max="1" width="14.140625" bestFit="1" customWidth="1"/>
    <col min="2" max="2" width="81.42578125" bestFit="1" customWidth="1"/>
    <col min="3" max="3" width="12.7109375" bestFit="1" customWidth="1"/>
    <col min="4" max="4" width="22" bestFit="1" customWidth="1"/>
    <col min="5" max="5" width="16" bestFit="1" customWidth="1"/>
    <col min="6" max="6" width="21.42578125" bestFit="1" customWidth="1"/>
    <col min="7" max="7" width="16.85546875" bestFit="1" customWidth="1"/>
    <col min="8" max="8" width="21.42578125" bestFit="1" customWidth="1"/>
    <col min="9" max="9" width="17.7109375" bestFit="1" customWidth="1"/>
    <col min="10" max="10" width="13.140625" bestFit="1" customWidth="1"/>
    <col min="12" max="12" width="14.42578125" bestFit="1" customWidth="1"/>
    <col min="13" max="13" width="14.5703125" bestFit="1" customWidth="1"/>
    <col min="14" max="14" width="27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1">
        <v>250</v>
      </c>
      <c r="D2" s="1">
        <v>80</v>
      </c>
      <c r="E2" s="1">
        <v>9</v>
      </c>
      <c r="F2" s="1">
        <v>3.5</v>
      </c>
      <c r="G2" s="1">
        <v>0.5</v>
      </c>
      <c r="H2" s="1">
        <v>25</v>
      </c>
      <c r="I2" s="1">
        <v>520</v>
      </c>
      <c r="J2" s="1">
        <v>31</v>
      </c>
      <c r="K2" s="1">
        <v>2</v>
      </c>
      <c r="L2" s="1">
        <v>6</v>
      </c>
      <c r="M2" s="1">
        <v>12</v>
      </c>
      <c r="N2" s="1">
        <v>247.5</v>
      </c>
    </row>
    <row r="3" spans="1:14">
      <c r="A3" s="1" t="s">
        <v>14</v>
      </c>
      <c r="B3" s="1" t="s">
        <v>16</v>
      </c>
      <c r="C3" s="1">
        <v>300</v>
      </c>
      <c r="D3" s="1">
        <v>110</v>
      </c>
      <c r="E3" s="1">
        <v>12</v>
      </c>
      <c r="F3" s="1">
        <v>6</v>
      </c>
      <c r="G3" s="1">
        <v>0.5</v>
      </c>
      <c r="H3" s="1">
        <v>40</v>
      </c>
      <c r="I3" s="1">
        <v>750</v>
      </c>
      <c r="J3" s="1">
        <v>33</v>
      </c>
      <c r="K3" s="1">
        <v>2</v>
      </c>
      <c r="L3" s="1">
        <v>6</v>
      </c>
      <c r="M3" s="1">
        <v>15</v>
      </c>
      <c r="N3" s="1">
        <v>297</v>
      </c>
    </row>
    <row r="4" spans="1:14">
      <c r="A4" s="1" t="s">
        <v>14</v>
      </c>
      <c r="B4" s="1" t="s">
        <v>17</v>
      </c>
      <c r="C4" s="1">
        <v>440</v>
      </c>
      <c r="D4" s="1">
        <v>210</v>
      </c>
      <c r="E4" s="1">
        <v>23</v>
      </c>
      <c r="F4" s="1">
        <v>11</v>
      </c>
      <c r="G4" s="1">
        <v>1.5</v>
      </c>
      <c r="H4" s="1">
        <v>80</v>
      </c>
      <c r="I4" s="1">
        <v>1150</v>
      </c>
      <c r="J4" s="1">
        <v>34</v>
      </c>
      <c r="K4" s="1">
        <v>2</v>
      </c>
      <c r="L4" s="1">
        <v>7</v>
      </c>
      <c r="M4" s="1">
        <v>25</v>
      </c>
      <c r="N4" s="1">
        <v>433</v>
      </c>
    </row>
    <row r="5" spans="1:14">
      <c r="A5" s="1" t="s">
        <v>14</v>
      </c>
      <c r="B5" s="1" t="s">
        <v>18</v>
      </c>
      <c r="C5" s="1">
        <v>390</v>
      </c>
      <c r="D5" s="1">
        <v>170</v>
      </c>
      <c r="E5" s="1">
        <v>19</v>
      </c>
      <c r="F5" s="1">
        <v>8</v>
      </c>
      <c r="G5" s="1">
        <v>1</v>
      </c>
      <c r="H5" s="1">
        <v>65</v>
      </c>
      <c r="I5" s="1">
        <v>920</v>
      </c>
      <c r="J5" s="1">
        <v>33</v>
      </c>
      <c r="K5" s="1">
        <v>2</v>
      </c>
      <c r="L5" s="1">
        <v>7</v>
      </c>
      <c r="M5" s="1">
        <v>22</v>
      </c>
      <c r="N5" s="1">
        <v>383</v>
      </c>
    </row>
    <row r="6" spans="1:14">
      <c r="A6" s="1" t="s">
        <v>14</v>
      </c>
      <c r="B6" s="1" t="s">
        <v>19</v>
      </c>
      <c r="C6" s="1">
        <v>510</v>
      </c>
      <c r="D6" s="1">
        <v>230</v>
      </c>
      <c r="E6" s="1">
        <v>26</v>
      </c>
      <c r="F6" s="1">
        <v>12</v>
      </c>
      <c r="G6" s="1">
        <v>1.5</v>
      </c>
      <c r="H6" s="1">
        <v>90</v>
      </c>
      <c r="I6" s="1">
        <v>1190</v>
      </c>
      <c r="J6" s="1">
        <v>40</v>
      </c>
      <c r="K6" s="1">
        <v>3</v>
      </c>
      <c r="L6" s="1">
        <v>9</v>
      </c>
      <c r="M6" s="1">
        <v>29</v>
      </c>
      <c r="N6" s="1">
        <v>502</v>
      </c>
    </row>
    <row r="7" spans="1:14">
      <c r="A7" s="1" t="s">
        <v>14</v>
      </c>
      <c r="B7" s="1" t="s">
        <v>20</v>
      </c>
      <c r="C7" s="1">
        <v>740</v>
      </c>
      <c r="D7" s="1">
        <v>380</v>
      </c>
      <c r="E7" s="1">
        <v>42</v>
      </c>
      <c r="F7" s="1">
        <v>19</v>
      </c>
      <c r="G7" s="1">
        <v>2.5</v>
      </c>
      <c r="H7" s="1">
        <v>155</v>
      </c>
      <c r="I7" s="1">
        <v>1380</v>
      </c>
      <c r="J7" s="1">
        <v>40</v>
      </c>
      <c r="K7" s="1">
        <v>3</v>
      </c>
      <c r="L7" s="1">
        <v>9</v>
      </c>
      <c r="M7" s="1">
        <v>48</v>
      </c>
      <c r="N7" s="1">
        <v>720</v>
      </c>
    </row>
    <row r="8" spans="1:14">
      <c r="A8" s="1" t="s">
        <v>14</v>
      </c>
      <c r="B8" s="1" t="s">
        <v>21</v>
      </c>
      <c r="C8" s="1">
        <v>540</v>
      </c>
      <c r="D8" s="1">
        <v>260</v>
      </c>
      <c r="E8" s="1">
        <v>29</v>
      </c>
      <c r="F8" s="1">
        <v>10</v>
      </c>
      <c r="G8" s="1">
        <v>1.5</v>
      </c>
      <c r="H8" s="1">
        <v>75</v>
      </c>
      <c r="I8" s="1">
        <v>1040</v>
      </c>
      <c r="J8" s="1">
        <v>45</v>
      </c>
      <c r="K8" s="1">
        <v>3</v>
      </c>
      <c r="L8" s="1">
        <v>9</v>
      </c>
      <c r="M8" s="1">
        <v>25</v>
      </c>
      <c r="N8" s="1">
        <v>534</v>
      </c>
    </row>
    <row r="9" spans="1:14">
      <c r="A9" s="1" t="s">
        <v>14</v>
      </c>
      <c r="B9" s="1" t="s">
        <v>22</v>
      </c>
      <c r="C9" s="1">
        <v>460</v>
      </c>
      <c r="D9" s="1">
        <v>220</v>
      </c>
      <c r="E9" s="1">
        <v>24</v>
      </c>
      <c r="F9" s="1">
        <v>8</v>
      </c>
      <c r="G9" s="1">
        <v>1.5</v>
      </c>
      <c r="H9" s="1">
        <v>70</v>
      </c>
      <c r="I9" s="1">
        <v>720</v>
      </c>
      <c r="J9" s="1">
        <v>37</v>
      </c>
      <c r="K9" s="1">
        <v>3</v>
      </c>
      <c r="L9" s="1">
        <v>8</v>
      </c>
      <c r="M9" s="1">
        <v>24</v>
      </c>
      <c r="N9" s="1">
        <v>452</v>
      </c>
    </row>
    <row r="10" spans="1:14">
      <c r="A10" s="1" t="s">
        <v>14</v>
      </c>
      <c r="B10" s="1" t="s">
        <v>23</v>
      </c>
      <c r="C10" s="1">
        <v>510</v>
      </c>
      <c r="D10" s="1">
        <v>250</v>
      </c>
      <c r="E10" s="1">
        <v>28</v>
      </c>
      <c r="F10" s="1">
        <v>11</v>
      </c>
      <c r="G10" s="1">
        <v>1.5</v>
      </c>
      <c r="H10" s="1">
        <v>85</v>
      </c>
      <c r="I10" s="1">
        <v>960</v>
      </c>
      <c r="J10" s="1">
        <v>38</v>
      </c>
      <c r="K10" s="1">
        <v>3</v>
      </c>
      <c r="L10" s="1">
        <v>8</v>
      </c>
      <c r="M10" s="1">
        <v>27</v>
      </c>
      <c r="N10" s="1">
        <v>502</v>
      </c>
    </row>
    <row r="11" spans="1:14">
      <c r="A11" s="1" t="s">
        <v>14</v>
      </c>
      <c r="B11" s="1" t="s">
        <v>24</v>
      </c>
      <c r="C11" s="1">
        <v>790</v>
      </c>
      <c r="D11" s="1">
        <v>350</v>
      </c>
      <c r="E11" s="1">
        <v>39</v>
      </c>
      <c r="F11" s="1">
        <v>17</v>
      </c>
      <c r="G11" s="1">
        <v>2</v>
      </c>
      <c r="H11" s="1">
        <v>145</v>
      </c>
      <c r="I11" s="1">
        <v>2070</v>
      </c>
      <c r="J11" s="1">
        <v>63</v>
      </c>
      <c r="K11" s="1">
        <v>4</v>
      </c>
      <c r="L11" s="1">
        <v>13</v>
      </c>
      <c r="M11" s="1">
        <v>45</v>
      </c>
      <c r="N11" s="1">
        <v>775</v>
      </c>
    </row>
    <row r="12" spans="1:14">
      <c r="A12" s="1" t="s">
        <v>14</v>
      </c>
      <c r="B12" s="1" t="s">
        <v>25</v>
      </c>
      <c r="C12" s="1">
        <v>750</v>
      </c>
      <c r="D12" s="1">
        <v>350</v>
      </c>
      <c r="E12" s="1">
        <v>39</v>
      </c>
      <c r="F12" s="1">
        <v>16</v>
      </c>
      <c r="G12" s="1">
        <v>2</v>
      </c>
      <c r="H12" s="1">
        <v>135</v>
      </c>
      <c r="I12" s="1">
        <v>1700</v>
      </c>
      <c r="J12" s="1">
        <v>61</v>
      </c>
      <c r="K12" s="1">
        <v>4</v>
      </c>
      <c r="L12" s="1">
        <v>10</v>
      </c>
      <c r="M12" s="1">
        <v>40</v>
      </c>
      <c r="N12" s="1">
        <v>736</v>
      </c>
    </row>
    <row r="13" spans="1:14">
      <c r="A13" s="1" t="s">
        <v>14</v>
      </c>
      <c r="B13" s="1" t="s">
        <v>26</v>
      </c>
      <c r="C13" s="1">
        <v>770</v>
      </c>
      <c r="D13" s="1">
        <v>360</v>
      </c>
      <c r="E13" s="1">
        <v>40</v>
      </c>
      <c r="F13" s="1">
        <v>17</v>
      </c>
      <c r="G13" s="1">
        <v>2</v>
      </c>
      <c r="H13" s="1">
        <v>135</v>
      </c>
      <c r="I13" s="1">
        <v>1170</v>
      </c>
      <c r="J13" s="1">
        <v>59</v>
      </c>
      <c r="K13" s="1">
        <v>4</v>
      </c>
      <c r="L13" s="1">
        <v>8</v>
      </c>
      <c r="M13" s="1">
        <v>44</v>
      </c>
      <c r="N13" s="1">
        <v>751</v>
      </c>
    </row>
    <row r="14" spans="1:14">
      <c r="A14" s="1" t="s">
        <v>14</v>
      </c>
      <c r="B14" s="1" t="s">
        <v>27</v>
      </c>
      <c r="C14" s="1">
        <v>380</v>
      </c>
      <c r="D14" s="1">
        <v>170</v>
      </c>
      <c r="E14" s="1">
        <v>18</v>
      </c>
      <c r="F14" s="1">
        <v>3.5</v>
      </c>
      <c r="G14" s="1">
        <v>0</v>
      </c>
      <c r="H14" s="1">
        <v>40</v>
      </c>
      <c r="I14" s="1">
        <v>640</v>
      </c>
      <c r="J14" s="1">
        <v>38</v>
      </c>
      <c r="K14" s="1">
        <v>2</v>
      </c>
      <c r="L14" s="1">
        <v>5</v>
      </c>
      <c r="M14" s="1">
        <v>15</v>
      </c>
      <c r="N14" s="1">
        <v>373.5</v>
      </c>
    </row>
    <row r="15" spans="1:14">
      <c r="A15" s="1" t="s">
        <v>14</v>
      </c>
      <c r="B15" s="1" t="s">
        <v>28</v>
      </c>
      <c r="C15" s="1">
        <v>360</v>
      </c>
      <c r="D15" s="1">
        <v>150</v>
      </c>
      <c r="E15" s="1">
        <v>16</v>
      </c>
      <c r="F15" s="1">
        <v>3</v>
      </c>
      <c r="G15" s="1">
        <v>0</v>
      </c>
      <c r="H15" s="1">
        <v>35</v>
      </c>
      <c r="I15" s="1">
        <v>830</v>
      </c>
      <c r="J15" s="1">
        <v>40</v>
      </c>
      <c r="K15" s="1">
        <v>2</v>
      </c>
      <c r="L15" s="1">
        <v>5</v>
      </c>
      <c r="M15" s="1">
        <v>14</v>
      </c>
      <c r="N15" s="1">
        <v>354</v>
      </c>
    </row>
    <row r="16" spans="1:14">
      <c r="A16" s="1" t="s">
        <v>14</v>
      </c>
      <c r="B16" s="1" t="s">
        <v>29</v>
      </c>
      <c r="C16" s="1">
        <v>500</v>
      </c>
      <c r="D16" s="1">
        <v>240</v>
      </c>
      <c r="E16" s="1">
        <v>26</v>
      </c>
      <c r="F16" s="1">
        <v>10</v>
      </c>
      <c r="G16" s="1">
        <v>0</v>
      </c>
      <c r="H16" s="1">
        <v>70</v>
      </c>
      <c r="I16" s="1">
        <v>980</v>
      </c>
      <c r="J16" s="1">
        <v>44</v>
      </c>
      <c r="K16" s="1">
        <v>3</v>
      </c>
      <c r="L16" s="1">
        <v>11</v>
      </c>
      <c r="M16" s="1">
        <v>22</v>
      </c>
      <c r="N16" s="1">
        <v>499</v>
      </c>
    </row>
    <row r="17" spans="1:14">
      <c r="A17" s="1" t="s">
        <v>14</v>
      </c>
      <c r="B17" s="1" t="s">
        <v>30</v>
      </c>
      <c r="C17" s="1">
        <v>360</v>
      </c>
      <c r="D17" s="1">
        <v>80</v>
      </c>
      <c r="E17" s="1">
        <v>9</v>
      </c>
      <c r="F17" s="1">
        <v>2</v>
      </c>
      <c r="G17" s="1">
        <v>0</v>
      </c>
      <c r="H17" s="1">
        <v>65</v>
      </c>
      <c r="I17" s="1">
        <v>820</v>
      </c>
      <c r="J17" s="1">
        <v>41</v>
      </c>
      <c r="K17" s="1">
        <v>4</v>
      </c>
      <c r="L17" s="1">
        <v>8</v>
      </c>
      <c r="M17" s="1">
        <v>27</v>
      </c>
      <c r="N17" s="1">
        <v>343</v>
      </c>
    </row>
    <row r="18" spans="1:14">
      <c r="A18" s="1" t="s">
        <v>14</v>
      </c>
      <c r="B18" s="1" t="s">
        <v>31</v>
      </c>
      <c r="C18" s="1">
        <v>510</v>
      </c>
      <c r="D18" s="1">
        <v>200</v>
      </c>
      <c r="E18" s="1">
        <v>22</v>
      </c>
      <c r="F18" s="1">
        <v>3.5</v>
      </c>
      <c r="G18" s="1">
        <v>0</v>
      </c>
      <c r="H18" s="1">
        <v>45</v>
      </c>
      <c r="I18" s="1">
        <v>990</v>
      </c>
      <c r="J18" s="1">
        <v>56</v>
      </c>
      <c r="K18" s="1">
        <v>3</v>
      </c>
      <c r="L18" s="1">
        <v>10</v>
      </c>
      <c r="M18" s="1">
        <v>24</v>
      </c>
      <c r="N18" s="1">
        <v>499.5</v>
      </c>
    </row>
    <row r="19" spans="1:14">
      <c r="A19" s="1" t="s">
        <v>14</v>
      </c>
      <c r="B19" s="1" t="s">
        <v>32</v>
      </c>
      <c r="C19" s="1">
        <v>460</v>
      </c>
      <c r="D19" s="1">
        <v>150</v>
      </c>
      <c r="E19" s="1">
        <v>17</v>
      </c>
      <c r="F19" s="1">
        <v>6</v>
      </c>
      <c r="G19" s="1">
        <v>0</v>
      </c>
      <c r="H19" s="1">
        <v>90</v>
      </c>
      <c r="I19" s="1">
        <v>1040</v>
      </c>
      <c r="J19" s="1">
        <v>43</v>
      </c>
      <c r="K19" s="1">
        <v>4</v>
      </c>
      <c r="L19" s="1">
        <v>9</v>
      </c>
      <c r="M19" s="1">
        <v>35</v>
      </c>
      <c r="N19" s="1">
        <v>440</v>
      </c>
    </row>
    <row r="20" spans="1:14">
      <c r="A20" s="1" t="s">
        <v>14</v>
      </c>
      <c r="B20" s="1" t="s">
        <v>33</v>
      </c>
      <c r="C20" s="1">
        <v>620</v>
      </c>
      <c r="D20" s="1">
        <v>260</v>
      </c>
      <c r="E20" s="1">
        <v>29</v>
      </c>
      <c r="F20" s="1">
        <v>7</v>
      </c>
      <c r="G20" s="1">
        <v>0</v>
      </c>
      <c r="H20" s="1">
        <v>70</v>
      </c>
      <c r="I20" s="1">
        <v>1200</v>
      </c>
      <c r="J20" s="1">
        <v>57</v>
      </c>
      <c r="K20" s="1">
        <v>3</v>
      </c>
      <c r="L20" s="1">
        <v>11</v>
      </c>
      <c r="M20" s="1">
        <v>31</v>
      </c>
      <c r="N20" s="1">
        <v>607</v>
      </c>
    </row>
    <row r="21" spans="1:14">
      <c r="A21" s="1" t="s">
        <v>14</v>
      </c>
      <c r="B21" s="1" t="s">
        <v>34</v>
      </c>
      <c r="C21" s="1">
        <v>380</v>
      </c>
      <c r="D21" s="1">
        <v>90</v>
      </c>
      <c r="E21" s="1">
        <v>10</v>
      </c>
      <c r="F21" s="1">
        <v>3</v>
      </c>
      <c r="G21" s="1">
        <v>0</v>
      </c>
      <c r="H21" s="1">
        <v>75</v>
      </c>
      <c r="I21" s="1">
        <v>1000</v>
      </c>
      <c r="J21" s="1">
        <v>41</v>
      </c>
      <c r="K21" s="1">
        <v>4</v>
      </c>
      <c r="L21" s="1">
        <v>9</v>
      </c>
      <c r="M21" s="1">
        <v>31</v>
      </c>
      <c r="N21" s="1">
        <v>361</v>
      </c>
    </row>
    <row r="22" spans="1:14">
      <c r="A22" s="1" t="s">
        <v>14</v>
      </c>
      <c r="B22" s="1" t="s">
        <v>35</v>
      </c>
      <c r="C22" s="1">
        <v>540</v>
      </c>
      <c r="D22" s="1">
        <v>210</v>
      </c>
      <c r="E22" s="1">
        <v>23</v>
      </c>
      <c r="F22" s="1">
        <v>4.5</v>
      </c>
      <c r="G22" s="1">
        <v>0</v>
      </c>
      <c r="H22" s="1">
        <v>55</v>
      </c>
      <c r="I22" s="1">
        <v>1160</v>
      </c>
      <c r="J22" s="1">
        <v>56</v>
      </c>
      <c r="K22" s="1">
        <v>3</v>
      </c>
      <c r="L22" s="1">
        <v>11</v>
      </c>
      <c r="M22" s="1">
        <v>27</v>
      </c>
      <c r="N22" s="1">
        <v>528.5</v>
      </c>
    </row>
    <row r="23" spans="1:14">
      <c r="A23" s="1" t="s">
        <v>14</v>
      </c>
      <c r="B23" s="1" t="s">
        <v>36</v>
      </c>
      <c r="C23" s="1">
        <v>400</v>
      </c>
      <c r="D23" s="1">
        <v>150</v>
      </c>
      <c r="E23" s="1">
        <v>17</v>
      </c>
      <c r="F23" s="1">
        <v>3</v>
      </c>
      <c r="G23" s="1">
        <v>0</v>
      </c>
      <c r="H23" s="1">
        <v>45</v>
      </c>
      <c r="I23" s="1">
        <v>1030</v>
      </c>
      <c r="J23" s="1">
        <v>39</v>
      </c>
      <c r="K23" s="1">
        <v>1</v>
      </c>
      <c r="L23" s="1">
        <v>6</v>
      </c>
      <c r="M23" s="1">
        <v>24</v>
      </c>
      <c r="N23" s="1">
        <v>385</v>
      </c>
    </row>
    <row r="24" spans="1:14">
      <c r="A24" s="1" t="s">
        <v>14</v>
      </c>
      <c r="B24" s="1" t="s">
        <v>37</v>
      </c>
      <c r="C24" s="1">
        <v>340</v>
      </c>
      <c r="D24" s="1">
        <v>150</v>
      </c>
      <c r="E24" s="1">
        <v>17</v>
      </c>
      <c r="F24" s="1">
        <v>4.5</v>
      </c>
      <c r="G24" s="1">
        <v>0</v>
      </c>
      <c r="H24" s="1">
        <v>30</v>
      </c>
      <c r="I24" s="1">
        <v>810</v>
      </c>
      <c r="J24" s="1">
        <v>33</v>
      </c>
      <c r="K24" s="1">
        <v>1</v>
      </c>
      <c r="L24" s="1">
        <v>2</v>
      </c>
      <c r="M24" s="1">
        <v>14</v>
      </c>
      <c r="N24" s="1">
        <v>332.5</v>
      </c>
    </row>
    <row r="25" spans="1:14">
      <c r="A25" s="1" t="s">
        <v>14</v>
      </c>
      <c r="B25" s="1" t="s">
        <v>38</v>
      </c>
      <c r="C25" s="1">
        <v>270</v>
      </c>
      <c r="D25" s="1">
        <v>90</v>
      </c>
      <c r="E25" s="1">
        <v>10</v>
      </c>
      <c r="F25" s="1">
        <v>4</v>
      </c>
      <c r="G25" s="1">
        <v>0</v>
      </c>
      <c r="H25" s="1">
        <v>45</v>
      </c>
      <c r="I25" s="1">
        <v>830</v>
      </c>
      <c r="J25" s="1">
        <v>26</v>
      </c>
      <c r="K25" s="1">
        <v>1</v>
      </c>
      <c r="L25" s="1">
        <v>2</v>
      </c>
      <c r="M25" s="1">
        <v>18</v>
      </c>
      <c r="N25" s="1">
        <v>258</v>
      </c>
    </row>
    <row r="26" spans="1:14">
      <c r="A26" s="1" t="s">
        <v>14</v>
      </c>
      <c r="B26" s="1" t="s">
        <v>39</v>
      </c>
      <c r="C26" s="1">
        <v>330</v>
      </c>
      <c r="D26" s="1">
        <v>140</v>
      </c>
      <c r="E26" s="1">
        <v>16</v>
      </c>
      <c r="F26" s="1">
        <v>4.5</v>
      </c>
      <c r="G26" s="1">
        <v>0</v>
      </c>
      <c r="H26" s="1">
        <v>30</v>
      </c>
      <c r="I26" s="1">
        <v>780</v>
      </c>
      <c r="J26" s="1">
        <v>34</v>
      </c>
      <c r="K26" s="1">
        <v>1</v>
      </c>
      <c r="L26" s="1">
        <v>4</v>
      </c>
      <c r="M26" s="1">
        <v>14</v>
      </c>
      <c r="N26" s="1">
        <v>324.5</v>
      </c>
    </row>
    <row r="27" spans="1:14">
      <c r="A27" s="1" t="s">
        <v>14</v>
      </c>
      <c r="B27" s="1" t="s">
        <v>40</v>
      </c>
      <c r="C27" s="1">
        <v>260</v>
      </c>
      <c r="D27" s="1">
        <v>80</v>
      </c>
      <c r="E27" s="1">
        <v>9</v>
      </c>
      <c r="F27" s="1">
        <v>3.5</v>
      </c>
      <c r="G27" s="1">
        <v>0</v>
      </c>
      <c r="H27" s="1">
        <v>45</v>
      </c>
      <c r="I27" s="1">
        <v>800</v>
      </c>
      <c r="J27" s="1">
        <v>27</v>
      </c>
      <c r="K27" s="1">
        <v>1</v>
      </c>
      <c r="L27" s="1">
        <v>4</v>
      </c>
      <c r="M27" s="1">
        <v>18</v>
      </c>
      <c r="N27" s="1">
        <v>249.5</v>
      </c>
    </row>
    <row r="28" spans="1:14">
      <c r="A28" s="1" t="s">
        <v>14</v>
      </c>
      <c r="B28" s="1" t="s">
        <v>41</v>
      </c>
      <c r="C28" s="1">
        <v>330</v>
      </c>
      <c r="D28" s="1">
        <v>140</v>
      </c>
      <c r="E28" s="1">
        <v>15</v>
      </c>
      <c r="F28" s="1">
        <v>4.5</v>
      </c>
      <c r="G28" s="1">
        <v>0</v>
      </c>
      <c r="H28" s="1">
        <v>30</v>
      </c>
      <c r="I28" s="1">
        <v>810</v>
      </c>
      <c r="J28" s="1">
        <v>35</v>
      </c>
      <c r="K28" s="1">
        <v>1</v>
      </c>
      <c r="L28" s="1">
        <v>4</v>
      </c>
      <c r="M28" s="1">
        <v>14</v>
      </c>
      <c r="N28" s="1">
        <v>324.5</v>
      </c>
    </row>
    <row r="29" spans="1:14">
      <c r="A29" s="1" t="s">
        <v>14</v>
      </c>
      <c r="B29" s="1" t="s">
        <v>42</v>
      </c>
      <c r="C29" s="1">
        <v>260</v>
      </c>
      <c r="D29" s="1">
        <v>80</v>
      </c>
      <c r="E29" s="1">
        <v>9</v>
      </c>
      <c r="F29" s="1">
        <v>3.5</v>
      </c>
      <c r="G29" s="1">
        <v>0</v>
      </c>
      <c r="H29" s="1">
        <v>45</v>
      </c>
      <c r="I29" s="1">
        <v>830</v>
      </c>
      <c r="J29" s="1">
        <v>28</v>
      </c>
      <c r="K29" s="1">
        <v>1</v>
      </c>
      <c r="L29" s="1">
        <v>5</v>
      </c>
      <c r="M29" s="1">
        <v>18</v>
      </c>
      <c r="N29" s="1">
        <v>250.5</v>
      </c>
    </row>
    <row r="30" spans="1:14">
      <c r="A30" s="1" t="s">
        <v>14</v>
      </c>
      <c r="B30" s="1" t="s">
        <v>43</v>
      </c>
      <c r="C30" s="1">
        <v>390</v>
      </c>
      <c r="D30" s="1">
        <v>190</v>
      </c>
      <c r="E30" s="1">
        <v>21</v>
      </c>
      <c r="F30" s="1">
        <v>9</v>
      </c>
      <c r="G30" s="1">
        <v>1</v>
      </c>
      <c r="H30" s="1">
        <v>75</v>
      </c>
      <c r="I30" s="1">
        <v>1080</v>
      </c>
      <c r="J30" s="1">
        <v>28</v>
      </c>
      <c r="K30" s="1">
        <v>1</v>
      </c>
      <c r="L30" s="1">
        <v>4</v>
      </c>
      <c r="M30" s="1">
        <v>21</v>
      </c>
      <c r="N30" s="1">
        <v>382</v>
      </c>
    </row>
    <row r="31" spans="1:14">
      <c r="A31" s="1" t="s">
        <v>14</v>
      </c>
      <c r="B31" s="1" t="s">
        <v>44</v>
      </c>
      <c r="C31" s="1">
        <v>800</v>
      </c>
      <c r="D31" s="1">
        <v>350</v>
      </c>
      <c r="E31" s="1">
        <v>39</v>
      </c>
      <c r="F31" s="1">
        <v>18</v>
      </c>
      <c r="G31" s="1">
        <v>2</v>
      </c>
      <c r="H31" s="1">
        <v>145</v>
      </c>
      <c r="I31" s="1">
        <v>2020</v>
      </c>
      <c r="J31" s="1">
        <v>66</v>
      </c>
      <c r="K31" s="1">
        <v>4</v>
      </c>
      <c r="L31" s="1">
        <v>16</v>
      </c>
      <c r="M31" s="1">
        <v>45</v>
      </c>
      <c r="N31" s="1">
        <v>789</v>
      </c>
    </row>
    <row r="32" spans="1:14">
      <c r="A32" s="1" t="s">
        <v>14</v>
      </c>
      <c r="B32" s="1" t="s">
        <v>45</v>
      </c>
      <c r="C32" s="1">
        <v>400</v>
      </c>
      <c r="D32" s="1">
        <v>190</v>
      </c>
      <c r="E32" s="1">
        <v>22</v>
      </c>
      <c r="F32" s="1">
        <v>10</v>
      </c>
      <c r="G32" s="1">
        <v>1</v>
      </c>
      <c r="H32" s="1">
        <v>75</v>
      </c>
      <c r="I32" s="1">
        <v>1060</v>
      </c>
      <c r="J32" s="1">
        <v>30</v>
      </c>
      <c r="K32" s="1">
        <v>1</v>
      </c>
      <c r="L32" s="1">
        <v>6</v>
      </c>
      <c r="M32" s="1">
        <v>21</v>
      </c>
      <c r="N32" s="1">
        <v>395</v>
      </c>
    </row>
    <row r="33" spans="1:14">
      <c r="A33" s="1" t="s">
        <v>14</v>
      </c>
      <c r="B33" s="1" t="s">
        <v>46</v>
      </c>
      <c r="C33" s="1">
        <v>410</v>
      </c>
      <c r="D33" s="1">
        <v>220</v>
      </c>
      <c r="E33" s="1">
        <v>25</v>
      </c>
      <c r="F33" s="1">
        <v>10</v>
      </c>
      <c r="G33" s="1">
        <v>1.5</v>
      </c>
      <c r="H33" s="1">
        <v>75</v>
      </c>
      <c r="I33" s="1">
        <v>990</v>
      </c>
      <c r="J33" s="1">
        <v>27</v>
      </c>
      <c r="K33" s="1">
        <v>2</v>
      </c>
      <c r="L33" s="1">
        <v>3</v>
      </c>
      <c r="M33" s="1">
        <v>20</v>
      </c>
      <c r="N33" s="1">
        <v>403</v>
      </c>
    </row>
    <row r="34" spans="1:14">
      <c r="A34" s="1" t="s">
        <v>14</v>
      </c>
      <c r="B34" s="1" t="s">
        <v>47</v>
      </c>
      <c r="C34" s="1">
        <v>430</v>
      </c>
      <c r="D34" s="1">
        <v>230</v>
      </c>
      <c r="E34" s="1">
        <v>26</v>
      </c>
      <c r="F34" s="1">
        <v>10</v>
      </c>
      <c r="G34" s="1">
        <v>1.5</v>
      </c>
      <c r="H34" s="1">
        <v>75</v>
      </c>
      <c r="I34" s="1">
        <v>730</v>
      </c>
      <c r="J34" s="1">
        <v>27</v>
      </c>
      <c r="K34" s="1">
        <v>2</v>
      </c>
      <c r="L34" s="1">
        <v>2</v>
      </c>
      <c r="M34" s="1">
        <v>22</v>
      </c>
      <c r="N34" s="1">
        <v>420</v>
      </c>
    </row>
    <row r="35" spans="1:14">
      <c r="A35" s="1" t="s">
        <v>14</v>
      </c>
      <c r="B35" s="1" t="s">
        <v>48</v>
      </c>
      <c r="C35" s="1">
        <v>330</v>
      </c>
      <c r="D35" s="1">
        <v>170</v>
      </c>
      <c r="E35" s="1">
        <v>19</v>
      </c>
      <c r="F35" s="1">
        <v>7</v>
      </c>
      <c r="G35" s="1">
        <v>1</v>
      </c>
      <c r="H35" s="1">
        <v>45</v>
      </c>
      <c r="I35" s="1">
        <v>690</v>
      </c>
      <c r="J35" s="1">
        <v>26</v>
      </c>
      <c r="K35" s="1">
        <v>1</v>
      </c>
      <c r="L35" s="1">
        <v>3</v>
      </c>
      <c r="M35" s="1">
        <v>15</v>
      </c>
      <c r="N35" s="1">
        <v>325</v>
      </c>
    </row>
    <row r="36" spans="1:14">
      <c r="A36" s="1" t="s">
        <v>14</v>
      </c>
      <c r="B36" s="1" t="s">
        <v>49</v>
      </c>
      <c r="C36" s="1">
        <v>230</v>
      </c>
      <c r="D36" s="1">
        <v>100</v>
      </c>
      <c r="E36" s="1">
        <v>11</v>
      </c>
      <c r="F36" s="1">
        <v>1.5</v>
      </c>
      <c r="G36" s="1">
        <v>0</v>
      </c>
      <c r="H36" s="1">
        <v>0</v>
      </c>
      <c r="I36" s="1">
        <v>160</v>
      </c>
      <c r="J36" s="1">
        <v>29</v>
      </c>
      <c r="K36" s="1">
        <v>3</v>
      </c>
      <c r="L36" s="1">
        <v>0</v>
      </c>
      <c r="M36" s="1">
        <v>3</v>
      </c>
      <c r="N36" s="1">
        <v>228.5</v>
      </c>
    </row>
    <row r="37" spans="1:14">
      <c r="A37" s="1" t="s">
        <v>14</v>
      </c>
      <c r="B37" s="1" t="s">
        <v>50</v>
      </c>
      <c r="C37" s="1">
        <v>380</v>
      </c>
      <c r="D37" s="1">
        <v>170</v>
      </c>
      <c r="E37" s="1">
        <v>19</v>
      </c>
      <c r="F37" s="1">
        <v>2.5</v>
      </c>
      <c r="G37" s="1">
        <v>0</v>
      </c>
      <c r="H37" s="1">
        <v>0</v>
      </c>
      <c r="I37" s="1">
        <v>270</v>
      </c>
      <c r="J37" s="1">
        <v>48</v>
      </c>
      <c r="K37" s="1">
        <v>5</v>
      </c>
      <c r="L37" s="1">
        <v>0</v>
      </c>
      <c r="M37" s="1">
        <v>4</v>
      </c>
      <c r="N37" s="1">
        <v>378.5</v>
      </c>
    </row>
    <row r="38" spans="1:14">
      <c r="A38" s="1" t="s">
        <v>14</v>
      </c>
      <c r="B38" s="1" t="s">
        <v>51</v>
      </c>
      <c r="C38" s="1">
        <v>500</v>
      </c>
      <c r="D38" s="1">
        <v>220</v>
      </c>
      <c r="E38" s="1">
        <v>25</v>
      </c>
      <c r="F38" s="1">
        <v>3.5</v>
      </c>
      <c r="G38" s="1">
        <v>0</v>
      </c>
      <c r="H38" s="1">
        <v>0</v>
      </c>
      <c r="I38" s="1">
        <v>350</v>
      </c>
      <c r="J38" s="1">
        <v>63</v>
      </c>
      <c r="K38" s="1">
        <v>6</v>
      </c>
      <c r="L38" s="1">
        <v>0</v>
      </c>
      <c r="M38" s="1">
        <v>6</v>
      </c>
      <c r="N38" s="1">
        <v>497.5</v>
      </c>
    </row>
    <row r="39" spans="1:14">
      <c r="A39" s="1" t="s">
        <v>14</v>
      </c>
      <c r="B39" s="1" t="s">
        <v>52</v>
      </c>
      <c r="C39" s="1">
        <v>15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110</v>
      </c>
      <c r="J39" s="1">
        <v>3</v>
      </c>
      <c r="K39" s="1">
        <v>0</v>
      </c>
      <c r="L39" s="1">
        <v>2</v>
      </c>
      <c r="M39" s="1">
        <v>0</v>
      </c>
      <c r="N39" s="1">
        <v>17</v>
      </c>
    </row>
    <row r="40" spans="1:14">
      <c r="A40" s="1" t="s">
        <v>14</v>
      </c>
      <c r="B40" s="1" t="s">
        <v>53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270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>
      <c r="A41" s="1" t="s">
        <v>14</v>
      </c>
      <c r="B41" s="1" t="s">
        <v>54</v>
      </c>
      <c r="C41" s="1">
        <v>190</v>
      </c>
      <c r="D41" s="1">
        <v>110</v>
      </c>
      <c r="E41" s="1">
        <v>12</v>
      </c>
      <c r="F41" s="1">
        <v>2</v>
      </c>
      <c r="G41" s="1">
        <v>0</v>
      </c>
      <c r="H41" s="1">
        <v>25</v>
      </c>
      <c r="I41" s="1">
        <v>360</v>
      </c>
      <c r="J41" s="1">
        <v>12</v>
      </c>
      <c r="K41" s="1">
        <v>1</v>
      </c>
      <c r="L41" s="1">
        <v>0</v>
      </c>
      <c r="M41" s="1">
        <v>9</v>
      </c>
      <c r="N41" s="1">
        <v>183</v>
      </c>
    </row>
    <row r="42" spans="1:14">
      <c r="A42" s="1" t="s">
        <v>14</v>
      </c>
      <c r="B42" s="1" t="s">
        <v>55</v>
      </c>
      <c r="C42" s="1">
        <v>280</v>
      </c>
      <c r="D42" s="1">
        <v>160</v>
      </c>
      <c r="E42" s="1">
        <v>18</v>
      </c>
      <c r="F42" s="1">
        <v>3</v>
      </c>
      <c r="G42" s="1">
        <v>0</v>
      </c>
      <c r="H42" s="1">
        <v>40</v>
      </c>
      <c r="I42" s="1">
        <v>540</v>
      </c>
      <c r="J42" s="1">
        <v>18</v>
      </c>
      <c r="K42" s="1">
        <v>1</v>
      </c>
      <c r="L42" s="1">
        <v>0</v>
      </c>
      <c r="M42" s="1">
        <v>13</v>
      </c>
      <c r="N42" s="1">
        <v>270</v>
      </c>
    </row>
    <row r="43" spans="1:14">
      <c r="A43" s="1" t="s">
        <v>14</v>
      </c>
      <c r="B43" s="1" t="s">
        <v>56</v>
      </c>
      <c r="C43" s="1">
        <v>470</v>
      </c>
      <c r="D43" s="1">
        <v>270</v>
      </c>
      <c r="E43" s="1">
        <v>30</v>
      </c>
      <c r="F43" s="1">
        <v>5</v>
      </c>
      <c r="G43" s="1">
        <v>0</v>
      </c>
      <c r="H43" s="1">
        <v>65</v>
      </c>
      <c r="I43" s="1">
        <v>900</v>
      </c>
      <c r="J43" s="1">
        <v>30</v>
      </c>
      <c r="K43" s="1">
        <v>2</v>
      </c>
      <c r="L43" s="1">
        <v>0</v>
      </c>
      <c r="M43" s="1">
        <v>22</v>
      </c>
      <c r="N43" s="1">
        <v>453</v>
      </c>
    </row>
    <row r="44" spans="1:14">
      <c r="A44" s="1" t="s">
        <v>14</v>
      </c>
      <c r="B44" s="1" t="s">
        <v>57</v>
      </c>
      <c r="C44" s="1">
        <v>50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260</v>
      </c>
      <c r="J44" s="1">
        <v>12</v>
      </c>
      <c r="K44" s="1">
        <v>0</v>
      </c>
      <c r="L44" s="1">
        <v>10</v>
      </c>
      <c r="M44" s="1">
        <v>0</v>
      </c>
      <c r="N44" s="1">
        <v>60</v>
      </c>
    </row>
    <row r="45" spans="1:14">
      <c r="A45" s="1" t="s">
        <v>14</v>
      </c>
      <c r="B45" s="1" t="s">
        <v>58</v>
      </c>
      <c r="C45" s="1">
        <v>50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12</v>
      </c>
      <c r="K45" s="1">
        <v>0</v>
      </c>
      <c r="L45" s="1">
        <v>11</v>
      </c>
      <c r="M45" s="1">
        <v>0</v>
      </c>
      <c r="N45" s="1">
        <v>61</v>
      </c>
    </row>
    <row r="46" spans="1:14">
      <c r="A46" s="1" t="s">
        <v>14</v>
      </c>
      <c r="B46" s="1" t="s">
        <v>59</v>
      </c>
      <c r="C46" s="1">
        <v>60</v>
      </c>
      <c r="D46" s="1">
        <v>20</v>
      </c>
      <c r="E46" s="1">
        <v>2.5</v>
      </c>
      <c r="F46" s="1">
        <v>0</v>
      </c>
      <c r="G46" s="1">
        <v>0</v>
      </c>
      <c r="H46" s="1">
        <v>5</v>
      </c>
      <c r="I46" s="1">
        <v>250</v>
      </c>
      <c r="J46" s="1">
        <v>9</v>
      </c>
      <c r="K46" s="1">
        <v>2</v>
      </c>
      <c r="L46" s="1">
        <v>6</v>
      </c>
      <c r="M46" s="1">
        <v>1</v>
      </c>
      <c r="N46" s="1">
        <v>65</v>
      </c>
    </row>
    <row r="47" spans="1:14">
      <c r="A47" s="1" t="s">
        <v>14</v>
      </c>
      <c r="B47" s="1" t="s">
        <v>60</v>
      </c>
      <c r="C47" s="1">
        <v>50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150</v>
      </c>
      <c r="J47" s="1">
        <v>12</v>
      </c>
      <c r="K47" s="1">
        <v>0</v>
      </c>
      <c r="L47" s="1">
        <v>10</v>
      </c>
      <c r="M47" s="1">
        <v>0</v>
      </c>
      <c r="N47" s="1">
        <v>60</v>
      </c>
    </row>
    <row r="48" spans="1:14">
      <c r="A48" s="1" t="s">
        <v>14</v>
      </c>
      <c r="B48" s="1" t="s">
        <v>61</v>
      </c>
      <c r="C48" s="1">
        <v>400</v>
      </c>
      <c r="D48" s="1">
        <v>210</v>
      </c>
      <c r="E48" s="1">
        <v>24</v>
      </c>
      <c r="F48" s="1">
        <v>3.5</v>
      </c>
      <c r="G48" s="1">
        <v>0</v>
      </c>
      <c r="H48" s="1">
        <v>50</v>
      </c>
      <c r="I48" s="1">
        <v>1010</v>
      </c>
      <c r="J48" s="1">
        <v>23</v>
      </c>
      <c r="K48" s="1">
        <v>0</v>
      </c>
      <c r="L48" s="1">
        <v>0</v>
      </c>
      <c r="M48" s="1">
        <v>23</v>
      </c>
      <c r="N48" s="1">
        <v>380.5</v>
      </c>
    </row>
    <row r="49" spans="1:14">
      <c r="A49" s="1" t="s">
        <v>14</v>
      </c>
      <c r="B49" s="1" t="s">
        <v>62</v>
      </c>
      <c r="C49" s="1">
        <v>660</v>
      </c>
      <c r="D49" s="1">
        <v>360</v>
      </c>
      <c r="E49" s="1">
        <v>40</v>
      </c>
      <c r="F49" s="1">
        <v>6</v>
      </c>
      <c r="G49" s="1">
        <v>0</v>
      </c>
      <c r="H49" s="1">
        <v>85</v>
      </c>
      <c r="I49" s="1">
        <v>1680</v>
      </c>
      <c r="J49" s="1">
        <v>39</v>
      </c>
      <c r="K49" s="1">
        <v>0</v>
      </c>
      <c r="L49" s="1">
        <v>0</v>
      </c>
      <c r="M49" s="1">
        <v>38</v>
      </c>
      <c r="N49" s="1">
        <v>628</v>
      </c>
    </row>
    <row r="50" spans="1:14">
      <c r="A50" s="1" t="s">
        <v>14</v>
      </c>
      <c r="B50" s="1" t="s">
        <v>63</v>
      </c>
      <c r="C50" s="1">
        <v>60</v>
      </c>
      <c r="D50" s="1">
        <v>50</v>
      </c>
      <c r="E50" s="1">
        <v>6</v>
      </c>
      <c r="F50" s="1">
        <v>1</v>
      </c>
      <c r="G50" s="1">
        <v>0</v>
      </c>
      <c r="H50" s="1">
        <v>0</v>
      </c>
      <c r="I50" s="1">
        <v>800</v>
      </c>
      <c r="J50" s="1">
        <v>1</v>
      </c>
      <c r="K50" s="1">
        <v>1</v>
      </c>
      <c r="L50" s="1">
        <v>0</v>
      </c>
      <c r="M50" s="1">
        <v>0</v>
      </c>
      <c r="N50" s="1">
        <v>61</v>
      </c>
    </row>
    <row r="51" spans="1:14">
      <c r="A51" s="1" t="s">
        <v>14</v>
      </c>
      <c r="B51" s="1" t="s">
        <v>64</v>
      </c>
      <c r="C51" s="1">
        <v>170</v>
      </c>
      <c r="D51" s="1">
        <v>160</v>
      </c>
      <c r="E51" s="1">
        <v>18</v>
      </c>
      <c r="F51" s="1">
        <v>3</v>
      </c>
      <c r="G51" s="1">
        <v>0</v>
      </c>
      <c r="H51" s="1">
        <v>10</v>
      </c>
      <c r="I51" s="1">
        <v>270</v>
      </c>
      <c r="J51" s="1">
        <v>2</v>
      </c>
      <c r="K51" s="1">
        <v>0</v>
      </c>
      <c r="L51" s="1">
        <v>1</v>
      </c>
      <c r="M51" s="1">
        <v>0</v>
      </c>
      <c r="N51" s="1">
        <v>174</v>
      </c>
    </row>
    <row r="52" spans="1:14">
      <c r="A52" s="1" t="s">
        <v>14</v>
      </c>
      <c r="B52" s="1" t="s">
        <v>65</v>
      </c>
      <c r="C52" s="1">
        <v>60</v>
      </c>
      <c r="D52" s="1">
        <v>20</v>
      </c>
      <c r="E52" s="1">
        <v>2</v>
      </c>
      <c r="F52" s="1">
        <v>0</v>
      </c>
      <c r="G52" s="1">
        <v>0</v>
      </c>
      <c r="H52" s="1">
        <v>5</v>
      </c>
      <c r="I52" s="1">
        <v>140</v>
      </c>
      <c r="J52" s="1">
        <v>10</v>
      </c>
      <c r="K52" s="1">
        <v>0</v>
      </c>
      <c r="L52" s="1">
        <v>8</v>
      </c>
      <c r="M52" s="1">
        <v>0</v>
      </c>
      <c r="N52" s="1">
        <v>68</v>
      </c>
    </row>
    <row r="53" spans="1:14">
      <c r="A53" s="1" t="s">
        <v>14</v>
      </c>
      <c r="B53" s="1" t="s">
        <v>66</v>
      </c>
      <c r="C53" s="1">
        <v>60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210</v>
      </c>
      <c r="J53" s="1">
        <v>15</v>
      </c>
      <c r="K53" s="1">
        <v>1</v>
      </c>
      <c r="L53" s="1">
        <v>11</v>
      </c>
      <c r="M53" s="1">
        <v>0</v>
      </c>
      <c r="N53" s="1">
        <v>71</v>
      </c>
    </row>
    <row r="54" spans="1:14">
      <c r="A54" s="1" t="s">
        <v>14</v>
      </c>
      <c r="B54" s="1" t="s">
        <v>67</v>
      </c>
      <c r="C54" s="1">
        <v>320</v>
      </c>
      <c r="D54" s="1">
        <v>80</v>
      </c>
      <c r="E54" s="1">
        <v>9</v>
      </c>
      <c r="F54" s="1">
        <v>3</v>
      </c>
      <c r="G54" s="1">
        <v>0</v>
      </c>
      <c r="H54" s="1">
        <v>70</v>
      </c>
      <c r="I54" s="1">
        <v>960</v>
      </c>
      <c r="J54" s="1">
        <v>30</v>
      </c>
      <c r="K54" s="1">
        <v>6</v>
      </c>
      <c r="L54" s="1">
        <v>11</v>
      </c>
      <c r="M54" s="1">
        <v>30</v>
      </c>
      <c r="N54" s="1">
        <v>304</v>
      </c>
    </row>
    <row r="55" spans="1:14">
      <c r="A55" s="1" t="s">
        <v>14</v>
      </c>
      <c r="B55" s="1" t="s">
        <v>68</v>
      </c>
      <c r="C55" s="1">
        <v>430</v>
      </c>
      <c r="D55" s="1">
        <v>180</v>
      </c>
      <c r="E55" s="1">
        <v>20</v>
      </c>
      <c r="F55" s="1">
        <v>4</v>
      </c>
      <c r="G55" s="1">
        <v>0</v>
      </c>
      <c r="H55" s="1">
        <v>55</v>
      </c>
      <c r="I55" s="1">
        <v>920</v>
      </c>
      <c r="J55" s="1">
        <v>38</v>
      </c>
      <c r="K55" s="1">
        <v>6</v>
      </c>
      <c r="L55" s="1">
        <v>12</v>
      </c>
      <c r="M55" s="1">
        <v>26</v>
      </c>
      <c r="N55" s="1">
        <v>420</v>
      </c>
    </row>
    <row r="56" spans="1:14">
      <c r="A56" s="1" t="s">
        <v>14</v>
      </c>
      <c r="B56" s="1" t="s">
        <v>69</v>
      </c>
      <c r="C56" s="1">
        <v>140</v>
      </c>
      <c r="D56" s="1">
        <v>40</v>
      </c>
      <c r="E56" s="1">
        <v>4.5</v>
      </c>
      <c r="F56" s="1">
        <v>2</v>
      </c>
      <c r="G56" s="1">
        <v>0</v>
      </c>
      <c r="H56" s="1">
        <v>10</v>
      </c>
      <c r="I56" s="1">
        <v>150</v>
      </c>
      <c r="J56" s="1">
        <v>20</v>
      </c>
      <c r="K56" s="1">
        <v>6</v>
      </c>
      <c r="L56" s="1">
        <v>6</v>
      </c>
      <c r="M56" s="1">
        <v>6</v>
      </c>
      <c r="N56" s="1">
        <v>142</v>
      </c>
    </row>
    <row r="57" spans="1:14">
      <c r="A57" s="1" t="s">
        <v>14</v>
      </c>
      <c r="B57" s="1" t="s">
        <v>70</v>
      </c>
      <c r="C57" s="1">
        <v>260</v>
      </c>
      <c r="D57" s="1">
        <v>90</v>
      </c>
      <c r="E57" s="1">
        <v>9</v>
      </c>
      <c r="F57" s="1">
        <v>4</v>
      </c>
      <c r="G57" s="1">
        <v>0</v>
      </c>
      <c r="H57" s="1">
        <v>90</v>
      </c>
      <c r="I57" s="1">
        <v>1010</v>
      </c>
      <c r="J57" s="1">
        <v>12</v>
      </c>
      <c r="K57" s="1">
        <v>3</v>
      </c>
      <c r="L57" s="1">
        <v>5</v>
      </c>
      <c r="M57" s="1">
        <v>33</v>
      </c>
      <c r="N57" s="1">
        <v>236</v>
      </c>
    </row>
    <row r="58" spans="1:14">
      <c r="A58" s="1" t="s">
        <v>14</v>
      </c>
      <c r="B58" s="1" t="s">
        <v>71</v>
      </c>
      <c r="C58" s="1">
        <v>370</v>
      </c>
      <c r="D58" s="1">
        <v>180</v>
      </c>
      <c r="E58" s="1">
        <v>20</v>
      </c>
      <c r="F58" s="1">
        <v>6</v>
      </c>
      <c r="G58" s="1">
        <v>0</v>
      </c>
      <c r="H58" s="1">
        <v>75</v>
      </c>
      <c r="I58" s="1">
        <v>970</v>
      </c>
      <c r="J58" s="1">
        <v>20</v>
      </c>
      <c r="K58" s="1">
        <v>3</v>
      </c>
      <c r="L58" s="1">
        <v>6</v>
      </c>
      <c r="M58" s="1">
        <v>29</v>
      </c>
      <c r="N58" s="1">
        <v>353</v>
      </c>
    </row>
    <row r="59" spans="1:14">
      <c r="A59" s="1" t="s">
        <v>14</v>
      </c>
      <c r="B59" s="1" t="s">
        <v>72</v>
      </c>
      <c r="C59" s="1">
        <v>140</v>
      </c>
      <c r="D59" s="1">
        <v>70</v>
      </c>
      <c r="E59" s="1">
        <v>7</v>
      </c>
      <c r="F59" s="1">
        <v>3.5</v>
      </c>
      <c r="G59" s="1">
        <v>0</v>
      </c>
      <c r="H59" s="1">
        <v>25</v>
      </c>
      <c r="I59" s="1">
        <v>300</v>
      </c>
      <c r="J59" s="1">
        <v>10</v>
      </c>
      <c r="K59" s="1">
        <v>3</v>
      </c>
      <c r="L59" s="1">
        <v>4</v>
      </c>
      <c r="M59" s="1">
        <v>9</v>
      </c>
      <c r="N59" s="1">
        <v>138.5</v>
      </c>
    </row>
    <row r="60" spans="1:14">
      <c r="A60" s="1" t="s">
        <v>14</v>
      </c>
      <c r="B60" s="1" t="s">
        <v>73</v>
      </c>
      <c r="C60" s="1">
        <v>220</v>
      </c>
      <c r="D60" s="1">
        <v>60</v>
      </c>
      <c r="E60" s="1">
        <v>6</v>
      </c>
      <c r="F60" s="1">
        <v>3</v>
      </c>
      <c r="G60" s="1">
        <v>0</v>
      </c>
      <c r="H60" s="1">
        <v>75</v>
      </c>
      <c r="I60" s="1">
        <v>890</v>
      </c>
      <c r="J60" s="1">
        <v>12</v>
      </c>
      <c r="K60" s="1">
        <v>3</v>
      </c>
      <c r="L60" s="1">
        <v>5</v>
      </c>
      <c r="M60" s="1">
        <v>30</v>
      </c>
      <c r="N60" s="1">
        <v>198</v>
      </c>
    </row>
    <row r="61" spans="1:14">
      <c r="A61" s="1" t="s">
        <v>14</v>
      </c>
      <c r="B61" s="1" t="s">
        <v>74</v>
      </c>
      <c r="C61" s="1">
        <v>330</v>
      </c>
      <c r="D61" s="1">
        <v>150</v>
      </c>
      <c r="E61" s="1">
        <v>17</v>
      </c>
      <c r="F61" s="1">
        <v>4.5</v>
      </c>
      <c r="G61" s="1">
        <v>0</v>
      </c>
      <c r="H61" s="1">
        <v>60</v>
      </c>
      <c r="I61" s="1">
        <v>840</v>
      </c>
      <c r="J61" s="1">
        <v>20</v>
      </c>
      <c r="K61" s="1">
        <v>3</v>
      </c>
      <c r="L61" s="1">
        <v>6</v>
      </c>
      <c r="M61" s="1">
        <v>26</v>
      </c>
      <c r="N61" s="1">
        <v>314.5</v>
      </c>
    </row>
    <row r="62" spans="1:14">
      <c r="A62" s="1" t="s">
        <v>14</v>
      </c>
      <c r="B62" s="1" t="s">
        <v>75</v>
      </c>
      <c r="C62" s="1">
        <v>90</v>
      </c>
      <c r="D62" s="1">
        <v>35</v>
      </c>
      <c r="E62" s="1">
        <v>4</v>
      </c>
      <c r="F62" s="1">
        <v>2.5</v>
      </c>
      <c r="G62" s="1">
        <v>0</v>
      </c>
      <c r="H62" s="1">
        <v>10</v>
      </c>
      <c r="I62" s="1">
        <v>180</v>
      </c>
      <c r="J62" s="1">
        <v>9</v>
      </c>
      <c r="K62" s="1">
        <v>3</v>
      </c>
      <c r="L62" s="1">
        <v>4</v>
      </c>
      <c r="M62" s="1">
        <v>7</v>
      </c>
      <c r="N62" s="1">
        <v>89.5</v>
      </c>
    </row>
    <row r="63" spans="1:14">
      <c r="A63" s="1" t="s">
        <v>14</v>
      </c>
      <c r="B63" s="1" t="s">
        <v>76</v>
      </c>
      <c r="C63" s="1">
        <v>20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10</v>
      </c>
      <c r="J63" s="1">
        <v>4</v>
      </c>
      <c r="K63" s="1">
        <v>1</v>
      </c>
      <c r="L63" s="1">
        <v>2</v>
      </c>
      <c r="M63" s="1">
        <v>1</v>
      </c>
      <c r="N63" s="1">
        <v>21</v>
      </c>
    </row>
    <row r="64" spans="1:14">
      <c r="A64" s="1" t="s">
        <v>14</v>
      </c>
      <c r="B64" s="1" t="s">
        <v>77</v>
      </c>
      <c r="C64" s="1">
        <v>60</v>
      </c>
      <c r="D64" s="1">
        <v>15</v>
      </c>
      <c r="E64" s="1">
        <v>1.5</v>
      </c>
      <c r="F64" s="1">
        <v>0</v>
      </c>
      <c r="G64" s="1">
        <v>0</v>
      </c>
      <c r="H64" s="1">
        <v>0</v>
      </c>
      <c r="I64" s="1">
        <v>140</v>
      </c>
      <c r="J64" s="1">
        <v>10</v>
      </c>
      <c r="K64" s="1">
        <v>1</v>
      </c>
      <c r="L64" s="1">
        <v>0</v>
      </c>
      <c r="M64" s="1">
        <v>2</v>
      </c>
      <c r="N64" s="1">
        <v>58</v>
      </c>
    </row>
    <row r="65" spans="1:14">
      <c r="A65" s="1" t="s">
        <v>14</v>
      </c>
      <c r="B65" s="1" t="s">
        <v>78</v>
      </c>
      <c r="C65" s="1">
        <v>210</v>
      </c>
      <c r="D65" s="1">
        <v>70</v>
      </c>
      <c r="E65" s="1">
        <v>8</v>
      </c>
      <c r="F65" s="1">
        <v>1.5</v>
      </c>
      <c r="G65" s="1">
        <v>0</v>
      </c>
      <c r="H65" s="1">
        <v>5</v>
      </c>
      <c r="I65" s="1">
        <v>60</v>
      </c>
      <c r="J65" s="1">
        <v>31</v>
      </c>
      <c r="K65" s="1">
        <v>2</v>
      </c>
      <c r="L65" s="1">
        <v>25</v>
      </c>
      <c r="M65" s="1">
        <v>4</v>
      </c>
      <c r="N65" s="1">
        <v>232.5</v>
      </c>
    </row>
    <row r="66" spans="1:14">
      <c r="A66" s="1" t="s">
        <v>14</v>
      </c>
      <c r="B66" s="1" t="s">
        <v>79</v>
      </c>
    </row>
    <row r="67" spans="1:14">
      <c r="A67" s="1" t="s">
        <v>14</v>
      </c>
      <c r="B67" s="1" t="s">
        <v>80</v>
      </c>
      <c r="C67" s="1">
        <v>100</v>
      </c>
      <c r="D67" s="1">
        <v>50</v>
      </c>
      <c r="E67" s="1">
        <v>6</v>
      </c>
      <c r="F67" s="1">
        <v>1</v>
      </c>
      <c r="G67" s="1">
        <v>0</v>
      </c>
      <c r="H67" s="1">
        <v>20</v>
      </c>
      <c r="I67" s="1">
        <v>340</v>
      </c>
      <c r="J67" s="1">
        <v>11</v>
      </c>
      <c r="K67" s="1">
        <v>0</v>
      </c>
      <c r="L67" s="1">
        <v>3</v>
      </c>
      <c r="M67" s="1">
        <v>1</v>
      </c>
      <c r="N67" s="1">
        <v>103</v>
      </c>
    </row>
    <row r="68" spans="1:14">
      <c r="A68" s="1" t="s">
        <v>14</v>
      </c>
      <c r="B68" s="1" t="s">
        <v>81</v>
      </c>
      <c r="C68" s="1">
        <v>190</v>
      </c>
      <c r="D68" s="1">
        <v>170</v>
      </c>
      <c r="E68" s="1">
        <v>18</v>
      </c>
      <c r="F68" s="1">
        <v>3.5</v>
      </c>
      <c r="G68" s="1">
        <v>0</v>
      </c>
      <c r="H68" s="1">
        <v>20</v>
      </c>
      <c r="I68" s="1">
        <v>500</v>
      </c>
      <c r="J68" s="1">
        <v>4</v>
      </c>
      <c r="K68" s="1">
        <v>0</v>
      </c>
      <c r="L68" s="1">
        <v>2</v>
      </c>
      <c r="M68" s="1">
        <v>2</v>
      </c>
      <c r="N68" s="1">
        <v>193.5</v>
      </c>
    </row>
    <row r="69" spans="1:14">
      <c r="A69" s="1" t="s">
        <v>14</v>
      </c>
      <c r="B69" s="1" t="s">
        <v>82</v>
      </c>
      <c r="C69" s="1">
        <v>40</v>
      </c>
      <c r="D69" s="1">
        <v>25</v>
      </c>
      <c r="E69" s="1">
        <v>3</v>
      </c>
      <c r="F69" s="1">
        <v>0</v>
      </c>
      <c r="G69" s="1">
        <v>0</v>
      </c>
      <c r="H69" s="1">
        <v>0</v>
      </c>
      <c r="I69" s="1">
        <v>730</v>
      </c>
      <c r="J69" s="1">
        <v>4</v>
      </c>
      <c r="K69" s="1">
        <v>0</v>
      </c>
      <c r="L69" s="1">
        <v>3</v>
      </c>
      <c r="M69" s="1">
        <v>0</v>
      </c>
      <c r="N69" s="1">
        <v>43</v>
      </c>
    </row>
    <row r="70" spans="1:14">
      <c r="A70" s="1" t="s">
        <v>14</v>
      </c>
      <c r="B70" s="1" t="s">
        <v>83</v>
      </c>
      <c r="C70" s="1">
        <v>60</v>
      </c>
      <c r="D70" s="1">
        <v>20</v>
      </c>
      <c r="E70" s="1">
        <v>2.5</v>
      </c>
      <c r="F70" s="1">
        <v>0</v>
      </c>
      <c r="G70" s="1">
        <v>0</v>
      </c>
      <c r="H70" s="1">
        <v>0</v>
      </c>
      <c r="I70" s="1">
        <v>730</v>
      </c>
      <c r="J70" s="1">
        <v>8</v>
      </c>
      <c r="K70" s="1">
        <v>0</v>
      </c>
      <c r="L70" s="1">
        <v>1</v>
      </c>
      <c r="M70" s="1">
        <v>1</v>
      </c>
      <c r="N70" s="1">
        <v>60</v>
      </c>
    </row>
    <row r="71" spans="1:14">
      <c r="A71" s="1" t="s">
        <v>14</v>
      </c>
      <c r="B71" s="1" t="s">
        <v>84</v>
      </c>
      <c r="C71" s="1">
        <v>170</v>
      </c>
      <c r="D71" s="1">
        <v>130</v>
      </c>
      <c r="E71" s="1">
        <v>15</v>
      </c>
      <c r="F71" s="1">
        <v>2.5</v>
      </c>
      <c r="G71" s="1">
        <v>0</v>
      </c>
      <c r="H71" s="1">
        <v>20</v>
      </c>
      <c r="I71" s="1">
        <v>530</v>
      </c>
      <c r="J71" s="1">
        <v>9</v>
      </c>
      <c r="K71" s="1">
        <v>0</v>
      </c>
      <c r="L71" s="1">
        <v>4</v>
      </c>
      <c r="M71" s="1">
        <v>1</v>
      </c>
      <c r="N71" s="1">
        <v>175.5</v>
      </c>
    </row>
    <row r="72" spans="1:14">
      <c r="A72" s="1" t="s">
        <v>14</v>
      </c>
      <c r="B72" s="1" t="s">
        <v>85</v>
      </c>
      <c r="C72" s="1">
        <v>300</v>
      </c>
      <c r="D72" s="1">
        <v>110</v>
      </c>
      <c r="E72" s="1">
        <v>12</v>
      </c>
      <c r="F72" s="1">
        <v>5</v>
      </c>
      <c r="G72" s="1">
        <v>0</v>
      </c>
      <c r="H72" s="1">
        <v>260</v>
      </c>
      <c r="I72" s="1">
        <v>820</v>
      </c>
      <c r="J72" s="1">
        <v>30</v>
      </c>
      <c r="K72" s="1">
        <v>2</v>
      </c>
      <c r="L72" s="1">
        <v>3</v>
      </c>
      <c r="M72" s="1">
        <v>18</v>
      </c>
      <c r="N72" s="1">
        <v>290</v>
      </c>
    </row>
    <row r="73" spans="1:14">
      <c r="A73" s="1" t="s">
        <v>14</v>
      </c>
      <c r="B73" s="1" t="s">
        <v>86</v>
      </c>
      <c r="C73" s="1">
        <v>370</v>
      </c>
      <c r="D73" s="1">
        <v>200</v>
      </c>
      <c r="E73" s="1">
        <v>22</v>
      </c>
      <c r="F73" s="1">
        <v>8</v>
      </c>
      <c r="G73" s="1">
        <v>0</v>
      </c>
      <c r="H73" s="1">
        <v>45</v>
      </c>
      <c r="I73" s="1">
        <v>850</v>
      </c>
      <c r="J73" s="1">
        <v>29</v>
      </c>
      <c r="K73" s="1">
        <v>2</v>
      </c>
      <c r="L73" s="1">
        <v>2</v>
      </c>
      <c r="M73" s="1">
        <v>14</v>
      </c>
      <c r="N73" s="1">
        <v>366</v>
      </c>
    </row>
    <row r="74" spans="1:14">
      <c r="A74" s="1" t="s">
        <v>14</v>
      </c>
      <c r="B74" s="1" t="s">
        <v>87</v>
      </c>
      <c r="C74" s="1">
        <v>450</v>
      </c>
      <c r="D74" s="1">
        <v>250</v>
      </c>
      <c r="E74" s="1">
        <v>27</v>
      </c>
      <c r="F74" s="1">
        <v>10</v>
      </c>
      <c r="G74" s="1">
        <v>0</v>
      </c>
      <c r="H74" s="1">
        <v>285</v>
      </c>
      <c r="I74" s="1">
        <v>920</v>
      </c>
      <c r="J74" s="1">
        <v>30</v>
      </c>
      <c r="K74" s="1">
        <v>2</v>
      </c>
      <c r="L74" s="1">
        <v>2</v>
      </c>
      <c r="M74" s="1">
        <v>21</v>
      </c>
      <c r="N74" s="1">
        <v>441</v>
      </c>
    </row>
    <row r="75" spans="1:14">
      <c r="A75" s="1" t="s">
        <v>14</v>
      </c>
      <c r="B75" s="1" t="s">
        <v>88</v>
      </c>
      <c r="C75" s="1">
        <v>160</v>
      </c>
      <c r="D75" s="1">
        <v>30</v>
      </c>
      <c r="E75" s="1">
        <v>3</v>
      </c>
      <c r="F75" s="1">
        <v>0.5</v>
      </c>
      <c r="G75" s="1">
        <v>0</v>
      </c>
      <c r="H75" s="1">
        <v>0</v>
      </c>
      <c r="I75" s="1">
        <v>280</v>
      </c>
      <c r="J75" s="1">
        <v>27</v>
      </c>
      <c r="K75" s="1">
        <v>2</v>
      </c>
      <c r="L75" s="1">
        <v>2</v>
      </c>
      <c r="M75" s="1">
        <v>5</v>
      </c>
      <c r="N75" s="1">
        <v>157.5</v>
      </c>
    </row>
    <row r="76" spans="1:14">
      <c r="A76" s="1" t="s">
        <v>14</v>
      </c>
      <c r="B76" s="1" t="s">
        <v>89</v>
      </c>
      <c r="C76" s="1">
        <v>420</v>
      </c>
      <c r="D76" s="1">
        <v>210</v>
      </c>
      <c r="E76" s="1">
        <v>23</v>
      </c>
      <c r="F76" s="1">
        <v>12</v>
      </c>
      <c r="G76" s="1">
        <v>0</v>
      </c>
      <c r="H76" s="1">
        <v>235</v>
      </c>
      <c r="I76" s="1">
        <v>1160</v>
      </c>
      <c r="J76" s="1">
        <v>37</v>
      </c>
      <c r="K76" s="1">
        <v>2</v>
      </c>
      <c r="L76" s="1">
        <v>3</v>
      </c>
      <c r="M76" s="1">
        <v>15</v>
      </c>
      <c r="N76" s="1">
        <v>420</v>
      </c>
    </row>
    <row r="77" spans="1:14">
      <c r="A77" s="1" t="s">
        <v>14</v>
      </c>
      <c r="B77" s="1" t="s">
        <v>90</v>
      </c>
      <c r="C77" s="1">
        <v>480</v>
      </c>
      <c r="D77" s="1">
        <v>240</v>
      </c>
      <c r="E77" s="1">
        <v>27</v>
      </c>
      <c r="F77" s="1">
        <v>12</v>
      </c>
      <c r="G77" s="1">
        <v>0</v>
      </c>
      <c r="H77" s="1">
        <v>235</v>
      </c>
      <c r="I77" s="1">
        <v>1270</v>
      </c>
      <c r="J77" s="1">
        <v>43</v>
      </c>
      <c r="K77" s="1">
        <v>3</v>
      </c>
      <c r="L77" s="1">
        <v>4</v>
      </c>
      <c r="M77" s="1">
        <v>15</v>
      </c>
      <c r="N77" s="1">
        <v>481</v>
      </c>
    </row>
    <row r="78" spans="1:14">
      <c r="A78" s="1" t="s">
        <v>14</v>
      </c>
      <c r="B78" s="1" t="s">
        <v>91</v>
      </c>
      <c r="C78" s="1">
        <v>510</v>
      </c>
      <c r="D78" s="1">
        <v>290</v>
      </c>
      <c r="E78" s="1">
        <v>33</v>
      </c>
      <c r="F78" s="1">
        <v>14</v>
      </c>
      <c r="G78" s="1">
        <v>0</v>
      </c>
      <c r="H78" s="1">
        <v>250</v>
      </c>
      <c r="I78" s="1">
        <v>1170</v>
      </c>
      <c r="J78" s="1">
        <v>36</v>
      </c>
      <c r="K78" s="1">
        <v>2</v>
      </c>
      <c r="L78" s="1">
        <v>2</v>
      </c>
      <c r="M78" s="1">
        <v>18</v>
      </c>
      <c r="N78" s="1">
        <v>508</v>
      </c>
    </row>
    <row r="79" spans="1:14">
      <c r="A79" s="1" t="s">
        <v>14</v>
      </c>
      <c r="B79" s="1" t="s">
        <v>92</v>
      </c>
      <c r="C79" s="1">
        <v>570</v>
      </c>
      <c r="D79" s="1">
        <v>330</v>
      </c>
      <c r="E79" s="1">
        <v>37</v>
      </c>
      <c r="F79" s="1">
        <v>15</v>
      </c>
      <c r="G79" s="1">
        <v>0</v>
      </c>
      <c r="H79" s="1">
        <v>250</v>
      </c>
      <c r="I79" s="1">
        <v>1280</v>
      </c>
      <c r="J79" s="1">
        <v>42</v>
      </c>
      <c r="K79" s="1">
        <v>3</v>
      </c>
      <c r="L79" s="1">
        <v>3</v>
      </c>
      <c r="M79" s="1">
        <v>18</v>
      </c>
      <c r="N79" s="1">
        <v>570</v>
      </c>
    </row>
    <row r="80" spans="1:14">
      <c r="A80" s="1" t="s">
        <v>14</v>
      </c>
      <c r="B80" s="1" t="s">
        <v>93</v>
      </c>
      <c r="C80" s="1">
        <v>430</v>
      </c>
      <c r="D80" s="1">
        <v>240</v>
      </c>
      <c r="E80" s="1">
        <v>27</v>
      </c>
      <c r="F80" s="1">
        <v>12</v>
      </c>
      <c r="G80" s="1">
        <v>0</v>
      </c>
      <c r="H80" s="1">
        <v>30</v>
      </c>
      <c r="I80" s="1">
        <v>1080</v>
      </c>
      <c r="J80" s="1">
        <v>34</v>
      </c>
      <c r="K80" s="1">
        <v>2</v>
      </c>
      <c r="L80" s="1">
        <v>2</v>
      </c>
      <c r="M80" s="1">
        <v>11</v>
      </c>
      <c r="N80" s="1">
        <v>433</v>
      </c>
    </row>
    <row r="81" spans="1:14">
      <c r="A81" s="1" t="s">
        <v>14</v>
      </c>
      <c r="B81" s="1" t="s">
        <v>94</v>
      </c>
      <c r="C81" s="1">
        <v>480</v>
      </c>
      <c r="D81" s="1">
        <v>280</v>
      </c>
      <c r="E81" s="1">
        <v>31</v>
      </c>
      <c r="F81" s="1">
        <v>13</v>
      </c>
      <c r="G81" s="1">
        <v>0</v>
      </c>
      <c r="H81" s="1">
        <v>30</v>
      </c>
      <c r="I81" s="1">
        <v>1190</v>
      </c>
      <c r="J81" s="1">
        <v>39</v>
      </c>
      <c r="K81" s="1">
        <v>3</v>
      </c>
      <c r="L81" s="1">
        <v>3</v>
      </c>
      <c r="M81" s="1">
        <v>11</v>
      </c>
      <c r="N81" s="1">
        <v>485</v>
      </c>
    </row>
    <row r="82" spans="1:14">
      <c r="A82" s="1" t="s">
        <v>14</v>
      </c>
      <c r="B82" s="1" t="s">
        <v>95</v>
      </c>
      <c r="C82" s="1">
        <v>410</v>
      </c>
      <c r="D82" s="1">
        <v>180</v>
      </c>
      <c r="E82" s="1">
        <v>20</v>
      </c>
      <c r="F82" s="1">
        <v>8</v>
      </c>
      <c r="G82" s="1">
        <v>0</v>
      </c>
      <c r="H82" s="1">
        <v>30</v>
      </c>
      <c r="I82" s="1">
        <v>1180</v>
      </c>
      <c r="J82" s="1">
        <v>41</v>
      </c>
      <c r="K82" s="1">
        <v>2</v>
      </c>
      <c r="L82" s="1">
        <v>3</v>
      </c>
      <c r="M82" s="1">
        <v>17</v>
      </c>
      <c r="N82" s="1">
        <v>404</v>
      </c>
    </row>
    <row r="83" spans="1:14">
      <c r="A83" s="1" t="s">
        <v>14</v>
      </c>
      <c r="B83" s="1" t="s">
        <v>96</v>
      </c>
      <c r="C83" s="1">
        <v>470</v>
      </c>
      <c r="D83" s="1">
        <v>220</v>
      </c>
      <c r="E83" s="1">
        <v>24</v>
      </c>
      <c r="F83" s="1">
        <v>9</v>
      </c>
      <c r="G83" s="1">
        <v>0</v>
      </c>
      <c r="H83" s="1">
        <v>30</v>
      </c>
      <c r="I83" s="1">
        <v>1290</v>
      </c>
      <c r="J83" s="1">
        <v>46</v>
      </c>
      <c r="K83" s="1">
        <v>3</v>
      </c>
      <c r="L83" s="1">
        <v>4</v>
      </c>
      <c r="M83" s="1">
        <v>17</v>
      </c>
      <c r="N83" s="1">
        <v>466</v>
      </c>
    </row>
    <row r="84" spans="1:14">
      <c r="A84" s="1" t="s">
        <v>14</v>
      </c>
      <c r="B84" s="1" t="s">
        <v>97</v>
      </c>
      <c r="C84" s="1">
        <v>660</v>
      </c>
      <c r="D84" s="1">
        <v>300</v>
      </c>
      <c r="E84" s="1">
        <v>33</v>
      </c>
      <c r="F84" s="1">
        <v>12</v>
      </c>
      <c r="G84" s="1">
        <v>1</v>
      </c>
      <c r="H84" s="1">
        <v>300</v>
      </c>
      <c r="I84" s="1">
        <v>1580</v>
      </c>
      <c r="J84" s="1">
        <v>56</v>
      </c>
      <c r="K84" s="1">
        <v>3</v>
      </c>
      <c r="L84" s="1">
        <v>7</v>
      </c>
      <c r="M84" s="1">
        <v>33</v>
      </c>
      <c r="N84" s="1">
        <v>646</v>
      </c>
    </row>
    <row r="85" spans="1:14">
      <c r="A85" s="1" t="s">
        <v>14</v>
      </c>
      <c r="B85" s="1" t="s">
        <v>98</v>
      </c>
      <c r="C85" s="1">
        <v>420</v>
      </c>
      <c r="D85" s="1">
        <v>160</v>
      </c>
      <c r="E85" s="1">
        <v>18</v>
      </c>
      <c r="F85" s="1">
        <v>8</v>
      </c>
      <c r="G85" s="1">
        <v>0</v>
      </c>
      <c r="H85" s="1">
        <v>240</v>
      </c>
      <c r="I85" s="1">
        <v>1110</v>
      </c>
      <c r="J85" s="1">
        <v>48</v>
      </c>
      <c r="K85" s="1">
        <v>2</v>
      </c>
      <c r="L85" s="1">
        <v>15</v>
      </c>
      <c r="M85" s="1">
        <v>15</v>
      </c>
      <c r="N85" s="1">
        <v>428</v>
      </c>
    </row>
    <row r="86" spans="1:14">
      <c r="A86" s="1" t="s">
        <v>14</v>
      </c>
      <c r="B86" s="1" t="s">
        <v>99</v>
      </c>
      <c r="C86" s="1">
        <v>560</v>
      </c>
      <c r="D86" s="1">
        <v>290</v>
      </c>
      <c r="E86" s="1">
        <v>32</v>
      </c>
      <c r="F86" s="1">
        <v>12</v>
      </c>
      <c r="G86" s="1">
        <v>0</v>
      </c>
      <c r="H86" s="1">
        <v>265</v>
      </c>
      <c r="I86" s="1">
        <v>1360</v>
      </c>
      <c r="J86" s="1">
        <v>48</v>
      </c>
      <c r="K86" s="1">
        <v>2</v>
      </c>
      <c r="L86" s="1">
        <v>15</v>
      </c>
      <c r="M86" s="1">
        <v>20</v>
      </c>
      <c r="N86" s="1">
        <v>567</v>
      </c>
    </row>
    <row r="87" spans="1:14">
      <c r="A87" s="1" t="s">
        <v>14</v>
      </c>
      <c r="B87" s="1" t="s">
        <v>100</v>
      </c>
      <c r="C87" s="1">
        <v>420</v>
      </c>
      <c r="D87" s="1">
        <v>200</v>
      </c>
      <c r="E87" s="1">
        <v>22</v>
      </c>
      <c r="F87" s="1">
        <v>8</v>
      </c>
      <c r="G87" s="1">
        <v>0</v>
      </c>
      <c r="H87" s="1">
        <v>35</v>
      </c>
      <c r="I87" s="1">
        <v>1030</v>
      </c>
      <c r="J87" s="1">
        <v>44</v>
      </c>
      <c r="K87" s="1">
        <v>2</v>
      </c>
      <c r="L87" s="1">
        <v>15</v>
      </c>
      <c r="M87" s="1">
        <v>11</v>
      </c>
      <c r="N87" s="1">
        <v>432</v>
      </c>
    </row>
    <row r="88" spans="1:14">
      <c r="A88" s="1" t="s">
        <v>14</v>
      </c>
      <c r="B88" s="1" t="s">
        <v>101</v>
      </c>
      <c r="C88" s="1">
        <v>740</v>
      </c>
      <c r="D88" s="1">
        <v>430</v>
      </c>
      <c r="E88" s="1">
        <v>48</v>
      </c>
      <c r="F88" s="1">
        <v>17</v>
      </c>
      <c r="G88" s="1">
        <v>0</v>
      </c>
      <c r="H88" s="1">
        <v>555</v>
      </c>
      <c r="I88" s="1">
        <v>1560</v>
      </c>
      <c r="J88" s="1">
        <v>51</v>
      </c>
      <c r="K88" s="1">
        <v>3</v>
      </c>
      <c r="L88" s="1">
        <v>3</v>
      </c>
      <c r="M88" s="1">
        <v>28</v>
      </c>
      <c r="N88" s="1">
        <v>732</v>
      </c>
    </row>
    <row r="89" spans="1:14">
      <c r="A89" s="1" t="s">
        <v>14</v>
      </c>
      <c r="B89" s="1" t="s">
        <v>102</v>
      </c>
      <c r="C89" s="1">
        <v>800</v>
      </c>
      <c r="D89" s="1">
        <v>470</v>
      </c>
      <c r="E89" s="1">
        <v>52</v>
      </c>
      <c r="F89" s="1">
        <v>18</v>
      </c>
      <c r="G89" s="1">
        <v>0</v>
      </c>
      <c r="H89" s="1">
        <v>555</v>
      </c>
      <c r="I89" s="1">
        <v>1680</v>
      </c>
      <c r="J89" s="1">
        <v>56</v>
      </c>
      <c r="K89" s="1">
        <v>4</v>
      </c>
      <c r="L89" s="1">
        <v>3</v>
      </c>
      <c r="M89" s="1">
        <v>28</v>
      </c>
      <c r="N89" s="1">
        <v>793</v>
      </c>
    </row>
    <row r="90" spans="1:14">
      <c r="A90" s="1" t="s">
        <v>14</v>
      </c>
      <c r="B90" s="1" t="s">
        <v>103</v>
      </c>
      <c r="C90" s="1">
        <v>1090</v>
      </c>
      <c r="D90" s="1">
        <v>510</v>
      </c>
      <c r="E90" s="1">
        <v>56</v>
      </c>
      <c r="F90" s="1">
        <v>19</v>
      </c>
      <c r="G90" s="1">
        <v>0</v>
      </c>
      <c r="H90" s="1">
        <v>575</v>
      </c>
      <c r="I90" s="1">
        <v>2150</v>
      </c>
      <c r="J90" s="1">
        <v>111</v>
      </c>
      <c r="K90" s="1">
        <v>6</v>
      </c>
      <c r="L90" s="1">
        <v>17</v>
      </c>
      <c r="M90" s="1">
        <v>36</v>
      </c>
      <c r="N90" s="1">
        <v>1090</v>
      </c>
    </row>
    <row r="91" spans="1:14">
      <c r="A91" s="1" t="s">
        <v>14</v>
      </c>
      <c r="B91" s="1" t="s">
        <v>104</v>
      </c>
      <c r="C91" s="1">
        <v>1150</v>
      </c>
      <c r="D91" s="1">
        <v>540</v>
      </c>
      <c r="E91" s="1">
        <v>60</v>
      </c>
      <c r="F91" s="1">
        <v>20</v>
      </c>
      <c r="G91" s="1">
        <v>0</v>
      </c>
      <c r="H91" s="1">
        <v>575</v>
      </c>
      <c r="I91" s="1">
        <v>2260</v>
      </c>
      <c r="J91" s="1">
        <v>116</v>
      </c>
      <c r="K91" s="1">
        <v>7</v>
      </c>
      <c r="L91" s="1">
        <v>17</v>
      </c>
      <c r="M91" s="1">
        <v>36</v>
      </c>
      <c r="N91" s="1">
        <v>1151</v>
      </c>
    </row>
    <row r="92" spans="1:14">
      <c r="A92" s="1" t="s">
        <v>14</v>
      </c>
      <c r="B92" s="1" t="s">
        <v>105</v>
      </c>
      <c r="C92" s="1">
        <v>300</v>
      </c>
      <c r="D92" s="1">
        <v>140</v>
      </c>
      <c r="E92" s="1">
        <v>16</v>
      </c>
      <c r="F92" s="1">
        <v>7</v>
      </c>
      <c r="G92" s="1">
        <v>0</v>
      </c>
      <c r="H92" s="1">
        <v>115</v>
      </c>
      <c r="I92" s="1">
        <v>830</v>
      </c>
      <c r="J92" s="1">
        <v>26</v>
      </c>
      <c r="K92" s="1">
        <v>1</v>
      </c>
      <c r="L92" s="1">
        <v>2</v>
      </c>
      <c r="M92" s="1">
        <v>12</v>
      </c>
      <c r="N92" s="1">
        <v>297</v>
      </c>
    </row>
    <row r="93" spans="1:14">
      <c r="A93" s="1" t="s">
        <v>14</v>
      </c>
      <c r="B93" s="1" t="s">
        <v>106</v>
      </c>
      <c r="C93" s="1">
        <v>610</v>
      </c>
      <c r="D93" s="1">
        <v>320</v>
      </c>
      <c r="E93" s="1">
        <v>36</v>
      </c>
      <c r="F93" s="1">
        <v>14</v>
      </c>
      <c r="G93" s="1">
        <v>0.5</v>
      </c>
      <c r="H93" s="1">
        <v>410</v>
      </c>
      <c r="I93" s="1">
        <v>1390</v>
      </c>
      <c r="J93" s="1">
        <v>44</v>
      </c>
      <c r="K93" s="1">
        <v>3</v>
      </c>
      <c r="L93" s="1">
        <v>4</v>
      </c>
      <c r="M93" s="1">
        <v>27</v>
      </c>
      <c r="N93" s="1">
        <v>601</v>
      </c>
    </row>
    <row r="94" spans="1:14">
      <c r="A94" s="1" t="s">
        <v>14</v>
      </c>
      <c r="B94" s="1" t="s">
        <v>107</v>
      </c>
      <c r="C94" s="1">
        <v>350</v>
      </c>
      <c r="D94" s="1">
        <v>80</v>
      </c>
      <c r="E94" s="1">
        <v>9</v>
      </c>
      <c r="F94" s="1">
        <v>2</v>
      </c>
      <c r="G94" s="1">
        <v>0</v>
      </c>
      <c r="H94" s="1">
        <v>20</v>
      </c>
      <c r="I94" s="1">
        <v>590</v>
      </c>
      <c r="J94" s="1">
        <v>60</v>
      </c>
      <c r="K94" s="1">
        <v>3</v>
      </c>
      <c r="L94" s="1">
        <v>14</v>
      </c>
      <c r="M94" s="1">
        <v>8</v>
      </c>
      <c r="N94" s="1">
        <v>358</v>
      </c>
    </row>
    <row r="95" spans="1:14">
      <c r="A95" s="1" t="s">
        <v>14</v>
      </c>
      <c r="B95" s="1" t="s">
        <v>108</v>
      </c>
      <c r="C95" s="1">
        <v>520</v>
      </c>
      <c r="D95" s="1">
        <v>210</v>
      </c>
      <c r="E95" s="1">
        <v>24</v>
      </c>
      <c r="F95" s="1">
        <v>7</v>
      </c>
      <c r="G95" s="1">
        <v>0</v>
      </c>
      <c r="H95" s="1">
        <v>50</v>
      </c>
      <c r="I95" s="1">
        <v>930</v>
      </c>
      <c r="J95" s="1">
        <v>61</v>
      </c>
      <c r="K95" s="1">
        <v>3</v>
      </c>
      <c r="L95" s="1">
        <v>14</v>
      </c>
      <c r="M95" s="1">
        <v>15</v>
      </c>
      <c r="N95" s="1">
        <v>526</v>
      </c>
    </row>
    <row r="96" spans="1:14">
      <c r="A96" s="1" t="s">
        <v>14</v>
      </c>
      <c r="B96" s="1" t="s">
        <v>109</v>
      </c>
      <c r="C96" s="1">
        <v>180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20</v>
      </c>
      <c r="J96" s="1">
        <v>45</v>
      </c>
      <c r="K96" s="1">
        <v>0</v>
      </c>
      <c r="L96" s="1">
        <v>32</v>
      </c>
      <c r="M96" s="1">
        <v>0</v>
      </c>
      <c r="N96" s="1">
        <v>212</v>
      </c>
    </row>
    <row r="97" spans="1:14">
      <c r="A97" s="1" t="s">
        <v>14</v>
      </c>
      <c r="B97" s="1" t="s">
        <v>110</v>
      </c>
      <c r="C97" s="1">
        <v>40</v>
      </c>
      <c r="D97" s="1">
        <v>40</v>
      </c>
      <c r="E97" s="1">
        <v>4.5</v>
      </c>
      <c r="F97" s="1">
        <v>1.5</v>
      </c>
      <c r="G97" s="1">
        <v>0</v>
      </c>
      <c r="H97" s="1">
        <v>0</v>
      </c>
      <c r="I97" s="1">
        <v>55</v>
      </c>
      <c r="J97" s="1">
        <v>0</v>
      </c>
      <c r="K97" s="1">
        <v>0</v>
      </c>
      <c r="L97" s="1">
        <v>0</v>
      </c>
      <c r="M97" s="1">
        <v>0</v>
      </c>
      <c r="N97" s="1">
        <v>41.5</v>
      </c>
    </row>
    <row r="98" spans="1:14">
      <c r="A98" s="1" t="s">
        <v>14</v>
      </c>
      <c r="B98" s="1" t="s">
        <v>111</v>
      </c>
      <c r="C98" s="1">
        <v>150</v>
      </c>
      <c r="D98" s="1">
        <v>80</v>
      </c>
      <c r="E98" s="1">
        <v>9</v>
      </c>
      <c r="F98" s="1">
        <v>1.5</v>
      </c>
      <c r="G98" s="1">
        <v>0</v>
      </c>
      <c r="H98" s="1">
        <v>0</v>
      </c>
      <c r="I98" s="1">
        <v>310</v>
      </c>
      <c r="J98" s="1">
        <v>15</v>
      </c>
      <c r="K98" s="1">
        <v>2</v>
      </c>
      <c r="L98" s="1">
        <v>0</v>
      </c>
      <c r="M98" s="1">
        <v>1</v>
      </c>
      <c r="N98" s="1">
        <v>150.5</v>
      </c>
    </row>
    <row r="99" spans="1:14">
      <c r="A99" s="1" t="s">
        <v>14</v>
      </c>
      <c r="B99" s="1" t="s">
        <v>112</v>
      </c>
      <c r="C99" s="1">
        <v>35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9</v>
      </c>
      <c r="K99" s="1">
        <v>0</v>
      </c>
      <c r="L99" s="1">
        <v>9</v>
      </c>
      <c r="M99" s="1">
        <v>0</v>
      </c>
      <c r="N99" s="1">
        <v>44</v>
      </c>
    </row>
    <row r="100" spans="1:14">
      <c r="A100" s="1" t="s">
        <v>14</v>
      </c>
      <c r="B100" s="1" t="s">
        <v>113</v>
      </c>
      <c r="C100" s="1">
        <v>35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9</v>
      </c>
      <c r="K100" s="1">
        <v>0</v>
      </c>
      <c r="L100" s="1">
        <v>9</v>
      </c>
      <c r="M100" s="1">
        <v>0</v>
      </c>
      <c r="N100" s="1">
        <v>44</v>
      </c>
    </row>
    <row r="101" spans="1:14">
      <c r="A101" s="1" t="s">
        <v>14</v>
      </c>
      <c r="B101" s="1" t="s">
        <v>114</v>
      </c>
      <c r="C101" s="1">
        <v>560</v>
      </c>
      <c r="D101" s="1">
        <v>240</v>
      </c>
      <c r="E101" s="1">
        <v>27</v>
      </c>
      <c r="F101" s="1">
        <v>9</v>
      </c>
      <c r="G101" s="1">
        <v>0.5</v>
      </c>
      <c r="H101" s="1">
        <v>260</v>
      </c>
      <c r="I101" s="1">
        <v>1300</v>
      </c>
      <c r="J101" s="1">
        <v>56</v>
      </c>
      <c r="K101" s="1">
        <v>3</v>
      </c>
      <c r="L101" s="1">
        <v>7</v>
      </c>
      <c r="M101" s="1">
        <v>24</v>
      </c>
      <c r="N101" s="1">
        <v>552</v>
      </c>
    </row>
    <row r="102" spans="1:14">
      <c r="A102" s="1" t="s">
        <v>14</v>
      </c>
      <c r="B102" s="1" t="s">
        <v>115</v>
      </c>
      <c r="C102" s="1">
        <v>290</v>
      </c>
      <c r="D102" s="1">
        <v>40</v>
      </c>
      <c r="E102" s="1">
        <v>4.5</v>
      </c>
      <c r="F102" s="1">
        <v>2</v>
      </c>
      <c r="G102" s="1">
        <v>0</v>
      </c>
      <c r="H102" s="1">
        <v>10</v>
      </c>
      <c r="I102" s="1">
        <v>160</v>
      </c>
      <c r="J102" s="1">
        <v>57</v>
      </c>
      <c r="K102" s="1">
        <v>5</v>
      </c>
      <c r="L102" s="1">
        <v>32</v>
      </c>
      <c r="M102" s="1">
        <v>5</v>
      </c>
      <c r="N102" s="1">
        <v>319</v>
      </c>
    </row>
    <row r="103" spans="1:14">
      <c r="A103" s="1" t="s">
        <v>14</v>
      </c>
      <c r="B103" s="1" t="s">
        <v>116</v>
      </c>
      <c r="C103" s="1">
        <v>260</v>
      </c>
      <c r="D103" s="1">
        <v>40</v>
      </c>
      <c r="E103" s="1">
        <v>4.5</v>
      </c>
      <c r="F103" s="1">
        <v>2</v>
      </c>
      <c r="G103" s="1">
        <v>0</v>
      </c>
      <c r="H103" s="1">
        <v>10</v>
      </c>
      <c r="I103" s="1">
        <v>115</v>
      </c>
      <c r="J103" s="1">
        <v>48</v>
      </c>
      <c r="K103" s="1">
        <v>5</v>
      </c>
      <c r="L103" s="1">
        <v>18</v>
      </c>
      <c r="M103" s="1">
        <v>5</v>
      </c>
      <c r="N103" s="1">
        <v>275</v>
      </c>
    </row>
    <row r="104" spans="1:14">
      <c r="A104" s="1" t="s">
        <v>14</v>
      </c>
      <c r="B104" s="1" t="s">
        <v>117</v>
      </c>
      <c r="C104" s="1">
        <v>475</v>
      </c>
      <c r="E104" s="1">
        <v>16</v>
      </c>
      <c r="F104" s="1" t="s">
        <v>118</v>
      </c>
      <c r="G104" s="1">
        <v>0</v>
      </c>
      <c r="H104" s="1">
        <v>40</v>
      </c>
      <c r="I104" s="1">
        <v>690</v>
      </c>
      <c r="J104" s="1">
        <v>62</v>
      </c>
      <c r="K104" s="1">
        <v>2</v>
      </c>
      <c r="L104" s="1">
        <v>20</v>
      </c>
      <c r="M104" s="1">
        <v>22</v>
      </c>
    </row>
    <row r="105" spans="1:14">
      <c r="A105" s="1" t="s">
        <v>14</v>
      </c>
      <c r="B105" s="1" t="s">
        <v>119</v>
      </c>
      <c r="C105" s="1">
        <v>395</v>
      </c>
      <c r="E105" s="1">
        <v>17</v>
      </c>
      <c r="F105" s="1">
        <v>3.5</v>
      </c>
      <c r="G105" s="1">
        <v>0</v>
      </c>
      <c r="H105" s="1">
        <v>35</v>
      </c>
      <c r="I105" s="1">
        <v>510</v>
      </c>
      <c r="J105" s="1">
        <v>41</v>
      </c>
      <c r="K105" s="1">
        <v>1</v>
      </c>
      <c r="L105" s="1">
        <v>14</v>
      </c>
      <c r="M105" s="1">
        <v>19</v>
      </c>
    </row>
    <row r="106" spans="1:14">
      <c r="A106" s="1" t="s">
        <v>14</v>
      </c>
      <c r="B106" s="1" t="s">
        <v>120</v>
      </c>
      <c r="C106" s="1">
        <v>475</v>
      </c>
      <c r="E106" s="1">
        <v>22</v>
      </c>
      <c r="F106" s="1">
        <v>4.5</v>
      </c>
      <c r="G106" s="1">
        <v>0</v>
      </c>
      <c r="H106" s="1">
        <v>50</v>
      </c>
      <c r="I106" s="1">
        <v>680</v>
      </c>
      <c r="J106" s="1">
        <v>46</v>
      </c>
      <c r="K106" s="1">
        <v>2</v>
      </c>
      <c r="L106" s="1">
        <v>14</v>
      </c>
      <c r="M106" s="1">
        <v>24</v>
      </c>
    </row>
    <row r="107" spans="1:14">
      <c r="A107" s="1" t="s">
        <v>14</v>
      </c>
      <c r="B107" s="1" t="s">
        <v>121</v>
      </c>
      <c r="C107" s="1">
        <v>160</v>
      </c>
      <c r="D107" s="1">
        <v>20</v>
      </c>
      <c r="E107" s="1">
        <v>2</v>
      </c>
      <c r="F107" s="1">
        <v>1</v>
      </c>
      <c r="G107" s="1">
        <v>0</v>
      </c>
      <c r="H107" s="1">
        <v>5</v>
      </c>
      <c r="I107" s="1">
        <v>85</v>
      </c>
      <c r="J107" s="1">
        <v>31</v>
      </c>
      <c r="K107" s="1">
        <v>1</v>
      </c>
      <c r="L107" s="1">
        <v>21</v>
      </c>
      <c r="M107" s="1">
        <v>4</v>
      </c>
      <c r="N107" s="1">
        <v>178</v>
      </c>
    </row>
    <row r="108" spans="1:14">
      <c r="A108" s="1" t="s">
        <v>14</v>
      </c>
      <c r="B108" s="1" t="s">
        <v>122</v>
      </c>
      <c r="C108" s="1">
        <v>70</v>
      </c>
      <c r="D108" s="1">
        <v>5</v>
      </c>
      <c r="E108" s="1">
        <v>0.5</v>
      </c>
      <c r="F108" s="1">
        <v>0</v>
      </c>
      <c r="G108" s="1">
        <v>0</v>
      </c>
      <c r="H108" s="1">
        <v>5</v>
      </c>
      <c r="I108" s="1">
        <v>35</v>
      </c>
      <c r="J108" s="1">
        <v>15</v>
      </c>
      <c r="K108" s="1">
        <v>0</v>
      </c>
      <c r="L108" s="1">
        <v>9</v>
      </c>
      <c r="M108" s="1">
        <v>0</v>
      </c>
      <c r="N108" s="1">
        <v>79</v>
      </c>
    </row>
    <row r="109" spans="1:14">
      <c r="A109" s="1" t="s">
        <v>14</v>
      </c>
      <c r="B109" s="1" t="s">
        <v>123</v>
      </c>
      <c r="C109" s="1">
        <v>150</v>
      </c>
      <c r="D109" s="1">
        <v>35</v>
      </c>
      <c r="E109" s="1">
        <v>3.5</v>
      </c>
      <c r="F109" s="1">
        <v>2</v>
      </c>
      <c r="G109" s="1">
        <v>0</v>
      </c>
      <c r="H109" s="1">
        <v>15</v>
      </c>
      <c r="I109" s="1">
        <v>60</v>
      </c>
      <c r="J109" s="1">
        <v>24</v>
      </c>
      <c r="K109" s="1">
        <v>0</v>
      </c>
      <c r="L109" s="1">
        <v>18</v>
      </c>
      <c r="M109" s="1">
        <v>4</v>
      </c>
      <c r="N109" s="1">
        <v>166</v>
      </c>
    </row>
    <row r="110" spans="1:14">
      <c r="A110" s="1" t="s">
        <v>14</v>
      </c>
      <c r="B110" s="1" t="s">
        <v>124</v>
      </c>
      <c r="C110" s="1">
        <v>45</v>
      </c>
      <c r="D110" s="1">
        <v>10</v>
      </c>
      <c r="E110" s="1">
        <v>1</v>
      </c>
      <c r="F110" s="1">
        <v>0.5</v>
      </c>
      <c r="G110" s="1">
        <v>0</v>
      </c>
      <c r="H110" s="1">
        <v>5</v>
      </c>
      <c r="I110" s="1">
        <v>20</v>
      </c>
      <c r="J110" s="1">
        <v>8</v>
      </c>
      <c r="K110" s="1">
        <v>0</v>
      </c>
      <c r="L110" s="1">
        <v>6</v>
      </c>
      <c r="M110" s="1">
        <v>1</v>
      </c>
      <c r="N110" s="1">
        <v>50.5</v>
      </c>
    </row>
    <row r="111" spans="1:14">
      <c r="A111" s="1" t="s">
        <v>14</v>
      </c>
      <c r="B111" s="1" t="s">
        <v>125</v>
      </c>
      <c r="C111" s="1">
        <v>280</v>
      </c>
      <c r="D111" s="1">
        <v>60</v>
      </c>
      <c r="E111" s="1">
        <v>6</v>
      </c>
      <c r="F111" s="1">
        <v>4</v>
      </c>
      <c r="G111" s="1">
        <v>0</v>
      </c>
      <c r="H111" s="1">
        <v>25</v>
      </c>
      <c r="I111" s="1">
        <v>95</v>
      </c>
      <c r="J111" s="1">
        <v>49</v>
      </c>
      <c r="K111" s="1">
        <v>1</v>
      </c>
      <c r="L111" s="1">
        <v>45</v>
      </c>
      <c r="M111" s="1">
        <v>6</v>
      </c>
      <c r="N111" s="1">
        <v>323</v>
      </c>
    </row>
    <row r="112" spans="1:14">
      <c r="A112" s="1" t="s">
        <v>14</v>
      </c>
      <c r="B112" s="1" t="s">
        <v>126</v>
      </c>
      <c r="C112" s="1">
        <v>340</v>
      </c>
      <c r="D112" s="1">
        <v>70</v>
      </c>
      <c r="E112" s="1">
        <v>8</v>
      </c>
      <c r="F112" s="1">
        <v>5</v>
      </c>
      <c r="G112" s="1">
        <v>0</v>
      </c>
      <c r="H112" s="1">
        <v>30</v>
      </c>
      <c r="I112" s="1">
        <v>160</v>
      </c>
      <c r="J112" s="1">
        <v>60</v>
      </c>
      <c r="K112" s="1">
        <v>1</v>
      </c>
      <c r="L112" s="1">
        <v>44</v>
      </c>
      <c r="M112" s="1">
        <v>7</v>
      </c>
      <c r="N112" s="1">
        <v>382</v>
      </c>
    </row>
    <row r="113" spans="1:14">
      <c r="A113" s="1" t="s">
        <v>14</v>
      </c>
      <c r="B113" s="1" t="s">
        <v>127</v>
      </c>
      <c r="C113" s="1">
        <v>330</v>
      </c>
      <c r="D113" s="1">
        <v>90</v>
      </c>
      <c r="E113" s="1">
        <v>10</v>
      </c>
      <c r="F113" s="1">
        <v>7</v>
      </c>
      <c r="G113" s="1">
        <v>0</v>
      </c>
      <c r="H113" s="1">
        <v>25</v>
      </c>
      <c r="I113" s="1">
        <v>180</v>
      </c>
      <c r="J113" s="1">
        <v>54</v>
      </c>
      <c r="K113" s="1">
        <v>2</v>
      </c>
      <c r="L113" s="1">
        <v>48</v>
      </c>
      <c r="M113" s="1">
        <v>8</v>
      </c>
      <c r="N113" s="1">
        <v>377</v>
      </c>
    </row>
    <row r="114" spans="1:14">
      <c r="A114" s="1" t="s">
        <v>14</v>
      </c>
      <c r="B114" s="1" t="s">
        <v>128</v>
      </c>
      <c r="C114" s="1">
        <v>45</v>
      </c>
      <c r="D114" s="1">
        <v>30</v>
      </c>
      <c r="E114" s="1">
        <v>3.5</v>
      </c>
      <c r="F114" s="1">
        <v>0.5</v>
      </c>
      <c r="G114" s="1">
        <v>0</v>
      </c>
      <c r="H114" s="1">
        <v>0</v>
      </c>
      <c r="I114" s="1">
        <v>0</v>
      </c>
      <c r="J114" s="1">
        <v>2</v>
      </c>
      <c r="K114" s="1">
        <v>1</v>
      </c>
      <c r="L114" s="1">
        <v>0</v>
      </c>
      <c r="M114" s="1">
        <v>2</v>
      </c>
      <c r="N114" s="1">
        <v>43.5</v>
      </c>
    </row>
    <row r="115" spans="1:14">
      <c r="A115" s="1" t="s">
        <v>14</v>
      </c>
      <c r="B115" s="1" t="s">
        <v>129</v>
      </c>
      <c r="C115" s="1">
        <v>710</v>
      </c>
      <c r="D115" s="1">
        <v>230</v>
      </c>
      <c r="E115" s="1">
        <v>25</v>
      </c>
      <c r="F115" s="1">
        <v>16</v>
      </c>
      <c r="G115" s="1">
        <v>1</v>
      </c>
      <c r="H115" s="1">
        <v>60</v>
      </c>
      <c r="I115" s="1">
        <v>220</v>
      </c>
      <c r="J115" s="1">
        <v>105</v>
      </c>
      <c r="K115" s="1">
        <v>4</v>
      </c>
      <c r="L115" s="1">
        <v>97</v>
      </c>
      <c r="M115" s="1">
        <v>15</v>
      </c>
      <c r="N115" s="1">
        <v>808</v>
      </c>
    </row>
    <row r="116" spans="1:14">
      <c r="A116" s="1" t="s">
        <v>14</v>
      </c>
      <c r="B116" s="1" t="s">
        <v>130</v>
      </c>
      <c r="C116" s="1">
        <v>580</v>
      </c>
      <c r="D116" s="1">
        <v>170</v>
      </c>
      <c r="E116" s="1">
        <v>19</v>
      </c>
      <c r="F116" s="1">
        <v>10</v>
      </c>
      <c r="G116" s="1">
        <v>1</v>
      </c>
      <c r="H116" s="1">
        <v>50</v>
      </c>
      <c r="I116" s="1">
        <v>320</v>
      </c>
      <c r="J116" s="1">
        <v>89</v>
      </c>
      <c r="K116" s="1">
        <v>3</v>
      </c>
      <c r="L116" s="1">
        <v>73</v>
      </c>
      <c r="M116" s="1">
        <v>13</v>
      </c>
      <c r="N116" s="1">
        <v>650</v>
      </c>
    </row>
    <row r="117" spans="1:14">
      <c r="A117" s="1" t="s">
        <v>14</v>
      </c>
      <c r="B117" s="1" t="s">
        <v>131</v>
      </c>
      <c r="C117" s="1">
        <v>250</v>
      </c>
      <c r="D117" s="1">
        <v>110</v>
      </c>
      <c r="E117" s="1">
        <v>13</v>
      </c>
      <c r="F117" s="1">
        <v>7</v>
      </c>
      <c r="G117" s="1">
        <v>0</v>
      </c>
      <c r="H117" s="1">
        <v>0</v>
      </c>
      <c r="I117" s="1">
        <v>170</v>
      </c>
      <c r="J117" s="1">
        <v>32</v>
      </c>
      <c r="K117" s="1">
        <v>4</v>
      </c>
      <c r="L117" s="1">
        <v>13</v>
      </c>
      <c r="M117" s="1">
        <v>2</v>
      </c>
      <c r="N117" s="1">
        <v>268</v>
      </c>
    </row>
    <row r="118" spans="1:14">
      <c r="A118" s="1" t="s">
        <v>14</v>
      </c>
      <c r="B118" s="1" t="s">
        <v>132</v>
      </c>
      <c r="C118" s="1">
        <v>460</v>
      </c>
      <c r="D118" s="1">
        <v>170</v>
      </c>
      <c r="E118" s="1">
        <v>19</v>
      </c>
      <c r="F118" s="1">
        <v>9</v>
      </c>
      <c r="G118" s="1">
        <v>0</v>
      </c>
      <c r="H118" s="1">
        <v>15</v>
      </c>
      <c r="I118" s="1">
        <v>370</v>
      </c>
      <c r="J118" s="1">
        <v>66</v>
      </c>
      <c r="K118" s="1">
        <v>3</v>
      </c>
      <c r="L118" s="1">
        <v>32</v>
      </c>
      <c r="M118" s="1">
        <v>6</v>
      </c>
      <c r="N118" s="1">
        <v>495</v>
      </c>
    </row>
    <row r="119" spans="1:14">
      <c r="A119" s="1" t="s">
        <v>14</v>
      </c>
      <c r="B119" s="1" t="s">
        <v>133</v>
      </c>
      <c r="C119" s="1">
        <v>260</v>
      </c>
      <c r="D119" s="1">
        <v>70</v>
      </c>
      <c r="E119" s="1">
        <v>8</v>
      </c>
      <c r="F119" s="1">
        <v>2.5</v>
      </c>
      <c r="G119" s="1">
        <v>0</v>
      </c>
      <c r="H119" s="1">
        <v>0</v>
      </c>
      <c r="I119" s="1">
        <v>300</v>
      </c>
      <c r="J119" s="1">
        <v>43</v>
      </c>
      <c r="K119" s="1">
        <v>1</v>
      </c>
      <c r="L119" s="1">
        <v>13</v>
      </c>
      <c r="M119" s="1">
        <v>4</v>
      </c>
      <c r="N119" s="1">
        <v>271.5</v>
      </c>
    </row>
    <row r="120" spans="1:14">
      <c r="A120" s="1" t="s">
        <v>14</v>
      </c>
      <c r="B120" s="1" t="s">
        <v>134</v>
      </c>
      <c r="C120" s="1">
        <v>160</v>
      </c>
      <c r="D120" s="1">
        <v>70</v>
      </c>
      <c r="E120" s="1">
        <v>8</v>
      </c>
      <c r="F120" s="1">
        <v>3.5</v>
      </c>
      <c r="G120" s="1">
        <v>0</v>
      </c>
      <c r="H120" s="1">
        <v>10</v>
      </c>
      <c r="I120" s="1">
        <v>90</v>
      </c>
      <c r="J120" s="1">
        <v>21</v>
      </c>
      <c r="K120" s="1">
        <v>1</v>
      </c>
      <c r="L120" s="1">
        <v>15</v>
      </c>
      <c r="M120" s="1">
        <v>2</v>
      </c>
      <c r="N120" s="1">
        <v>176.5</v>
      </c>
    </row>
    <row r="121" spans="1:14">
      <c r="A121" s="1" t="s">
        <v>14</v>
      </c>
      <c r="B121" s="1" t="s">
        <v>135</v>
      </c>
      <c r="C121" s="1">
        <v>150</v>
      </c>
      <c r="D121" s="1">
        <v>50</v>
      </c>
      <c r="E121" s="1">
        <v>6</v>
      </c>
      <c r="F121" s="1">
        <v>2.5</v>
      </c>
      <c r="G121" s="1">
        <v>0</v>
      </c>
      <c r="H121" s="1">
        <v>10</v>
      </c>
      <c r="I121" s="1">
        <v>135</v>
      </c>
      <c r="J121" s="1">
        <v>22</v>
      </c>
      <c r="K121" s="1">
        <v>1</v>
      </c>
      <c r="L121" s="1">
        <v>13</v>
      </c>
      <c r="M121" s="1">
        <v>2</v>
      </c>
      <c r="N121" s="1">
        <v>163.5</v>
      </c>
    </row>
    <row r="122" spans="1:14">
      <c r="A122" s="1" t="s">
        <v>14</v>
      </c>
      <c r="B122" s="1" t="s">
        <v>136</v>
      </c>
      <c r="C122" s="1">
        <v>160</v>
      </c>
      <c r="D122" s="1">
        <v>60</v>
      </c>
      <c r="E122" s="1">
        <v>7</v>
      </c>
      <c r="F122" s="1">
        <v>3</v>
      </c>
      <c r="G122" s="1">
        <v>0</v>
      </c>
      <c r="H122" s="1">
        <v>5</v>
      </c>
      <c r="I122" s="1">
        <v>120</v>
      </c>
      <c r="J122" s="1">
        <v>21</v>
      </c>
      <c r="K122" s="1">
        <v>0</v>
      </c>
      <c r="L122" s="1">
        <v>11</v>
      </c>
      <c r="M122" s="1">
        <v>2</v>
      </c>
      <c r="N122" s="1">
        <v>172</v>
      </c>
    </row>
    <row r="123" spans="1:14">
      <c r="A123" s="1" t="s">
        <v>14</v>
      </c>
      <c r="B123" s="1" t="s">
        <v>137</v>
      </c>
      <c r="C123" s="1">
        <v>100</v>
      </c>
      <c r="D123" s="1">
        <v>5</v>
      </c>
      <c r="E123" s="1">
        <v>0.5</v>
      </c>
      <c r="F123" s="1">
        <v>0</v>
      </c>
      <c r="G123" s="1">
        <v>0</v>
      </c>
      <c r="H123" s="1">
        <v>5</v>
      </c>
      <c r="I123" s="1">
        <v>35</v>
      </c>
      <c r="J123" s="1">
        <v>23</v>
      </c>
      <c r="K123" s="1">
        <v>0</v>
      </c>
      <c r="L123" s="1">
        <v>15</v>
      </c>
      <c r="M123" s="1">
        <v>0</v>
      </c>
      <c r="N123" s="1">
        <v>115</v>
      </c>
    </row>
    <row r="124" spans="1:14">
      <c r="A124" s="1" t="s">
        <v>14</v>
      </c>
      <c r="B124" s="1" t="s">
        <v>138</v>
      </c>
      <c r="C124" s="1">
        <v>580</v>
      </c>
      <c r="D124" s="1">
        <v>150</v>
      </c>
      <c r="E124" s="1">
        <v>17</v>
      </c>
      <c r="F124" s="1">
        <v>10</v>
      </c>
      <c r="G124" s="1">
        <v>1</v>
      </c>
      <c r="H124" s="1">
        <v>50</v>
      </c>
      <c r="I124" s="1">
        <v>240</v>
      </c>
      <c r="J124" s="1">
        <v>94</v>
      </c>
      <c r="K124" s="1">
        <v>1</v>
      </c>
      <c r="L124" s="1">
        <v>77</v>
      </c>
      <c r="M124" s="1">
        <v>11</v>
      </c>
      <c r="N124" s="1">
        <v>656</v>
      </c>
    </row>
    <row r="125" spans="1:14">
      <c r="A125" s="1" t="s">
        <v>14</v>
      </c>
      <c r="B125" s="1" t="s">
        <v>139</v>
      </c>
      <c r="C125" s="1">
        <v>720</v>
      </c>
      <c r="D125" s="1">
        <v>180</v>
      </c>
      <c r="E125" s="1">
        <v>20</v>
      </c>
      <c r="F125" s="1">
        <v>12</v>
      </c>
      <c r="G125" s="1">
        <v>1</v>
      </c>
      <c r="H125" s="1">
        <v>60</v>
      </c>
      <c r="I125" s="1">
        <v>300</v>
      </c>
      <c r="J125" s="1">
        <v>119</v>
      </c>
      <c r="K125" s="1">
        <v>1</v>
      </c>
      <c r="L125" s="1">
        <v>98</v>
      </c>
      <c r="M125" s="1">
        <v>15</v>
      </c>
      <c r="N125" s="1">
        <v>815</v>
      </c>
    </row>
    <row r="126" spans="1:14">
      <c r="A126" s="1" t="s">
        <v>14</v>
      </c>
      <c r="B126" s="1" t="s">
        <v>140</v>
      </c>
      <c r="C126" s="1">
        <v>880</v>
      </c>
      <c r="D126" s="1">
        <v>220</v>
      </c>
      <c r="E126" s="1">
        <v>24</v>
      </c>
      <c r="F126" s="1">
        <v>15</v>
      </c>
      <c r="G126" s="1">
        <v>1.5</v>
      </c>
      <c r="H126" s="1">
        <v>75</v>
      </c>
      <c r="I126" s="1">
        <v>370</v>
      </c>
      <c r="J126" s="1">
        <v>147</v>
      </c>
      <c r="K126" s="1">
        <v>1</v>
      </c>
      <c r="L126" s="1">
        <v>121</v>
      </c>
      <c r="M126" s="1">
        <v>18</v>
      </c>
      <c r="N126" s="1">
        <v>998</v>
      </c>
    </row>
    <row r="127" spans="1:14">
      <c r="A127" s="1" t="s">
        <v>14</v>
      </c>
      <c r="B127" s="1" t="s">
        <v>141</v>
      </c>
      <c r="C127" s="1">
        <v>440</v>
      </c>
      <c r="D127" s="1">
        <v>90</v>
      </c>
      <c r="E127" s="1">
        <v>10</v>
      </c>
      <c r="F127" s="1">
        <v>6</v>
      </c>
      <c r="G127" s="1">
        <v>0.5</v>
      </c>
      <c r="H127" s="1">
        <v>40</v>
      </c>
      <c r="I127" s="1">
        <v>190</v>
      </c>
      <c r="J127" s="1">
        <v>76</v>
      </c>
      <c r="K127" s="1">
        <v>1</v>
      </c>
      <c r="L127" s="1">
        <v>63</v>
      </c>
      <c r="M127" s="1">
        <v>10</v>
      </c>
      <c r="N127" s="1">
        <v>499</v>
      </c>
    </row>
    <row r="128" spans="1:14">
      <c r="A128" s="1" t="s">
        <v>14</v>
      </c>
      <c r="B128" s="1" t="s">
        <v>142</v>
      </c>
      <c r="C128" s="1">
        <v>580</v>
      </c>
      <c r="D128" s="1">
        <v>120</v>
      </c>
      <c r="E128" s="1">
        <v>14</v>
      </c>
      <c r="F128" s="1">
        <v>8</v>
      </c>
      <c r="G128" s="1">
        <v>1</v>
      </c>
      <c r="H128" s="1">
        <v>50</v>
      </c>
      <c r="I128" s="1">
        <v>250</v>
      </c>
      <c r="J128" s="1">
        <v>102</v>
      </c>
      <c r="K128" s="1">
        <v>1</v>
      </c>
      <c r="L128" s="1">
        <v>84</v>
      </c>
      <c r="M128" s="1">
        <v>13</v>
      </c>
      <c r="N128" s="1">
        <v>659</v>
      </c>
    </row>
    <row r="129" spans="1:14">
      <c r="A129" s="1" t="s">
        <v>14</v>
      </c>
      <c r="B129" s="1" t="s">
        <v>143</v>
      </c>
      <c r="C129" s="1">
        <v>770</v>
      </c>
      <c r="D129" s="1">
        <v>160</v>
      </c>
      <c r="E129" s="1">
        <v>18</v>
      </c>
      <c r="F129" s="1">
        <v>11</v>
      </c>
      <c r="G129" s="1">
        <v>1</v>
      </c>
      <c r="H129" s="1">
        <v>70</v>
      </c>
      <c r="I129" s="1">
        <v>330</v>
      </c>
      <c r="J129" s="1">
        <v>134</v>
      </c>
      <c r="K129" s="1">
        <v>1</v>
      </c>
      <c r="L129" s="1">
        <v>111</v>
      </c>
      <c r="M129" s="1">
        <v>18</v>
      </c>
      <c r="N129" s="1">
        <v>874</v>
      </c>
    </row>
    <row r="130" spans="1:14">
      <c r="A130" s="1" t="s">
        <v>14</v>
      </c>
      <c r="B130" s="1" t="s">
        <v>144</v>
      </c>
      <c r="C130" s="1">
        <v>1160</v>
      </c>
      <c r="D130" s="1">
        <v>240</v>
      </c>
      <c r="E130" s="1">
        <v>27</v>
      </c>
      <c r="F130" s="1">
        <v>16</v>
      </c>
      <c r="G130" s="1">
        <v>2</v>
      </c>
      <c r="H130" s="1">
        <v>100</v>
      </c>
      <c r="I130" s="1">
        <v>510</v>
      </c>
      <c r="J130" s="1">
        <v>203</v>
      </c>
      <c r="K130" s="1">
        <v>2</v>
      </c>
      <c r="L130" s="1">
        <v>168</v>
      </c>
      <c r="M130" s="1">
        <v>27</v>
      </c>
      <c r="N130" s="1">
        <v>1317</v>
      </c>
    </row>
    <row r="131" spans="1:14">
      <c r="A131" s="1" t="s">
        <v>14</v>
      </c>
      <c r="B131" s="1" t="s">
        <v>145</v>
      </c>
      <c r="C131" s="1">
        <v>430</v>
      </c>
      <c r="D131" s="1">
        <v>140</v>
      </c>
      <c r="E131" s="1">
        <v>16</v>
      </c>
      <c r="F131" s="1">
        <v>10</v>
      </c>
      <c r="G131" s="1">
        <v>0.5</v>
      </c>
      <c r="H131" s="1">
        <v>35</v>
      </c>
      <c r="I131" s="1">
        <v>130</v>
      </c>
      <c r="J131" s="1">
        <v>64</v>
      </c>
      <c r="K131" s="1">
        <v>2</v>
      </c>
      <c r="L131" s="1">
        <v>59</v>
      </c>
      <c r="M131" s="1">
        <v>9</v>
      </c>
      <c r="N131" s="1">
        <v>490</v>
      </c>
    </row>
    <row r="132" spans="1:14">
      <c r="A132" s="1" t="s">
        <v>14</v>
      </c>
      <c r="B132" s="1" t="s">
        <v>146</v>
      </c>
      <c r="C132" s="1">
        <v>340</v>
      </c>
      <c r="D132" s="1">
        <v>100</v>
      </c>
      <c r="E132" s="1">
        <v>12</v>
      </c>
      <c r="F132" s="1">
        <v>6</v>
      </c>
      <c r="G132" s="1">
        <v>0</v>
      </c>
      <c r="H132" s="1">
        <v>30</v>
      </c>
      <c r="I132" s="1">
        <v>200</v>
      </c>
      <c r="J132" s="1">
        <v>53</v>
      </c>
      <c r="K132" s="1">
        <v>2</v>
      </c>
      <c r="L132" s="1">
        <v>43</v>
      </c>
      <c r="M132" s="1">
        <v>8</v>
      </c>
      <c r="N132" s="1">
        <v>381</v>
      </c>
    </row>
    <row r="133" spans="1:14">
      <c r="A133" s="1" t="s">
        <v>14</v>
      </c>
      <c r="B133" s="1" t="s">
        <v>147</v>
      </c>
      <c r="C133" s="1">
        <v>570</v>
      </c>
      <c r="D133" s="1">
        <v>150</v>
      </c>
      <c r="E133" s="1">
        <v>17</v>
      </c>
      <c r="F133" s="1">
        <v>10</v>
      </c>
      <c r="G133" s="1">
        <v>1</v>
      </c>
      <c r="H133" s="1">
        <v>50</v>
      </c>
      <c r="I133" s="1">
        <v>170</v>
      </c>
      <c r="J133" s="1">
        <v>92</v>
      </c>
      <c r="K133" s="1">
        <v>0</v>
      </c>
      <c r="L133" s="1">
        <v>79</v>
      </c>
      <c r="M133" s="1">
        <v>11</v>
      </c>
      <c r="N133" s="1">
        <v>648</v>
      </c>
    </row>
    <row r="134" spans="1:14">
      <c r="A134" s="1" t="s">
        <v>14</v>
      </c>
      <c r="B134" s="1" t="s">
        <v>148</v>
      </c>
      <c r="C134" s="1">
        <v>710</v>
      </c>
      <c r="D134" s="1">
        <v>180</v>
      </c>
      <c r="E134" s="1">
        <v>20</v>
      </c>
      <c r="F134" s="1">
        <v>12</v>
      </c>
      <c r="G134" s="1">
        <v>1</v>
      </c>
      <c r="H134" s="1">
        <v>65</v>
      </c>
      <c r="I134" s="1">
        <v>210</v>
      </c>
      <c r="J134" s="1">
        <v>116</v>
      </c>
      <c r="K134" s="1">
        <v>0</v>
      </c>
      <c r="L134" s="1">
        <v>100</v>
      </c>
      <c r="M134" s="1">
        <v>14</v>
      </c>
      <c r="N134" s="1">
        <v>808</v>
      </c>
    </row>
    <row r="135" spans="1:14">
      <c r="A135" s="1" t="s">
        <v>14</v>
      </c>
      <c r="B135" s="1" t="s">
        <v>149</v>
      </c>
      <c r="C135" s="1">
        <v>860</v>
      </c>
      <c r="D135" s="1">
        <v>220</v>
      </c>
      <c r="E135" s="1">
        <v>24</v>
      </c>
      <c r="F135" s="1">
        <v>15</v>
      </c>
      <c r="G135" s="1">
        <v>1.5</v>
      </c>
      <c r="H135" s="1">
        <v>75</v>
      </c>
      <c r="I135" s="1">
        <v>260</v>
      </c>
      <c r="J135" s="1">
        <v>144</v>
      </c>
      <c r="K135" s="1">
        <v>0</v>
      </c>
      <c r="L135" s="1">
        <v>124</v>
      </c>
      <c r="M135" s="1">
        <v>18</v>
      </c>
      <c r="N135" s="1">
        <v>981</v>
      </c>
    </row>
    <row r="136" spans="1:14">
      <c r="A136" s="1" t="s">
        <v>14</v>
      </c>
      <c r="B136" s="1" t="s">
        <v>150</v>
      </c>
      <c r="C136" s="1">
        <v>420</v>
      </c>
      <c r="D136" s="1">
        <v>90</v>
      </c>
      <c r="E136" s="1">
        <v>10</v>
      </c>
      <c r="F136" s="1">
        <v>6</v>
      </c>
      <c r="G136" s="1">
        <v>0.5</v>
      </c>
      <c r="H136" s="1">
        <v>40</v>
      </c>
      <c r="I136" s="1">
        <v>130</v>
      </c>
      <c r="J136" s="1">
        <v>73</v>
      </c>
      <c r="K136" s="1">
        <v>0</v>
      </c>
      <c r="L136" s="1">
        <v>63</v>
      </c>
      <c r="M136" s="1">
        <v>10</v>
      </c>
      <c r="N136" s="1">
        <v>479</v>
      </c>
    </row>
    <row r="137" spans="1:14">
      <c r="A137" s="1" t="s">
        <v>14</v>
      </c>
      <c r="B137" s="1" t="s">
        <v>151</v>
      </c>
      <c r="C137" s="1">
        <v>560</v>
      </c>
      <c r="D137" s="1">
        <v>120</v>
      </c>
      <c r="E137" s="1">
        <v>13</v>
      </c>
      <c r="F137" s="1">
        <v>8</v>
      </c>
      <c r="G137" s="1">
        <v>1</v>
      </c>
      <c r="H137" s="1">
        <v>50</v>
      </c>
      <c r="I137" s="1">
        <v>170</v>
      </c>
      <c r="J137" s="1">
        <v>97</v>
      </c>
      <c r="K137" s="1">
        <v>0</v>
      </c>
      <c r="L137" s="1">
        <v>84</v>
      </c>
      <c r="M137" s="1">
        <v>13</v>
      </c>
      <c r="N137" s="1">
        <v>639</v>
      </c>
    </row>
    <row r="138" spans="1:14">
      <c r="A138" s="1" t="s">
        <v>14</v>
      </c>
      <c r="B138" s="1" t="s">
        <v>152</v>
      </c>
      <c r="C138" s="1">
        <v>740</v>
      </c>
      <c r="D138" s="1">
        <v>160</v>
      </c>
      <c r="E138" s="1">
        <v>18</v>
      </c>
      <c r="F138" s="1">
        <v>11</v>
      </c>
      <c r="G138" s="1">
        <v>1</v>
      </c>
      <c r="H138" s="1">
        <v>70</v>
      </c>
      <c r="I138" s="1">
        <v>230</v>
      </c>
      <c r="J138" s="1">
        <v>128</v>
      </c>
      <c r="K138" s="1">
        <v>0</v>
      </c>
      <c r="L138" s="1">
        <v>111</v>
      </c>
      <c r="M138" s="1">
        <v>17</v>
      </c>
      <c r="N138" s="1">
        <v>845</v>
      </c>
    </row>
    <row r="139" spans="1:14">
      <c r="A139" s="1" t="s">
        <v>14</v>
      </c>
      <c r="B139" s="1" t="s">
        <v>153</v>
      </c>
      <c r="C139" s="1">
        <v>1110</v>
      </c>
      <c r="D139" s="1">
        <v>240</v>
      </c>
      <c r="E139" s="1">
        <v>26</v>
      </c>
      <c r="F139" s="1">
        <v>16</v>
      </c>
      <c r="G139" s="1">
        <v>2</v>
      </c>
      <c r="H139" s="1">
        <v>100</v>
      </c>
      <c r="I139" s="1">
        <v>350</v>
      </c>
      <c r="J139" s="1">
        <v>194</v>
      </c>
      <c r="K139" s="1">
        <v>0</v>
      </c>
      <c r="L139" s="1">
        <v>168</v>
      </c>
      <c r="M139" s="1">
        <v>25</v>
      </c>
      <c r="N139" s="1">
        <v>1269</v>
      </c>
    </row>
    <row r="140" spans="1:14">
      <c r="A140" s="1" t="s">
        <v>14</v>
      </c>
      <c r="B140" s="1" t="s">
        <v>154</v>
      </c>
      <c r="C140" s="1">
        <v>540</v>
      </c>
      <c r="D140" s="1">
        <v>150</v>
      </c>
      <c r="E140" s="1">
        <v>16</v>
      </c>
      <c r="F140" s="1">
        <v>10</v>
      </c>
      <c r="G140" s="1">
        <v>1</v>
      </c>
      <c r="H140" s="1">
        <v>45</v>
      </c>
      <c r="I140" s="1">
        <v>170</v>
      </c>
      <c r="J140" s="1">
        <v>88</v>
      </c>
      <c r="K140" s="1">
        <v>0</v>
      </c>
      <c r="L140" s="1">
        <v>64</v>
      </c>
      <c r="M140" s="1">
        <v>10</v>
      </c>
      <c r="N140" s="1">
        <v>604</v>
      </c>
    </row>
    <row r="141" spans="1:14">
      <c r="A141" s="1" t="s">
        <v>14</v>
      </c>
      <c r="B141" s="1" t="s">
        <v>155</v>
      </c>
      <c r="C141" s="1">
        <v>680</v>
      </c>
      <c r="D141" s="1">
        <v>180</v>
      </c>
      <c r="E141" s="1">
        <v>20</v>
      </c>
      <c r="F141" s="1">
        <v>12</v>
      </c>
      <c r="G141" s="1">
        <v>1</v>
      </c>
      <c r="H141" s="1">
        <v>60</v>
      </c>
      <c r="I141" s="1">
        <v>220</v>
      </c>
      <c r="J141" s="1">
        <v>111</v>
      </c>
      <c r="K141" s="1">
        <v>0</v>
      </c>
      <c r="L141" s="1">
        <v>82</v>
      </c>
      <c r="M141" s="1">
        <v>14</v>
      </c>
      <c r="N141" s="1">
        <v>760</v>
      </c>
    </row>
    <row r="142" spans="1:14">
      <c r="A142" s="1" t="s">
        <v>14</v>
      </c>
      <c r="B142" s="1" t="s">
        <v>156</v>
      </c>
      <c r="C142" s="1">
        <v>830</v>
      </c>
      <c r="D142" s="1">
        <v>210</v>
      </c>
      <c r="E142" s="1">
        <v>24</v>
      </c>
      <c r="F142" s="1">
        <v>14</v>
      </c>
      <c r="G142" s="1">
        <v>1.5</v>
      </c>
      <c r="H142" s="1">
        <v>75</v>
      </c>
      <c r="I142" s="1">
        <v>270</v>
      </c>
      <c r="J142" s="1">
        <v>138</v>
      </c>
      <c r="K142" s="1">
        <v>0</v>
      </c>
      <c r="L142" s="1">
        <v>103</v>
      </c>
      <c r="M142" s="1">
        <v>17</v>
      </c>
      <c r="N142" s="1">
        <v>930</v>
      </c>
    </row>
    <row r="143" spans="1:14">
      <c r="A143" s="1" t="s">
        <v>14</v>
      </c>
      <c r="B143" s="1" t="s">
        <v>157</v>
      </c>
      <c r="C143" s="1">
        <v>1110</v>
      </c>
      <c r="D143" s="1">
        <v>240</v>
      </c>
      <c r="E143" s="1">
        <v>26</v>
      </c>
      <c r="F143" s="1">
        <v>16</v>
      </c>
      <c r="G143" s="1">
        <v>2</v>
      </c>
      <c r="H143" s="1">
        <v>100</v>
      </c>
      <c r="I143" s="1">
        <v>370</v>
      </c>
      <c r="J143" s="1">
        <v>193</v>
      </c>
      <c r="K143" s="1">
        <v>0</v>
      </c>
      <c r="L143" s="1">
        <v>145</v>
      </c>
      <c r="M143" s="1">
        <v>25</v>
      </c>
      <c r="N143" s="1">
        <v>1246</v>
      </c>
    </row>
    <row r="144" spans="1:14">
      <c r="A144" s="1" t="s">
        <v>14</v>
      </c>
      <c r="B144" s="1" t="s">
        <v>158</v>
      </c>
      <c r="C144" s="1">
        <v>420</v>
      </c>
      <c r="D144" s="1">
        <v>90</v>
      </c>
      <c r="E144" s="1">
        <v>10</v>
      </c>
      <c r="F144" s="1">
        <v>6</v>
      </c>
      <c r="G144" s="1">
        <v>0.5</v>
      </c>
      <c r="H144" s="1">
        <v>40</v>
      </c>
      <c r="I144" s="1">
        <v>140</v>
      </c>
      <c r="J144" s="1">
        <v>72</v>
      </c>
      <c r="K144" s="1">
        <v>0</v>
      </c>
      <c r="L144" s="1">
        <v>54</v>
      </c>
      <c r="M144" s="1">
        <v>9</v>
      </c>
      <c r="N144" s="1">
        <v>471</v>
      </c>
    </row>
    <row r="145" spans="1:14">
      <c r="A145" s="1" t="s">
        <v>14</v>
      </c>
      <c r="B145" s="1" t="s">
        <v>159</v>
      </c>
      <c r="C145" s="1">
        <v>550</v>
      </c>
      <c r="D145" s="1">
        <v>120</v>
      </c>
      <c r="E145" s="1">
        <v>13</v>
      </c>
      <c r="F145" s="1">
        <v>8</v>
      </c>
      <c r="G145" s="1">
        <v>1</v>
      </c>
      <c r="H145" s="1">
        <v>50</v>
      </c>
      <c r="I145" s="1">
        <v>190</v>
      </c>
      <c r="J145" s="1">
        <v>96</v>
      </c>
      <c r="K145" s="1">
        <v>0</v>
      </c>
      <c r="L145" s="1">
        <v>72</v>
      </c>
      <c r="M145" s="1">
        <v>13</v>
      </c>
      <c r="N145" s="1">
        <v>617</v>
      </c>
    </row>
    <row r="146" spans="1:14">
      <c r="A146" s="1" t="s">
        <v>14</v>
      </c>
      <c r="B146" s="1" t="s">
        <v>160</v>
      </c>
      <c r="C146" s="1">
        <v>740</v>
      </c>
      <c r="D146" s="1">
        <v>160</v>
      </c>
      <c r="E146" s="1">
        <v>18</v>
      </c>
      <c r="F146" s="1">
        <v>11</v>
      </c>
      <c r="G146" s="1">
        <v>1</v>
      </c>
      <c r="H146" s="1">
        <v>70</v>
      </c>
      <c r="I146" s="1">
        <v>250</v>
      </c>
      <c r="J146" s="1">
        <v>128</v>
      </c>
      <c r="K146" s="1">
        <v>0</v>
      </c>
      <c r="L146" s="1">
        <v>96</v>
      </c>
      <c r="M146" s="1">
        <v>17</v>
      </c>
      <c r="N146" s="1">
        <v>830</v>
      </c>
    </row>
    <row r="147" spans="1:14">
      <c r="A147" s="1" t="s">
        <v>14</v>
      </c>
      <c r="B147" s="1" t="s">
        <v>161</v>
      </c>
      <c r="C147" s="1">
        <v>100</v>
      </c>
      <c r="D147" s="1">
        <v>20</v>
      </c>
      <c r="E147" s="1">
        <v>2.5</v>
      </c>
      <c r="F147" s="1">
        <v>1.5</v>
      </c>
      <c r="G147" s="1">
        <v>0</v>
      </c>
      <c r="H147" s="1">
        <v>10</v>
      </c>
      <c r="I147" s="1">
        <v>125</v>
      </c>
      <c r="J147" s="1">
        <v>12</v>
      </c>
      <c r="K147" s="1">
        <v>0</v>
      </c>
      <c r="L147" s="1">
        <v>12</v>
      </c>
      <c r="M147" s="1">
        <v>8</v>
      </c>
      <c r="N147" s="1">
        <v>105.5</v>
      </c>
    </row>
    <row r="148" spans="1:14">
      <c r="A148" s="1" t="s">
        <v>14</v>
      </c>
      <c r="B148" s="1" t="s">
        <v>162</v>
      </c>
      <c r="C148" s="1">
        <v>170</v>
      </c>
      <c r="D148" s="1">
        <v>25</v>
      </c>
      <c r="E148" s="1">
        <v>3</v>
      </c>
      <c r="F148" s="1">
        <v>1.5</v>
      </c>
      <c r="G148" s="1">
        <v>0</v>
      </c>
      <c r="H148" s="1">
        <v>5</v>
      </c>
      <c r="I148" s="1">
        <v>150</v>
      </c>
      <c r="J148" s="1">
        <v>26</v>
      </c>
      <c r="K148" s="1">
        <v>1</v>
      </c>
      <c r="L148" s="1">
        <v>25</v>
      </c>
      <c r="M148" s="1">
        <v>9</v>
      </c>
      <c r="N148" s="1">
        <v>187.5</v>
      </c>
    </row>
    <row r="149" spans="1:14">
      <c r="A149" s="1" t="s">
        <v>14</v>
      </c>
      <c r="B149" s="1" t="s">
        <v>163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15</v>
      </c>
      <c r="J149" s="1">
        <v>23</v>
      </c>
      <c r="K149" s="1">
        <v>0</v>
      </c>
      <c r="L149" s="1">
        <v>22</v>
      </c>
      <c r="M149" s="1">
        <v>0</v>
      </c>
      <c r="N149" s="1">
        <v>122</v>
      </c>
    </row>
    <row r="150" spans="1:14">
      <c r="A150" s="1" t="s">
        <v>14</v>
      </c>
      <c r="B150" s="1" t="s">
        <v>164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</row>
    <row r="151" spans="1:14">
      <c r="A151" s="1" t="s">
        <v>14</v>
      </c>
      <c r="B151" s="1" t="s">
        <v>165</v>
      </c>
      <c r="C151" s="1">
        <v>150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30</v>
      </c>
      <c r="K151" s="1">
        <v>0</v>
      </c>
      <c r="L151" s="1">
        <v>30</v>
      </c>
      <c r="M151" s="1">
        <v>2</v>
      </c>
      <c r="N151" s="1">
        <v>178</v>
      </c>
    </row>
    <row r="152" spans="1:14">
      <c r="A152" s="1" t="s">
        <v>14</v>
      </c>
      <c r="B152" s="1" t="s">
        <v>166</v>
      </c>
      <c r="C152" s="1">
        <v>190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39</v>
      </c>
      <c r="K152" s="1">
        <v>0</v>
      </c>
      <c r="L152" s="1">
        <v>39</v>
      </c>
      <c r="M152" s="1">
        <v>3</v>
      </c>
      <c r="N152" s="1">
        <v>226</v>
      </c>
    </row>
    <row r="153" spans="1:14">
      <c r="A153" s="1" t="s">
        <v>14</v>
      </c>
      <c r="B153" s="1" t="s">
        <v>167</v>
      </c>
      <c r="C153" s="1">
        <v>280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5</v>
      </c>
      <c r="J153" s="1">
        <v>58</v>
      </c>
      <c r="K153" s="1">
        <v>0</v>
      </c>
      <c r="L153" s="1">
        <v>58</v>
      </c>
      <c r="M153" s="1">
        <v>4</v>
      </c>
      <c r="N153" s="1">
        <v>334</v>
      </c>
    </row>
    <row r="154" spans="1:14">
      <c r="A154" s="1" t="s">
        <v>14</v>
      </c>
      <c r="B154" s="1" t="s">
        <v>168</v>
      </c>
      <c r="C154" s="1">
        <v>110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</v>
      </c>
      <c r="J154" s="1">
        <v>29</v>
      </c>
      <c r="K154" s="1">
        <v>0</v>
      </c>
      <c r="L154" s="1">
        <v>29</v>
      </c>
      <c r="M154" s="1">
        <v>0</v>
      </c>
      <c r="N154" s="1">
        <v>139</v>
      </c>
    </row>
    <row r="155" spans="1:14">
      <c r="A155" s="1" t="s">
        <v>14</v>
      </c>
      <c r="B155" s="1" t="s">
        <v>169</v>
      </c>
      <c r="C155" s="1">
        <v>150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10</v>
      </c>
      <c r="J155" s="1">
        <v>40</v>
      </c>
      <c r="K155" s="1">
        <v>0</v>
      </c>
      <c r="L155" s="1">
        <v>40</v>
      </c>
      <c r="M155" s="1">
        <v>0</v>
      </c>
      <c r="N155" s="1">
        <v>190</v>
      </c>
    </row>
    <row r="156" spans="1:14">
      <c r="A156" s="1" t="s">
        <v>14</v>
      </c>
      <c r="B156" s="1" t="s">
        <v>170</v>
      </c>
      <c r="C156" s="1">
        <v>210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15</v>
      </c>
      <c r="J156" s="1">
        <v>58</v>
      </c>
      <c r="K156" s="1">
        <v>0</v>
      </c>
      <c r="L156" s="1">
        <v>58</v>
      </c>
      <c r="M156" s="1">
        <v>0</v>
      </c>
      <c r="N156" s="1">
        <v>268</v>
      </c>
    </row>
    <row r="157" spans="1:14">
      <c r="A157" s="1" t="s">
        <v>14</v>
      </c>
      <c r="B157" s="1" t="s">
        <v>171</v>
      </c>
      <c r="C157" s="1">
        <v>310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20</v>
      </c>
      <c r="J157" s="1">
        <v>86</v>
      </c>
      <c r="K157" s="1">
        <v>0</v>
      </c>
      <c r="L157" s="1">
        <v>86</v>
      </c>
      <c r="M157" s="1">
        <v>0</v>
      </c>
      <c r="N157" s="1">
        <v>396</v>
      </c>
    </row>
    <row r="158" spans="1:14">
      <c r="A158" s="1" t="s">
        <v>14</v>
      </c>
      <c r="B158" s="1" t="s">
        <v>172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14">
      <c r="A159" s="1" t="s">
        <v>14</v>
      </c>
      <c r="B159" s="1" t="s">
        <v>173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14">
      <c r="A160" s="1" t="s">
        <v>14</v>
      </c>
      <c r="B160" s="1" t="s">
        <v>174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>
      <c r="A161" s="1" t="s">
        <v>14</v>
      </c>
      <c r="B161" s="1" t="s">
        <v>175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45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>
      <c r="A162" s="1" t="s">
        <v>14</v>
      </c>
      <c r="B162" s="1" t="s">
        <v>176</v>
      </c>
      <c r="C162" s="1">
        <v>110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30</v>
      </c>
      <c r="J162" s="1">
        <v>28</v>
      </c>
      <c r="K162" s="1">
        <v>0</v>
      </c>
      <c r="L162" s="1">
        <v>28</v>
      </c>
      <c r="M162" s="1">
        <v>0</v>
      </c>
      <c r="N162" s="1">
        <v>138</v>
      </c>
    </row>
    <row r="163" spans="1:14">
      <c r="A163" s="1" t="s">
        <v>14</v>
      </c>
      <c r="B163" s="1" t="s">
        <v>177</v>
      </c>
      <c r="C163" s="1">
        <v>150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40</v>
      </c>
      <c r="J163" s="1">
        <v>39</v>
      </c>
      <c r="K163" s="1">
        <v>0</v>
      </c>
      <c r="L163" s="1">
        <v>39</v>
      </c>
      <c r="M163" s="1">
        <v>0</v>
      </c>
      <c r="N163" s="1">
        <v>189</v>
      </c>
    </row>
    <row r="164" spans="1:14">
      <c r="A164" s="1" t="s">
        <v>14</v>
      </c>
      <c r="B164" s="1" t="s">
        <v>178</v>
      </c>
      <c r="C164" s="1">
        <v>210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55</v>
      </c>
      <c r="J164" s="1">
        <v>56</v>
      </c>
      <c r="K164" s="1">
        <v>0</v>
      </c>
      <c r="L164" s="1">
        <v>56</v>
      </c>
      <c r="M164" s="1">
        <v>0</v>
      </c>
      <c r="N164" s="1">
        <v>266</v>
      </c>
    </row>
    <row r="165" spans="1:14">
      <c r="A165" s="1" t="s">
        <v>14</v>
      </c>
      <c r="B165" s="1" t="s">
        <v>179</v>
      </c>
      <c r="C165" s="1">
        <v>310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80</v>
      </c>
      <c r="J165" s="1">
        <v>83</v>
      </c>
      <c r="K165" s="1">
        <v>0</v>
      </c>
      <c r="L165" s="1">
        <v>83</v>
      </c>
      <c r="M165" s="1">
        <v>0</v>
      </c>
      <c r="N165" s="1">
        <v>393</v>
      </c>
    </row>
    <row r="166" spans="1:14">
      <c r="A166" s="1" t="s">
        <v>14</v>
      </c>
      <c r="B166" s="1" t="s">
        <v>180</v>
      </c>
      <c r="C166" s="1">
        <v>120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32</v>
      </c>
      <c r="K166" s="1">
        <v>0</v>
      </c>
      <c r="L166" s="1">
        <v>32</v>
      </c>
      <c r="M166" s="1">
        <v>0</v>
      </c>
      <c r="N166" s="1">
        <v>152</v>
      </c>
    </row>
    <row r="167" spans="1:14">
      <c r="A167" s="1" t="s">
        <v>14</v>
      </c>
      <c r="B167" s="1" t="s">
        <v>181</v>
      </c>
      <c r="C167" s="1">
        <v>160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5</v>
      </c>
      <c r="J167" s="1">
        <v>44</v>
      </c>
      <c r="K167" s="1">
        <v>0</v>
      </c>
      <c r="L167" s="1">
        <v>44</v>
      </c>
      <c r="M167" s="1">
        <v>0</v>
      </c>
      <c r="N167" s="1">
        <v>204</v>
      </c>
    </row>
    <row r="168" spans="1:14">
      <c r="A168" s="1" t="s">
        <v>14</v>
      </c>
      <c r="B168" s="1" t="s">
        <v>182</v>
      </c>
      <c r="C168" s="1">
        <v>240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10</v>
      </c>
      <c r="J168" s="1">
        <v>64</v>
      </c>
      <c r="K168" s="1">
        <v>0</v>
      </c>
      <c r="L168" s="1">
        <v>64</v>
      </c>
      <c r="M168" s="1">
        <v>0</v>
      </c>
      <c r="N168" s="1">
        <v>304</v>
      </c>
    </row>
    <row r="169" spans="1:14">
      <c r="A169" s="1" t="s">
        <v>14</v>
      </c>
      <c r="B169" s="1" t="s">
        <v>183</v>
      </c>
      <c r="C169" s="1">
        <v>350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10</v>
      </c>
      <c r="J169" s="1">
        <v>94</v>
      </c>
      <c r="K169" s="1">
        <v>0</v>
      </c>
      <c r="L169" s="1">
        <v>94</v>
      </c>
      <c r="M169" s="1">
        <v>0</v>
      </c>
      <c r="N169" s="1">
        <v>444</v>
      </c>
    </row>
    <row r="170" spans="1:14">
      <c r="A170" s="1" t="s">
        <v>14</v>
      </c>
      <c r="B170" s="1" t="s">
        <v>184</v>
      </c>
      <c r="C170" s="1">
        <v>70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65</v>
      </c>
      <c r="J170" s="1">
        <v>20</v>
      </c>
      <c r="K170" s="1">
        <v>0</v>
      </c>
      <c r="L170" s="1">
        <v>16</v>
      </c>
      <c r="M170" s="1">
        <v>0</v>
      </c>
      <c r="N170" s="1">
        <v>86</v>
      </c>
    </row>
    <row r="171" spans="1:14">
      <c r="A171" s="1" t="s">
        <v>14</v>
      </c>
      <c r="B171" s="1" t="s">
        <v>185</v>
      </c>
      <c r="C171" s="1">
        <v>100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85</v>
      </c>
      <c r="J171" s="1">
        <v>27</v>
      </c>
      <c r="K171" s="1">
        <v>0</v>
      </c>
      <c r="L171" s="1">
        <v>21</v>
      </c>
      <c r="M171" s="1">
        <v>0</v>
      </c>
      <c r="N171" s="1">
        <v>121</v>
      </c>
    </row>
    <row r="172" spans="1:14">
      <c r="A172" s="1" t="s">
        <v>14</v>
      </c>
      <c r="B172" s="1" t="s">
        <v>186</v>
      </c>
      <c r="C172" s="1">
        <v>150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130</v>
      </c>
      <c r="J172" s="1">
        <v>39</v>
      </c>
      <c r="K172" s="1">
        <v>0</v>
      </c>
      <c r="L172" s="1">
        <v>31</v>
      </c>
      <c r="M172" s="1">
        <v>0</v>
      </c>
      <c r="N172" s="1">
        <v>181</v>
      </c>
    </row>
    <row r="173" spans="1:14">
      <c r="A173" s="1" t="s">
        <v>14</v>
      </c>
      <c r="B173" s="1" t="s">
        <v>187</v>
      </c>
      <c r="C173" s="1">
        <v>220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190</v>
      </c>
      <c r="J173" s="1">
        <v>58</v>
      </c>
      <c r="K173" s="1">
        <v>0</v>
      </c>
      <c r="L173" s="1">
        <v>46</v>
      </c>
      <c r="M173" s="1">
        <v>0</v>
      </c>
      <c r="N173" s="1">
        <v>266</v>
      </c>
    </row>
    <row r="174" spans="1:14">
      <c r="A174" s="1" t="s">
        <v>14</v>
      </c>
      <c r="B174" s="1" t="s">
        <v>188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5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</row>
    <row r="175" spans="1:14">
      <c r="A175" s="1" t="s">
        <v>14</v>
      </c>
      <c r="B175" s="1" t="s">
        <v>189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</row>
    <row r="176" spans="1:14">
      <c r="A176" s="1" t="s">
        <v>14</v>
      </c>
      <c r="B176" s="1" t="s">
        <v>190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1:14">
      <c r="A177" s="1" t="s">
        <v>14</v>
      </c>
      <c r="B177" s="1" t="s">
        <v>191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20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</row>
    <row r="178" spans="1:14">
      <c r="A178" s="1" t="s">
        <v>14</v>
      </c>
      <c r="B178" s="1" t="s">
        <v>192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</row>
    <row r="179" spans="1:14">
      <c r="A179" s="1" t="s">
        <v>14</v>
      </c>
      <c r="B179" s="1" t="s">
        <v>193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1:14">
      <c r="A180" s="1" t="s">
        <v>14</v>
      </c>
      <c r="B180" s="1" t="s">
        <v>194</v>
      </c>
      <c r="C180" s="1">
        <v>20</v>
      </c>
      <c r="D180" s="1">
        <v>20</v>
      </c>
      <c r="E180" s="1">
        <v>2</v>
      </c>
      <c r="F180" s="1">
        <v>1.5</v>
      </c>
      <c r="G180" s="1">
        <v>0</v>
      </c>
      <c r="H180" s="1">
        <v>10</v>
      </c>
      <c r="I180" s="1">
        <v>15</v>
      </c>
      <c r="J180" s="1">
        <v>0</v>
      </c>
      <c r="K180" s="1">
        <v>0</v>
      </c>
      <c r="L180" s="1">
        <v>0</v>
      </c>
      <c r="M180" s="1">
        <v>0</v>
      </c>
      <c r="N180" s="1">
        <v>21.5</v>
      </c>
    </row>
    <row r="181" spans="1:14">
      <c r="A181" s="1" t="s">
        <v>14</v>
      </c>
      <c r="B181" s="1" t="s">
        <v>195</v>
      </c>
      <c r="C181" s="1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4</v>
      </c>
      <c r="K181" s="1">
        <v>0</v>
      </c>
      <c r="L181" s="1">
        <v>4</v>
      </c>
      <c r="M181" s="1">
        <v>0</v>
      </c>
      <c r="N181" s="1">
        <v>19</v>
      </c>
    </row>
    <row r="182" spans="1:14">
      <c r="A182" s="1" t="s">
        <v>14</v>
      </c>
      <c r="B182" s="1" t="s">
        <v>196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</v>
      </c>
      <c r="M182" s="1">
        <v>0</v>
      </c>
      <c r="N182" s="1">
        <v>1</v>
      </c>
    </row>
    <row r="183" spans="1:14">
      <c r="A183" s="1" t="s">
        <v>14</v>
      </c>
      <c r="B183" s="1" t="s">
        <v>197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1</v>
      </c>
    </row>
    <row r="184" spans="1:14">
      <c r="A184" s="1" t="s">
        <v>14</v>
      </c>
      <c r="B184" s="1" t="s">
        <v>198</v>
      </c>
      <c r="C184" s="1">
        <v>130</v>
      </c>
      <c r="D184" s="1">
        <v>50</v>
      </c>
      <c r="E184" s="1">
        <v>5</v>
      </c>
      <c r="F184" s="1">
        <v>3.5</v>
      </c>
      <c r="G184" s="1">
        <v>0</v>
      </c>
      <c r="H184" s="1">
        <v>20</v>
      </c>
      <c r="I184" s="1">
        <v>80</v>
      </c>
      <c r="J184" s="1">
        <v>21</v>
      </c>
      <c r="K184" s="1">
        <v>0</v>
      </c>
      <c r="L184" s="1">
        <v>20</v>
      </c>
      <c r="M184" s="1">
        <v>1</v>
      </c>
      <c r="N184" s="1">
        <v>152.5</v>
      </c>
    </row>
    <row r="185" spans="1:14">
      <c r="A185" s="1" t="s">
        <v>14</v>
      </c>
      <c r="B185" s="1" t="s">
        <v>199</v>
      </c>
      <c r="C185" s="1">
        <v>190</v>
      </c>
      <c r="D185" s="1">
        <v>70</v>
      </c>
      <c r="E185" s="1">
        <v>8</v>
      </c>
      <c r="F185" s="1">
        <v>5</v>
      </c>
      <c r="G185" s="1">
        <v>0</v>
      </c>
      <c r="H185" s="1">
        <v>30</v>
      </c>
      <c r="I185" s="1">
        <v>115</v>
      </c>
      <c r="J185" s="1">
        <v>27</v>
      </c>
      <c r="K185" s="1">
        <v>0</v>
      </c>
      <c r="L185" s="1">
        <v>27</v>
      </c>
      <c r="M185" s="1">
        <v>2</v>
      </c>
      <c r="N185" s="1">
        <v>220</v>
      </c>
    </row>
    <row r="186" spans="1:14">
      <c r="A186" s="1" t="s">
        <v>14</v>
      </c>
      <c r="B186" s="1" t="s">
        <v>200</v>
      </c>
      <c r="C186" s="1">
        <v>270</v>
      </c>
      <c r="D186" s="1">
        <v>100</v>
      </c>
      <c r="E186" s="1">
        <v>11</v>
      </c>
      <c r="F186" s="1">
        <v>7</v>
      </c>
      <c r="G186" s="1">
        <v>0</v>
      </c>
      <c r="H186" s="1">
        <v>40</v>
      </c>
      <c r="I186" s="1">
        <v>160</v>
      </c>
      <c r="J186" s="1">
        <v>41</v>
      </c>
      <c r="K186" s="1">
        <v>0</v>
      </c>
      <c r="L186" s="1">
        <v>41</v>
      </c>
      <c r="M186" s="1">
        <v>2</v>
      </c>
      <c r="N186" s="1">
        <v>316</v>
      </c>
    </row>
    <row r="187" spans="1:14">
      <c r="A187" s="1" t="s">
        <v>14</v>
      </c>
      <c r="B187" s="1" t="s">
        <v>201</v>
      </c>
      <c r="C187" s="1">
        <v>130</v>
      </c>
      <c r="D187" s="1">
        <v>50</v>
      </c>
      <c r="E187" s="1">
        <v>5</v>
      </c>
      <c r="F187" s="1">
        <v>3.5</v>
      </c>
      <c r="G187" s="1">
        <v>0</v>
      </c>
      <c r="H187" s="1">
        <v>20</v>
      </c>
      <c r="I187" s="1">
        <v>40</v>
      </c>
      <c r="J187" s="1">
        <v>21</v>
      </c>
      <c r="K187" s="1">
        <v>0</v>
      </c>
      <c r="L187" s="1">
        <v>21</v>
      </c>
      <c r="M187" s="1">
        <v>1</v>
      </c>
      <c r="N187" s="1">
        <v>153.5</v>
      </c>
    </row>
    <row r="188" spans="1:14">
      <c r="A188" s="1" t="s">
        <v>14</v>
      </c>
      <c r="B188" s="1" t="s">
        <v>202</v>
      </c>
      <c r="C188" s="1">
        <v>190</v>
      </c>
      <c r="D188" s="1">
        <v>70</v>
      </c>
      <c r="E188" s="1">
        <v>8</v>
      </c>
      <c r="F188" s="1">
        <v>5</v>
      </c>
      <c r="G188" s="1">
        <v>0</v>
      </c>
      <c r="H188" s="1">
        <v>30</v>
      </c>
      <c r="I188" s="1">
        <v>60</v>
      </c>
      <c r="J188" s="1">
        <v>29</v>
      </c>
      <c r="K188" s="1">
        <v>0</v>
      </c>
      <c r="L188" s="1">
        <v>29</v>
      </c>
      <c r="M188" s="1">
        <v>2</v>
      </c>
      <c r="N188" s="1">
        <v>222</v>
      </c>
    </row>
    <row r="189" spans="1:14">
      <c r="A189" s="1" t="s">
        <v>14</v>
      </c>
      <c r="B189" s="1" t="s">
        <v>203</v>
      </c>
      <c r="C189" s="1">
        <v>270</v>
      </c>
      <c r="D189" s="1">
        <v>100</v>
      </c>
      <c r="E189" s="1">
        <v>11</v>
      </c>
      <c r="F189" s="1">
        <v>7</v>
      </c>
      <c r="G189" s="1">
        <v>0</v>
      </c>
      <c r="H189" s="1">
        <v>40</v>
      </c>
      <c r="I189" s="1">
        <v>85</v>
      </c>
      <c r="J189" s="1">
        <v>43</v>
      </c>
      <c r="K189" s="1">
        <v>0</v>
      </c>
      <c r="L189" s="1">
        <v>43</v>
      </c>
      <c r="M189" s="1">
        <v>2</v>
      </c>
      <c r="N189" s="1">
        <v>318</v>
      </c>
    </row>
    <row r="190" spans="1:14">
      <c r="A190" s="1" t="s">
        <v>14</v>
      </c>
      <c r="B190" s="1" t="s">
        <v>204</v>
      </c>
      <c r="C190" s="1">
        <v>140</v>
      </c>
      <c r="D190" s="1">
        <v>50</v>
      </c>
      <c r="E190" s="1">
        <v>5</v>
      </c>
      <c r="F190" s="1">
        <v>3.5</v>
      </c>
      <c r="G190" s="1">
        <v>0</v>
      </c>
      <c r="H190" s="1">
        <v>20</v>
      </c>
      <c r="I190" s="1">
        <v>40</v>
      </c>
      <c r="J190" s="1">
        <v>22</v>
      </c>
      <c r="K190" s="1">
        <v>0</v>
      </c>
      <c r="L190" s="1">
        <v>22</v>
      </c>
      <c r="M190" s="1">
        <v>1</v>
      </c>
      <c r="N190" s="1">
        <v>164.5</v>
      </c>
    </row>
    <row r="191" spans="1:14">
      <c r="A191" s="1" t="s">
        <v>14</v>
      </c>
      <c r="B191" s="1" t="s">
        <v>205</v>
      </c>
      <c r="C191" s="1">
        <v>200</v>
      </c>
      <c r="D191" s="1">
        <v>70</v>
      </c>
      <c r="E191" s="1">
        <v>8</v>
      </c>
      <c r="F191" s="1">
        <v>5</v>
      </c>
      <c r="G191" s="1">
        <v>0</v>
      </c>
      <c r="H191" s="1">
        <v>30</v>
      </c>
      <c r="I191" s="1">
        <v>60</v>
      </c>
      <c r="J191" s="1">
        <v>30</v>
      </c>
      <c r="K191" s="1">
        <v>0</v>
      </c>
      <c r="L191" s="1">
        <v>30</v>
      </c>
      <c r="M191" s="1">
        <v>2</v>
      </c>
      <c r="N191" s="1">
        <v>233</v>
      </c>
    </row>
    <row r="192" spans="1:14">
      <c r="A192" s="1" t="s">
        <v>14</v>
      </c>
      <c r="B192" s="1" t="s">
        <v>206</v>
      </c>
      <c r="C192" s="1">
        <v>280</v>
      </c>
      <c r="D192" s="1">
        <v>100</v>
      </c>
      <c r="E192" s="1">
        <v>11</v>
      </c>
      <c r="F192" s="1">
        <v>7</v>
      </c>
      <c r="G192" s="1">
        <v>0</v>
      </c>
      <c r="H192" s="1">
        <v>40</v>
      </c>
      <c r="I192" s="1">
        <v>85</v>
      </c>
      <c r="J192" s="1">
        <v>45</v>
      </c>
      <c r="K192" s="1">
        <v>0</v>
      </c>
      <c r="L192" s="1">
        <v>45</v>
      </c>
      <c r="M192" s="1">
        <v>2</v>
      </c>
      <c r="N192" s="1">
        <v>330</v>
      </c>
    </row>
    <row r="193" spans="1:14">
      <c r="A193" s="1" t="s">
        <v>14</v>
      </c>
      <c r="B193" s="1" t="s">
        <v>207</v>
      </c>
      <c r="C193" s="1">
        <v>130</v>
      </c>
      <c r="D193" s="1">
        <v>50</v>
      </c>
      <c r="E193" s="1">
        <v>5</v>
      </c>
      <c r="F193" s="1">
        <v>3.5</v>
      </c>
      <c r="G193" s="1">
        <v>0</v>
      </c>
      <c r="H193" s="1">
        <v>20</v>
      </c>
      <c r="I193" s="1">
        <v>40</v>
      </c>
      <c r="J193" s="1">
        <v>21</v>
      </c>
      <c r="K193" s="1">
        <v>0</v>
      </c>
      <c r="L193" s="1">
        <v>21</v>
      </c>
      <c r="M193" s="1">
        <v>1</v>
      </c>
      <c r="N193" s="1">
        <v>153.5</v>
      </c>
    </row>
    <row r="194" spans="1:14">
      <c r="A194" s="1" t="s">
        <v>14</v>
      </c>
      <c r="B194" s="1" t="s">
        <v>208</v>
      </c>
      <c r="C194" s="1">
        <v>190</v>
      </c>
      <c r="D194" s="1">
        <v>70</v>
      </c>
      <c r="E194" s="1">
        <v>8</v>
      </c>
      <c r="F194" s="1">
        <v>5</v>
      </c>
      <c r="G194" s="1">
        <v>0</v>
      </c>
      <c r="H194" s="1">
        <v>30</v>
      </c>
      <c r="I194" s="1">
        <v>60</v>
      </c>
      <c r="J194" s="1">
        <v>29</v>
      </c>
      <c r="K194" s="1">
        <v>0</v>
      </c>
      <c r="L194" s="1">
        <v>28</v>
      </c>
      <c r="M194" s="1">
        <v>2</v>
      </c>
      <c r="N194" s="1">
        <v>221</v>
      </c>
    </row>
    <row r="195" spans="1:14">
      <c r="A195" s="1" t="s">
        <v>14</v>
      </c>
      <c r="B195" s="1" t="s">
        <v>209</v>
      </c>
      <c r="C195" s="1">
        <v>270</v>
      </c>
      <c r="D195" s="1">
        <v>100</v>
      </c>
      <c r="E195" s="1">
        <v>11</v>
      </c>
      <c r="F195" s="1">
        <v>7</v>
      </c>
      <c r="G195" s="1">
        <v>0</v>
      </c>
      <c r="H195" s="1">
        <v>40</v>
      </c>
      <c r="I195" s="1">
        <v>80</v>
      </c>
      <c r="J195" s="1">
        <v>43</v>
      </c>
      <c r="K195" s="1">
        <v>0</v>
      </c>
      <c r="L195" s="1">
        <v>43</v>
      </c>
      <c r="M195" s="1">
        <v>2</v>
      </c>
      <c r="N195" s="1">
        <v>318</v>
      </c>
    </row>
    <row r="196" spans="1:14">
      <c r="A196" s="1" t="s">
        <v>14</v>
      </c>
      <c r="B196" s="1" t="s">
        <v>210</v>
      </c>
      <c r="C196" s="1">
        <v>60</v>
      </c>
      <c r="D196" s="1">
        <v>50</v>
      </c>
      <c r="E196" s="1">
        <v>5</v>
      </c>
      <c r="F196" s="1">
        <v>3.5</v>
      </c>
      <c r="G196" s="1">
        <v>0</v>
      </c>
      <c r="H196" s="1">
        <v>20</v>
      </c>
      <c r="I196" s="1">
        <v>70</v>
      </c>
      <c r="J196" s="1">
        <v>8</v>
      </c>
      <c r="K196" s="1">
        <v>0</v>
      </c>
      <c r="L196" s="1">
        <v>1</v>
      </c>
      <c r="M196" s="1">
        <v>1</v>
      </c>
      <c r="N196" s="1">
        <v>63.5</v>
      </c>
    </row>
    <row r="197" spans="1:14">
      <c r="A197" s="1" t="s">
        <v>14</v>
      </c>
      <c r="B197" s="1" t="s">
        <v>211</v>
      </c>
      <c r="C197" s="1">
        <v>90</v>
      </c>
      <c r="D197" s="1">
        <v>70</v>
      </c>
      <c r="E197" s="1">
        <v>8</v>
      </c>
      <c r="F197" s="1">
        <v>5</v>
      </c>
      <c r="G197" s="1">
        <v>0</v>
      </c>
      <c r="H197" s="1">
        <v>30</v>
      </c>
      <c r="I197" s="1">
        <v>100</v>
      </c>
      <c r="J197" s="1">
        <v>11</v>
      </c>
      <c r="K197" s="1">
        <v>0</v>
      </c>
      <c r="L197" s="1">
        <v>2</v>
      </c>
      <c r="M197" s="1">
        <v>2</v>
      </c>
      <c r="N197" s="1">
        <v>95</v>
      </c>
    </row>
    <row r="198" spans="1:14">
      <c r="A198" s="1" t="s">
        <v>14</v>
      </c>
      <c r="B198" s="1" t="s">
        <v>212</v>
      </c>
      <c r="C198" s="1">
        <v>120</v>
      </c>
      <c r="D198" s="1">
        <v>100</v>
      </c>
      <c r="E198" s="1">
        <v>11</v>
      </c>
      <c r="F198" s="1">
        <v>7</v>
      </c>
      <c r="G198" s="1">
        <v>0</v>
      </c>
      <c r="H198" s="1">
        <v>40</v>
      </c>
      <c r="I198" s="1">
        <v>140</v>
      </c>
      <c r="J198" s="1">
        <v>16</v>
      </c>
      <c r="K198" s="1">
        <v>0</v>
      </c>
      <c r="L198" s="1">
        <v>2</v>
      </c>
      <c r="M198" s="1">
        <v>2</v>
      </c>
      <c r="N198" s="1">
        <v>127</v>
      </c>
    </row>
    <row r="199" spans="1:14">
      <c r="A199" s="1" t="s">
        <v>14</v>
      </c>
      <c r="B199" s="1" t="s">
        <v>213</v>
      </c>
      <c r="C199" s="1">
        <v>110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5</v>
      </c>
      <c r="J199" s="1">
        <v>27</v>
      </c>
      <c r="K199" s="1">
        <v>0</v>
      </c>
      <c r="L199" s="1">
        <v>27</v>
      </c>
      <c r="M199" s="1">
        <v>0</v>
      </c>
      <c r="N199" s="1">
        <v>137</v>
      </c>
    </row>
    <row r="200" spans="1:14">
      <c r="A200" s="1" t="s">
        <v>14</v>
      </c>
      <c r="B200" s="1" t="s">
        <v>214</v>
      </c>
      <c r="C200" s="1">
        <v>280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15</v>
      </c>
      <c r="J200" s="1">
        <v>69</v>
      </c>
      <c r="K200" s="1">
        <v>0</v>
      </c>
      <c r="L200" s="1">
        <v>69</v>
      </c>
      <c r="M200" s="1">
        <v>1</v>
      </c>
      <c r="N200" s="1">
        <v>348</v>
      </c>
    </row>
    <row r="201" spans="1:14">
      <c r="A201" s="1" t="s">
        <v>14</v>
      </c>
      <c r="B201" s="1" t="s">
        <v>215</v>
      </c>
      <c r="C201" s="1">
        <v>180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10</v>
      </c>
      <c r="J201" s="1">
        <v>45</v>
      </c>
      <c r="K201" s="1">
        <v>0</v>
      </c>
      <c r="L201" s="1">
        <v>45</v>
      </c>
      <c r="M201" s="1">
        <v>1</v>
      </c>
      <c r="N201" s="1">
        <v>224</v>
      </c>
    </row>
    <row r="202" spans="1:14">
      <c r="A202" s="1" t="s">
        <v>14</v>
      </c>
      <c r="B202" s="1" t="s">
        <v>216</v>
      </c>
      <c r="C202" s="1">
        <v>150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10</v>
      </c>
      <c r="J202" s="1">
        <v>36</v>
      </c>
      <c r="K202" s="1">
        <v>0</v>
      </c>
      <c r="L202" s="1">
        <v>36</v>
      </c>
      <c r="M202" s="1">
        <v>1</v>
      </c>
      <c r="N202" s="1">
        <v>185</v>
      </c>
    </row>
    <row r="203" spans="1:14">
      <c r="A203" s="1" t="s">
        <v>14</v>
      </c>
      <c r="B203" s="1" t="s">
        <v>217</v>
      </c>
      <c r="C203" s="1">
        <v>60</v>
      </c>
      <c r="D203" s="1">
        <v>0</v>
      </c>
      <c r="E203" s="1">
        <v>0</v>
      </c>
      <c r="F203" s="1">
        <v>0</v>
      </c>
      <c r="G203" s="1">
        <v>0</v>
      </c>
      <c r="H203" s="1">
        <v>5</v>
      </c>
      <c r="I203" s="1">
        <v>85</v>
      </c>
      <c r="J203" s="1">
        <v>9</v>
      </c>
      <c r="K203" s="1">
        <v>0</v>
      </c>
      <c r="L203" s="1">
        <v>9</v>
      </c>
      <c r="M203" s="1">
        <v>6</v>
      </c>
      <c r="N203" s="1">
        <v>63</v>
      </c>
    </row>
    <row r="204" spans="1:14">
      <c r="A204" s="1" t="s">
        <v>14</v>
      </c>
      <c r="B204" s="1" t="s">
        <v>218</v>
      </c>
      <c r="C204" s="1">
        <v>80</v>
      </c>
      <c r="D204" s="1">
        <v>0</v>
      </c>
      <c r="E204" s="1">
        <v>0</v>
      </c>
      <c r="F204" s="1">
        <v>0</v>
      </c>
      <c r="G204" s="1">
        <v>0</v>
      </c>
      <c r="H204" s="1">
        <v>5</v>
      </c>
      <c r="I204" s="1">
        <v>110</v>
      </c>
      <c r="J204" s="1">
        <v>12</v>
      </c>
      <c r="K204" s="1">
        <v>0</v>
      </c>
      <c r="L204" s="1">
        <v>12</v>
      </c>
      <c r="M204" s="1">
        <v>8</v>
      </c>
      <c r="N204" s="1">
        <v>84</v>
      </c>
    </row>
    <row r="205" spans="1:14">
      <c r="A205" s="1" t="s">
        <v>14</v>
      </c>
      <c r="B205" s="1" t="s">
        <v>219</v>
      </c>
      <c r="C205" s="1">
        <v>90</v>
      </c>
      <c r="D205" s="1">
        <v>0</v>
      </c>
      <c r="E205" s="1">
        <v>0</v>
      </c>
      <c r="F205" s="1">
        <v>0</v>
      </c>
      <c r="G205" s="1">
        <v>0</v>
      </c>
      <c r="H205" s="1">
        <v>5</v>
      </c>
      <c r="I205" s="1">
        <v>130</v>
      </c>
      <c r="J205" s="1">
        <v>13</v>
      </c>
      <c r="K205" s="1">
        <v>0</v>
      </c>
      <c r="L205" s="1">
        <v>13</v>
      </c>
      <c r="M205" s="1">
        <v>9</v>
      </c>
      <c r="N205" s="1">
        <v>94</v>
      </c>
    </row>
    <row r="206" spans="1:14">
      <c r="A206" s="1" t="s">
        <v>14</v>
      </c>
      <c r="B206" s="1" t="s">
        <v>220</v>
      </c>
      <c r="C206" s="1">
        <v>90</v>
      </c>
      <c r="D206" s="1">
        <v>0</v>
      </c>
      <c r="E206" s="1">
        <v>0</v>
      </c>
      <c r="F206" s="1">
        <v>0</v>
      </c>
      <c r="G206" s="1">
        <v>0</v>
      </c>
      <c r="H206" s="1">
        <v>5</v>
      </c>
      <c r="I206" s="1">
        <v>115</v>
      </c>
      <c r="J206" s="1">
        <v>13</v>
      </c>
      <c r="K206" s="1">
        <v>0</v>
      </c>
      <c r="L206" s="1">
        <v>13</v>
      </c>
      <c r="M206" s="1">
        <v>9</v>
      </c>
      <c r="N206" s="1">
        <v>94</v>
      </c>
    </row>
    <row r="207" spans="1:14">
      <c r="A207" s="1" t="s">
        <v>14</v>
      </c>
      <c r="B207" s="1" t="s">
        <v>221</v>
      </c>
      <c r="C207" s="1">
        <v>110</v>
      </c>
      <c r="D207" s="1">
        <v>0</v>
      </c>
      <c r="E207" s="1">
        <v>0</v>
      </c>
      <c r="F207" s="1">
        <v>0</v>
      </c>
      <c r="G207" s="1">
        <v>0</v>
      </c>
      <c r="H207" s="1">
        <v>5</v>
      </c>
      <c r="I207" s="1">
        <v>140</v>
      </c>
      <c r="J207" s="1">
        <v>15</v>
      </c>
      <c r="K207" s="1">
        <v>0</v>
      </c>
      <c r="L207" s="1">
        <v>15</v>
      </c>
      <c r="M207" s="1">
        <v>10</v>
      </c>
      <c r="N207" s="1">
        <v>115</v>
      </c>
    </row>
    <row r="208" spans="1:14">
      <c r="A208" s="1" t="s">
        <v>14</v>
      </c>
      <c r="B208" s="1" t="s">
        <v>222</v>
      </c>
      <c r="C208" s="1">
        <v>120</v>
      </c>
      <c r="D208" s="1">
        <v>0</v>
      </c>
      <c r="E208" s="1">
        <v>0</v>
      </c>
      <c r="F208" s="1">
        <v>0</v>
      </c>
      <c r="G208" s="1">
        <v>0</v>
      </c>
      <c r="H208" s="1">
        <v>5</v>
      </c>
      <c r="I208" s="1">
        <v>160</v>
      </c>
      <c r="J208" s="1">
        <v>18</v>
      </c>
      <c r="K208" s="1">
        <v>0</v>
      </c>
      <c r="L208" s="1">
        <v>18</v>
      </c>
      <c r="M208" s="1">
        <v>12</v>
      </c>
      <c r="N208" s="1">
        <v>126</v>
      </c>
    </row>
    <row r="209" spans="1:14">
      <c r="A209" s="1" t="s">
        <v>14</v>
      </c>
      <c r="B209" s="1" t="s">
        <v>223</v>
      </c>
      <c r="C209" s="1">
        <v>150</v>
      </c>
      <c r="D209" s="1">
        <v>0</v>
      </c>
      <c r="E209" s="1">
        <v>0</v>
      </c>
      <c r="F209" s="1">
        <v>0</v>
      </c>
      <c r="G209" s="1">
        <v>0</v>
      </c>
      <c r="H209" s="1">
        <v>5</v>
      </c>
      <c r="I209" s="1">
        <v>120</v>
      </c>
      <c r="J209" s="1">
        <v>33</v>
      </c>
      <c r="K209" s="1">
        <v>0</v>
      </c>
      <c r="L209" s="1">
        <v>32</v>
      </c>
      <c r="M209" s="1">
        <v>5</v>
      </c>
      <c r="N209" s="1">
        <v>177</v>
      </c>
    </row>
    <row r="210" spans="1:14">
      <c r="A210" s="1" t="s">
        <v>14</v>
      </c>
      <c r="B210" s="1" t="s">
        <v>224</v>
      </c>
      <c r="C210" s="1">
        <v>190</v>
      </c>
      <c r="D210" s="1">
        <v>0</v>
      </c>
      <c r="E210" s="1">
        <v>0</v>
      </c>
      <c r="F210" s="1">
        <v>0</v>
      </c>
      <c r="G210" s="1">
        <v>0</v>
      </c>
      <c r="H210" s="1">
        <v>5</v>
      </c>
      <c r="I210" s="1">
        <v>150</v>
      </c>
      <c r="J210" s="1">
        <v>41</v>
      </c>
      <c r="K210" s="1">
        <v>0</v>
      </c>
      <c r="L210" s="1">
        <v>41</v>
      </c>
      <c r="M210" s="1">
        <v>6</v>
      </c>
      <c r="N210" s="1">
        <v>225</v>
      </c>
    </row>
    <row r="211" spans="1:14">
      <c r="A211" s="1" t="s">
        <v>14</v>
      </c>
      <c r="B211" s="1" t="s">
        <v>225</v>
      </c>
      <c r="C211" s="1">
        <v>230</v>
      </c>
      <c r="D211" s="1">
        <v>0</v>
      </c>
      <c r="E211" s="1">
        <v>0</v>
      </c>
      <c r="F211" s="1">
        <v>0</v>
      </c>
      <c r="G211" s="1">
        <v>0</v>
      </c>
      <c r="H211" s="1">
        <v>5</v>
      </c>
      <c r="I211" s="1">
        <v>180</v>
      </c>
      <c r="J211" s="1">
        <v>49</v>
      </c>
      <c r="K211" s="1">
        <v>0</v>
      </c>
      <c r="L211" s="1">
        <v>49</v>
      </c>
      <c r="M211" s="1">
        <v>7</v>
      </c>
      <c r="N211" s="1">
        <v>272</v>
      </c>
    </row>
    <row r="212" spans="1:14">
      <c r="A212" s="1" t="s">
        <v>14</v>
      </c>
      <c r="B212" s="1" t="s">
        <v>226</v>
      </c>
      <c r="C212" s="1">
        <v>170</v>
      </c>
      <c r="D212" s="1">
        <v>0</v>
      </c>
      <c r="E212" s="1">
        <v>0</v>
      </c>
      <c r="F212" s="1">
        <v>0</v>
      </c>
      <c r="G212" s="1">
        <v>0</v>
      </c>
      <c r="H212" s="1">
        <v>5</v>
      </c>
      <c r="I212" s="1">
        <v>150</v>
      </c>
      <c r="J212" s="1">
        <v>36</v>
      </c>
      <c r="K212" s="1">
        <v>0</v>
      </c>
      <c r="L212" s="1">
        <v>36</v>
      </c>
      <c r="M212" s="1">
        <v>7</v>
      </c>
      <c r="N212" s="1">
        <v>199</v>
      </c>
    </row>
    <row r="213" spans="1:14">
      <c r="A213" s="1" t="s">
        <v>14</v>
      </c>
      <c r="B213" s="1" t="s">
        <v>227</v>
      </c>
      <c r="C213" s="1">
        <v>220</v>
      </c>
      <c r="D213" s="1">
        <v>0</v>
      </c>
      <c r="E213" s="1">
        <v>0</v>
      </c>
      <c r="F213" s="1">
        <v>0</v>
      </c>
      <c r="G213" s="1">
        <v>0</v>
      </c>
      <c r="H213" s="1">
        <v>5</v>
      </c>
      <c r="I213" s="1">
        <v>180</v>
      </c>
      <c r="J213" s="1">
        <v>45</v>
      </c>
      <c r="K213" s="1">
        <v>0</v>
      </c>
      <c r="L213" s="1">
        <v>45</v>
      </c>
      <c r="M213" s="1">
        <v>9</v>
      </c>
      <c r="N213" s="1">
        <v>256</v>
      </c>
    </row>
    <row r="214" spans="1:14">
      <c r="A214" s="1" t="s">
        <v>14</v>
      </c>
      <c r="B214" s="1" t="s">
        <v>228</v>
      </c>
      <c r="C214" s="1">
        <v>260</v>
      </c>
      <c r="D214" s="1">
        <v>0</v>
      </c>
      <c r="E214" s="1">
        <v>0</v>
      </c>
      <c r="F214" s="1">
        <v>0</v>
      </c>
      <c r="G214" s="1">
        <v>0</v>
      </c>
      <c r="H214" s="1">
        <v>5</v>
      </c>
      <c r="I214" s="1">
        <v>220</v>
      </c>
      <c r="J214" s="1">
        <v>53</v>
      </c>
      <c r="K214" s="1">
        <v>0</v>
      </c>
      <c r="L214" s="1">
        <v>53</v>
      </c>
      <c r="M214" s="1">
        <v>10</v>
      </c>
      <c r="N214" s="1">
        <v>303</v>
      </c>
    </row>
    <row r="215" spans="1:14">
      <c r="A215" s="1" t="s">
        <v>14</v>
      </c>
      <c r="B215" s="1" t="s">
        <v>229</v>
      </c>
      <c r="C215" s="1">
        <v>150</v>
      </c>
      <c r="D215" s="1">
        <v>0</v>
      </c>
      <c r="E215" s="1">
        <v>0</v>
      </c>
      <c r="F215" s="1">
        <v>0</v>
      </c>
      <c r="G215" s="1">
        <v>0</v>
      </c>
      <c r="H215" s="1">
        <v>5</v>
      </c>
      <c r="I215" s="1">
        <v>70</v>
      </c>
      <c r="J215" s="1">
        <v>34</v>
      </c>
      <c r="K215" s="1">
        <v>0</v>
      </c>
      <c r="L215" s="1">
        <v>34</v>
      </c>
      <c r="M215" s="1">
        <v>5</v>
      </c>
      <c r="N215" s="1">
        <v>179</v>
      </c>
    </row>
    <row r="216" spans="1:14">
      <c r="A216" s="1" t="s">
        <v>14</v>
      </c>
      <c r="B216" s="1" t="s">
        <v>230</v>
      </c>
      <c r="C216" s="1">
        <v>190</v>
      </c>
      <c r="D216" s="1">
        <v>0</v>
      </c>
      <c r="E216" s="1">
        <v>0</v>
      </c>
      <c r="F216" s="1">
        <v>0</v>
      </c>
      <c r="G216" s="1">
        <v>0</v>
      </c>
      <c r="H216" s="1">
        <v>5</v>
      </c>
      <c r="I216" s="1">
        <v>90</v>
      </c>
      <c r="J216" s="1">
        <v>43</v>
      </c>
      <c r="K216" s="1">
        <v>0</v>
      </c>
      <c r="L216" s="1">
        <v>43</v>
      </c>
      <c r="M216" s="1">
        <v>6</v>
      </c>
      <c r="N216" s="1">
        <v>227</v>
      </c>
    </row>
    <row r="217" spans="1:14">
      <c r="A217" s="1" t="s">
        <v>14</v>
      </c>
      <c r="B217" s="1" t="s">
        <v>231</v>
      </c>
      <c r="C217" s="1">
        <v>230</v>
      </c>
      <c r="D217" s="1">
        <v>0</v>
      </c>
      <c r="E217" s="1">
        <v>0</v>
      </c>
      <c r="F217" s="1">
        <v>0</v>
      </c>
      <c r="G217" s="1">
        <v>0</v>
      </c>
      <c r="H217" s="1">
        <v>5</v>
      </c>
      <c r="I217" s="1">
        <v>100</v>
      </c>
      <c r="J217" s="1">
        <v>51</v>
      </c>
      <c r="K217" s="1">
        <v>0</v>
      </c>
      <c r="L217" s="1">
        <v>51</v>
      </c>
      <c r="M217" s="1">
        <v>7</v>
      </c>
      <c r="N217" s="1">
        <v>274</v>
      </c>
    </row>
    <row r="218" spans="1:14">
      <c r="A218" s="1" t="s">
        <v>14</v>
      </c>
      <c r="B218" s="1" t="s">
        <v>232</v>
      </c>
      <c r="C218" s="1">
        <v>180</v>
      </c>
      <c r="D218" s="1">
        <v>0</v>
      </c>
      <c r="E218" s="1">
        <v>0</v>
      </c>
      <c r="F218" s="1">
        <v>0</v>
      </c>
      <c r="G218" s="1">
        <v>0</v>
      </c>
      <c r="H218" s="1">
        <v>5</v>
      </c>
      <c r="I218" s="1">
        <v>95</v>
      </c>
      <c r="J218" s="1">
        <v>37</v>
      </c>
      <c r="K218" s="1">
        <v>0</v>
      </c>
      <c r="L218" s="1">
        <v>37</v>
      </c>
      <c r="M218" s="1">
        <v>7</v>
      </c>
      <c r="N218" s="1">
        <v>210</v>
      </c>
    </row>
    <row r="219" spans="1:14">
      <c r="A219" s="1" t="s">
        <v>14</v>
      </c>
      <c r="B219" s="1" t="s">
        <v>233</v>
      </c>
      <c r="C219" s="1">
        <v>220</v>
      </c>
      <c r="D219" s="1">
        <v>0</v>
      </c>
      <c r="E219" s="1">
        <v>0</v>
      </c>
      <c r="F219" s="1">
        <v>0</v>
      </c>
      <c r="G219" s="1">
        <v>0</v>
      </c>
      <c r="H219" s="1">
        <v>5</v>
      </c>
      <c r="I219" s="1">
        <v>115</v>
      </c>
      <c r="J219" s="1">
        <v>46</v>
      </c>
      <c r="K219" s="1">
        <v>0</v>
      </c>
      <c r="L219" s="1">
        <v>46</v>
      </c>
      <c r="M219" s="1">
        <v>9</v>
      </c>
      <c r="N219" s="1">
        <v>257</v>
      </c>
    </row>
    <row r="220" spans="1:14">
      <c r="A220" s="1" t="s">
        <v>14</v>
      </c>
      <c r="B220" s="1" t="s">
        <v>234</v>
      </c>
      <c r="C220" s="1">
        <v>260</v>
      </c>
      <c r="D220" s="1">
        <v>0</v>
      </c>
      <c r="E220" s="1">
        <v>0</v>
      </c>
      <c r="F220" s="1">
        <v>0</v>
      </c>
      <c r="G220" s="1">
        <v>0</v>
      </c>
      <c r="H220" s="1">
        <v>5</v>
      </c>
      <c r="I220" s="1">
        <v>135</v>
      </c>
      <c r="J220" s="1">
        <v>55</v>
      </c>
      <c r="K220" s="1">
        <v>0</v>
      </c>
      <c r="L220" s="1">
        <v>55</v>
      </c>
      <c r="M220" s="1">
        <v>10</v>
      </c>
      <c r="N220" s="1">
        <v>305</v>
      </c>
    </row>
    <row r="221" spans="1:14">
      <c r="A221" s="1" t="s">
        <v>14</v>
      </c>
      <c r="B221" s="1" t="s">
        <v>235</v>
      </c>
      <c r="C221" s="1">
        <v>150</v>
      </c>
      <c r="D221" s="1">
        <v>0</v>
      </c>
      <c r="E221" s="1">
        <v>0</v>
      </c>
      <c r="F221" s="1">
        <v>0</v>
      </c>
      <c r="G221" s="1">
        <v>0</v>
      </c>
      <c r="H221" s="1">
        <v>5</v>
      </c>
      <c r="I221" s="1">
        <v>70</v>
      </c>
      <c r="J221" s="1">
        <v>34</v>
      </c>
      <c r="K221" s="1">
        <v>0</v>
      </c>
      <c r="L221" s="1">
        <v>34</v>
      </c>
      <c r="M221" s="1">
        <v>5</v>
      </c>
      <c r="N221" s="1">
        <v>179</v>
      </c>
    </row>
    <row r="222" spans="1:14">
      <c r="A222" s="1" t="s">
        <v>14</v>
      </c>
      <c r="B222" s="1" t="s">
        <v>236</v>
      </c>
      <c r="C222" s="1">
        <v>190</v>
      </c>
      <c r="D222" s="1">
        <v>0</v>
      </c>
      <c r="E222" s="1">
        <v>0</v>
      </c>
      <c r="F222" s="1">
        <v>0</v>
      </c>
      <c r="G222" s="1">
        <v>0</v>
      </c>
      <c r="H222" s="1">
        <v>5</v>
      </c>
      <c r="I222" s="1">
        <v>90</v>
      </c>
      <c r="J222" s="1">
        <v>42</v>
      </c>
      <c r="K222" s="1">
        <v>0</v>
      </c>
      <c r="L222" s="1">
        <v>42</v>
      </c>
      <c r="M222" s="1">
        <v>6</v>
      </c>
      <c r="N222" s="1">
        <v>226</v>
      </c>
    </row>
    <row r="223" spans="1:14">
      <c r="A223" s="1" t="s">
        <v>14</v>
      </c>
      <c r="B223" s="1" t="s">
        <v>237</v>
      </c>
      <c r="C223" s="1">
        <v>230</v>
      </c>
      <c r="D223" s="1">
        <v>0</v>
      </c>
      <c r="E223" s="1">
        <v>0</v>
      </c>
      <c r="F223" s="1">
        <v>0</v>
      </c>
      <c r="G223" s="1">
        <v>0</v>
      </c>
      <c r="H223" s="1">
        <v>5</v>
      </c>
      <c r="I223" s="1">
        <v>100</v>
      </c>
      <c r="J223" s="1">
        <v>51</v>
      </c>
      <c r="K223" s="1">
        <v>0</v>
      </c>
      <c r="L223" s="1">
        <v>51</v>
      </c>
      <c r="M223" s="1">
        <v>7</v>
      </c>
      <c r="N223" s="1">
        <v>274</v>
      </c>
    </row>
    <row r="224" spans="1:14">
      <c r="A224" s="1" t="s">
        <v>14</v>
      </c>
      <c r="B224" s="1" t="s">
        <v>238</v>
      </c>
      <c r="C224" s="1">
        <v>180</v>
      </c>
      <c r="D224" s="1">
        <v>0</v>
      </c>
      <c r="E224" s="1">
        <v>0</v>
      </c>
      <c r="F224" s="1">
        <v>0</v>
      </c>
      <c r="G224" s="1">
        <v>0</v>
      </c>
      <c r="H224" s="1">
        <v>5</v>
      </c>
      <c r="I224" s="1">
        <v>95</v>
      </c>
      <c r="J224" s="1">
        <v>37</v>
      </c>
      <c r="K224" s="1">
        <v>0</v>
      </c>
      <c r="L224" s="1">
        <v>37</v>
      </c>
      <c r="M224" s="1">
        <v>7</v>
      </c>
      <c r="N224" s="1">
        <v>210</v>
      </c>
    </row>
    <row r="225" spans="1:14">
      <c r="A225" s="1" t="s">
        <v>14</v>
      </c>
      <c r="B225" s="1" t="s">
        <v>239</v>
      </c>
      <c r="C225" s="1">
        <v>220</v>
      </c>
      <c r="D225" s="1">
        <v>0</v>
      </c>
      <c r="E225" s="1">
        <v>0</v>
      </c>
      <c r="F225" s="1">
        <v>0</v>
      </c>
      <c r="G225" s="1">
        <v>0</v>
      </c>
      <c r="H225" s="1">
        <v>5</v>
      </c>
      <c r="I225" s="1">
        <v>115</v>
      </c>
      <c r="J225" s="1">
        <v>46</v>
      </c>
      <c r="K225" s="1">
        <v>0</v>
      </c>
      <c r="L225" s="1">
        <v>46</v>
      </c>
      <c r="M225" s="1">
        <v>9</v>
      </c>
      <c r="N225" s="1">
        <v>257</v>
      </c>
    </row>
    <row r="226" spans="1:14">
      <c r="A226" s="1" t="s">
        <v>14</v>
      </c>
      <c r="B226" s="1" t="s">
        <v>240</v>
      </c>
      <c r="C226" s="1">
        <v>260</v>
      </c>
      <c r="D226" s="1">
        <v>0</v>
      </c>
      <c r="E226" s="1">
        <v>0</v>
      </c>
      <c r="F226" s="1">
        <v>0</v>
      </c>
      <c r="G226" s="1">
        <v>0</v>
      </c>
      <c r="H226" s="1">
        <v>5</v>
      </c>
      <c r="I226" s="1">
        <v>135</v>
      </c>
      <c r="J226" s="1">
        <v>55</v>
      </c>
      <c r="K226" s="1">
        <v>0</v>
      </c>
      <c r="L226" s="1">
        <v>55</v>
      </c>
      <c r="M226" s="1">
        <v>10</v>
      </c>
      <c r="N226" s="1">
        <v>305</v>
      </c>
    </row>
    <row r="227" spans="1:14">
      <c r="A227" s="1" t="s">
        <v>14</v>
      </c>
      <c r="B227" s="1" t="s">
        <v>241</v>
      </c>
      <c r="C227" s="1">
        <v>50</v>
      </c>
      <c r="D227" s="1">
        <v>0</v>
      </c>
      <c r="E227" s="1">
        <v>0</v>
      </c>
      <c r="F227" s="1">
        <v>0</v>
      </c>
      <c r="G227" s="1">
        <v>0</v>
      </c>
      <c r="H227" s="1">
        <v>5</v>
      </c>
      <c r="I227" s="1">
        <v>100</v>
      </c>
      <c r="J227" s="1">
        <v>15</v>
      </c>
      <c r="K227" s="1">
        <v>0</v>
      </c>
      <c r="L227" s="1">
        <v>8</v>
      </c>
      <c r="M227" s="1">
        <v>5</v>
      </c>
      <c r="N227" s="1">
        <v>53</v>
      </c>
    </row>
    <row r="228" spans="1:14">
      <c r="A228" s="1" t="s">
        <v>14</v>
      </c>
      <c r="B228" s="1" t="s">
        <v>242</v>
      </c>
      <c r="C228" s="1">
        <v>70</v>
      </c>
      <c r="D228" s="1">
        <v>0</v>
      </c>
      <c r="E228" s="1">
        <v>0</v>
      </c>
      <c r="F228" s="1">
        <v>0</v>
      </c>
      <c r="G228" s="1">
        <v>0</v>
      </c>
      <c r="H228" s="1">
        <v>5</v>
      </c>
      <c r="I228" s="1">
        <v>130</v>
      </c>
      <c r="J228" s="1">
        <v>19</v>
      </c>
      <c r="K228" s="1">
        <v>0</v>
      </c>
      <c r="L228" s="1">
        <v>10</v>
      </c>
      <c r="M228" s="1">
        <v>7</v>
      </c>
      <c r="N228" s="1">
        <v>73</v>
      </c>
    </row>
    <row r="229" spans="1:14">
      <c r="A229" s="1" t="s">
        <v>14</v>
      </c>
      <c r="B229" s="1" t="s">
        <v>243</v>
      </c>
      <c r="C229" s="1">
        <v>80</v>
      </c>
      <c r="D229" s="1">
        <v>0</v>
      </c>
      <c r="E229" s="1">
        <v>0</v>
      </c>
      <c r="F229" s="1">
        <v>0</v>
      </c>
      <c r="G229" s="1">
        <v>0</v>
      </c>
      <c r="H229" s="1">
        <v>5</v>
      </c>
      <c r="I229" s="1">
        <v>150</v>
      </c>
      <c r="J229" s="1">
        <v>22</v>
      </c>
      <c r="K229" s="1">
        <v>0</v>
      </c>
      <c r="L229" s="1">
        <v>11</v>
      </c>
      <c r="M229" s="1">
        <v>8</v>
      </c>
      <c r="N229" s="1">
        <v>83</v>
      </c>
    </row>
    <row r="230" spans="1:14">
      <c r="A230" s="1" t="s">
        <v>14</v>
      </c>
      <c r="B230" s="1" t="s">
        <v>244</v>
      </c>
      <c r="C230" s="1">
        <v>80</v>
      </c>
      <c r="D230" s="1">
        <v>0</v>
      </c>
      <c r="E230" s="1">
        <v>0</v>
      </c>
      <c r="F230" s="1">
        <v>0</v>
      </c>
      <c r="G230" s="1">
        <v>0</v>
      </c>
      <c r="H230" s="1">
        <v>5</v>
      </c>
      <c r="I230" s="1">
        <v>130</v>
      </c>
      <c r="J230" s="1">
        <v>18</v>
      </c>
      <c r="K230" s="1">
        <v>0</v>
      </c>
      <c r="L230" s="1">
        <v>11</v>
      </c>
      <c r="M230" s="1">
        <v>7</v>
      </c>
      <c r="N230" s="1">
        <v>84</v>
      </c>
    </row>
    <row r="231" spans="1:14">
      <c r="A231" s="1" t="s">
        <v>14</v>
      </c>
      <c r="B231" s="1" t="s">
        <v>245</v>
      </c>
      <c r="C231" s="1">
        <v>90</v>
      </c>
      <c r="D231" s="1">
        <v>0</v>
      </c>
      <c r="E231" s="1">
        <v>0</v>
      </c>
      <c r="F231" s="1">
        <v>0</v>
      </c>
      <c r="G231" s="1">
        <v>0</v>
      </c>
      <c r="H231" s="1">
        <v>5</v>
      </c>
      <c r="I231" s="1">
        <v>160</v>
      </c>
      <c r="J231" s="1">
        <v>22</v>
      </c>
      <c r="K231" s="1">
        <v>0</v>
      </c>
      <c r="L231" s="1">
        <v>13</v>
      </c>
      <c r="M231" s="1">
        <v>9</v>
      </c>
      <c r="N231" s="1">
        <v>94</v>
      </c>
    </row>
    <row r="232" spans="1:14">
      <c r="A232" s="1" t="s">
        <v>14</v>
      </c>
      <c r="B232" s="1" t="s">
        <v>246</v>
      </c>
      <c r="C232" s="1">
        <v>110</v>
      </c>
      <c r="D232" s="1">
        <v>0</v>
      </c>
      <c r="E232" s="1">
        <v>0</v>
      </c>
      <c r="F232" s="1">
        <v>0</v>
      </c>
      <c r="G232" s="1">
        <v>0</v>
      </c>
      <c r="H232" s="1">
        <v>5</v>
      </c>
      <c r="I232" s="1">
        <v>190</v>
      </c>
      <c r="J232" s="1">
        <v>27</v>
      </c>
      <c r="K232" s="1">
        <v>0</v>
      </c>
      <c r="L232" s="1">
        <v>15</v>
      </c>
      <c r="M232" s="1">
        <v>11</v>
      </c>
      <c r="N232" s="1">
        <v>114</v>
      </c>
    </row>
    <row r="233" spans="1:14">
      <c r="A233" s="1" t="s">
        <v>14</v>
      </c>
      <c r="B233" s="1" t="s">
        <v>247</v>
      </c>
      <c r="C233" s="1">
        <v>240</v>
      </c>
      <c r="D233" s="1">
        <v>45</v>
      </c>
      <c r="E233" s="1">
        <v>5</v>
      </c>
      <c r="F233" s="1">
        <v>3</v>
      </c>
      <c r="G233" s="1">
        <v>0</v>
      </c>
      <c r="H233" s="1">
        <v>5</v>
      </c>
      <c r="I233" s="1">
        <v>130</v>
      </c>
      <c r="J233" s="1">
        <v>41</v>
      </c>
      <c r="K233" s="1">
        <v>0</v>
      </c>
      <c r="L233" s="1">
        <v>34</v>
      </c>
      <c r="M233" s="1">
        <v>7</v>
      </c>
      <c r="N233" s="1">
        <v>270</v>
      </c>
    </row>
    <row r="234" spans="1:14">
      <c r="A234" s="1" t="s">
        <v>14</v>
      </c>
      <c r="B234" s="1" t="s">
        <v>248</v>
      </c>
      <c r="C234" s="1">
        <v>280</v>
      </c>
      <c r="D234" s="1">
        <v>50</v>
      </c>
      <c r="E234" s="1">
        <v>6</v>
      </c>
      <c r="F234" s="1">
        <v>3.5</v>
      </c>
      <c r="G234" s="1">
        <v>0</v>
      </c>
      <c r="H234" s="1">
        <v>10</v>
      </c>
      <c r="I234" s="1">
        <v>160</v>
      </c>
      <c r="J234" s="1">
        <v>50</v>
      </c>
      <c r="K234" s="1">
        <v>0</v>
      </c>
      <c r="L234" s="1">
        <v>42</v>
      </c>
      <c r="M234" s="1">
        <v>8</v>
      </c>
      <c r="N234" s="1">
        <v>317.5</v>
      </c>
    </row>
    <row r="235" spans="1:14">
      <c r="A235" s="1" t="s">
        <v>14</v>
      </c>
      <c r="B235" s="1" t="s">
        <v>249</v>
      </c>
      <c r="C235" s="1">
        <v>330</v>
      </c>
      <c r="D235" s="1">
        <v>50</v>
      </c>
      <c r="E235" s="1">
        <v>6</v>
      </c>
      <c r="F235" s="1">
        <v>3.5</v>
      </c>
      <c r="G235" s="1">
        <v>0</v>
      </c>
      <c r="H235" s="1">
        <v>10</v>
      </c>
      <c r="I235" s="1">
        <v>190</v>
      </c>
      <c r="J235" s="1">
        <v>58</v>
      </c>
      <c r="K235" s="1">
        <v>0</v>
      </c>
      <c r="L235" s="1">
        <v>50</v>
      </c>
      <c r="M235" s="1">
        <v>10</v>
      </c>
      <c r="N235" s="1">
        <v>373.5</v>
      </c>
    </row>
    <row r="236" spans="1:14">
      <c r="A236" s="1" t="s">
        <v>14</v>
      </c>
      <c r="B236" s="1" t="s">
        <v>250</v>
      </c>
      <c r="C236" s="1">
        <v>250</v>
      </c>
      <c r="D236" s="1">
        <v>45</v>
      </c>
      <c r="E236" s="1">
        <v>5</v>
      </c>
      <c r="F236" s="1">
        <v>3</v>
      </c>
      <c r="G236" s="1">
        <v>0</v>
      </c>
      <c r="H236" s="1">
        <v>10</v>
      </c>
      <c r="I236" s="1">
        <v>140</v>
      </c>
      <c r="J236" s="1">
        <v>43</v>
      </c>
      <c r="K236" s="1">
        <v>0</v>
      </c>
      <c r="L236" s="1">
        <v>37</v>
      </c>
      <c r="M236" s="1">
        <v>8</v>
      </c>
      <c r="N236" s="1">
        <v>282</v>
      </c>
    </row>
    <row r="237" spans="1:14">
      <c r="A237" s="1" t="s">
        <v>14</v>
      </c>
      <c r="B237" s="1" t="s">
        <v>251</v>
      </c>
      <c r="C237" s="1">
        <v>310</v>
      </c>
      <c r="D237" s="1">
        <v>50</v>
      </c>
      <c r="E237" s="1">
        <v>6</v>
      </c>
      <c r="F237" s="1">
        <v>3.5</v>
      </c>
      <c r="G237" s="1">
        <v>0</v>
      </c>
      <c r="H237" s="1">
        <v>10</v>
      </c>
      <c r="I237" s="1">
        <v>190</v>
      </c>
      <c r="J237" s="1">
        <v>55</v>
      </c>
      <c r="K237" s="1">
        <v>0</v>
      </c>
      <c r="L237" s="1">
        <v>47</v>
      </c>
      <c r="M237" s="1">
        <v>11</v>
      </c>
      <c r="N237" s="1">
        <v>349.5</v>
      </c>
    </row>
    <row r="238" spans="1:14">
      <c r="A238" s="1" t="s">
        <v>14</v>
      </c>
      <c r="B238" s="1" t="s">
        <v>252</v>
      </c>
      <c r="C238" s="1">
        <v>390</v>
      </c>
      <c r="D238" s="1">
        <v>50</v>
      </c>
      <c r="E238" s="1">
        <v>6</v>
      </c>
      <c r="F238" s="1">
        <v>3.5</v>
      </c>
      <c r="G238" s="1">
        <v>0</v>
      </c>
      <c r="H238" s="1">
        <v>10</v>
      </c>
      <c r="I238" s="1">
        <v>250</v>
      </c>
      <c r="J238" s="1">
        <v>68</v>
      </c>
      <c r="K238" s="1">
        <v>0</v>
      </c>
      <c r="L238" s="1">
        <v>59</v>
      </c>
      <c r="M238" s="1">
        <v>16</v>
      </c>
      <c r="N238" s="1">
        <v>436.5</v>
      </c>
    </row>
    <row r="239" spans="1:14">
      <c r="A239" s="1" t="s">
        <v>14</v>
      </c>
      <c r="B239" s="1" t="s">
        <v>253</v>
      </c>
      <c r="C239" s="1">
        <v>50</v>
      </c>
      <c r="D239" s="1">
        <v>0</v>
      </c>
      <c r="E239" s="1">
        <v>0</v>
      </c>
      <c r="F239" s="1">
        <v>0</v>
      </c>
      <c r="G239" s="1">
        <v>0</v>
      </c>
      <c r="H239" s="1">
        <v>5</v>
      </c>
      <c r="I239" s="1">
        <v>70</v>
      </c>
      <c r="J239" s="1">
        <v>7</v>
      </c>
      <c r="K239" s="1">
        <v>0</v>
      </c>
      <c r="L239" s="1">
        <v>7</v>
      </c>
      <c r="M239" s="1">
        <v>5</v>
      </c>
      <c r="N239" s="1">
        <v>52</v>
      </c>
    </row>
    <row r="240" spans="1:14">
      <c r="A240" s="1" t="s">
        <v>14</v>
      </c>
      <c r="B240" s="1" t="s">
        <v>254</v>
      </c>
      <c r="C240" s="1">
        <v>60</v>
      </c>
      <c r="D240" s="1">
        <v>0</v>
      </c>
      <c r="E240" s="1">
        <v>0</v>
      </c>
      <c r="F240" s="1">
        <v>0</v>
      </c>
      <c r="G240" s="1">
        <v>0</v>
      </c>
      <c r="H240" s="1">
        <v>5</v>
      </c>
      <c r="I240" s="1">
        <v>90</v>
      </c>
      <c r="J240" s="1">
        <v>9</v>
      </c>
      <c r="K240" s="1">
        <v>0</v>
      </c>
      <c r="L240" s="1">
        <v>9</v>
      </c>
      <c r="M240" s="1">
        <v>6</v>
      </c>
      <c r="N240" s="1">
        <v>63</v>
      </c>
    </row>
    <row r="241" spans="1:14">
      <c r="A241" s="1" t="s">
        <v>14</v>
      </c>
      <c r="B241" s="1" t="s">
        <v>255</v>
      </c>
      <c r="C241" s="1">
        <v>70</v>
      </c>
      <c r="D241" s="1">
        <v>0</v>
      </c>
      <c r="E241" s="1">
        <v>0</v>
      </c>
      <c r="F241" s="1">
        <v>0</v>
      </c>
      <c r="G241" s="1">
        <v>0</v>
      </c>
      <c r="H241" s="1">
        <v>5</v>
      </c>
      <c r="I241" s="1">
        <v>105</v>
      </c>
      <c r="J241" s="1">
        <v>11</v>
      </c>
      <c r="K241" s="1">
        <v>0</v>
      </c>
      <c r="L241" s="1">
        <v>11</v>
      </c>
      <c r="M241" s="1">
        <v>7</v>
      </c>
      <c r="N241" s="1">
        <v>74</v>
      </c>
    </row>
    <row r="242" spans="1:14">
      <c r="A242" s="1" t="s">
        <v>14</v>
      </c>
      <c r="B242" s="1" t="s">
        <v>256</v>
      </c>
      <c r="C242" s="1">
        <v>140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105</v>
      </c>
      <c r="J242" s="1">
        <v>30</v>
      </c>
      <c r="K242" s="1">
        <v>0</v>
      </c>
      <c r="L242" s="1">
        <v>30</v>
      </c>
      <c r="M242" s="1">
        <v>3</v>
      </c>
      <c r="N242" s="1">
        <v>167</v>
      </c>
    </row>
    <row r="243" spans="1:14">
      <c r="A243" s="1" t="s">
        <v>14</v>
      </c>
      <c r="B243" s="1" t="s">
        <v>257</v>
      </c>
      <c r="C243" s="1">
        <v>150</v>
      </c>
      <c r="D243" s="1">
        <v>0</v>
      </c>
      <c r="E243" s="1">
        <v>0</v>
      </c>
      <c r="F243" s="1">
        <v>0</v>
      </c>
      <c r="G243" s="1">
        <v>0</v>
      </c>
      <c r="H243" s="1">
        <v>5</v>
      </c>
      <c r="I243" s="1">
        <v>120</v>
      </c>
      <c r="J243" s="1">
        <v>32</v>
      </c>
      <c r="K243" s="1">
        <v>0</v>
      </c>
      <c r="L243" s="1">
        <v>32</v>
      </c>
      <c r="M243" s="1">
        <v>5</v>
      </c>
      <c r="N243" s="1">
        <v>177</v>
      </c>
    </row>
    <row r="244" spans="1:14">
      <c r="A244" s="1" t="s">
        <v>14</v>
      </c>
      <c r="B244" s="1" t="s">
        <v>258</v>
      </c>
      <c r="C244" s="1">
        <v>190</v>
      </c>
      <c r="D244" s="1">
        <v>0</v>
      </c>
      <c r="E244" s="1">
        <v>0</v>
      </c>
      <c r="F244" s="1">
        <v>0</v>
      </c>
      <c r="G244" s="1">
        <v>0</v>
      </c>
      <c r="H244" s="1">
        <v>5</v>
      </c>
      <c r="I244" s="1">
        <v>150</v>
      </c>
      <c r="J244" s="1">
        <v>40</v>
      </c>
      <c r="K244" s="1">
        <v>0</v>
      </c>
      <c r="L244" s="1">
        <v>40</v>
      </c>
      <c r="M244" s="1">
        <v>6</v>
      </c>
      <c r="N244" s="1">
        <v>224</v>
      </c>
    </row>
    <row r="245" spans="1:14">
      <c r="A245" s="1" t="s">
        <v>14</v>
      </c>
      <c r="B245" s="1" t="s">
        <v>259</v>
      </c>
      <c r="C245" s="1">
        <v>140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50</v>
      </c>
      <c r="J245" s="1">
        <v>32</v>
      </c>
      <c r="K245" s="1">
        <v>0</v>
      </c>
      <c r="L245" s="1">
        <v>32</v>
      </c>
      <c r="M245" s="1">
        <v>3</v>
      </c>
      <c r="N245" s="1">
        <v>169</v>
      </c>
    </row>
    <row r="246" spans="1:14">
      <c r="A246" s="1" t="s">
        <v>14</v>
      </c>
      <c r="B246" s="1" t="s">
        <v>260</v>
      </c>
      <c r="C246" s="1">
        <v>150</v>
      </c>
      <c r="D246" s="1">
        <v>0</v>
      </c>
      <c r="E246" s="1">
        <v>0</v>
      </c>
      <c r="F246" s="1">
        <v>0</v>
      </c>
      <c r="G246" s="1">
        <v>0</v>
      </c>
      <c r="H246" s="1">
        <v>5</v>
      </c>
      <c r="I246" s="1">
        <v>70</v>
      </c>
      <c r="J246" s="1">
        <v>33</v>
      </c>
      <c r="K246" s="1">
        <v>0</v>
      </c>
      <c r="L246" s="1">
        <v>33</v>
      </c>
      <c r="M246" s="1">
        <v>5</v>
      </c>
      <c r="N246" s="1">
        <v>178</v>
      </c>
    </row>
    <row r="247" spans="1:14">
      <c r="A247" s="1" t="s">
        <v>14</v>
      </c>
      <c r="B247" s="1" t="s">
        <v>261</v>
      </c>
      <c r="C247" s="1">
        <v>190</v>
      </c>
      <c r="D247" s="1">
        <v>0</v>
      </c>
      <c r="E247" s="1">
        <v>0</v>
      </c>
      <c r="F247" s="1">
        <v>0</v>
      </c>
      <c r="G247" s="1">
        <v>0</v>
      </c>
      <c r="H247" s="1">
        <v>5</v>
      </c>
      <c r="I247" s="1">
        <v>80</v>
      </c>
      <c r="J247" s="1">
        <v>42</v>
      </c>
      <c r="K247" s="1">
        <v>0</v>
      </c>
      <c r="L247" s="1">
        <v>42</v>
      </c>
      <c r="M247" s="1">
        <v>6</v>
      </c>
      <c r="N247" s="1">
        <v>226</v>
      </c>
    </row>
    <row r="248" spans="1:14">
      <c r="A248" s="1" t="s">
        <v>14</v>
      </c>
      <c r="B248" s="1" t="s">
        <v>262</v>
      </c>
      <c r="C248" s="1">
        <v>140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50</v>
      </c>
      <c r="J248" s="1">
        <v>31</v>
      </c>
      <c r="K248" s="1">
        <v>0</v>
      </c>
      <c r="L248" s="1">
        <v>31</v>
      </c>
      <c r="M248" s="1">
        <v>3</v>
      </c>
      <c r="N248" s="1">
        <v>168</v>
      </c>
    </row>
    <row r="249" spans="1:14">
      <c r="A249" s="1" t="s">
        <v>14</v>
      </c>
      <c r="B249" s="1" t="s">
        <v>263</v>
      </c>
      <c r="C249" s="1">
        <v>150</v>
      </c>
      <c r="D249" s="1">
        <v>0</v>
      </c>
      <c r="E249" s="1">
        <v>0</v>
      </c>
      <c r="F249" s="1">
        <v>0</v>
      </c>
      <c r="G249" s="1">
        <v>0</v>
      </c>
      <c r="H249" s="1">
        <v>5</v>
      </c>
      <c r="I249" s="1">
        <v>70</v>
      </c>
      <c r="J249" s="1">
        <v>33</v>
      </c>
      <c r="K249" s="1">
        <v>0</v>
      </c>
      <c r="L249" s="1">
        <v>33</v>
      </c>
      <c r="M249" s="1">
        <v>5</v>
      </c>
      <c r="N249" s="1">
        <v>178</v>
      </c>
    </row>
    <row r="250" spans="1:14">
      <c r="A250" s="1" t="s">
        <v>14</v>
      </c>
      <c r="B250" s="1" t="s">
        <v>264</v>
      </c>
      <c r="C250" s="1">
        <v>190</v>
      </c>
      <c r="D250" s="1">
        <v>0</v>
      </c>
      <c r="E250" s="1">
        <v>0</v>
      </c>
      <c r="F250" s="1">
        <v>0</v>
      </c>
      <c r="G250" s="1">
        <v>0</v>
      </c>
      <c r="H250" s="1">
        <v>5</v>
      </c>
      <c r="I250" s="1">
        <v>85</v>
      </c>
      <c r="J250" s="1">
        <v>41</v>
      </c>
      <c r="K250" s="1">
        <v>0</v>
      </c>
      <c r="L250" s="1">
        <v>41</v>
      </c>
      <c r="M250" s="1">
        <v>6</v>
      </c>
      <c r="N250" s="1">
        <v>225</v>
      </c>
    </row>
    <row r="251" spans="1:14">
      <c r="A251" s="1" t="s">
        <v>14</v>
      </c>
      <c r="B251" s="1" t="s">
        <v>265</v>
      </c>
      <c r="C251" s="1">
        <v>40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85</v>
      </c>
      <c r="J251" s="1">
        <v>13</v>
      </c>
      <c r="K251" s="1">
        <v>0</v>
      </c>
      <c r="L251" s="1">
        <v>5</v>
      </c>
      <c r="M251" s="1">
        <v>4</v>
      </c>
      <c r="N251" s="1">
        <v>41</v>
      </c>
    </row>
    <row r="252" spans="1:14">
      <c r="A252" s="1" t="s">
        <v>14</v>
      </c>
      <c r="B252" s="1" t="s">
        <v>266</v>
      </c>
      <c r="C252" s="1">
        <v>50</v>
      </c>
      <c r="D252" s="1">
        <v>0</v>
      </c>
      <c r="E252" s="1">
        <v>0</v>
      </c>
      <c r="F252" s="1">
        <v>0</v>
      </c>
      <c r="G252" s="1">
        <v>0</v>
      </c>
      <c r="H252" s="1">
        <v>5</v>
      </c>
      <c r="I252" s="1">
        <v>100</v>
      </c>
      <c r="J252" s="1">
        <v>14</v>
      </c>
      <c r="K252" s="1">
        <v>0</v>
      </c>
      <c r="L252" s="1">
        <v>6</v>
      </c>
      <c r="M252" s="1">
        <v>5</v>
      </c>
      <c r="N252" s="1">
        <v>51</v>
      </c>
    </row>
    <row r="253" spans="1:14">
      <c r="A253" s="1" t="s">
        <v>14</v>
      </c>
      <c r="B253" s="1" t="s">
        <v>267</v>
      </c>
      <c r="C253" s="1">
        <v>60</v>
      </c>
      <c r="D253" s="1">
        <v>0</v>
      </c>
      <c r="E253" s="1">
        <v>0</v>
      </c>
      <c r="F253" s="1">
        <v>0</v>
      </c>
      <c r="G253" s="1">
        <v>0</v>
      </c>
      <c r="H253" s="1">
        <v>5</v>
      </c>
      <c r="I253" s="1">
        <v>130</v>
      </c>
      <c r="J253" s="1">
        <v>19</v>
      </c>
      <c r="K253" s="1">
        <v>0</v>
      </c>
      <c r="L253" s="1">
        <v>8</v>
      </c>
      <c r="M253" s="1">
        <v>6</v>
      </c>
      <c r="N253" s="1">
        <v>62</v>
      </c>
    </row>
    <row r="254" spans="1:14">
      <c r="A254" s="1" t="s">
        <v>14</v>
      </c>
      <c r="B254" s="1" t="s">
        <v>268</v>
      </c>
      <c r="C254" s="1">
        <v>270</v>
      </c>
      <c r="D254" s="1">
        <v>70</v>
      </c>
      <c r="E254" s="1">
        <v>8</v>
      </c>
      <c r="F254" s="1">
        <v>4.5</v>
      </c>
      <c r="G254" s="1">
        <v>0</v>
      </c>
      <c r="H254" s="1">
        <v>10</v>
      </c>
      <c r="I254" s="1">
        <v>140</v>
      </c>
      <c r="J254" s="1">
        <v>43</v>
      </c>
      <c r="K254" s="1">
        <v>0</v>
      </c>
      <c r="L254" s="1">
        <v>35</v>
      </c>
      <c r="M254" s="1">
        <v>7</v>
      </c>
      <c r="N254" s="1">
        <v>302.5</v>
      </c>
    </row>
    <row r="255" spans="1:14">
      <c r="A255" s="1" t="s">
        <v>14</v>
      </c>
      <c r="B255" s="1" t="s">
        <v>269</v>
      </c>
      <c r="C255" s="1">
        <v>300</v>
      </c>
      <c r="D255" s="1">
        <v>60</v>
      </c>
      <c r="E255" s="1">
        <v>6</v>
      </c>
      <c r="F255" s="1">
        <v>4</v>
      </c>
      <c r="G255" s="1">
        <v>0</v>
      </c>
      <c r="H255" s="1">
        <v>10</v>
      </c>
      <c r="I255" s="1">
        <v>230</v>
      </c>
      <c r="J255" s="1">
        <v>49</v>
      </c>
      <c r="K255" s="1">
        <v>0</v>
      </c>
      <c r="L255" s="1">
        <v>45</v>
      </c>
      <c r="M255" s="1">
        <v>11</v>
      </c>
      <c r="N255" s="1">
        <v>338</v>
      </c>
    </row>
    <row r="256" spans="1:14">
      <c r="A256" s="1" t="s">
        <v>14</v>
      </c>
      <c r="B256" s="1" t="s">
        <v>270</v>
      </c>
      <c r="C256" s="1">
        <v>240</v>
      </c>
      <c r="D256" s="1">
        <v>60</v>
      </c>
      <c r="E256" s="1">
        <v>6</v>
      </c>
      <c r="F256" s="1">
        <v>4</v>
      </c>
      <c r="G256" s="1">
        <v>0</v>
      </c>
      <c r="H256" s="1">
        <v>10</v>
      </c>
      <c r="I256" s="1">
        <v>190</v>
      </c>
      <c r="J256" s="1">
        <v>37</v>
      </c>
      <c r="K256" s="1">
        <v>0</v>
      </c>
      <c r="L256" s="1">
        <v>34</v>
      </c>
      <c r="M256" s="1">
        <v>9</v>
      </c>
      <c r="N256" s="1">
        <v>269</v>
      </c>
    </row>
    <row r="257" spans="1:14">
      <c r="A257" s="1" t="s">
        <v>14</v>
      </c>
      <c r="B257" s="1" t="s">
        <v>271</v>
      </c>
      <c r="C257" s="1">
        <v>200</v>
      </c>
      <c r="D257" s="1">
        <v>50</v>
      </c>
      <c r="E257" s="1">
        <v>6</v>
      </c>
      <c r="F257" s="1">
        <v>4</v>
      </c>
      <c r="G257" s="1">
        <v>0</v>
      </c>
      <c r="H257" s="1">
        <v>10</v>
      </c>
      <c r="I257" s="1">
        <v>140</v>
      </c>
      <c r="J257" s="1">
        <v>29</v>
      </c>
      <c r="K257" s="1">
        <v>0</v>
      </c>
      <c r="L257" s="1">
        <v>26</v>
      </c>
      <c r="M257" s="1">
        <v>6</v>
      </c>
      <c r="N257" s="1">
        <v>224</v>
      </c>
    </row>
    <row r="258" spans="1:14">
      <c r="A258" s="1" t="s">
        <v>14</v>
      </c>
      <c r="B258" s="1" t="s">
        <v>272</v>
      </c>
      <c r="C258" s="1">
        <v>280</v>
      </c>
      <c r="D258" s="1">
        <v>35</v>
      </c>
      <c r="E258" s="1">
        <v>4</v>
      </c>
      <c r="F258" s="1">
        <v>2.5</v>
      </c>
      <c r="G258" s="1">
        <v>0</v>
      </c>
      <c r="H258" s="1">
        <v>10</v>
      </c>
      <c r="I258" s="1">
        <v>260</v>
      </c>
      <c r="J258" s="1">
        <v>49</v>
      </c>
      <c r="K258" s="1">
        <v>0</v>
      </c>
      <c r="L258" s="1">
        <v>46</v>
      </c>
      <c r="M258" s="1">
        <v>12</v>
      </c>
      <c r="N258" s="1">
        <v>316.5</v>
      </c>
    </row>
    <row r="259" spans="1:14">
      <c r="A259" s="1" t="s">
        <v>14</v>
      </c>
      <c r="B259" s="1" t="s">
        <v>273</v>
      </c>
      <c r="C259" s="1">
        <v>240</v>
      </c>
      <c r="D259" s="1">
        <v>35</v>
      </c>
      <c r="E259" s="1">
        <v>4</v>
      </c>
      <c r="F259" s="1">
        <v>2.5</v>
      </c>
      <c r="G259" s="1">
        <v>0</v>
      </c>
      <c r="H259" s="1">
        <v>5</v>
      </c>
      <c r="I259" s="1">
        <v>200</v>
      </c>
      <c r="J259" s="1">
        <v>41</v>
      </c>
      <c r="K259" s="1">
        <v>0</v>
      </c>
      <c r="L259" s="1">
        <v>38</v>
      </c>
      <c r="M259" s="1">
        <v>9</v>
      </c>
      <c r="N259" s="1">
        <v>271.5</v>
      </c>
    </row>
    <row r="260" spans="1:14">
      <c r="A260" s="1" t="s">
        <v>14</v>
      </c>
      <c r="B260" s="1" t="s">
        <v>274</v>
      </c>
      <c r="C260" s="1">
        <v>200</v>
      </c>
      <c r="D260" s="1">
        <v>35</v>
      </c>
      <c r="E260" s="1">
        <v>4</v>
      </c>
      <c r="F260" s="1">
        <v>2.5</v>
      </c>
      <c r="G260" s="1">
        <v>0</v>
      </c>
      <c r="H260" s="1">
        <v>5</v>
      </c>
      <c r="I260" s="1">
        <v>170</v>
      </c>
      <c r="J260" s="1">
        <v>34</v>
      </c>
      <c r="K260" s="1">
        <v>0</v>
      </c>
      <c r="L260" s="1">
        <v>31</v>
      </c>
      <c r="M260" s="1">
        <v>8</v>
      </c>
      <c r="N260" s="1">
        <v>225.5</v>
      </c>
    </row>
    <row r="261" spans="1:14">
      <c r="A261" s="1" t="s">
        <v>14</v>
      </c>
      <c r="B261" s="1" t="s">
        <v>275</v>
      </c>
      <c r="C261" s="1">
        <v>120</v>
      </c>
      <c r="D261" s="1">
        <v>60</v>
      </c>
      <c r="E261" s="1">
        <v>7</v>
      </c>
      <c r="F261" s="1">
        <v>4</v>
      </c>
      <c r="G261" s="1">
        <v>0</v>
      </c>
      <c r="H261" s="1">
        <v>20</v>
      </c>
      <c r="I261" s="1">
        <v>85</v>
      </c>
      <c r="J261" s="1">
        <v>9</v>
      </c>
      <c r="K261" s="1">
        <v>0</v>
      </c>
      <c r="L261" s="1">
        <v>9</v>
      </c>
      <c r="M261" s="1">
        <v>6</v>
      </c>
      <c r="N261" s="1">
        <v>127</v>
      </c>
    </row>
    <row r="262" spans="1:14">
      <c r="A262" s="1" t="s">
        <v>14</v>
      </c>
      <c r="B262" s="1" t="s">
        <v>276</v>
      </c>
      <c r="C262" s="1">
        <v>140</v>
      </c>
      <c r="D262" s="1">
        <v>70</v>
      </c>
      <c r="E262" s="1">
        <v>8</v>
      </c>
      <c r="F262" s="1">
        <v>4.5</v>
      </c>
      <c r="G262" s="1">
        <v>0</v>
      </c>
      <c r="H262" s="1">
        <v>25</v>
      </c>
      <c r="I262" s="1">
        <v>105</v>
      </c>
      <c r="J262" s="1">
        <v>11</v>
      </c>
      <c r="K262" s="1">
        <v>0</v>
      </c>
      <c r="L262" s="1">
        <v>11</v>
      </c>
      <c r="M262" s="1">
        <v>8</v>
      </c>
      <c r="N262" s="1">
        <v>147.5</v>
      </c>
    </row>
    <row r="263" spans="1:14">
      <c r="A263" s="1" t="s">
        <v>14</v>
      </c>
      <c r="B263" s="1" t="s">
        <v>277</v>
      </c>
      <c r="C263" s="1">
        <v>180</v>
      </c>
      <c r="D263" s="1">
        <v>90</v>
      </c>
      <c r="E263" s="1">
        <v>10</v>
      </c>
      <c r="F263" s="1">
        <v>6</v>
      </c>
      <c r="G263" s="1">
        <v>0</v>
      </c>
      <c r="H263" s="1">
        <v>30</v>
      </c>
      <c r="I263" s="1">
        <v>130</v>
      </c>
      <c r="J263" s="1">
        <v>13</v>
      </c>
      <c r="K263" s="1">
        <v>0</v>
      </c>
      <c r="L263" s="1">
        <v>13</v>
      </c>
      <c r="M263" s="1">
        <v>9</v>
      </c>
      <c r="N263" s="1">
        <v>190</v>
      </c>
    </row>
    <row r="264" spans="1:14">
      <c r="A264" s="1" t="s">
        <v>14</v>
      </c>
      <c r="B264" s="1" t="s">
        <v>278</v>
      </c>
      <c r="C264" s="1">
        <v>150</v>
      </c>
      <c r="D264" s="1">
        <v>70</v>
      </c>
      <c r="E264" s="1">
        <v>8</v>
      </c>
      <c r="F264" s="1">
        <v>4.5</v>
      </c>
      <c r="G264" s="1">
        <v>0</v>
      </c>
      <c r="H264" s="1">
        <v>25</v>
      </c>
      <c r="I264" s="1">
        <v>105</v>
      </c>
      <c r="J264" s="1">
        <v>11</v>
      </c>
      <c r="K264" s="1">
        <v>0</v>
      </c>
      <c r="L264" s="1">
        <v>11</v>
      </c>
      <c r="M264" s="1">
        <v>8</v>
      </c>
      <c r="N264" s="1">
        <v>157.5</v>
      </c>
    </row>
    <row r="265" spans="1:14">
      <c r="A265" s="1" t="s">
        <v>14</v>
      </c>
      <c r="B265" s="1" t="s">
        <v>279</v>
      </c>
      <c r="C265" s="1">
        <v>180</v>
      </c>
      <c r="D265" s="1">
        <v>90</v>
      </c>
      <c r="E265" s="1">
        <v>10</v>
      </c>
      <c r="F265" s="1">
        <v>6</v>
      </c>
      <c r="G265" s="1">
        <v>0</v>
      </c>
      <c r="H265" s="1">
        <v>30</v>
      </c>
      <c r="I265" s="1">
        <v>130</v>
      </c>
      <c r="J265" s="1">
        <v>13</v>
      </c>
      <c r="K265" s="1">
        <v>0</v>
      </c>
      <c r="L265" s="1">
        <v>13</v>
      </c>
      <c r="M265" s="1">
        <v>10</v>
      </c>
      <c r="N265" s="1">
        <v>189</v>
      </c>
    </row>
    <row r="266" spans="1:14">
      <c r="A266" s="1" t="s">
        <v>14</v>
      </c>
      <c r="B266" s="1" t="s">
        <v>280</v>
      </c>
      <c r="C266" s="1">
        <v>210</v>
      </c>
      <c r="D266" s="1">
        <v>100</v>
      </c>
      <c r="E266" s="1">
        <v>11</v>
      </c>
      <c r="F266" s="1">
        <v>7</v>
      </c>
      <c r="G266" s="1">
        <v>0</v>
      </c>
      <c r="H266" s="1">
        <v>35</v>
      </c>
      <c r="I266" s="1">
        <v>150</v>
      </c>
      <c r="J266" s="1">
        <v>16</v>
      </c>
      <c r="K266" s="1">
        <v>0</v>
      </c>
      <c r="L266" s="1">
        <v>16</v>
      </c>
      <c r="M266" s="1">
        <v>11</v>
      </c>
      <c r="N266" s="1">
        <v>222</v>
      </c>
    </row>
    <row r="267" spans="1:14">
      <c r="A267" s="1" t="s">
        <v>14</v>
      </c>
      <c r="B267" s="1" t="s">
        <v>281</v>
      </c>
      <c r="C267" s="1">
        <v>200</v>
      </c>
      <c r="D267" s="1">
        <v>45</v>
      </c>
      <c r="E267" s="1">
        <v>5</v>
      </c>
      <c r="F267" s="1">
        <v>3</v>
      </c>
      <c r="G267" s="1">
        <v>0</v>
      </c>
      <c r="H267" s="1">
        <v>15</v>
      </c>
      <c r="I267" s="1">
        <v>125</v>
      </c>
      <c r="J267" s="1">
        <v>32</v>
      </c>
      <c r="K267" s="1">
        <v>0</v>
      </c>
      <c r="L267" s="1">
        <v>32</v>
      </c>
      <c r="M267" s="1">
        <v>5</v>
      </c>
      <c r="N267" s="1">
        <v>230</v>
      </c>
    </row>
    <row r="268" spans="1:14">
      <c r="A268" s="1" t="s">
        <v>14</v>
      </c>
      <c r="B268" s="1" t="s">
        <v>282</v>
      </c>
      <c r="C268" s="1">
        <v>240</v>
      </c>
      <c r="D268" s="1">
        <v>50</v>
      </c>
      <c r="E268" s="1">
        <v>6</v>
      </c>
      <c r="F268" s="1">
        <v>3.5</v>
      </c>
      <c r="G268" s="1">
        <v>0</v>
      </c>
      <c r="H268" s="1">
        <v>20</v>
      </c>
      <c r="I268" s="1">
        <v>150</v>
      </c>
      <c r="J268" s="1">
        <v>41</v>
      </c>
      <c r="K268" s="1">
        <v>0</v>
      </c>
      <c r="L268" s="1">
        <v>40</v>
      </c>
      <c r="M268" s="1">
        <v>6</v>
      </c>
      <c r="N268" s="1">
        <v>277.5</v>
      </c>
    </row>
    <row r="269" spans="1:14">
      <c r="A269" s="1" t="s">
        <v>14</v>
      </c>
      <c r="B269" s="1" t="s">
        <v>283</v>
      </c>
      <c r="C269" s="1">
        <v>290</v>
      </c>
      <c r="D269" s="1">
        <v>70</v>
      </c>
      <c r="E269" s="1">
        <v>8</v>
      </c>
      <c r="F269" s="1">
        <v>4.5</v>
      </c>
      <c r="G269" s="1">
        <v>0</v>
      </c>
      <c r="H269" s="1">
        <v>25</v>
      </c>
      <c r="I269" s="1">
        <v>190</v>
      </c>
      <c r="J269" s="1">
        <v>49</v>
      </c>
      <c r="K269" s="1">
        <v>0</v>
      </c>
      <c r="L269" s="1">
        <v>49</v>
      </c>
      <c r="M269" s="1">
        <v>8</v>
      </c>
      <c r="N269" s="1">
        <v>335.5</v>
      </c>
    </row>
    <row r="270" spans="1:14">
      <c r="A270" s="1" t="s">
        <v>14</v>
      </c>
      <c r="B270" s="1" t="s">
        <v>284</v>
      </c>
      <c r="C270" s="1">
        <v>230</v>
      </c>
      <c r="D270" s="1">
        <v>60</v>
      </c>
      <c r="E270" s="1">
        <v>7</v>
      </c>
      <c r="F270" s="1">
        <v>4</v>
      </c>
      <c r="G270" s="1">
        <v>0</v>
      </c>
      <c r="H270" s="1">
        <v>20</v>
      </c>
      <c r="I270" s="1">
        <v>140</v>
      </c>
      <c r="J270" s="1">
        <v>35</v>
      </c>
      <c r="K270" s="1">
        <v>0</v>
      </c>
      <c r="L270" s="1">
        <v>35</v>
      </c>
      <c r="M270" s="1">
        <v>7</v>
      </c>
      <c r="N270" s="1">
        <v>262</v>
      </c>
    </row>
    <row r="271" spans="1:14">
      <c r="A271" s="1" t="s">
        <v>14</v>
      </c>
      <c r="B271" s="1" t="s">
        <v>285</v>
      </c>
      <c r="C271" s="1">
        <v>280</v>
      </c>
      <c r="D271" s="1">
        <v>70</v>
      </c>
      <c r="E271" s="1">
        <v>8</v>
      </c>
      <c r="F271" s="1">
        <v>4.5</v>
      </c>
      <c r="G271" s="1">
        <v>0</v>
      </c>
      <c r="H271" s="1">
        <v>25</v>
      </c>
      <c r="I271" s="1">
        <v>170</v>
      </c>
      <c r="J271" s="1">
        <v>43</v>
      </c>
      <c r="K271" s="1">
        <v>0</v>
      </c>
      <c r="L271" s="1">
        <v>43</v>
      </c>
      <c r="M271" s="1">
        <v>8</v>
      </c>
      <c r="N271" s="1">
        <v>319.5</v>
      </c>
    </row>
    <row r="272" spans="1:14">
      <c r="A272" s="1" t="s">
        <v>14</v>
      </c>
      <c r="B272" s="1" t="s">
        <v>286</v>
      </c>
      <c r="C272" s="1">
        <v>330</v>
      </c>
      <c r="D272" s="1">
        <v>80</v>
      </c>
      <c r="E272" s="1">
        <v>9</v>
      </c>
      <c r="F272" s="1">
        <v>5</v>
      </c>
      <c r="G272" s="1">
        <v>0</v>
      </c>
      <c r="H272" s="1">
        <v>30</v>
      </c>
      <c r="I272" s="1">
        <v>210</v>
      </c>
      <c r="J272" s="1">
        <v>52</v>
      </c>
      <c r="K272" s="1">
        <v>0</v>
      </c>
      <c r="L272" s="1">
        <v>51</v>
      </c>
      <c r="M272" s="1">
        <v>9</v>
      </c>
      <c r="N272" s="1">
        <v>377</v>
      </c>
    </row>
    <row r="273" spans="1:14">
      <c r="A273" s="1" t="s">
        <v>14</v>
      </c>
      <c r="B273" s="1" t="s">
        <v>287</v>
      </c>
      <c r="C273" s="1">
        <v>200</v>
      </c>
      <c r="D273" s="1">
        <v>45</v>
      </c>
      <c r="E273" s="1">
        <v>5</v>
      </c>
      <c r="F273" s="1">
        <v>3</v>
      </c>
      <c r="G273" s="1">
        <v>0</v>
      </c>
      <c r="H273" s="1">
        <v>15</v>
      </c>
      <c r="I273" s="1">
        <v>70</v>
      </c>
      <c r="J273" s="1">
        <v>34</v>
      </c>
      <c r="K273" s="1">
        <v>0</v>
      </c>
      <c r="L273" s="1">
        <v>34</v>
      </c>
      <c r="M273" s="1">
        <v>5</v>
      </c>
      <c r="N273" s="1">
        <v>232</v>
      </c>
    </row>
    <row r="274" spans="1:14">
      <c r="A274" s="1" t="s">
        <v>14</v>
      </c>
      <c r="B274" s="1" t="s">
        <v>288</v>
      </c>
      <c r="C274" s="1">
        <v>240</v>
      </c>
      <c r="D274" s="1">
        <v>50</v>
      </c>
      <c r="E274" s="1">
        <v>6</v>
      </c>
      <c r="F274" s="1">
        <v>3.5</v>
      </c>
      <c r="G274" s="1">
        <v>0</v>
      </c>
      <c r="H274" s="1">
        <v>20</v>
      </c>
      <c r="I274" s="1">
        <v>85</v>
      </c>
      <c r="J274" s="1">
        <v>42</v>
      </c>
      <c r="K274" s="1">
        <v>0</v>
      </c>
      <c r="L274" s="1">
        <v>42</v>
      </c>
      <c r="M274" s="1">
        <v>6</v>
      </c>
      <c r="N274" s="1">
        <v>279.5</v>
      </c>
    </row>
    <row r="275" spans="1:14">
      <c r="A275" s="1" t="s">
        <v>14</v>
      </c>
      <c r="B275" s="1" t="s">
        <v>289</v>
      </c>
      <c r="C275" s="1">
        <v>290</v>
      </c>
      <c r="D275" s="1">
        <v>70</v>
      </c>
      <c r="E275" s="1">
        <v>8</v>
      </c>
      <c r="F275" s="1">
        <v>4.5</v>
      </c>
      <c r="G275" s="1">
        <v>0</v>
      </c>
      <c r="H275" s="1">
        <v>25</v>
      </c>
      <c r="I275" s="1">
        <v>105</v>
      </c>
      <c r="J275" s="1">
        <v>51</v>
      </c>
      <c r="K275" s="1">
        <v>0</v>
      </c>
      <c r="L275" s="1">
        <v>51</v>
      </c>
      <c r="M275" s="1">
        <v>7</v>
      </c>
      <c r="N275" s="1">
        <v>338.5</v>
      </c>
    </row>
    <row r="276" spans="1:14">
      <c r="A276" s="1" t="s">
        <v>14</v>
      </c>
      <c r="B276" s="1" t="s">
        <v>290</v>
      </c>
      <c r="C276" s="1">
        <v>230</v>
      </c>
      <c r="D276" s="1">
        <v>60</v>
      </c>
      <c r="E276" s="1">
        <v>7</v>
      </c>
      <c r="F276" s="1">
        <v>4</v>
      </c>
      <c r="G276" s="1">
        <v>0</v>
      </c>
      <c r="H276" s="1">
        <v>20</v>
      </c>
      <c r="I276" s="1">
        <v>90</v>
      </c>
      <c r="J276" s="1">
        <v>36</v>
      </c>
      <c r="K276" s="1">
        <v>0</v>
      </c>
      <c r="L276" s="1">
        <v>36</v>
      </c>
      <c r="M276" s="1">
        <v>7</v>
      </c>
      <c r="N276" s="1">
        <v>263</v>
      </c>
    </row>
    <row r="277" spans="1:14">
      <c r="A277" s="1" t="s">
        <v>14</v>
      </c>
      <c r="B277" s="1" t="s">
        <v>291</v>
      </c>
      <c r="C277" s="1">
        <v>280</v>
      </c>
      <c r="D277" s="1">
        <v>70</v>
      </c>
      <c r="E277" s="1">
        <v>8</v>
      </c>
      <c r="F277" s="1">
        <v>4.5</v>
      </c>
      <c r="G277" s="1">
        <v>0</v>
      </c>
      <c r="H277" s="1">
        <v>25</v>
      </c>
      <c r="I277" s="1">
        <v>110</v>
      </c>
      <c r="J277" s="1">
        <v>45</v>
      </c>
      <c r="K277" s="1">
        <v>0</v>
      </c>
      <c r="L277" s="1">
        <v>45</v>
      </c>
      <c r="M277" s="1">
        <v>8</v>
      </c>
      <c r="N277" s="1">
        <v>321.5</v>
      </c>
    </row>
    <row r="278" spans="1:14">
      <c r="A278" s="1" t="s">
        <v>14</v>
      </c>
      <c r="B278" s="1" t="s">
        <v>292</v>
      </c>
      <c r="C278" s="1">
        <v>330</v>
      </c>
      <c r="D278" s="1">
        <v>80</v>
      </c>
      <c r="E278" s="1">
        <v>9</v>
      </c>
      <c r="F278" s="1">
        <v>5</v>
      </c>
      <c r="G278" s="1">
        <v>0</v>
      </c>
      <c r="H278" s="1">
        <v>30</v>
      </c>
      <c r="I278" s="1">
        <v>130</v>
      </c>
      <c r="J278" s="1">
        <v>53</v>
      </c>
      <c r="K278" s="1">
        <v>0</v>
      </c>
      <c r="L278" s="1">
        <v>53</v>
      </c>
      <c r="M278" s="1">
        <v>9</v>
      </c>
      <c r="N278" s="1">
        <v>379</v>
      </c>
    </row>
    <row r="279" spans="1:14">
      <c r="A279" s="1" t="s">
        <v>14</v>
      </c>
      <c r="B279" s="1" t="s">
        <v>293</v>
      </c>
      <c r="C279" s="1">
        <v>200</v>
      </c>
      <c r="D279" s="1">
        <v>45</v>
      </c>
      <c r="E279" s="1">
        <v>5</v>
      </c>
      <c r="F279" s="1">
        <v>3</v>
      </c>
      <c r="G279" s="1">
        <v>0</v>
      </c>
      <c r="H279" s="1">
        <v>15</v>
      </c>
      <c r="I279" s="1">
        <v>70</v>
      </c>
      <c r="J279" s="1">
        <v>34</v>
      </c>
      <c r="K279" s="1">
        <v>0</v>
      </c>
      <c r="L279" s="1">
        <v>34</v>
      </c>
      <c r="M279" s="1">
        <v>5</v>
      </c>
      <c r="N279" s="1">
        <v>232</v>
      </c>
    </row>
    <row r="280" spans="1:14">
      <c r="A280" s="1" t="s">
        <v>14</v>
      </c>
      <c r="B280" s="1" t="s">
        <v>294</v>
      </c>
      <c r="C280" s="1">
        <v>240</v>
      </c>
      <c r="D280" s="1">
        <v>50</v>
      </c>
      <c r="E280" s="1">
        <v>6</v>
      </c>
      <c r="F280" s="1">
        <v>3.5</v>
      </c>
      <c r="G280" s="1">
        <v>0</v>
      </c>
      <c r="H280" s="1">
        <v>20</v>
      </c>
      <c r="I280" s="1">
        <v>85</v>
      </c>
      <c r="J280" s="1">
        <v>42</v>
      </c>
      <c r="K280" s="1">
        <v>0</v>
      </c>
      <c r="L280" s="1">
        <v>42</v>
      </c>
      <c r="M280" s="1">
        <v>6</v>
      </c>
      <c r="N280" s="1">
        <v>279.5</v>
      </c>
    </row>
    <row r="281" spans="1:14">
      <c r="A281" s="1" t="s">
        <v>14</v>
      </c>
      <c r="B281" s="1" t="s">
        <v>295</v>
      </c>
      <c r="C281" s="1">
        <v>290</v>
      </c>
      <c r="D281" s="1">
        <v>70</v>
      </c>
      <c r="E281" s="1">
        <v>8</v>
      </c>
      <c r="F281" s="1">
        <v>4.5</v>
      </c>
      <c r="G281" s="1">
        <v>0</v>
      </c>
      <c r="H281" s="1">
        <v>25</v>
      </c>
      <c r="I281" s="1">
        <v>105</v>
      </c>
      <c r="J281" s="1">
        <v>51</v>
      </c>
      <c r="K281" s="1">
        <v>0</v>
      </c>
      <c r="L281" s="1">
        <v>51</v>
      </c>
      <c r="M281" s="1">
        <v>7</v>
      </c>
      <c r="N281" s="1">
        <v>338.5</v>
      </c>
    </row>
    <row r="282" spans="1:14">
      <c r="A282" s="1" t="s">
        <v>14</v>
      </c>
      <c r="B282" s="1" t="s">
        <v>296</v>
      </c>
      <c r="C282" s="1">
        <v>230</v>
      </c>
      <c r="D282" s="1">
        <v>60</v>
      </c>
      <c r="E282" s="1">
        <v>7</v>
      </c>
      <c r="F282" s="1">
        <v>4</v>
      </c>
      <c r="G282" s="1">
        <v>0</v>
      </c>
      <c r="H282" s="1">
        <v>20</v>
      </c>
      <c r="I282" s="1">
        <v>90</v>
      </c>
      <c r="J282" s="1">
        <v>36</v>
      </c>
      <c r="K282" s="1">
        <v>0</v>
      </c>
      <c r="L282" s="1">
        <v>36</v>
      </c>
      <c r="M282" s="1">
        <v>7</v>
      </c>
      <c r="N282" s="1">
        <v>263</v>
      </c>
    </row>
    <row r="283" spans="1:14">
      <c r="A283" s="1" t="s">
        <v>14</v>
      </c>
      <c r="B283" s="1" t="s">
        <v>297</v>
      </c>
      <c r="C283" s="1">
        <v>280</v>
      </c>
      <c r="D283" s="1">
        <v>70</v>
      </c>
      <c r="E283" s="1">
        <v>8</v>
      </c>
      <c r="F283" s="1">
        <v>4.5</v>
      </c>
      <c r="G283" s="1">
        <v>0</v>
      </c>
      <c r="H283" s="1">
        <v>25</v>
      </c>
      <c r="I283" s="1">
        <v>110</v>
      </c>
      <c r="J283" s="1">
        <v>44</v>
      </c>
      <c r="K283" s="1">
        <v>0</v>
      </c>
      <c r="L283" s="1">
        <v>44</v>
      </c>
      <c r="M283" s="1">
        <v>8</v>
      </c>
      <c r="N283" s="1">
        <v>320.5</v>
      </c>
    </row>
    <row r="284" spans="1:14">
      <c r="A284" s="1" t="s">
        <v>14</v>
      </c>
      <c r="B284" s="1" t="s">
        <v>298</v>
      </c>
      <c r="C284" s="1">
        <v>330</v>
      </c>
      <c r="D284" s="1">
        <v>80</v>
      </c>
      <c r="E284" s="1">
        <v>9</v>
      </c>
      <c r="F284" s="1">
        <v>5</v>
      </c>
      <c r="G284" s="1">
        <v>0</v>
      </c>
      <c r="H284" s="1">
        <v>30</v>
      </c>
      <c r="I284" s="1">
        <v>130</v>
      </c>
      <c r="J284" s="1">
        <v>53</v>
      </c>
      <c r="K284" s="1">
        <v>0</v>
      </c>
      <c r="L284" s="1">
        <v>53</v>
      </c>
      <c r="M284" s="1">
        <v>9</v>
      </c>
      <c r="N284" s="1">
        <v>379</v>
      </c>
    </row>
    <row r="285" spans="1:14">
      <c r="A285" s="1" t="s">
        <v>14</v>
      </c>
      <c r="B285" s="1" t="s">
        <v>299</v>
      </c>
      <c r="C285" s="1">
        <v>100</v>
      </c>
      <c r="D285" s="1">
        <v>50</v>
      </c>
      <c r="E285" s="1">
        <v>5</v>
      </c>
      <c r="F285" s="1">
        <v>3</v>
      </c>
      <c r="G285" s="1">
        <v>0</v>
      </c>
      <c r="H285" s="1">
        <v>15</v>
      </c>
      <c r="I285" s="1">
        <v>105</v>
      </c>
      <c r="J285" s="1">
        <v>15</v>
      </c>
      <c r="K285" s="1">
        <v>0</v>
      </c>
      <c r="L285" s="1">
        <v>7</v>
      </c>
      <c r="M285" s="1">
        <v>5</v>
      </c>
      <c r="N285" s="1">
        <v>105</v>
      </c>
    </row>
    <row r="286" spans="1:14">
      <c r="A286" s="1" t="s">
        <v>14</v>
      </c>
      <c r="B286" s="1" t="s">
        <v>300</v>
      </c>
      <c r="C286" s="1">
        <v>120</v>
      </c>
      <c r="D286" s="1">
        <v>60</v>
      </c>
      <c r="E286" s="1">
        <v>6</v>
      </c>
      <c r="F286" s="1">
        <v>3.5</v>
      </c>
      <c r="G286" s="1">
        <v>0</v>
      </c>
      <c r="H286" s="1">
        <v>20</v>
      </c>
      <c r="I286" s="1">
        <v>130</v>
      </c>
      <c r="J286" s="1">
        <v>18</v>
      </c>
      <c r="K286" s="1">
        <v>0</v>
      </c>
      <c r="L286" s="1">
        <v>9</v>
      </c>
      <c r="M286" s="1">
        <v>6</v>
      </c>
      <c r="N286" s="1">
        <v>126.5</v>
      </c>
    </row>
    <row r="287" spans="1:14">
      <c r="A287" s="1" t="s">
        <v>14</v>
      </c>
      <c r="B287" s="1" t="s">
        <v>301</v>
      </c>
      <c r="C287" s="1">
        <v>150</v>
      </c>
      <c r="D287" s="1">
        <v>70</v>
      </c>
      <c r="E287" s="1">
        <v>8</v>
      </c>
      <c r="F287" s="1">
        <v>4.5</v>
      </c>
      <c r="G287" s="1">
        <v>0</v>
      </c>
      <c r="H287" s="1">
        <v>25</v>
      </c>
      <c r="I287" s="1">
        <v>160</v>
      </c>
      <c r="J287" s="1">
        <v>22</v>
      </c>
      <c r="K287" s="1">
        <v>0</v>
      </c>
      <c r="L287" s="1">
        <v>11</v>
      </c>
      <c r="M287" s="1">
        <v>8</v>
      </c>
      <c r="N287" s="1">
        <v>157.5</v>
      </c>
    </row>
    <row r="288" spans="1:14">
      <c r="A288" s="1" t="s">
        <v>14</v>
      </c>
      <c r="B288" s="1" t="s">
        <v>302</v>
      </c>
      <c r="C288" s="1">
        <v>130</v>
      </c>
      <c r="D288" s="1">
        <v>60</v>
      </c>
      <c r="E288" s="1">
        <v>7</v>
      </c>
      <c r="F288" s="1">
        <v>4</v>
      </c>
      <c r="G288" s="1">
        <v>0</v>
      </c>
      <c r="H288" s="1">
        <v>20</v>
      </c>
      <c r="I288" s="1">
        <v>125</v>
      </c>
      <c r="J288" s="1">
        <v>17</v>
      </c>
      <c r="K288" s="1">
        <v>0</v>
      </c>
      <c r="L288" s="1">
        <v>10</v>
      </c>
      <c r="M288" s="1">
        <v>7</v>
      </c>
      <c r="N288" s="1">
        <v>137</v>
      </c>
    </row>
    <row r="289" spans="1:14">
      <c r="A289" s="1" t="s">
        <v>14</v>
      </c>
      <c r="B289" s="1" t="s">
        <v>303</v>
      </c>
      <c r="C289" s="1">
        <v>160</v>
      </c>
      <c r="D289" s="1">
        <v>70</v>
      </c>
      <c r="E289" s="1">
        <v>8</v>
      </c>
      <c r="F289" s="1">
        <v>5</v>
      </c>
      <c r="G289" s="1">
        <v>0</v>
      </c>
      <c r="H289" s="1">
        <v>25</v>
      </c>
      <c r="I289" s="1">
        <v>150</v>
      </c>
      <c r="J289" s="1">
        <v>21</v>
      </c>
      <c r="K289" s="1">
        <v>0</v>
      </c>
      <c r="L289" s="1">
        <v>11</v>
      </c>
      <c r="M289" s="1">
        <v>8</v>
      </c>
      <c r="N289" s="1">
        <v>168</v>
      </c>
    </row>
    <row r="290" spans="1:14">
      <c r="A290" s="1" t="s">
        <v>14</v>
      </c>
      <c r="B290" s="1" t="s">
        <v>304</v>
      </c>
      <c r="C290" s="1">
        <v>180</v>
      </c>
      <c r="D290" s="1">
        <v>90</v>
      </c>
      <c r="E290" s="1">
        <v>10</v>
      </c>
      <c r="F290" s="1">
        <v>6</v>
      </c>
      <c r="G290" s="1">
        <v>0</v>
      </c>
      <c r="H290" s="1">
        <v>30</v>
      </c>
      <c r="I290" s="1">
        <v>180</v>
      </c>
      <c r="J290" s="1">
        <v>25</v>
      </c>
      <c r="K290" s="1">
        <v>0</v>
      </c>
      <c r="L290" s="1">
        <v>13</v>
      </c>
      <c r="M290" s="1">
        <v>10</v>
      </c>
      <c r="N290" s="1">
        <v>189</v>
      </c>
    </row>
    <row r="291" spans="1:14">
      <c r="A291" s="1" t="s">
        <v>14</v>
      </c>
      <c r="B291" s="1" t="s">
        <v>305</v>
      </c>
      <c r="C291" s="1">
        <v>280</v>
      </c>
      <c r="D291" s="1">
        <v>100</v>
      </c>
      <c r="E291" s="1">
        <v>11</v>
      </c>
      <c r="F291" s="1">
        <v>6</v>
      </c>
      <c r="G291" s="1">
        <v>0</v>
      </c>
      <c r="H291" s="1">
        <v>20</v>
      </c>
      <c r="I291" s="1">
        <v>125</v>
      </c>
      <c r="J291" s="1">
        <v>40</v>
      </c>
      <c r="K291" s="1">
        <v>0</v>
      </c>
      <c r="L291" s="1">
        <v>33</v>
      </c>
      <c r="M291" s="1">
        <v>6</v>
      </c>
      <c r="N291" s="1">
        <v>313</v>
      </c>
    </row>
    <row r="292" spans="1:14">
      <c r="A292" s="1" t="s">
        <v>14</v>
      </c>
      <c r="B292" s="1" t="s">
        <v>306</v>
      </c>
      <c r="C292" s="1">
        <v>330</v>
      </c>
      <c r="D292" s="1">
        <v>110</v>
      </c>
      <c r="E292" s="1">
        <v>12</v>
      </c>
      <c r="F292" s="1">
        <v>7</v>
      </c>
      <c r="G292" s="1">
        <v>0</v>
      </c>
      <c r="H292" s="1">
        <v>25</v>
      </c>
      <c r="I292" s="1">
        <v>150</v>
      </c>
      <c r="J292" s="1">
        <v>48</v>
      </c>
      <c r="K292" s="1">
        <v>0</v>
      </c>
      <c r="L292" s="1">
        <v>41</v>
      </c>
      <c r="M292" s="1">
        <v>7</v>
      </c>
      <c r="N292" s="1">
        <v>371</v>
      </c>
    </row>
    <row r="293" spans="1:14">
      <c r="A293" s="1" t="s">
        <v>14</v>
      </c>
      <c r="B293" s="1" t="s">
        <v>307</v>
      </c>
      <c r="C293" s="1">
        <v>400</v>
      </c>
      <c r="D293" s="1">
        <v>130</v>
      </c>
      <c r="E293" s="1">
        <v>14</v>
      </c>
      <c r="F293" s="1">
        <v>8</v>
      </c>
      <c r="G293" s="1">
        <v>0.5</v>
      </c>
      <c r="H293" s="1">
        <v>30</v>
      </c>
      <c r="I293" s="1">
        <v>190</v>
      </c>
      <c r="J293" s="1">
        <v>58</v>
      </c>
      <c r="K293" s="1">
        <v>0</v>
      </c>
      <c r="L293" s="1">
        <v>49</v>
      </c>
      <c r="M293" s="1">
        <v>10</v>
      </c>
      <c r="N293" s="1">
        <v>447</v>
      </c>
    </row>
    <row r="294" spans="1:14">
      <c r="A294" s="1" t="s">
        <v>14</v>
      </c>
      <c r="B294" s="1" t="s">
        <v>308</v>
      </c>
      <c r="C294" s="1">
        <v>300</v>
      </c>
      <c r="D294" s="1">
        <v>110</v>
      </c>
      <c r="E294" s="1">
        <v>12</v>
      </c>
      <c r="F294" s="1">
        <v>7</v>
      </c>
      <c r="G294" s="1">
        <v>0</v>
      </c>
      <c r="H294" s="1">
        <v>25</v>
      </c>
      <c r="I294" s="1">
        <v>135</v>
      </c>
      <c r="J294" s="1">
        <v>41</v>
      </c>
      <c r="K294" s="1">
        <v>0</v>
      </c>
      <c r="L294" s="1">
        <v>35</v>
      </c>
      <c r="M294" s="1">
        <v>8</v>
      </c>
      <c r="N294" s="1">
        <v>334</v>
      </c>
    </row>
    <row r="295" spans="1:14">
      <c r="A295" s="1" t="s">
        <v>14</v>
      </c>
      <c r="B295" s="1" t="s">
        <v>309</v>
      </c>
      <c r="C295" s="1">
        <v>380</v>
      </c>
      <c r="D295" s="1">
        <v>130</v>
      </c>
      <c r="E295" s="1">
        <v>15</v>
      </c>
      <c r="F295" s="1">
        <v>9</v>
      </c>
      <c r="G295" s="1">
        <v>0.5</v>
      </c>
      <c r="H295" s="1">
        <v>30</v>
      </c>
      <c r="I295" s="1">
        <v>170</v>
      </c>
      <c r="J295" s="1">
        <v>53</v>
      </c>
      <c r="K295" s="1">
        <v>0</v>
      </c>
      <c r="L295" s="1">
        <v>45</v>
      </c>
      <c r="M295" s="1">
        <v>10</v>
      </c>
      <c r="N295" s="1">
        <v>424</v>
      </c>
    </row>
    <row r="296" spans="1:14">
      <c r="A296" s="1" t="s">
        <v>14</v>
      </c>
      <c r="B296" s="1" t="s">
        <v>310</v>
      </c>
      <c r="C296" s="1">
        <v>460</v>
      </c>
      <c r="D296" s="1">
        <v>160</v>
      </c>
      <c r="E296" s="1">
        <v>18</v>
      </c>
      <c r="F296" s="1">
        <v>10</v>
      </c>
      <c r="G296" s="1">
        <v>0.5</v>
      </c>
      <c r="H296" s="1">
        <v>40</v>
      </c>
      <c r="I296" s="1">
        <v>220</v>
      </c>
      <c r="J296" s="1">
        <v>63</v>
      </c>
      <c r="K296" s="1">
        <v>0</v>
      </c>
      <c r="L296" s="1">
        <v>54</v>
      </c>
      <c r="M296" s="1">
        <v>13</v>
      </c>
      <c r="N296" s="1">
        <v>511</v>
      </c>
    </row>
    <row r="297" spans="1:14">
      <c r="A297" s="1" t="s">
        <v>14</v>
      </c>
      <c r="B297" s="1" t="s">
        <v>311</v>
      </c>
      <c r="C297" s="1">
        <v>80</v>
      </c>
      <c r="D297" s="1">
        <v>40</v>
      </c>
      <c r="E297" s="1">
        <v>4.5</v>
      </c>
      <c r="F297" s="1">
        <v>2.5</v>
      </c>
      <c r="G297" s="1">
        <v>0</v>
      </c>
      <c r="H297" s="1">
        <v>15</v>
      </c>
      <c r="I297" s="1">
        <v>65</v>
      </c>
      <c r="J297" s="1">
        <v>6</v>
      </c>
      <c r="K297" s="1">
        <v>0</v>
      </c>
      <c r="L297" s="1">
        <v>6</v>
      </c>
      <c r="M297" s="1">
        <v>4</v>
      </c>
      <c r="N297" s="1">
        <v>84.5</v>
      </c>
    </row>
    <row r="298" spans="1:14">
      <c r="A298" s="1" t="s">
        <v>14</v>
      </c>
      <c r="B298" s="1" t="s">
        <v>312</v>
      </c>
      <c r="C298" s="1">
        <v>100</v>
      </c>
      <c r="D298" s="1">
        <v>50</v>
      </c>
      <c r="E298" s="1">
        <v>6</v>
      </c>
      <c r="F298" s="1">
        <v>3.5</v>
      </c>
      <c r="G298" s="1">
        <v>0</v>
      </c>
      <c r="H298" s="1">
        <v>15</v>
      </c>
      <c r="I298" s="1">
        <v>80</v>
      </c>
      <c r="J298" s="1">
        <v>8</v>
      </c>
      <c r="K298" s="1">
        <v>0</v>
      </c>
      <c r="L298" s="1">
        <v>8</v>
      </c>
      <c r="M298" s="1">
        <v>6</v>
      </c>
      <c r="N298" s="1">
        <v>105.5</v>
      </c>
    </row>
    <row r="299" spans="1:14">
      <c r="A299" s="1" t="s">
        <v>14</v>
      </c>
      <c r="B299" s="1" t="s">
        <v>313</v>
      </c>
      <c r="C299" s="1">
        <v>140</v>
      </c>
      <c r="D299" s="1">
        <v>70</v>
      </c>
      <c r="E299" s="1">
        <v>8</v>
      </c>
      <c r="F299" s="1">
        <v>4.5</v>
      </c>
      <c r="G299" s="1">
        <v>0</v>
      </c>
      <c r="H299" s="1">
        <v>25</v>
      </c>
      <c r="I299" s="1">
        <v>105</v>
      </c>
      <c r="J299" s="1">
        <v>10</v>
      </c>
      <c r="K299" s="1">
        <v>0</v>
      </c>
      <c r="L299" s="1">
        <v>10</v>
      </c>
      <c r="M299" s="1">
        <v>7</v>
      </c>
      <c r="N299" s="1">
        <v>147.5</v>
      </c>
    </row>
    <row r="300" spans="1:14">
      <c r="A300" s="1" t="s">
        <v>14</v>
      </c>
      <c r="B300" s="1" t="s">
        <v>314</v>
      </c>
      <c r="C300" s="1">
        <v>160</v>
      </c>
      <c r="D300" s="1">
        <v>25</v>
      </c>
      <c r="E300" s="1">
        <v>3</v>
      </c>
      <c r="F300" s="1">
        <v>1.5</v>
      </c>
      <c r="G300" s="1">
        <v>0</v>
      </c>
      <c r="H300" s="1">
        <v>10</v>
      </c>
      <c r="I300" s="1">
        <v>100</v>
      </c>
      <c r="J300" s="1">
        <v>29</v>
      </c>
      <c r="K300" s="1">
        <v>0</v>
      </c>
      <c r="L300" s="1">
        <v>29</v>
      </c>
      <c r="M300" s="1">
        <v>3</v>
      </c>
      <c r="N300" s="1">
        <v>187.5</v>
      </c>
    </row>
    <row r="301" spans="1:14">
      <c r="A301" s="1" t="s">
        <v>14</v>
      </c>
      <c r="B301" s="1" t="s">
        <v>315</v>
      </c>
      <c r="C301" s="1">
        <v>180</v>
      </c>
      <c r="D301" s="1">
        <v>40</v>
      </c>
      <c r="E301" s="1">
        <v>4.5</v>
      </c>
      <c r="F301" s="1">
        <v>2.5</v>
      </c>
      <c r="G301" s="1">
        <v>0</v>
      </c>
      <c r="H301" s="1">
        <v>15</v>
      </c>
      <c r="I301" s="1">
        <v>120</v>
      </c>
      <c r="J301" s="1">
        <v>31</v>
      </c>
      <c r="K301" s="1">
        <v>0</v>
      </c>
      <c r="L301" s="1">
        <v>31</v>
      </c>
      <c r="M301" s="1">
        <v>4</v>
      </c>
      <c r="N301" s="1">
        <v>209.5</v>
      </c>
    </row>
    <row r="302" spans="1:14">
      <c r="A302" s="1" t="s">
        <v>14</v>
      </c>
      <c r="B302" s="1" t="s">
        <v>316</v>
      </c>
      <c r="C302" s="1">
        <v>230</v>
      </c>
      <c r="D302" s="1">
        <v>50</v>
      </c>
      <c r="E302" s="1">
        <v>6</v>
      </c>
      <c r="F302" s="1">
        <v>3.5</v>
      </c>
      <c r="G302" s="1">
        <v>0</v>
      </c>
      <c r="H302" s="1">
        <v>15</v>
      </c>
      <c r="I302" s="1">
        <v>150</v>
      </c>
      <c r="J302" s="1">
        <v>40</v>
      </c>
      <c r="K302" s="1">
        <v>0</v>
      </c>
      <c r="L302" s="1">
        <v>40</v>
      </c>
      <c r="M302" s="1">
        <v>6</v>
      </c>
      <c r="N302" s="1">
        <v>267.5</v>
      </c>
    </row>
    <row r="303" spans="1:14">
      <c r="A303" s="1" t="s">
        <v>14</v>
      </c>
      <c r="B303" s="1" t="s">
        <v>317</v>
      </c>
      <c r="C303" s="1">
        <v>160</v>
      </c>
      <c r="D303" s="1">
        <v>25</v>
      </c>
      <c r="E303" s="1">
        <v>3</v>
      </c>
      <c r="F303" s="1">
        <v>1.5</v>
      </c>
      <c r="G303" s="1">
        <v>0</v>
      </c>
      <c r="H303" s="1">
        <v>10</v>
      </c>
      <c r="I303" s="1">
        <v>45</v>
      </c>
      <c r="J303" s="1">
        <v>31</v>
      </c>
      <c r="K303" s="1">
        <v>0</v>
      </c>
      <c r="L303" s="1">
        <v>31</v>
      </c>
      <c r="M303" s="1">
        <v>3</v>
      </c>
      <c r="N303" s="1">
        <v>189.5</v>
      </c>
    </row>
    <row r="304" spans="1:14">
      <c r="A304" s="1" t="s">
        <v>14</v>
      </c>
      <c r="B304" s="1" t="s">
        <v>318</v>
      </c>
      <c r="C304" s="1">
        <v>180</v>
      </c>
      <c r="D304" s="1">
        <v>40</v>
      </c>
      <c r="E304" s="1">
        <v>4.5</v>
      </c>
      <c r="F304" s="1">
        <v>2.5</v>
      </c>
      <c r="G304" s="1">
        <v>0</v>
      </c>
      <c r="H304" s="1">
        <v>15</v>
      </c>
      <c r="I304" s="1">
        <v>65</v>
      </c>
      <c r="J304" s="1">
        <v>33</v>
      </c>
      <c r="K304" s="1">
        <v>0</v>
      </c>
      <c r="L304" s="1">
        <v>33</v>
      </c>
      <c r="M304" s="1">
        <v>4</v>
      </c>
      <c r="N304" s="1">
        <v>211.5</v>
      </c>
    </row>
    <row r="305" spans="1:14">
      <c r="A305" s="1" t="s">
        <v>14</v>
      </c>
      <c r="B305" s="1" t="s">
        <v>319</v>
      </c>
      <c r="C305" s="1">
        <v>230</v>
      </c>
      <c r="D305" s="1">
        <v>50</v>
      </c>
      <c r="E305" s="1">
        <v>6</v>
      </c>
      <c r="F305" s="1">
        <v>3.5</v>
      </c>
      <c r="G305" s="1">
        <v>0</v>
      </c>
      <c r="H305" s="1">
        <v>15</v>
      </c>
      <c r="I305" s="1">
        <v>85</v>
      </c>
      <c r="J305" s="1">
        <v>41</v>
      </c>
      <c r="K305" s="1">
        <v>0</v>
      </c>
      <c r="L305" s="1">
        <v>41</v>
      </c>
      <c r="M305" s="1">
        <v>6</v>
      </c>
      <c r="N305" s="1">
        <v>268.5</v>
      </c>
    </row>
    <row r="306" spans="1:14">
      <c r="A306" s="1" t="s">
        <v>14</v>
      </c>
      <c r="B306" s="1" t="s">
        <v>320</v>
      </c>
      <c r="C306" s="1">
        <v>160</v>
      </c>
      <c r="D306" s="1">
        <v>25</v>
      </c>
      <c r="E306" s="1">
        <v>3</v>
      </c>
      <c r="F306" s="1">
        <v>1.5</v>
      </c>
      <c r="G306" s="1">
        <v>0</v>
      </c>
      <c r="H306" s="1">
        <v>10</v>
      </c>
      <c r="I306" s="1">
        <v>45</v>
      </c>
      <c r="J306" s="1">
        <v>31</v>
      </c>
      <c r="K306" s="1">
        <v>0</v>
      </c>
      <c r="L306" s="1">
        <v>31</v>
      </c>
      <c r="M306" s="1">
        <v>3</v>
      </c>
      <c r="N306" s="1">
        <v>189.5</v>
      </c>
    </row>
    <row r="307" spans="1:14">
      <c r="A307" s="1" t="s">
        <v>14</v>
      </c>
      <c r="B307" s="1" t="s">
        <v>321</v>
      </c>
      <c r="C307" s="1">
        <v>190</v>
      </c>
      <c r="D307" s="1">
        <v>40</v>
      </c>
      <c r="E307" s="1">
        <v>4.5</v>
      </c>
      <c r="F307" s="1">
        <v>2.5</v>
      </c>
      <c r="G307" s="1">
        <v>0</v>
      </c>
      <c r="H307" s="1">
        <v>15</v>
      </c>
      <c r="I307" s="1">
        <v>70</v>
      </c>
      <c r="J307" s="1">
        <v>33</v>
      </c>
      <c r="K307" s="1">
        <v>0</v>
      </c>
      <c r="L307" s="1">
        <v>33</v>
      </c>
      <c r="M307" s="1">
        <v>5</v>
      </c>
      <c r="N307" s="1">
        <v>220.5</v>
      </c>
    </row>
    <row r="308" spans="1:14">
      <c r="A308" s="1" t="s">
        <v>14</v>
      </c>
      <c r="B308" s="1" t="s">
        <v>322</v>
      </c>
      <c r="C308" s="1">
        <v>230</v>
      </c>
      <c r="D308" s="1">
        <v>50</v>
      </c>
      <c r="E308" s="1">
        <v>6</v>
      </c>
      <c r="F308" s="1">
        <v>3.5</v>
      </c>
      <c r="G308" s="1">
        <v>0</v>
      </c>
      <c r="H308" s="1">
        <v>15</v>
      </c>
      <c r="I308" s="1">
        <v>85</v>
      </c>
      <c r="J308" s="1">
        <v>41</v>
      </c>
      <c r="K308" s="1">
        <v>0</v>
      </c>
      <c r="L308" s="1">
        <v>41</v>
      </c>
      <c r="M308" s="1">
        <v>6</v>
      </c>
      <c r="N308" s="1">
        <v>268.5</v>
      </c>
    </row>
    <row r="309" spans="1:14">
      <c r="A309" s="1" t="s">
        <v>14</v>
      </c>
      <c r="B309" s="1" t="s">
        <v>323</v>
      </c>
      <c r="C309" s="1">
        <v>60</v>
      </c>
      <c r="D309" s="1">
        <v>30</v>
      </c>
      <c r="E309" s="1">
        <v>3</v>
      </c>
      <c r="F309" s="1">
        <v>2</v>
      </c>
      <c r="G309" s="1">
        <v>0</v>
      </c>
      <c r="H309" s="1">
        <v>10</v>
      </c>
      <c r="I309" s="1">
        <v>80</v>
      </c>
      <c r="J309" s="1">
        <v>12</v>
      </c>
      <c r="K309" s="1">
        <v>0</v>
      </c>
      <c r="L309" s="1">
        <v>4</v>
      </c>
      <c r="M309" s="1">
        <v>3</v>
      </c>
      <c r="N309" s="1">
        <v>63</v>
      </c>
    </row>
    <row r="310" spans="1:14">
      <c r="A310" s="1" t="s">
        <v>14</v>
      </c>
      <c r="B310" s="1" t="s">
        <v>324</v>
      </c>
      <c r="C310" s="1">
        <v>90</v>
      </c>
      <c r="D310" s="1">
        <v>40</v>
      </c>
      <c r="E310" s="1">
        <v>5</v>
      </c>
      <c r="F310" s="1">
        <v>3</v>
      </c>
      <c r="G310" s="1">
        <v>0</v>
      </c>
      <c r="H310" s="1">
        <v>15</v>
      </c>
      <c r="I310" s="1">
        <v>105</v>
      </c>
      <c r="J310" s="1">
        <v>14</v>
      </c>
      <c r="K310" s="1">
        <v>0</v>
      </c>
      <c r="L310" s="1">
        <v>6</v>
      </c>
      <c r="M310" s="1">
        <v>5</v>
      </c>
      <c r="N310" s="1">
        <v>94</v>
      </c>
    </row>
    <row r="311" spans="1:14">
      <c r="A311" s="1" t="s">
        <v>14</v>
      </c>
      <c r="B311" s="1" t="s">
        <v>325</v>
      </c>
      <c r="C311" s="1">
        <v>110</v>
      </c>
      <c r="D311" s="1">
        <v>50</v>
      </c>
      <c r="E311" s="1">
        <v>6</v>
      </c>
      <c r="F311" s="1">
        <v>3.5</v>
      </c>
      <c r="G311" s="1">
        <v>0</v>
      </c>
      <c r="H311" s="1">
        <v>15</v>
      </c>
      <c r="I311" s="1">
        <v>130</v>
      </c>
      <c r="J311" s="1">
        <v>19</v>
      </c>
      <c r="K311" s="1">
        <v>0</v>
      </c>
      <c r="L311" s="1">
        <v>8</v>
      </c>
      <c r="M311" s="1">
        <v>6</v>
      </c>
      <c r="N311" s="1">
        <v>115.5</v>
      </c>
    </row>
    <row r="312" spans="1:14">
      <c r="A312" s="1" t="s">
        <v>14</v>
      </c>
      <c r="B312" s="1" t="s">
        <v>326</v>
      </c>
      <c r="C312" s="1">
        <v>310</v>
      </c>
      <c r="D312" s="1">
        <v>120</v>
      </c>
      <c r="E312" s="1">
        <v>13</v>
      </c>
      <c r="F312" s="1">
        <v>8</v>
      </c>
      <c r="G312" s="1">
        <v>0</v>
      </c>
      <c r="H312" s="1">
        <v>25</v>
      </c>
      <c r="I312" s="1">
        <v>140</v>
      </c>
      <c r="J312" s="1">
        <v>42</v>
      </c>
      <c r="K312" s="1">
        <v>0</v>
      </c>
      <c r="L312" s="1">
        <v>35</v>
      </c>
      <c r="M312" s="1">
        <v>7</v>
      </c>
      <c r="N312" s="1">
        <v>346</v>
      </c>
    </row>
    <row r="313" spans="1:14">
      <c r="A313" s="1" t="s">
        <v>14</v>
      </c>
      <c r="B313" s="1" t="s">
        <v>327</v>
      </c>
      <c r="C313" s="1">
        <v>360</v>
      </c>
      <c r="D313" s="1">
        <v>130</v>
      </c>
      <c r="E313" s="1">
        <v>14</v>
      </c>
      <c r="F313" s="1">
        <v>8</v>
      </c>
      <c r="G313" s="1">
        <v>0.5</v>
      </c>
      <c r="H313" s="1">
        <v>35</v>
      </c>
      <c r="I313" s="1">
        <v>220</v>
      </c>
      <c r="J313" s="1">
        <v>47</v>
      </c>
      <c r="K313" s="1">
        <v>0</v>
      </c>
      <c r="L313" s="1">
        <v>46</v>
      </c>
      <c r="M313" s="1">
        <v>10</v>
      </c>
      <c r="N313" s="1">
        <v>404</v>
      </c>
    </row>
    <row r="314" spans="1:14">
      <c r="A314" s="1" t="s">
        <v>14</v>
      </c>
      <c r="B314" s="1" t="s">
        <v>328</v>
      </c>
      <c r="C314" s="1">
        <v>290</v>
      </c>
      <c r="D314" s="1">
        <v>100</v>
      </c>
      <c r="E314" s="1">
        <v>12</v>
      </c>
      <c r="F314" s="1">
        <v>7</v>
      </c>
      <c r="G314" s="1">
        <v>0</v>
      </c>
      <c r="H314" s="1">
        <v>25</v>
      </c>
      <c r="I314" s="1">
        <v>180</v>
      </c>
      <c r="J314" s="1">
        <v>39</v>
      </c>
      <c r="K314" s="1">
        <v>0</v>
      </c>
      <c r="L314" s="1">
        <v>38</v>
      </c>
      <c r="M314" s="1">
        <v>8</v>
      </c>
      <c r="N314" s="1">
        <v>327</v>
      </c>
    </row>
    <row r="315" spans="1:14">
      <c r="A315" s="1" t="s">
        <v>14</v>
      </c>
      <c r="B315" s="1" t="s">
        <v>329</v>
      </c>
      <c r="C315" s="1">
        <v>250</v>
      </c>
      <c r="D315" s="1">
        <v>90</v>
      </c>
      <c r="E315" s="1">
        <v>11</v>
      </c>
      <c r="F315" s="1">
        <v>6</v>
      </c>
      <c r="G315" s="1">
        <v>0</v>
      </c>
      <c r="H315" s="1">
        <v>25</v>
      </c>
      <c r="I315" s="1">
        <v>150</v>
      </c>
      <c r="J315" s="1">
        <v>33</v>
      </c>
      <c r="K315" s="1">
        <v>0</v>
      </c>
      <c r="L315" s="1">
        <v>31</v>
      </c>
      <c r="M315" s="1">
        <v>7</v>
      </c>
      <c r="N315" s="1">
        <v>280</v>
      </c>
    </row>
    <row r="316" spans="1:14">
      <c r="A316" s="1" t="s">
        <v>14</v>
      </c>
      <c r="B316" s="1" t="s">
        <v>330</v>
      </c>
      <c r="C316" s="1">
        <v>380</v>
      </c>
      <c r="D316" s="1">
        <v>140</v>
      </c>
      <c r="E316" s="1">
        <v>16</v>
      </c>
      <c r="F316" s="1">
        <v>9</v>
      </c>
      <c r="G316" s="1">
        <v>0.5</v>
      </c>
      <c r="H316" s="1">
        <v>35</v>
      </c>
      <c r="I316" s="1">
        <v>210</v>
      </c>
      <c r="J316" s="1">
        <v>48</v>
      </c>
      <c r="K316" s="1">
        <v>0</v>
      </c>
      <c r="L316" s="1">
        <v>46</v>
      </c>
      <c r="M316" s="1">
        <v>10</v>
      </c>
      <c r="N316" s="1">
        <v>425</v>
      </c>
    </row>
    <row r="317" spans="1:14">
      <c r="A317" s="1" t="s">
        <v>14</v>
      </c>
      <c r="B317" s="1" t="s">
        <v>331</v>
      </c>
      <c r="C317" s="1">
        <v>300</v>
      </c>
      <c r="D317" s="1">
        <v>120</v>
      </c>
      <c r="E317" s="1">
        <v>14</v>
      </c>
      <c r="F317" s="1">
        <v>8</v>
      </c>
      <c r="G317" s="1">
        <v>0</v>
      </c>
      <c r="H317" s="1">
        <v>30</v>
      </c>
      <c r="I317" s="1">
        <v>160</v>
      </c>
      <c r="J317" s="1">
        <v>36</v>
      </c>
      <c r="K317" s="1">
        <v>0</v>
      </c>
      <c r="L317" s="1">
        <v>33</v>
      </c>
      <c r="M317" s="1">
        <v>8</v>
      </c>
      <c r="N317" s="1">
        <v>333</v>
      </c>
    </row>
    <row r="318" spans="1:14">
      <c r="A318" s="1" t="s">
        <v>14</v>
      </c>
      <c r="B318" s="1" t="s">
        <v>332</v>
      </c>
      <c r="C318" s="1">
        <v>240</v>
      </c>
      <c r="D318" s="1">
        <v>100</v>
      </c>
      <c r="E318" s="1">
        <v>12</v>
      </c>
      <c r="F318" s="1">
        <v>7</v>
      </c>
      <c r="G318" s="1">
        <v>0</v>
      </c>
      <c r="H318" s="1">
        <v>25</v>
      </c>
      <c r="I318" s="1">
        <v>130</v>
      </c>
      <c r="J318" s="1">
        <v>29</v>
      </c>
      <c r="K318" s="1">
        <v>0</v>
      </c>
      <c r="L318" s="1">
        <v>26</v>
      </c>
      <c r="M318" s="1">
        <v>6</v>
      </c>
      <c r="N318" s="1">
        <v>267</v>
      </c>
    </row>
    <row r="319" spans="1:14">
      <c r="A319" s="1" t="s">
        <v>14</v>
      </c>
      <c r="B319" s="1" t="s">
        <v>333</v>
      </c>
      <c r="C319" s="1">
        <v>450</v>
      </c>
      <c r="D319" s="1">
        <v>180</v>
      </c>
      <c r="E319" s="1">
        <v>20</v>
      </c>
      <c r="F319" s="1">
        <v>13</v>
      </c>
      <c r="G319" s="1">
        <v>1</v>
      </c>
      <c r="H319" s="1">
        <v>55</v>
      </c>
      <c r="I319" s="1">
        <v>135</v>
      </c>
      <c r="J319" s="1">
        <v>61</v>
      </c>
      <c r="K319" s="1">
        <v>0</v>
      </c>
      <c r="L319" s="1">
        <v>57</v>
      </c>
      <c r="M319" s="1">
        <v>6</v>
      </c>
      <c r="N319" s="1">
        <v>514</v>
      </c>
    </row>
    <row r="320" spans="1:14">
      <c r="A320" s="1" t="s">
        <v>14</v>
      </c>
      <c r="B320" s="1" t="s">
        <v>334</v>
      </c>
      <c r="C320" s="1">
        <v>550</v>
      </c>
      <c r="D320" s="1">
        <v>220</v>
      </c>
      <c r="E320" s="1">
        <v>24</v>
      </c>
      <c r="F320" s="1">
        <v>15</v>
      </c>
      <c r="G320" s="1">
        <v>1</v>
      </c>
      <c r="H320" s="1">
        <v>70</v>
      </c>
      <c r="I320" s="1">
        <v>160</v>
      </c>
      <c r="J320" s="1">
        <v>76</v>
      </c>
      <c r="K320" s="1">
        <v>0</v>
      </c>
      <c r="L320" s="1">
        <v>71</v>
      </c>
      <c r="M320" s="1">
        <v>8</v>
      </c>
      <c r="N320" s="1">
        <v>628</v>
      </c>
    </row>
    <row r="321" spans="1:14">
      <c r="A321" s="1" t="s">
        <v>14</v>
      </c>
      <c r="B321" s="1" t="s">
        <v>335</v>
      </c>
      <c r="C321" s="1">
        <v>680</v>
      </c>
      <c r="D321" s="1">
        <v>260</v>
      </c>
      <c r="E321" s="1">
        <v>29</v>
      </c>
      <c r="F321" s="1">
        <v>18</v>
      </c>
      <c r="G321" s="1">
        <v>1.5</v>
      </c>
      <c r="H321" s="1">
        <v>85</v>
      </c>
      <c r="I321" s="1">
        <v>200</v>
      </c>
      <c r="J321" s="1">
        <v>94</v>
      </c>
      <c r="K321" s="1">
        <v>0</v>
      </c>
      <c r="L321" s="1">
        <v>88</v>
      </c>
      <c r="M321" s="1">
        <v>10</v>
      </c>
      <c r="N321" s="1">
        <v>776</v>
      </c>
    </row>
    <row r="322" spans="1:14">
      <c r="A322" s="1" t="s">
        <v>14</v>
      </c>
      <c r="B322" s="1" t="s">
        <v>336</v>
      </c>
      <c r="C322" s="1">
        <v>450</v>
      </c>
      <c r="D322" s="1">
        <v>180</v>
      </c>
      <c r="E322" s="1">
        <v>20</v>
      </c>
      <c r="F322" s="1">
        <v>13</v>
      </c>
      <c r="G322" s="1">
        <v>1</v>
      </c>
      <c r="H322" s="1">
        <v>55</v>
      </c>
      <c r="I322" s="1">
        <v>130</v>
      </c>
      <c r="J322" s="1">
        <v>62</v>
      </c>
      <c r="K322" s="1">
        <v>1</v>
      </c>
      <c r="L322" s="1">
        <v>56</v>
      </c>
      <c r="M322" s="1">
        <v>7</v>
      </c>
      <c r="N322" s="1">
        <v>512</v>
      </c>
    </row>
    <row r="323" spans="1:14">
      <c r="A323" s="1" t="s">
        <v>14</v>
      </c>
      <c r="B323" s="1" t="s">
        <v>337</v>
      </c>
      <c r="C323" s="1">
        <v>560</v>
      </c>
      <c r="D323" s="1">
        <v>210</v>
      </c>
      <c r="E323" s="1">
        <v>24</v>
      </c>
      <c r="F323" s="1">
        <v>15</v>
      </c>
      <c r="G323" s="1">
        <v>1</v>
      </c>
      <c r="H323" s="1">
        <v>65</v>
      </c>
      <c r="I323" s="1">
        <v>160</v>
      </c>
      <c r="J323" s="1">
        <v>78</v>
      </c>
      <c r="K323" s="1">
        <v>1</v>
      </c>
      <c r="L323" s="1">
        <v>70</v>
      </c>
      <c r="M323" s="1">
        <v>8</v>
      </c>
      <c r="N323" s="1">
        <v>637</v>
      </c>
    </row>
    <row r="324" spans="1:14">
      <c r="A324" s="1" t="s">
        <v>14</v>
      </c>
      <c r="B324" s="1" t="s">
        <v>338</v>
      </c>
      <c r="C324" s="1">
        <v>680</v>
      </c>
      <c r="D324" s="1">
        <v>250</v>
      </c>
      <c r="E324" s="1">
        <v>28</v>
      </c>
      <c r="F324" s="1">
        <v>18</v>
      </c>
      <c r="G324" s="1">
        <v>1</v>
      </c>
      <c r="H324" s="1">
        <v>80</v>
      </c>
      <c r="I324" s="1">
        <v>200</v>
      </c>
      <c r="J324" s="1">
        <v>96</v>
      </c>
      <c r="K324" s="1">
        <v>1</v>
      </c>
      <c r="L324" s="1">
        <v>87</v>
      </c>
      <c r="M324" s="1">
        <v>10</v>
      </c>
      <c r="N324" s="1">
        <v>775</v>
      </c>
    </row>
    <row r="325" spans="1:14">
      <c r="A325" s="1" t="s">
        <v>14</v>
      </c>
      <c r="B325" s="1" t="s">
        <v>339</v>
      </c>
      <c r="C325" s="1">
        <v>330</v>
      </c>
      <c r="D325" s="1">
        <v>10</v>
      </c>
      <c r="E325" s="1">
        <v>1</v>
      </c>
      <c r="F325" s="1">
        <v>0.5</v>
      </c>
      <c r="G325" s="1">
        <v>0</v>
      </c>
      <c r="H325" s="1">
        <v>5</v>
      </c>
      <c r="I325" s="1">
        <v>55</v>
      </c>
      <c r="J325" s="1">
        <v>77</v>
      </c>
      <c r="K325" s="1">
        <v>4</v>
      </c>
      <c r="L325" s="1">
        <v>70</v>
      </c>
      <c r="M325" s="1">
        <v>3</v>
      </c>
      <c r="N325" s="1">
        <v>397.5</v>
      </c>
    </row>
    <row r="326" spans="1:14">
      <c r="A326" s="1" t="s">
        <v>14</v>
      </c>
      <c r="B326" s="1" t="s">
        <v>340</v>
      </c>
      <c r="C326" s="1">
        <v>260</v>
      </c>
      <c r="D326" s="1">
        <v>5</v>
      </c>
      <c r="E326" s="1">
        <v>1</v>
      </c>
      <c r="F326" s="1">
        <v>0</v>
      </c>
      <c r="G326" s="1">
        <v>0</v>
      </c>
      <c r="H326" s="1">
        <v>5</v>
      </c>
      <c r="I326" s="1">
        <v>40</v>
      </c>
      <c r="J326" s="1">
        <v>60</v>
      </c>
      <c r="K326" s="1">
        <v>3</v>
      </c>
      <c r="L326" s="1">
        <v>54</v>
      </c>
      <c r="M326" s="1">
        <v>2</v>
      </c>
      <c r="N326" s="1">
        <v>312</v>
      </c>
    </row>
    <row r="327" spans="1:14">
      <c r="A327" s="1" t="s">
        <v>14</v>
      </c>
      <c r="B327" s="1" t="s">
        <v>341</v>
      </c>
      <c r="C327" s="1">
        <v>210</v>
      </c>
      <c r="D327" s="1">
        <v>5</v>
      </c>
      <c r="E327" s="1">
        <v>0.5</v>
      </c>
      <c r="F327" s="1">
        <v>0</v>
      </c>
      <c r="G327" s="1">
        <v>0</v>
      </c>
      <c r="H327" s="1">
        <v>5</v>
      </c>
      <c r="I327" s="1">
        <v>35</v>
      </c>
      <c r="J327" s="1">
        <v>49</v>
      </c>
      <c r="K327" s="1">
        <v>2</v>
      </c>
      <c r="L327" s="1">
        <v>44</v>
      </c>
      <c r="M327" s="1">
        <v>2</v>
      </c>
      <c r="N327" s="1">
        <v>252</v>
      </c>
    </row>
    <row r="328" spans="1:14">
      <c r="A328" s="1" t="s">
        <v>14</v>
      </c>
      <c r="B328" s="1" t="s">
        <v>342</v>
      </c>
      <c r="C328" s="1">
        <v>320</v>
      </c>
      <c r="D328" s="1">
        <v>10</v>
      </c>
      <c r="E328" s="1">
        <v>1</v>
      </c>
      <c r="F328" s="1">
        <v>0.5</v>
      </c>
      <c r="G328" s="1">
        <v>0</v>
      </c>
      <c r="H328" s="1">
        <v>5</v>
      </c>
      <c r="I328" s="1">
        <v>45</v>
      </c>
      <c r="J328" s="1">
        <v>75</v>
      </c>
      <c r="K328" s="1">
        <v>4</v>
      </c>
      <c r="L328" s="1">
        <v>69</v>
      </c>
      <c r="M328" s="1">
        <v>3</v>
      </c>
      <c r="N328" s="1">
        <v>386.5</v>
      </c>
    </row>
    <row r="329" spans="1:14">
      <c r="A329" s="1" t="s">
        <v>14</v>
      </c>
      <c r="B329" s="1" t="s">
        <v>343</v>
      </c>
      <c r="C329" s="1">
        <v>260</v>
      </c>
      <c r="D329" s="1">
        <v>5</v>
      </c>
      <c r="E329" s="1">
        <v>1</v>
      </c>
      <c r="F329" s="1">
        <v>0</v>
      </c>
      <c r="G329" s="1">
        <v>0</v>
      </c>
      <c r="H329" s="1">
        <v>5</v>
      </c>
      <c r="I329" s="1">
        <v>35</v>
      </c>
      <c r="J329" s="1">
        <v>60</v>
      </c>
      <c r="K329" s="1">
        <v>4</v>
      </c>
      <c r="L329" s="1">
        <v>55</v>
      </c>
      <c r="M329" s="1">
        <v>3</v>
      </c>
      <c r="N329" s="1">
        <v>312</v>
      </c>
    </row>
    <row r="330" spans="1:14">
      <c r="A330" s="1" t="s">
        <v>14</v>
      </c>
      <c r="B330" s="1" t="s">
        <v>344</v>
      </c>
      <c r="C330" s="1">
        <v>210</v>
      </c>
      <c r="D330" s="1">
        <v>5</v>
      </c>
      <c r="E330" s="1">
        <v>0.5</v>
      </c>
      <c r="F330" s="1">
        <v>0</v>
      </c>
      <c r="G330" s="1">
        <v>0</v>
      </c>
      <c r="H330" s="1">
        <v>5</v>
      </c>
      <c r="I330" s="1">
        <v>30</v>
      </c>
      <c r="J330" s="1">
        <v>48</v>
      </c>
      <c r="K330" s="1">
        <v>3</v>
      </c>
      <c r="L330" s="1">
        <v>44</v>
      </c>
      <c r="M330" s="1">
        <v>2</v>
      </c>
      <c r="N330" s="1">
        <v>252</v>
      </c>
    </row>
    <row r="331" spans="1:14">
      <c r="A331" s="1" t="s">
        <v>345</v>
      </c>
      <c r="B331" s="1" t="s">
        <v>346</v>
      </c>
      <c r="C331" s="1">
        <v>660</v>
      </c>
      <c r="D331" s="1">
        <v>360</v>
      </c>
      <c r="E331" s="1">
        <v>40</v>
      </c>
      <c r="F331" s="1">
        <v>12</v>
      </c>
      <c r="G331" s="1">
        <v>1.5</v>
      </c>
      <c r="H331" s="1">
        <v>90</v>
      </c>
      <c r="I331" s="1">
        <v>980</v>
      </c>
      <c r="J331" s="1">
        <v>49</v>
      </c>
      <c r="K331" s="1">
        <v>2</v>
      </c>
      <c r="L331" s="1">
        <v>11</v>
      </c>
      <c r="M331" s="1">
        <v>28</v>
      </c>
      <c r="N331" s="1">
        <v>655</v>
      </c>
    </row>
    <row r="332" spans="1:14">
      <c r="A332" s="1" t="s">
        <v>345</v>
      </c>
      <c r="B332" s="1" t="s">
        <v>347</v>
      </c>
      <c r="C332" s="1">
        <v>740</v>
      </c>
      <c r="D332" s="1">
        <v>420</v>
      </c>
      <c r="E332" s="1">
        <v>46</v>
      </c>
      <c r="F332" s="1">
        <v>16</v>
      </c>
      <c r="G332" s="1">
        <v>2</v>
      </c>
      <c r="H332" s="1">
        <v>115</v>
      </c>
      <c r="I332" s="1">
        <v>1340</v>
      </c>
      <c r="J332" s="1">
        <v>50</v>
      </c>
      <c r="K332" s="1">
        <v>2</v>
      </c>
      <c r="L332" s="1">
        <v>11</v>
      </c>
      <c r="M332" s="1">
        <v>32</v>
      </c>
      <c r="N332" s="1">
        <v>735</v>
      </c>
    </row>
    <row r="333" spans="1:14">
      <c r="A333" s="1" t="s">
        <v>345</v>
      </c>
      <c r="B333" s="1" t="s">
        <v>348</v>
      </c>
      <c r="C333" s="1">
        <v>790</v>
      </c>
      <c r="D333" s="1">
        <v>460</v>
      </c>
      <c r="E333" s="1">
        <v>51</v>
      </c>
      <c r="F333" s="1">
        <v>17</v>
      </c>
      <c r="G333" s="1">
        <v>2</v>
      </c>
      <c r="H333" s="1">
        <v>125</v>
      </c>
      <c r="I333" s="1">
        <v>1560</v>
      </c>
      <c r="J333" s="1">
        <v>50</v>
      </c>
      <c r="K333" s="1">
        <v>2</v>
      </c>
      <c r="L333" s="1">
        <v>11</v>
      </c>
      <c r="M333" s="1">
        <v>35</v>
      </c>
      <c r="N333" s="1">
        <v>783</v>
      </c>
    </row>
    <row r="334" spans="1:14">
      <c r="A334" s="1" t="s">
        <v>345</v>
      </c>
      <c r="B334" s="1" t="s">
        <v>349</v>
      </c>
      <c r="C334" s="1">
        <v>900</v>
      </c>
      <c r="D334" s="1">
        <v>520</v>
      </c>
      <c r="E334" s="1">
        <v>58</v>
      </c>
      <c r="F334" s="1">
        <v>20</v>
      </c>
      <c r="G334" s="1">
        <v>3</v>
      </c>
      <c r="H334" s="1">
        <v>175</v>
      </c>
      <c r="I334" s="1">
        <v>1050</v>
      </c>
      <c r="J334" s="1">
        <v>49</v>
      </c>
      <c r="K334" s="1">
        <v>2</v>
      </c>
      <c r="L334" s="1">
        <v>11</v>
      </c>
      <c r="M334" s="1">
        <v>48</v>
      </c>
      <c r="N334" s="1">
        <v>883</v>
      </c>
    </row>
    <row r="335" spans="1:14">
      <c r="A335" s="1" t="s">
        <v>345</v>
      </c>
      <c r="B335" s="1" t="s">
        <v>350</v>
      </c>
      <c r="C335" s="1">
        <v>980</v>
      </c>
      <c r="D335" s="1">
        <v>580</v>
      </c>
      <c r="E335" s="1">
        <v>64</v>
      </c>
      <c r="F335" s="1">
        <v>24</v>
      </c>
      <c r="G335" s="1">
        <v>3</v>
      </c>
      <c r="H335" s="1">
        <v>195</v>
      </c>
      <c r="I335" s="1">
        <v>1410</v>
      </c>
      <c r="J335" s="1">
        <v>50</v>
      </c>
      <c r="K335" s="1">
        <v>2</v>
      </c>
      <c r="L335" s="1">
        <v>11</v>
      </c>
      <c r="M335" s="1">
        <v>52</v>
      </c>
      <c r="N335" s="1">
        <v>963</v>
      </c>
    </row>
    <row r="336" spans="1:14">
      <c r="A336" s="1" t="s">
        <v>345</v>
      </c>
      <c r="B336" s="1" t="s">
        <v>351</v>
      </c>
      <c r="C336" s="1">
        <v>1130</v>
      </c>
      <c r="D336" s="1">
        <v>680</v>
      </c>
      <c r="E336" s="1">
        <v>75</v>
      </c>
      <c r="F336" s="1">
        <v>28</v>
      </c>
      <c r="G336" s="1">
        <v>4</v>
      </c>
      <c r="H336" s="1">
        <v>255</v>
      </c>
      <c r="I336" s="1">
        <v>1120</v>
      </c>
      <c r="J336" s="1">
        <v>49</v>
      </c>
      <c r="K336" s="1">
        <v>2</v>
      </c>
      <c r="L336" s="1">
        <v>11</v>
      </c>
      <c r="M336" s="1">
        <v>67</v>
      </c>
      <c r="N336" s="1">
        <v>1102</v>
      </c>
    </row>
    <row r="337" spans="1:14">
      <c r="A337" s="1" t="s">
        <v>345</v>
      </c>
      <c r="B337" s="1" t="s">
        <v>352</v>
      </c>
      <c r="C337" s="1">
        <v>1220</v>
      </c>
      <c r="D337" s="1">
        <v>740</v>
      </c>
      <c r="E337" s="1">
        <v>82</v>
      </c>
      <c r="F337" s="1">
        <v>32</v>
      </c>
      <c r="G337" s="1">
        <v>4.5</v>
      </c>
      <c r="H337" s="1">
        <v>280</v>
      </c>
      <c r="I337" s="1">
        <v>1470</v>
      </c>
      <c r="J337" s="1">
        <v>50</v>
      </c>
      <c r="K337" s="1">
        <v>2</v>
      </c>
      <c r="L337" s="1">
        <v>11</v>
      </c>
      <c r="M337" s="1">
        <v>71</v>
      </c>
      <c r="N337" s="1">
        <v>1192</v>
      </c>
    </row>
    <row r="338" spans="1:14">
      <c r="A338" s="1" t="s">
        <v>345</v>
      </c>
      <c r="B338" s="1" t="s">
        <v>353</v>
      </c>
      <c r="C338" s="1">
        <v>310</v>
      </c>
      <c r="D338" s="1">
        <v>160</v>
      </c>
      <c r="E338" s="1">
        <v>18</v>
      </c>
      <c r="F338" s="1">
        <v>5</v>
      </c>
      <c r="G338" s="1">
        <v>0.5</v>
      </c>
      <c r="H338" s="1">
        <v>40</v>
      </c>
      <c r="I338" s="1">
        <v>390</v>
      </c>
      <c r="J338" s="1">
        <v>27</v>
      </c>
      <c r="K338" s="1">
        <v>1</v>
      </c>
      <c r="L338" s="1">
        <v>7</v>
      </c>
      <c r="M338" s="1">
        <v>13</v>
      </c>
      <c r="N338" s="1">
        <v>309</v>
      </c>
    </row>
    <row r="339" spans="1:14">
      <c r="A339" s="1" t="s">
        <v>345</v>
      </c>
      <c r="B339" s="1" t="s">
        <v>354</v>
      </c>
      <c r="C339" s="1">
        <v>1150</v>
      </c>
      <c r="D339" s="1">
        <v>710</v>
      </c>
      <c r="E339" s="1">
        <v>79</v>
      </c>
      <c r="F339" s="1">
        <v>31</v>
      </c>
      <c r="G339" s="1">
        <v>3.5</v>
      </c>
      <c r="H339" s="1">
        <v>240</v>
      </c>
      <c r="I339" s="1">
        <v>2150</v>
      </c>
      <c r="J339" s="1">
        <v>49</v>
      </c>
      <c r="K339" s="1">
        <v>2</v>
      </c>
      <c r="L339" s="1">
        <v>10</v>
      </c>
      <c r="M339" s="1">
        <v>61</v>
      </c>
      <c r="N339" s="1">
        <v>1130</v>
      </c>
    </row>
    <row r="340" spans="1:14">
      <c r="A340" s="1" t="s">
        <v>345</v>
      </c>
      <c r="B340" s="1" t="s">
        <v>355</v>
      </c>
      <c r="C340" s="1">
        <v>1190</v>
      </c>
      <c r="D340" s="1">
        <v>750</v>
      </c>
      <c r="E340" s="1">
        <v>84</v>
      </c>
      <c r="F340" s="1">
        <v>33</v>
      </c>
      <c r="G340" s="1">
        <v>3.5</v>
      </c>
      <c r="H340" s="1">
        <v>235</v>
      </c>
      <c r="I340" s="1">
        <v>1930</v>
      </c>
      <c r="J340" s="1">
        <v>50</v>
      </c>
      <c r="K340" s="1">
        <v>2</v>
      </c>
      <c r="L340" s="1">
        <v>11</v>
      </c>
      <c r="M340" s="1">
        <v>64</v>
      </c>
      <c r="N340" s="1">
        <v>1170</v>
      </c>
    </row>
    <row r="341" spans="1:14">
      <c r="A341" s="1" t="s">
        <v>345</v>
      </c>
      <c r="B341" s="1" t="s">
        <v>356</v>
      </c>
      <c r="C341" s="1">
        <v>580</v>
      </c>
      <c r="D341" s="1">
        <v>260</v>
      </c>
      <c r="E341" s="1">
        <v>29</v>
      </c>
      <c r="F341" s="1">
        <v>13</v>
      </c>
      <c r="G341" s="1">
        <v>1.5</v>
      </c>
      <c r="H341" s="1">
        <v>105</v>
      </c>
      <c r="I341" s="1">
        <v>1310</v>
      </c>
      <c r="J341" s="1">
        <v>49</v>
      </c>
      <c r="K341" s="1">
        <v>2</v>
      </c>
      <c r="L341" s="1">
        <v>10</v>
      </c>
      <c r="M341" s="1">
        <v>32</v>
      </c>
      <c r="N341" s="1">
        <v>571</v>
      </c>
    </row>
    <row r="342" spans="1:14">
      <c r="A342" s="1" t="s">
        <v>345</v>
      </c>
      <c r="B342" s="1" t="s">
        <v>357</v>
      </c>
      <c r="C342" s="1">
        <v>900</v>
      </c>
      <c r="D342" s="1">
        <v>480</v>
      </c>
      <c r="E342" s="1">
        <v>54</v>
      </c>
      <c r="F342" s="1">
        <v>25</v>
      </c>
      <c r="G342" s="1">
        <v>3</v>
      </c>
      <c r="H342" s="1">
        <v>210</v>
      </c>
      <c r="I342" s="1">
        <v>1740</v>
      </c>
      <c r="J342" s="1">
        <v>50</v>
      </c>
      <c r="K342" s="1">
        <v>2</v>
      </c>
      <c r="L342" s="1">
        <v>11</v>
      </c>
      <c r="M342" s="1">
        <v>56</v>
      </c>
      <c r="N342" s="1">
        <v>880</v>
      </c>
    </row>
    <row r="343" spans="1:14">
      <c r="A343" s="1" t="s">
        <v>345</v>
      </c>
      <c r="B343" s="1" t="s">
        <v>358</v>
      </c>
      <c r="C343" s="1">
        <v>700</v>
      </c>
      <c r="D343" s="1">
        <v>380</v>
      </c>
      <c r="E343" s="1">
        <v>42</v>
      </c>
      <c r="F343" s="1">
        <v>16</v>
      </c>
      <c r="G343" s="1">
        <v>2</v>
      </c>
      <c r="H343" s="1">
        <v>125</v>
      </c>
      <c r="I343" s="1">
        <v>1360</v>
      </c>
      <c r="J343" s="1">
        <v>48</v>
      </c>
      <c r="K343" s="1">
        <v>1</v>
      </c>
      <c r="L343" s="1">
        <v>10</v>
      </c>
      <c r="M343" s="1">
        <v>35</v>
      </c>
      <c r="N343" s="1">
        <v>691</v>
      </c>
    </row>
    <row r="344" spans="1:14">
      <c r="A344" s="1" t="s">
        <v>345</v>
      </c>
      <c r="B344" s="1" t="s">
        <v>359</v>
      </c>
      <c r="C344" s="1">
        <v>1050</v>
      </c>
      <c r="D344" s="1">
        <v>610</v>
      </c>
      <c r="E344" s="1">
        <v>68</v>
      </c>
      <c r="F344" s="1">
        <v>28</v>
      </c>
      <c r="G344" s="1">
        <v>3.5</v>
      </c>
      <c r="H344" s="1">
        <v>235</v>
      </c>
      <c r="I344" s="1">
        <v>1870</v>
      </c>
      <c r="J344" s="1">
        <v>49</v>
      </c>
      <c r="K344" s="1">
        <v>1</v>
      </c>
      <c r="L344" s="1">
        <v>11</v>
      </c>
      <c r="M344" s="1">
        <v>61</v>
      </c>
      <c r="N344" s="1">
        <v>1028</v>
      </c>
    </row>
    <row r="345" spans="1:14">
      <c r="A345" s="1" t="s">
        <v>345</v>
      </c>
      <c r="B345" s="1" t="s">
        <v>360</v>
      </c>
      <c r="C345" s="1">
        <v>630</v>
      </c>
      <c r="D345" s="1">
        <v>310</v>
      </c>
      <c r="E345" s="1">
        <v>34</v>
      </c>
      <c r="F345" s="1">
        <v>11</v>
      </c>
      <c r="G345" s="1">
        <v>0</v>
      </c>
      <c r="H345" s="1">
        <v>10</v>
      </c>
      <c r="I345" s="1">
        <v>1080</v>
      </c>
      <c r="J345" s="1">
        <v>58</v>
      </c>
      <c r="K345" s="1">
        <v>4</v>
      </c>
      <c r="L345" s="1">
        <v>12</v>
      </c>
      <c r="M345" s="1">
        <v>25</v>
      </c>
      <c r="N345" s="1">
        <v>628</v>
      </c>
    </row>
    <row r="346" spans="1:14">
      <c r="A346" s="1" t="s">
        <v>345</v>
      </c>
      <c r="B346" s="1" t="s">
        <v>15</v>
      </c>
      <c r="C346" s="1">
        <v>240</v>
      </c>
      <c r="D346" s="1">
        <v>90</v>
      </c>
      <c r="E346" s="1">
        <v>10</v>
      </c>
      <c r="F346" s="1">
        <v>3.5</v>
      </c>
      <c r="G346" s="1">
        <v>0.5</v>
      </c>
      <c r="H346" s="1">
        <v>35</v>
      </c>
      <c r="I346" s="1">
        <v>380</v>
      </c>
      <c r="J346" s="1">
        <v>26</v>
      </c>
      <c r="K346" s="1">
        <v>1</v>
      </c>
      <c r="L346" s="1">
        <v>6</v>
      </c>
      <c r="M346" s="1">
        <v>13</v>
      </c>
      <c r="N346" s="1">
        <v>237</v>
      </c>
    </row>
    <row r="347" spans="1:14">
      <c r="A347" s="1" t="s">
        <v>345</v>
      </c>
      <c r="B347" s="1" t="s">
        <v>16</v>
      </c>
      <c r="C347" s="1">
        <v>280</v>
      </c>
      <c r="D347" s="1">
        <v>120</v>
      </c>
      <c r="E347" s="1">
        <v>13</v>
      </c>
      <c r="F347" s="1">
        <v>6</v>
      </c>
      <c r="G347" s="1">
        <v>0.5</v>
      </c>
      <c r="H347" s="1">
        <v>45</v>
      </c>
      <c r="I347" s="1">
        <v>560</v>
      </c>
      <c r="J347" s="1">
        <v>27</v>
      </c>
      <c r="K347" s="1">
        <v>1</v>
      </c>
      <c r="L347" s="1">
        <v>7</v>
      </c>
      <c r="M347" s="1">
        <v>15</v>
      </c>
      <c r="N347" s="1">
        <v>278</v>
      </c>
    </row>
    <row r="348" spans="1:14">
      <c r="A348" s="1" t="s">
        <v>345</v>
      </c>
      <c r="B348" s="1" t="s">
        <v>361</v>
      </c>
      <c r="C348" s="1">
        <v>350</v>
      </c>
      <c r="D348" s="1">
        <v>160</v>
      </c>
      <c r="E348" s="1">
        <v>18</v>
      </c>
      <c r="F348" s="1">
        <v>7</v>
      </c>
      <c r="G348" s="1">
        <v>1</v>
      </c>
      <c r="H348" s="1">
        <v>70</v>
      </c>
      <c r="I348" s="1">
        <v>410</v>
      </c>
      <c r="J348" s="1">
        <v>26</v>
      </c>
      <c r="K348" s="1">
        <v>1</v>
      </c>
      <c r="L348" s="1">
        <v>6</v>
      </c>
      <c r="M348" s="1">
        <v>21</v>
      </c>
      <c r="N348" s="1">
        <v>342</v>
      </c>
    </row>
    <row r="349" spans="1:14">
      <c r="A349" s="1" t="s">
        <v>345</v>
      </c>
      <c r="B349" s="1" t="s">
        <v>17</v>
      </c>
      <c r="C349" s="1">
        <v>390</v>
      </c>
      <c r="D349" s="1">
        <v>190</v>
      </c>
      <c r="E349" s="1">
        <v>21</v>
      </c>
      <c r="F349" s="1">
        <v>9</v>
      </c>
      <c r="G349" s="1">
        <v>1.5</v>
      </c>
      <c r="H349" s="1">
        <v>85</v>
      </c>
      <c r="I349" s="1">
        <v>590</v>
      </c>
      <c r="J349" s="1">
        <v>27</v>
      </c>
      <c r="K349" s="1">
        <v>1</v>
      </c>
      <c r="L349" s="1">
        <v>7</v>
      </c>
      <c r="M349" s="1">
        <v>23</v>
      </c>
      <c r="N349" s="1">
        <v>383</v>
      </c>
    </row>
    <row r="350" spans="1:14">
      <c r="A350" s="1" t="s">
        <v>345</v>
      </c>
      <c r="B350" s="1" t="s">
        <v>362</v>
      </c>
      <c r="C350" s="1">
        <v>630</v>
      </c>
      <c r="D350" s="1">
        <v>330</v>
      </c>
      <c r="E350" s="1">
        <v>37</v>
      </c>
      <c r="F350" s="1">
        <v>14</v>
      </c>
      <c r="G350" s="1">
        <v>1.5</v>
      </c>
      <c r="H350" s="1">
        <v>100</v>
      </c>
      <c r="I350" s="1">
        <v>1050</v>
      </c>
      <c r="J350" s="1">
        <v>45</v>
      </c>
      <c r="K350" s="1">
        <v>2</v>
      </c>
      <c r="L350" s="1">
        <v>9</v>
      </c>
      <c r="M350" s="1">
        <v>29</v>
      </c>
      <c r="N350" s="1">
        <v>624</v>
      </c>
    </row>
    <row r="351" spans="1:14">
      <c r="A351" s="1" t="s">
        <v>345</v>
      </c>
      <c r="B351" s="1" t="s">
        <v>363</v>
      </c>
      <c r="C351" s="1">
        <v>320</v>
      </c>
      <c r="D351" s="1">
        <v>140</v>
      </c>
      <c r="E351" s="1">
        <v>16</v>
      </c>
      <c r="F351" s="1">
        <v>7</v>
      </c>
      <c r="G351" s="1">
        <v>0.5</v>
      </c>
      <c r="H351" s="1">
        <v>55</v>
      </c>
      <c r="I351" s="1">
        <v>710</v>
      </c>
      <c r="J351" s="1">
        <v>27</v>
      </c>
      <c r="K351" s="1">
        <v>1</v>
      </c>
      <c r="L351" s="1">
        <v>7</v>
      </c>
      <c r="M351" s="1">
        <v>17</v>
      </c>
      <c r="N351" s="1">
        <v>317</v>
      </c>
    </row>
    <row r="352" spans="1:14">
      <c r="A352" s="1" t="s">
        <v>345</v>
      </c>
      <c r="B352" s="1" t="s">
        <v>364</v>
      </c>
      <c r="C352" s="1">
        <v>420</v>
      </c>
      <c r="D352" s="1">
        <v>210</v>
      </c>
      <c r="E352" s="1">
        <v>24</v>
      </c>
      <c r="F352" s="1">
        <v>10</v>
      </c>
      <c r="G352" s="1">
        <v>1.5</v>
      </c>
      <c r="H352" s="1">
        <v>90</v>
      </c>
      <c r="I352" s="1">
        <v>740</v>
      </c>
      <c r="J352" s="1">
        <v>27</v>
      </c>
      <c r="K352" s="1">
        <v>1</v>
      </c>
      <c r="L352" s="1">
        <v>7</v>
      </c>
      <c r="M352" s="1">
        <v>25</v>
      </c>
      <c r="N352" s="1">
        <v>412</v>
      </c>
    </row>
    <row r="353" spans="1:14">
      <c r="A353" s="1" t="s">
        <v>345</v>
      </c>
      <c r="B353" s="1" t="s">
        <v>365</v>
      </c>
      <c r="C353" s="1">
        <v>670</v>
      </c>
      <c r="D353" s="1">
        <v>370</v>
      </c>
      <c r="E353" s="1">
        <v>41</v>
      </c>
      <c r="F353" s="1">
        <v>7</v>
      </c>
      <c r="G353" s="1">
        <v>0</v>
      </c>
      <c r="H353" s="1">
        <v>60</v>
      </c>
      <c r="I353" s="1">
        <v>1080</v>
      </c>
      <c r="J353" s="1">
        <v>54</v>
      </c>
      <c r="K353" s="1">
        <v>2</v>
      </c>
      <c r="L353" s="1">
        <v>8</v>
      </c>
      <c r="M353" s="1">
        <v>23</v>
      </c>
      <c r="N353" s="1">
        <v>662</v>
      </c>
    </row>
    <row r="354" spans="1:14">
      <c r="A354" s="1" t="s">
        <v>345</v>
      </c>
      <c r="B354" s="1" t="s">
        <v>366</v>
      </c>
      <c r="C354" s="1">
        <v>700</v>
      </c>
      <c r="D354" s="1">
        <v>370</v>
      </c>
      <c r="E354" s="1">
        <v>42</v>
      </c>
      <c r="F354" s="1">
        <v>7</v>
      </c>
      <c r="G354" s="1">
        <v>0</v>
      </c>
      <c r="H354" s="1">
        <v>65</v>
      </c>
      <c r="I354" s="1">
        <v>1140</v>
      </c>
      <c r="J354" s="1">
        <v>57</v>
      </c>
      <c r="K354" s="1">
        <v>3</v>
      </c>
      <c r="L354" s="1">
        <v>8</v>
      </c>
      <c r="M354" s="1">
        <v>25</v>
      </c>
      <c r="N354" s="1">
        <v>690</v>
      </c>
    </row>
    <row r="355" spans="1:14">
      <c r="A355" s="1" t="s">
        <v>345</v>
      </c>
      <c r="B355" s="1" t="s">
        <v>367</v>
      </c>
      <c r="C355" s="1">
        <v>660</v>
      </c>
      <c r="D355" s="1">
        <v>360</v>
      </c>
      <c r="E355" s="1">
        <v>40</v>
      </c>
      <c r="F355" s="1">
        <v>7</v>
      </c>
      <c r="G355" s="1">
        <v>0</v>
      </c>
      <c r="H355" s="1">
        <v>75</v>
      </c>
      <c r="I355" s="1">
        <v>1170</v>
      </c>
      <c r="J355" s="1">
        <v>48</v>
      </c>
      <c r="K355" s="1">
        <v>2</v>
      </c>
      <c r="L355" s="1">
        <v>5</v>
      </c>
      <c r="M355" s="1">
        <v>28</v>
      </c>
      <c r="N355" s="1">
        <v>644</v>
      </c>
    </row>
    <row r="356" spans="1:14">
      <c r="A356" s="1" t="s">
        <v>345</v>
      </c>
      <c r="B356" s="1" t="s">
        <v>368</v>
      </c>
      <c r="C356" s="1">
        <v>800</v>
      </c>
      <c r="D356" s="1">
        <v>460</v>
      </c>
      <c r="E356" s="1">
        <v>52</v>
      </c>
      <c r="F356" s="1">
        <v>13</v>
      </c>
      <c r="G356" s="1">
        <v>1</v>
      </c>
      <c r="H356" s="1">
        <v>95</v>
      </c>
      <c r="I356" s="1">
        <v>1650</v>
      </c>
      <c r="J356" s="1">
        <v>55</v>
      </c>
      <c r="K356" s="1">
        <v>2</v>
      </c>
      <c r="L356" s="1">
        <v>8</v>
      </c>
      <c r="M356" s="1">
        <v>30</v>
      </c>
      <c r="N356" s="1">
        <v>791</v>
      </c>
    </row>
    <row r="357" spans="1:14">
      <c r="A357" s="1" t="s">
        <v>345</v>
      </c>
      <c r="B357" s="1" t="s">
        <v>369</v>
      </c>
      <c r="C357" s="1">
        <v>790</v>
      </c>
      <c r="D357" s="1">
        <v>440</v>
      </c>
      <c r="E357" s="1">
        <v>49</v>
      </c>
      <c r="F357" s="1">
        <v>10</v>
      </c>
      <c r="G357" s="1">
        <v>0.5</v>
      </c>
      <c r="H357" s="1">
        <v>80</v>
      </c>
      <c r="I357" s="1">
        <v>1630</v>
      </c>
      <c r="J357" s="1">
        <v>60</v>
      </c>
      <c r="K357" s="1">
        <v>2</v>
      </c>
      <c r="L357" s="1">
        <v>13</v>
      </c>
      <c r="M357" s="1">
        <v>28</v>
      </c>
      <c r="N357" s="1">
        <v>785</v>
      </c>
    </row>
    <row r="358" spans="1:14">
      <c r="A358" s="1" t="s">
        <v>345</v>
      </c>
      <c r="B358" s="1" t="s">
        <v>370</v>
      </c>
      <c r="C358" s="1">
        <v>450</v>
      </c>
      <c r="D358" s="1">
        <v>270</v>
      </c>
      <c r="E358" s="1">
        <v>30</v>
      </c>
      <c r="F358" s="1">
        <v>5</v>
      </c>
      <c r="G358" s="1">
        <v>0</v>
      </c>
      <c r="H358" s="1">
        <v>30</v>
      </c>
      <c r="I358" s="1">
        <v>780</v>
      </c>
      <c r="J358" s="1">
        <v>34</v>
      </c>
      <c r="K358" s="1">
        <v>2</v>
      </c>
      <c r="L358" s="1">
        <v>5</v>
      </c>
      <c r="M358" s="1">
        <v>12</v>
      </c>
      <c r="N358" s="1">
        <v>448</v>
      </c>
    </row>
    <row r="359" spans="1:14">
      <c r="A359" s="1" t="s">
        <v>345</v>
      </c>
      <c r="B359" s="1" t="s">
        <v>371</v>
      </c>
      <c r="C359" s="1">
        <v>390</v>
      </c>
      <c r="D359" s="1">
        <v>190</v>
      </c>
      <c r="E359" s="1">
        <v>21</v>
      </c>
      <c r="F359" s="1">
        <v>3.5</v>
      </c>
      <c r="G359" s="1">
        <v>0</v>
      </c>
      <c r="H359" s="1">
        <v>30</v>
      </c>
      <c r="I359" s="1">
        <v>740</v>
      </c>
      <c r="J359" s="1">
        <v>37</v>
      </c>
      <c r="K359" s="1">
        <v>2</v>
      </c>
      <c r="L359" s="1">
        <v>6</v>
      </c>
      <c r="M359" s="1">
        <v>12</v>
      </c>
      <c r="N359" s="1">
        <v>388</v>
      </c>
    </row>
    <row r="360" spans="1:14">
      <c r="A360" s="1" t="s">
        <v>345</v>
      </c>
      <c r="B360" s="1" t="s">
        <v>372</v>
      </c>
      <c r="C360" s="1">
        <v>170</v>
      </c>
      <c r="D360" s="1">
        <v>100</v>
      </c>
      <c r="E360" s="1">
        <v>11</v>
      </c>
      <c r="F360" s="1">
        <v>1.5</v>
      </c>
      <c r="G360" s="1">
        <v>0</v>
      </c>
      <c r="H360" s="1">
        <v>25</v>
      </c>
      <c r="I360" s="1">
        <v>310</v>
      </c>
      <c r="J360" s="1">
        <v>11</v>
      </c>
      <c r="K360" s="1">
        <v>1</v>
      </c>
      <c r="L360" s="1">
        <v>0</v>
      </c>
      <c r="M360" s="1">
        <v>8</v>
      </c>
      <c r="N360" s="1">
        <v>164</v>
      </c>
    </row>
    <row r="361" spans="1:14">
      <c r="A361" s="1" t="s">
        <v>345</v>
      </c>
      <c r="B361" s="1" t="s">
        <v>373</v>
      </c>
      <c r="C361" s="1">
        <v>260</v>
      </c>
      <c r="D361" s="1">
        <v>150</v>
      </c>
      <c r="E361" s="1">
        <v>16</v>
      </c>
      <c r="F361" s="1">
        <v>2.5</v>
      </c>
      <c r="G361" s="1">
        <v>0</v>
      </c>
      <c r="H361" s="1">
        <v>35</v>
      </c>
      <c r="I361" s="1">
        <v>470</v>
      </c>
      <c r="J361" s="1">
        <v>16</v>
      </c>
      <c r="K361" s="1">
        <v>1</v>
      </c>
      <c r="L361" s="1">
        <v>0</v>
      </c>
      <c r="M361" s="1">
        <v>12</v>
      </c>
      <c r="N361" s="1">
        <v>251</v>
      </c>
    </row>
    <row r="362" spans="1:14">
      <c r="A362" s="1" t="s">
        <v>345</v>
      </c>
      <c r="B362" s="1" t="s">
        <v>374</v>
      </c>
      <c r="C362" s="1">
        <v>430</v>
      </c>
      <c r="D362" s="1">
        <v>240</v>
      </c>
      <c r="E362" s="1">
        <v>27</v>
      </c>
      <c r="F362" s="1">
        <v>4.5</v>
      </c>
      <c r="G362" s="1">
        <v>0</v>
      </c>
      <c r="H362" s="1">
        <v>55</v>
      </c>
      <c r="I362" s="1">
        <v>780</v>
      </c>
      <c r="J362" s="1">
        <v>27</v>
      </c>
      <c r="K362" s="1">
        <v>2</v>
      </c>
      <c r="L362" s="1">
        <v>0</v>
      </c>
      <c r="M362" s="1">
        <v>20</v>
      </c>
      <c r="N362" s="1">
        <v>415</v>
      </c>
    </row>
    <row r="363" spans="1:14">
      <c r="A363" s="1" t="s">
        <v>345</v>
      </c>
      <c r="B363" s="1" t="s">
        <v>375</v>
      </c>
      <c r="C363" s="1">
        <v>860</v>
      </c>
      <c r="D363" s="1">
        <v>490</v>
      </c>
      <c r="E363" s="1">
        <v>54</v>
      </c>
      <c r="F363" s="1">
        <v>9</v>
      </c>
      <c r="G363" s="1">
        <v>0</v>
      </c>
      <c r="H363" s="1">
        <v>115</v>
      </c>
      <c r="I363" s="1">
        <v>1570</v>
      </c>
      <c r="J363" s="1">
        <v>53</v>
      </c>
      <c r="K363" s="1">
        <v>3</v>
      </c>
      <c r="L363" s="1">
        <v>1</v>
      </c>
      <c r="M363" s="1">
        <v>39</v>
      </c>
      <c r="N363" s="1">
        <v>831</v>
      </c>
    </row>
    <row r="364" spans="1:14">
      <c r="A364" s="1" t="s">
        <v>345</v>
      </c>
      <c r="B364" s="1" t="s">
        <v>376</v>
      </c>
      <c r="C364" s="1">
        <v>210</v>
      </c>
      <c r="D364" s="1">
        <v>130</v>
      </c>
      <c r="E364" s="1">
        <v>15</v>
      </c>
      <c r="F364" s="1">
        <v>3</v>
      </c>
      <c r="G364" s="1">
        <v>0</v>
      </c>
      <c r="H364" s="1">
        <v>20</v>
      </c>
      <c r="I364" s="1">
        <v>570</v>
      </c>
      <c r="J364" s="1">
        <v>11</v>
      </c>
      <c r="K364" s="1">
        <v>2</v>
      </c>
      <c r="L364" s="1">
        <v>0</v>
      </c>
      <c r="M364" s="1">
        <v>8</v>
      </c>
      <c r="N364" s="1">
        <v>205</v>
      </c>
    </row>
    <row r="365" spans="1:14">
      <c r="A365" s="1" t="s">
        <v>345</v>
      </c>
      <c r="B365" s="1" t="s">
        <v>377</v>
      </c>
      <c r="C365" s="1">
        <v>320</v>
      </c>
      <c r="D365" s="1">
        <v>200</v>
      </c>
      <c r="E365" s="1">
        <v>22</v>
      </c>
      <c r="F365" s="1">
        <v>4.5</v>
      </c>
      <c r="G365" s="1">
        <v>0</v>
      </c>
      <c r="H365" s="1">
        <v>35</v>
      </c>
      <c r="I365" s="1">
        <v>850</v>
      </c>
      <c r="J365" s="1">
        <v>17</v>
      </c>
      <c r="K365" s="1">
        <v>3</v>
      </c>
      <c r="L365" s="1">
        <v>0</v>
      </c>
      <c r="M365" s="1">
        <v>12</v>
      </c>
      <c r="N365" s="1">
        <v>313</v>
      </c>
    </row>
    <row r="366" spans="1:14">
      <c r="A366" s="1" t="s">
        <v>345</v>
      </c>
      <c r="B366" s="1" t="s">
        <v>378</v>
      </c>
      <c r="C366" s="1">
        <v>530</v>
      </c>
      <c r="D366" s="1">
        <v>330</v>
      </c>
      <c r="E366" s="1">
        <v>37</v>
      </c>
      <c r="F366" s="1">
        <v>7</v>
      </c>
      <c r="G366" s="1">
        <v>0</v>
      </c>
      <c r="H366" s="1">
        <v>55</v>
      </c>
      <c r="I366" s="1">
        <v>1420</v>
      </c>
      <c r="J366" s="1">
        <v>28</v>
      </c>
      <c r="K366" s="1">
        <v>4</v>
      </c>
      <c r="L366" s="1">
        <v>1</v>
      </c>
      <c r="M366" s="1">
        <v>20</v>
      </c>
      <c r="N366" s="1">
        <v>518</v>
      </c>
    </row>
    <row r="367" spans="1:14">
      <c r="A367" s="1" t="s">
        <v>345</v>
      </c>
      <c r="B367" s="1" t="s">
        <v>379</v>
      </c>
      <c r="C367" s="1">
        <v>1050</v>
      </c>
      <c r="D367" s="1">
        <v>670</v>
      </c>
      <c r="E367" s="1">
        <v>74</v>
      </c>
      <c r="F367" s="1">
        <v>15</v>
      </c>
      <c r="G367" s="1">
        <v>0</v>
      </c>
      <c r="H367" s="1">
        <v>110</v>
      </c>
      <c r="I367" s="1">
        <v>2840</v>
      </c>
      <c r="J367" s="1">
        <v>56</v>
      </c>
      <c r="K367" s="1">
        <v>9</v>
      </c>
      <c r="L367" s="1">
        <v>1</v>
      </c>
      <c r="M367" s="1">
        <v>40</v>
      </c>
      <c r="N367" s="1">
        <v>1026</v>
      </c>
    </row>
    <row r="368" spans="1:14">
      <c r="A368" s="1" t="s">
        <v>345</v>
      </c>
      <c r="B368" s="1" t="s">
        <v>380</v>
      </c>
      <c r="C368" s="1">
        <v>280</v>
      </c>
      <c r="D368" s="1">
        <v>150</v>
      </c>
      <c r="E368" s="1">
        <v>17</v>
      </c>
      <c r="F368" s="1">
        <v>2.5</v>
      </c>
      <c r="G368" s="1">
        <v>0</v>
      </c>
      <c r="H368" s="1">
        <v>35</v>
      </c>
      <c r="I368" s="1">
        <v>850</v>
      </c>
      <c r="J368" s="1">
        <v>20</v>
      </c>
      <c r="K368" s="1">
        <v>1</v>
      </c>
      <c r="L368" s="1">
        <v>1</v>
      </c>
      <c r="M368" s="1">
        <v>13</v>
      </c>
      <c r="N368" s="1">
        <v>271</v>
      </c>
    </row>
    <row r="369" spans="1:14">
      <c r="A369" s="1" t="s">
        <v>345</v>
      </c>
      <c r="B369" s="1" t="s">
        <v>381</v>
      </c>
      <c r="C369" s="1">
        <v>170</v>
      </c>
      <c r="D369" s="1">
        <v>80</v>
      </c>
      <c r="E369" s="1">
        <v>9</v>
      </c>
      <c r="F369" s="1">
        <v>3</v>
      </c>
      <c r="G369" s="1">
        <v>0</v>
      </c>
      <c r="H369" s="1">
        <v>10</v>
      </c>
      <c r="I369" s="1">
        <v>410</v>
      </c>
      <c r="J369" s="1">
        <v>19</v>
      </c>
      <c r="K369" s="1">
        <v>2</v>
      </c>
      <c r="L369" s="1">
        <v>1</v>
      </c>
      <c r="M369" s="1">
        <v>5</v>
      </c>
      <c r="N369" s="1">
        <v>169</v>
      </c>
    </row>
    <row r="370" spans="1:14">
      <c r="A370" s="1" t="s">
        <v>345</v>
      </c>
      <c r="B370" s="1" t="s">
        <v>382</v>
      </c>
      <c r="C370" s="1">
        <v>510</v>
      </c>
      <c r="D370" s="1">
        <v>250</v>
      </c>
      <c r="E370" s="1">
        <v>28</v>
      </c>
      <c r="F370" s="1">
        <v>4.5</v>
      </c>
      <c r="G370" s="1">
        <v>0</v>
      </c>
      <c r="H370" s="1">
        <v>30</v>
      </c>
      <c r="I370" s="1">
        <v>1180</v>
      </c>
      <c r="J370" s="1">
        <v>51</v>
      </c>
      <c r="K370" s="1">
        <v>2</v>
      </c>
      <c r="L370" s="1">
        <v>7</v>
      </c>
      <c r="M370" s="1">
        <v>16</v>
      </c>
      <c r="N370" s="1">
        <v>506</v>
      </c>
    </row>
    <row r="371" spans="1:14">
      <c r="A371" s="1" t="s">
        <v>345</v>
      </c>
      <c r="B371" s="1" t="s">
        <v>383</v>
      </c>
      <c r="C371" s="1">
        <v>440</v>
      </c>
      <c r="D371" s="1">
        <v>220</v>
      </c>
      <c r="E371" s="1">
        <v>25</v>
      </c>
      <c r="F371" s="1">
        <v>7</v>
      </c>
      <c r="G371" s="1">
        <v>0</v>
      </c>
      <c r="H371" s="1">
        <v>75</v>
      </c>
      <c r="I371" s="1">
        <v>930</v>
      </c>
      <c r="J371" s="1">
        <v>31</v>
      </c>
      <c r="K371" s="1">
        <v>3</v>
      </c>
      <c r="L371" s="1">
        <v>4</v>
      </c>
      <c r="M371" s="1">
        <v>25</v>
      </c>
      <c r="N371" s="1">
        <v>426</v>
      </c>
    </row>
    <row r="372" spans="1:14">
      <c r="A372" s="1" t="s">
        <v>345</v>
      </c>
      <c r="B372" s="1" t="s">
        <v>384</v>
      </c>
      <c r="C372" s="1">
        <v>540</v>
      </c>
      <c r="D372" s="1">
        <v>300</v>
      </c>
      <c r="E372" s="1">
        <v>33</v>
      </c>
      <c r="F372" s="1">
        <v>10</v>
      </c>
      <c r="G372" s="1">
        <v>0</v>
      </c>
      <c r="H372" s="1">
        <v>95</v>
      </c>
      <c r="I372" s="1">
        <v>1380</v>
      </c>
      <c r="J372" s="1">
        <v>31</v>
      </c>
      <c r="K372" s="1">
        <v>3</v>
      </c>
      <c r="L372" s="1">
        <v>5</v>
      </c>
      <c r="M372" s="1">
        <v>31</v>
      </c>
      <c r="N372" s="1">
        <v>524</v>
      </c>
    </row>
    <row r="373" spans="1:14">
      <c r="A373" s="1" t="s">
        <v>345</v>
      </c>
      <c r="B373" s="1" t="s">
        <v>385</v>
      </c>
      <c r="C373" s="1">
        <v>60</v>
      </c>
      <c r="D373" s="1">
        <v>35</v>
      </c>
      <c r="E373" s="1">
        <v>4</v>
      </c>
      <c r="F373" s="1">
        <v>2.5</v>
      </c>
      <c r="G373" s="1">
        <v>0</v>
      </c>
      <c r="H373" s="1">
        <v>10</v>
      </c>
      <c r="I373" s="1">
        <v>95</v>
      </c>
      <c r="J373" s="1">
        <v>3</v>
      </c>
      <c r="K373" s="1">
        <v>1</v>
      </c>
      <c r="L373" s="1">
        <v>2</v>
      </c>
      <c r="M373" s="1">
        <v>4</v>
      </c>
      <c r="N373" s="1">
        <v>61</v>
      </c>
    </row>
    <row r="374" spans="1:14">
      <c r="A374" s="1" t="s">
        <v>345</v>
      </c>
      <c r="B374" s="1" t="s">
        <v>386</v>
      </c>
      <c r="C374" s="1">
        <v>260</v>
      </c>
      <c r="D374" s="1">
        <v>250</v>
      </c>
      <c r="E374" s="1">
        <v>28</v>
      </c>
      <c r="F374" s="1">
        <v>4</v>
      </c>
      <c r="G374" s="1">
        <v>0</v>
      </c>
      <c r="H374" s="1">
        <v>10</v>
      </c>
      <c r="I374" s="1">
        <v>240</v>
      </c>
      <c r="J374" s="1">
        <v>2</v>
      </c>
      <c r="K374" s="1">
        <v>0</v>
      </c>
      <c r="L374" s="1">
        <v>2</v>
      </c>
      <c r="M374" s="1">
        <v>1</v>
      </c>
      <c r="N374" s="1">
        <v>265</v>
      </c>
    </row>
    <row r="375" spans="1:14">
      <c r="A375" s="1" t="s">
        <v>345</v>
      </c>
      <c r="B375" s="1" t="s">
        <v>387</v>
      </c>
      <c r="C375" s="1">
        <v>160</v>
      </c>
      <c r="D375" s="1">
        <v>150</v>
      </c>
      <c r="E375" s="1">
        <v>17</v>
      </c>
      <c r="F375" s="1">
        <v>2.5</v>
      </c>
      <c r="G375" s="1">
        <v>0</v>
      </c>
      <c r="H375" s="1">
        <v>0</v>
      </c>
      <c r="I375" s="1">
        <v>380</v>
      </c>
      <c r="J375" s="1">
        <v>4</v>
      </c>
      <c r="K375" s="1">
        <v>0</v>
      </c>
      <c r="L375" s="1">
        <v>3</v>
      </c>
      <c r="M375" s="1">
        <v>0</v>
      </c>
      <c r="N375" s="1">
        <v>166</v>
      </c>
    </row>
    <row r="376" spans="1:14">
      <c r="A376" s="1" t="s">
        <v>345</v>
      </c>
      <c r="B376" s="1" t="s">
        <v>388</v>
      </c>
      <c r="C376" s="1">
        <v>120</v>
      </c>
      <c r="D376" s="1">
        <v>70</v>
      </c>
      <c r="E376" s="1">
        <v>8</v>
      </c>
      <c r="F376" s="1">
        <v>1</v>
      </c>
      <c r="G376" s="1">
        <v>0</v>
      </c>
      <c r="H376" s="1">
        <v>0</v>
      </c>
      <c r="I376" s="1">
        <v>220</v>
      </c>
      <c r="J376" s="1">
        <v>14</v>
      </c>
      <c r="K376" s="1">
        <v>0</v>
      </c>
      <c r="L376" s="1">
        <v>11</v>
      </c>
      <c r="M376" s="1">
        <v>0</v>
      </c>
      <c r="N376" s="1">
        <v>132</v>
      </c>
    </row>
    <row r="377" spans="1:14">
      <c r="A377" s="1" t="s">
        <v>345</v>
      </c>
      <c r="B377" s="1" t="s">
        <v>389</v>
      </c>
      <c r="C377" s="1">
        <v>60</v>
      </c>
      <c r="D377" s="1">
        <v>20</v>
      </c>
      <c r="E377" s="1">
        <v>2.5</v>
      </c>
      <c r="F377" s="1">
        <v>0</v>
      </c>
      <c r="G377" s="1">
        <v>0</v>
      </c>
      <c r="H377" s="1">
        <v>10</v>
      </c>
      <c r="I377" s="1">
        <v>180</v>
      </c>
      <c r="J377" s="1">
        <v>9</v>
      </c>
      <c r="K377" s="1">
        <v>0</v>
      </c>
      <c r="L377" s="1">
        <v>1</v>
      </c>
      <c r="M377" s="1">
        <v>1</v>
      </c>
      <c r="N377" s="1">
        <v>60</v>
      </c>
    </row>
    <row r="378" spans="1:14">
      <c r="A378" s="1" t="s">
        <v>345</v>
      </c>
      <c r="B378" s="1" t="s">
        <v>390</v>
      </c>
      <c r="C378" s="1">
        <v>150</v>
      </c>
      <c r="D378" s="1">
        <v>70</v>
      </c>
      <c r="E378" s="1">
        <v>8</v>
      </c>
      <c r="F378" s="1">
        <v>1.5</v>
      </c>
      <c r="G378" s="1">
        <v>0</v>
      </c>
      <c r="H378" s="1">
        <v>0</v>
      </c>
      <c r="I378" s="1">
        <v>400</v>
      </c>
      <c r="J378" s="1">
        <v>19</v>
      </c>
      <c r="K378" s="1">
        <v>1</v>
      </c>
      <c r="L378" s="1">
        <v>2</v>
      </c>
      <c r="M378" s="1">
        <v>1</v>
      </c>
      <c r="N378" s="1">
        <v>153</v>
      </c>
    </row>
    <row r="379" spans="1:14">
      <c r="A379" s="1" t="s">
        <v>345</v>
      </c>
      <c r="B379" s="1" t="s">
        <v>391</v>
      </c>
      <c r="C379" s="1">
        <v>320</v>
      </c>
      <c r="D379" s="1">
        <v>150</v>
      </c>
      <c r="E379" s="1">
        <v>16</v>
      </c>
      <c r="F379" s="1">
        <v>3</v>
      </c>
      <c r="G379" s="1">
        <v>0</v>
      </c>
      <c r="H379" s="1">
        <v>0</v>
      </c>
      <c r="I379" s="1">
        <v>840</v>
      </c>
      <c r="J379" s="1">
        <v>41</v>
      </c>
      <c r="K379" s="1">
        <v>3</v>
      </c>
      <c r="L379" s="1">
        <v>4</v>
      </c>
      <c r="M379" s="1">
        <v>3</v>
      </c>
      <c r="N379" s="1">
        <v>324</v>
      </c>
    </row>
    <row r="380" spans="1:14">
      <c r="A380" s="1" t="s">
        <v>345</v>
      </c>
      <c r="B380" s="1" t="s">
        <v>392</v>
      </c>
      <c r="C380" s="1">
        <v>410</v>
      </c>
      <c r="D380" s="1">
        <v>190</v>
      </c>
      <c r="E380" s="1">
        <v>21</v>
      </c>
      <c r="F380" s="1">
        <v>3.5</v>
      </c>
      <c r="G380" s="1">
        <v>0</v>
      </c>
      <c r="H380" s="1">
        <v>0</v>
      </c>
      <c r="I380" s="1">
        <v>1080</v>
      </c>
      <c r="J380" s="1">
        <v>53</v>
      </c>
      <c r="K380" s="1">
        <v>4</v>
      </c>
      <c r="L380" s="1">
        <v>5</v>
      </c>
      <c r="M380" s="1">
        <v>4</v>
      </c>
      <c r="N380" s="1">
        <v>415</v>
      </c>
    </row>
    <row r="381" spans="1:14">
      <c r="A381" s="1" t="s">
        <v>345</v>
      </c>
      <c r="B381" s="1" t="s">
        <v>393</v>
      </c>
      <c r="C381" s="1">
        <v>500</v>
      </c>
      <c r="D381" s="1">
        <v>230</v>
      </c>
      <c r="E381" s="1">
        <v>25</v>
      </c>
      <c r="F381" s="1">
        <v>4.5</v>
      </c>
      <c r="G381" s="1">
        <v>0</v>
      </c>
      <c r="H381" s="1">
        <v>0</v>
      </c>
      <c r="I381" s="1">
        <v>1310</v>
      </c>
      <c r="J381" s="1">
        <v>64</v>
      </c>
      <c r="K381" s="1">
        <v>5</v>
      </c>
      <c r="L381" s="1">
        <v>7</v>
      </c>
      <c r="M381" s="1">
        <v>5</v>
      </c>
      <c r="N381" s="1">
        <v>507</v>
      </c>
    </row>
    <row r="382" spans="1:14">
      <c r="A382" s="1" t="s">
        <v>345</v>
      </c>
      <c r="B382" s="1" t="s">
        <v>394</v>
      </c>
      <c r="C382" s="1">
        <v>220</v>
      </c>
      <c r="D382" s="1">
        <v>80</v>
      </c>
      <c r="E382" s="1">
        <v>9</v>
      </c>
      <c r="F382" s="1">
        <v>1.5</v>
      </c>
      <c r="G382" s="1">
        <v>0</v>
      </c>
      <c r="H382" s="1">
        <v>0</v>
      </c>
      <c r="I382" s="1">
        <v>210</v>
      </c>
      <c r="J382" s="1">
        <v>34</v>
      </c>
      <c r="K382" s="1">
        <v>3</v>
      </c>
      <c r="L382" s="1">
        <v>1</v>
      </c>
      <c r="M382" s="1">
        <v>2</v>
      </c>
      <c r="N382" s="1">
        <v>221</v>
      </c>
    </row>
    <row r="383" spans="1:14">
      <c r="A383" s="1" t="s">
        <v>345</v>
      </c>
      <c r="B383" s="1" t="s">
        <v>395</v>
      </c>
      <c r="C383" s="1">
        <v>320</v>
      </c>
      <c r="D383" s="1">
        <v>120</v>
      </c>
      <c r="E383" s="1">
        <v>13</v>
      </c>
      <c r="F383" s="1">
        <v>2</v>
      </c>
      <c r="G383" s="1">
        <v>0</v>
      </c>
      <c r="H383" s="1">
        <v>0</v>
      </c>
      <c r="I383" s="1">
        <v>300</v>
      </c>
      <c r="J383" s="1">
        <v>49</v>
      </c>
      <c r="K383" s="1">
        <v>5</v>
      </c>
      <c r="L383" s="1">
        <v>1</v>
      </c>
      <c r="M383" s="1">
        <v>4</v>
      </c>
      <c r="N383" s="1">
        <v>319</v>
      </c>
    </row>
    <row r="384" spans="1:14">
      <c r="A384" s="1" t="s">
        <v>345</v>
      </c>
      <c r="B384" s="1" t="s">
        <v>396</v>
      </c>
      <c r="C384" s="1">
        <v>380</v>
      </c>
      <c r="D384" s="1">
        <v>140</v>
      </c>
      <c r="E384" s="1">
        <v>16</v>
      </c>
      <c r="F384" s="1">
        <v>2</v>
      </c>
      <c r="G384" s="1">
        <v>0</v>
      </c>
      <c r="H384" s="1">
        <v>0</v>
      </c>
      <c r="I384" s="1">
        <v>360</v>
      </c>
      <c r="J384" s="1">
        <v>58</v>
      </c>
      <c r="K384" s="1">
        <v>6</v>
      </c>
      <c r="L384" s="1">
        <v>1</v>
      </c>
      <c r="M384" s="1">
        <v>4</v>
      </c>
      <c r="N384" s="1">
        <v>379</v>
      </c>
    </row>
    <row r="385" spans="1:14">
      <c r="A385" s="1" t="s">
        <v>345</v>
      </c>
      <c r="B385" s="1" t="s">
        <v>397</v>
      </c>
      <c r="C385" s="1">
        <v>430</v>
      </c>
      <c r="D385" s="1">
        <v>160</v>
      </c>
      <c r="E385" s="1">
        <v>18</v>
      </c>
      <c r="F385" s="1">
        <v>2.5</v>
      </c>
      <c r="G385" s="1">
        <v>0</v>
      </c>
      <c r="H385" s="1">
        <v>0</v>
      </c>
      <c r="I385" s="1">
        <v>410</v>
      </c>
      <c r="J385" s="1">
        <v>66</v>
      </c>
      <c r="K385" s="1">
        <v>7</v>
      </c>
      <c r="L385" s="1">
        <v>2</v>
      </c>
      <c r="M385" s="1">
        <v>5</v>
      </c>
      <c r="N385" s="1">
        <v>430</v>
      </c>
    </row>
    <row r="386" spans="1:14">
      <c r="A386" s="1" t="s">
        <v>345</v>
      </c>
      <c r="B386" s="1" t="s">
        <v>398</v>
      </c>
      <c r="C386" s="1">
        <v>170</v>
      </c>
      <c r="D386" s="1">
        <v>30</v>
      </c>
      <c r="E386" s="1">
        <v>3</v>
      </c>
      <c r="F386" s="1">
        <v>1.5</v>
      </c>
      <c r="G386" s="1">
        <v>0</v>
      </c>
      <c r="H386" s="1">
        <v>5</v>
      </c>
      <c r="I386" s="1">
        <v>260</v>
      </c>
      <c r="J386" s="1">
        <v>32</v>
      </c>
      <c r="K386" s="1">
        <v>3</v>
      </c>
      <c r="L386" s="1">
        <v>12</v>
      </c>
      <c r="M386" s="1">
        <v>4</v>
      </c>
      <c r="N386" s="1">
        <v>180</v>
      </c>
    </row>
    <row r="387" spans="1:14">
      <c r="A387" s="1" t="s">
        <v>345</v>
      </c>
      <c r="B387" s="1" t="s">
        <v>372</v>
      </c>
      <c r="C387" s="1">
        <v>170</v>
      </c>
      <c r="D387" s="1">
        <v>100</v>
      </c>
      <c r="E387" s="1">
        <v>11</v>
      </c>
      <c r="F387" s="1">
        <v>1.5</v>
      </c>
      <c r="G387" s="1">
        <v>0</v>
      </c>
      <c r="H387" s="1">
        <v>25</v>
      </c>
      <c r="I387" s="1">
        <v>310</v>
      </c>
      <c r="J387" s="1">
        <v>11</v>
      </c>
      <c r="K387" s="1">
        <v>1</v>
      </c>
      <c r="L387" s="1">
        <v>0</v>
      </c>
      <c r="M387" s="1">
        <v>8</v>
      </c>
      <c r="N387" s="1">
        <v>164</v>
      </c>
    </row>
    <row r="388" spans="1:14">
      <c r="A388" s="1" t="s">
        <v>345</v>
      </c>
      <c r="B388" s="1" t="s">
        <v>373</v>
      </c>
      <c r="C388" s="1">
        <v>260</v>
      </c>
      <c r="D388" s="1">
        <v>150</v>
      </c>
      <c r="E388" s="1">
        <v>16</v>
      </c>
      <c r="F388" s="1">
        <v>2.5</v>
      </c>
      <c r="G388" s="1">
        <v>0</v>
      </c>
      <c r="H388" s="1">
        <v>35</v>
      </c>
      <c r="I388" s="1">
        <v>470</v>
      </c>
      <c r="J388" s="1">
        <v>16</v>
      </c>
      <c r="K388" s="1">
        <v>1</v>
      </c>
      <c r="L388" s="1">
        <v>0</v>
      </c>
      <c r="M388" s="1">
        <v>12</v>
      </c>
      <c r="N388" s="1">
        <v>251</v>
      </c>
    </row>
    <row r="389" spans="1:14">
      <c r="A389" s="1" t="s">
        <v>345</v>
      </c>
      <c r="B389" s="1" t="s">
        <v>15</v>
      </c>
      <c r="C389" s="1">
        <v>240</v>
      </c>
      <c r="D389" s="1">
        <v>90</v>
      </c>
      <c r="E389" s="1">
        <v>10</v>
      </c>
      <c r="F389" s="1">
        <v>3.5</v>
      </c>
      <c r="G389" s="1">
        <v>0.5</v>
      </c>
      <c r="H389" s="1">
        <v>35</v>
      </c>
      <c r="I389" s="1">
        <v>380</v>
      </c>
      <c r="J389" s="1">
        <v>26</v>
      </c>
      <c r="K389" s="1">
        <v>1</v>
      </c>
      <c r="L389" s="1">
        <v>6</v>
      </c>
      <c r="M389" s="1">
        <v>13</v>
      </c>
      <c r="N389" s="1">
        <v>237</v>
      </c>
    </row>
    <row r="390" spans="1:14">
      <c r="A390" s="1" t="s">
        <v>345</v>
      </c>
      <c r="B390" s="1" t="s">
        <v>16</v>
      </c>
      <c r="C390" s="1">
        <v>280</v>
      </c>
      <c r="D390" s="1">
        <v>120</v>
      </c>
      <c r="E390" s="1">
        <v>13</v>
      </c>
      <c r="F390" s="1">
        <v>6</v>
      </c>
      <c r="G390" s="1">
        <v>0.5</v>
      </c>
      <c r="H390" s="1">
        <v>45</v>
      </c>
      <c r="I390" s="1">
        <v>560</v>
      </c>
      <c r="J390" s="1">
        <v>27</v>
      </c>
      <c r="K390" s="1">
        <v>1</v>
      </c>
      <c r="L390" s="1">
        <v>7</v>
      </c>
      <c r="M390" s="1">
        <v>15</v>
      </c>
      <c r="N390" s="1">
        <v>278</v>
      </c>
    </row>
    <row r="391" spans="1:14">
      <c r="A391" s="1" t="s">
        <v>345</v>
      </c>
      <c r="B391" s="1" t="s">
        <v>399</v>
      </c>
      <c r="C391" s="1">
        <v>50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13</v>
      </c>
      <c r="K391" s="1">
        <v>1</v>
      </c>
      <c r="L391" s="1">
        <v>11</v>
      </c>
      <c r="M391" s="1">
        <v>0</v>
      </c>
      <c r="N391" s="1">
        <v>61</v>
      </c>
    </row>
    <row r="392" spans="1:14">
      <c r="A392" s="1" t="s">
        <v>345</v>
      </c>
      <c r="B392" s="1" t="s">
        <v>400</v>
      </c>
      <c r="C392" s="1">
        <v>90</v>
      </c>
      <c r="D392" s="1">
        <v>0</v>
      </c>
      <c r="E392" s="1">
        <v>0</v>
      </c>
      <c r="F392" s="1">
        <v>0</v>
      </c>
      <c r="G392" s="1">
        <v>0</v>
      </c>
      <c r="H392" s="1">
        <v>5</v>
      </c>
      <c r="I392" s="1">
        <v>125</v>
      </c>
      <c r="J392" s="1">
        <v>13</v>
      </c>
      <c r="K392" s="1">
        <v>0</v>
      </c>
      <c r="L392" s="1">
        <v>12</v>
      </c>
      <c r="M392" s="1">
        <v>9</v>
      </c>
      <c r="N392" s="1">
        <v>93</v>
      </c>
    </row>
    <row r="393" spans="1:14">
      <c r="A393" s="1" t="s">
        <v>345</v>
      </c>
      <c r="B393" s="1" t="s">
        <v>401</v>
      </c>
      <c r="C393" s="1">
        <v>160</v>
      </c>
      <c r="D393" s="1">
        <v>25</v>
      </c>
      <c r="E393" s="1">
        <v>2.5</v>
      </c>
      <c r="F393" s="1">
        <v>1.5</v>
      </c>
      <c r="G393" s="1">
        <v>0</v>
      </c>
      <c r="H393" s="1">
        <v>15</v>
      </c>
      <c r="I393" s="1">
        <v>150</v>
      </c>
      <c r="J393" s="1">
        <v>26</v>
      </c>
      <c r="K393" s="1">
        <v>0</v>
      </c>
      <c r="L393" s="1">
        <v>25</v>
      </c>
      <c r="M393" s="1">
        <v>8</v>
      </c>
      <c r="N393" s="1">
        <v>179</v>
      </c>
    </row>
    <row r="394" spans="1:14">
      <c r="A394" s="1" t="s">
        <v>345</v>
      </c>
      <c r="B394" s="1" t="s">
        <v>402</v>
      </c>
      <c r="C394" s="1">
        <v>80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25</v>
      </c>
      <c r="J394" s="1">
        <v>20</v>
      </c>
      <c r="K394" s="1">
        <v>0</v>
      </c>
      <c r="L394" s="1">
        <v>20</v>
      </c>
      <c r="M394" s="1">
        <v>0</v>
      </c>
      <c r="N394" s="1">
        <v>100</v>
      </c>
    </row>
    <row r="395" spans="1:14">
      <c r="A395" s="1" t="s">
        <v>345</v>
      </c>
      <c r="B395" s="1" t="s">
        <v>403</v>
      </c>
      <c r="C395" s="1">
        <v>300</v>
      </c>
      <c r="D395" s="1">
        <v>140</v>
      </c>
      <c r="E395" s="1">
        <v>16</v>
      </c>
      <c r="F395" s="1">
        <v>3</v>
      </c>
      <c r="G395" s="1">
        <v>0</v>
      </c>
      <c r="H395" s="1">
        <v>0</v>
      </c>
      <c r="I395" s="1">
        <v>290</v>
      </c>
      <c r="J395" s="1">
        <v>33</v>
      </c>
      <c r="K395" s="1">
        <v>4</v>
      </c>
      <c r="L395" s="1">
        <v>11</v>
      </c>
      <c r="M395" s="1">
        <v>11</v>
      </c>
      <c r="N395" s="1">
        <v>303</v>
      </c>
    </row>
    <row r="396" spans="1:14">
      <c r="A396" s="1" t="s">
        <v>345</v>
      </c>
      <c r="B396" s="1" t="s">
        <v>404</v>
      </c>
      <c r="C396" s="1">
        <v>190</v>
      </c>
      <c r="D396" s="1">
        <v>40</v>
      </c>
      <c r="E396" s="1">
        <v>4.5</v>
      </c>
      <c r="F396" s="1">
        <v>3</v>
      </c>
      <c r="G396" s="1">
        <v>0</v>
      </c>
      <c r="H396" s="1">
        <v>20</v>
      </c>
      <c r="I396" s="1">
        <v>150</v>
      </c>
      <c r="J396" s="1">
        <v>32</v>
      </c>
      <c r="K396" s="1">
        <v>0</v>
      </c>
      <c r="L396" s="1">
        <v>24</v>
      </c>
      <c r="M396" s="1">
        <v>5</v>
      </c>
      <c r="N396" s="1">
        <v>212</v>
      </c>
    </row>
    <row r="397" spans="1:14">
      <c r="A397" s="1" t="s">
        <v>345</v>
      </c>
      <c r="B397" s="1" t="s">
        <v>405</v>
      </c>
      <c r="C397" s="1">
        <v>340</v>
      </c>
      <c r="D397" s="1">
        <v>130</v>
      </c>
      <c r="E397" s="1">
        <v>14</v>
      </c>
      <c r="F397" s="1">
        <v>6</v>
      </c>
      <c r="G397" s="1">
        <v>0</v>
      </c>
      <c r="H397" s="1">
        <v>0</v>
      </c>
      <c r="I397" s="1">
        <v>310</v>
      </c>
      <c r="J397" s="1">
        <v>51</v>
      </c>
      <c r="K397" s="1">
        <v>1</v>
      </c>
      <c r="L397" s="1">
        <v>25</v>
      </c>
      <c r="M397" s="1">
        <v>3</v>
      </c>
      <c r="N397" s="1">
        <v>368</v>
      </c>
    </row>
    <row r="398" spans="1:14">
      <c r="A398" s="1" t="s">
        <v>345</v>
      </c>
      <c r="B398" s="1" t="s">
        <v>406</v>
      </c>
      <c r="C398" s="1">
        <v>310</v>
      </c>
      <c r="D398" s="1">
        <v>170</v>
      </c>
      <c r="E398" s="1">
        <v>19</v>
      </c>
      <c r="F398" s="1">
        <v>12</v>
      </c>
      <c r="G398" s="1">
        <v>0</v>
      </c>
      <c r="H398" s="1">
        <v>10</v>
      </c>
      <c r="I398" s="1">
        <v>220</v>
      </c>
      <c r="J398" s="1">
        <v>32</v>
      </c>
      <c r="K398" s="1">
        <v>1</v>
      </c>
      <c r="L398" s="1">
        <v>22</v>
      </c>
      <c r="M398" s="1">
        <v>3</v>
      </c>
      <c r="N398" s="1">
        <v>341</v>
      </c>
    </row>
    <row r="399" spans="1:14">
      <c r="A399" s="1" t="s">
        <v>345</v>
      </c>
      <c r="B399" s="1" t="s">
        <v>407</v>
      </c>
      <c r="C399" s="1">
        <v>370</v>
      </c>
      <c r="D399" s="1">
        <v>180</v>
      </c>
      <c r="E399" s="1">
        <v>20</v>
      </c>
      <c r="F399" s="1">
        <v>13</v>
      </c>
      <c r="G399" s="1">
        <v>0</v>
      </c>
      <c r="H399" s="1">
        <v>10</v>
      </c>
      <c r="I399" s="1">
        <v>330</v>
      </c>
      <c r="J399" s="1">
        <v>45</v>
      </c>
      <c r="K399" s="1">
        <v>1</v>
      </c>
      <c r="L399" s="1">
        <v>30</v>
      </c>
      <c r="M399" s="1">
        <v>4</v>
      </c>
      <c r="N399" s="1">
        <v>409</v>
      </c>
    </row>
    <row r="400" spans="1:14">
      <c r="A400" s="1" t="s">
        <v>345</v>
      </c>
      <c r="B400" s="1" t="s">
        <v>408</v>
      </c>
      <c r="C400" s="1">
        <v>350</v>
      </c>
      <c r="D400" s="1">
        <v>170</v>
      </c>
      <c r="E400" s="1">
        <v>18</v>
      </c>
      <c r="F400" s="1">
        <v>8</v>
      </c>
      <c r="G400" s="1">
        <v>0</v>
      </c>
      <c r="H400" s="1">
        <v>35</v>
      </c>
      <c r="I400" s="1">
        <v>310</v>
      </c>
      <c r="J400" s="1">
        <v>41</v>
      </c>
      <c r="K400" s="1">
        <v>1</v>
      </c>
      <c r="L400" s="1">
        <v>25</v>
      </c>
      <c r="M400" s="1">
        <v>6</v>
      </c>
      <c r="N400" s="1">
        <v>377</v>
      </c>
    </row>
    <row r="401" spans="1:14">
      <c r="A401" s="1" t="s">
        <v>345</v>
      </c>
      <c r="B401" s="1" t="s">
        <v>404</v>
      </c>
      <c r="C401" s="1">
        <v>190</v>
      </c>
      <c r="D401" s="1">
        <v>40</v>
      </c>
      <c r="E401" s="1">
        <v>4.5</v>
      </c>
      <c r="F401" s="1">
        <v>3</v>
      </c>
      <c r="G401" s="1">
        <v>0</v>
      </c>
      <c r="H401" s="1">
        <v>20</v>
      </c>
      <c r="I401" s="1">
        <v>150</v>
      </c>
      <c r="J401" s="1">
        <v>32</v>
      </c>
      <c r="K401" s="1">
        <v>0</v>
      </c>
      <c r="L401" s="1">
        <v>24</v>
      </c>
      <c r="M401" s="1">
        <v>5</v>
      </c>
      <c r="N401" s="1">
        <v>212</v>
      </c>
    </row>
    <row r="402" spans="1:14">
      <c r="A402" s="1" t="s">
        <v>345</v>
      </c>
      <c r="B402" s="1" t="s">
        <v>409</v>
      </c>
      <c r="C402" s="1">
        <v>170</v>
      </c>
      <c r="D402" s="1">
        <v>40</v>
      </c>
      <c r="E402" s="1">
        <v>4.5</v>
      </c>
      <c r="F402" s="1">
        <v>3</v>
      </c>
      <c r="G402" s="1">
        <v>0</v>
      </c>
      <c r="H402" s="1">
        <v>20</v>
      </c>
      <c r="I402" s="1">
        <v>150</v>
      </c>
      <c r="J402" s="1">
        <v>28</v>
      </c>
      <c r="K402" s="1">
        <v>0</v>
      </c>
      <c r="L402" s="1">
        <v>24</v>
      </c>
      <c r="M402" s="1">
        <v>5</v>
      </c>
      <c r="N402" s="1">
        <v>192</v>
      </c>
    </row>
    <row r="403" spans="1:14">
      <c r="A403" s="1" t="s">
        <v>345</v>
      </c>
      <c r="B403" s="1" t="s">
        <v>410</v>
      </c>
      <c r="C403" s="1">
        <v>260</v>
      </c>
      <c r="D403" s="1">
        <v>45</v>
      </c>
      <c r="E403" s="1">
        <v>5</v>
      </c>
      <c r="F403" s="1">
        <v>3</v>
      </c>
      <c r="G403" s="1">
        <v>0</v>
      </c>
      <c r="H403" s="1">
        <v>20</v>
      </c>
      <c r="I403" s="1">
        <v>160</v>
      </c>
      <c r="J403" s="1">
        <v>49</v>
      </c>
      <c r="K403" s="1">
        <v>1</v>
      </c>
      <c r="L403" s="1">
        <v>43</v>
      </c>
      <c r="M403" s="1">
        <v>5</v>
      </c>
      <c r="N403" s="1">
        <v>301</v>
      </c>
    </row>
    <row r="404" spans="1:14">
      <c r="A404" s="1" t="s">
        <v>345</v>
      </c>
      <c r="B404" s="1" t="s">
        <v>411</v>
      </c>
      <c r="C404" s="1">
        <v>240</v>
      </c>
      <c r="D404" s="1">
        <v>50</v>
      </c>
      <c r="E404" s="1">
        <v>5</v>
      </c>
      <c r="F404" s="1">
        <v>3.5</v>
      </c>
      <c r="G404" s="1">
        <v>0</v>
      </c>
      <c r="H404" s="1">
        <v>20</v>
      </c>
      <c r="I404" s="1">
        <v>210</v>
      </c>
      <c r="J404" s="1">
        <v>42</v>
      </c>
      <c r="K404" s="1">
        <v>0</v>
      </c>
      <c r="L404" s="1">
        <v>33</v>
      </c>
      <c r="M404" s="1">
        <v>5</v>
      </c>
      <c r="N404" s="1">
        <v>272</v>
      </c>
    </row>
    <row r="405" spans="1:14">
      <c r="A405" s="1" t="s">
        <v>345</v>
      </c>
      <c r="B405" s="1" t="s">
        <v>412</v>
      </c>
      <c r="C405" s="1">
        <v>160</v>
      </c>
      <c r="D405" s="1">
        <v>70</v>
      </c>
      <c r="E405" s="1">
        <v>8</v>
      </c>
      <c r="F405" s="1">
        <v>4</v>
      </c>
      <c r="G405" s="1">
        <v>0</v>
      </c>
      <c r="H405" s="1">
        <v>10</v>
      </c>
      <c r="I405" s="1">
        <v>125</v>
      </c>
      <c r="J405" s="1">
        <v>24</v>
      </c>
      <c r="K405" s="1">
        <v>1</v>
      </c>
      <c r="L405" s="1">
        <v>15</v>
      </c>
      <c r="M405" s="1">
        <v>2</v>
      </c>
      <c r="N405" s="1">
        <v>177</v>
      </c>
    </row>
    <row r="406" spans="1:14">
      <c r="A406" s="1" t="s">
        <v>345</v>
      </c>
      <c r="B406" s="1" t="s">
        <v>413</v>
      </c>
      <c r="C406" s="1">
        <v>340</v>
      </c>
      <c r="D406" s="1">
        <v>170</v>
      </c>
      <c r="E406" s="1">
        <v>18</v>
      </c>
      <c r="F406" s="1">
        <v>8</v>
      </c>
      <c r="G406" s="1">
        <v>0</v>
      </c>
      <c r="H406" s="1">
        <v>160</v>
      </c>
      <c r="I406" s="1">
        <v>610</v>
      </c>
      <c r="J406" s="1">
        <v>29</v>
      </c>
      <c r="K406" s="1">
        <v>1</v>
      </c>
      <c r="L406" s="1">
        <v>4</v>
      </c>
      <c r="M406" s="1">
        <v>12</v>
      </c>
      <c r="N406" s="1">
        <v>340</v>
      </c>
    </row>
    <row r="407" spans="1:14">
      <c r="A407" s="1" t="s">
        <v>345</v>
      </c>
      <c r="B407" s="1" t="s">
        <v>414</v>
      </c>
      <c r="C407" s="1">
        <v>500</v>
      </c>
      <c r="D407" s="1">
        <v>300</v>
      </c>
      <c r="E407" s="1">
        <v>33</v>
      </c>
      <c r="F407" s="1">
        <v>13</v>
      </c>
      <c r="G407" s="1">
        <v>0</v>
      </c>
      <c r="H407" s="1">
        <v>195</v>
      </c>
      <c r="I407" s="1">
        <v>930</v>
      </c>
      <c r="J407" s="1">
        <v>30</v>
      </c>
      <c r="K407" s="1">
        <v>1</v>
      </c>
      <c r="L407" s="1">
        <v>4</v>
      </c>
      <c r="M407" s="1">
        <v>19</v>
      </c>
      <c r="N407" s="1">
        <v>498</v>
      </c>
    </row>
    <row r="408" spans="1:14">
      <c r="A408" s="1" t="s">
        <v>345</v>
      </c>
      <c r="B408" s="1" t="s">
        <v>415</v>
      </c>
      <c r="C408" s="1">
        <v>370</v>
      </c>
      <c r="D408" s="1">
        <v>170</v>
      </c>
      <c r="E408" s="1">
        <v>19</v>
      </c>
      <c r="F408" s="1">
        <v>8</v>
      </c>
      <c r="G408" s="1">
        <v>0</v>
      </c>
      <c r="H408" s="1">
        <v>175</v>
      </c>
      <c r="I408" s="1">
        <v>1030</v>
      </c>
      <c r="J408" s="1">
        <v>30</v>
      </c>
      <c r="K408" s="1">
        <v>1</v>
      </c>
      <c r="L408" s="1">
        <v>5</v>
      </c>
      <c r="M408" s="1">
        <v>17</v>
      </c>
      <c r="N408" s="1">
        <v>366</v>
      </c>
    </row>
    <row r="409" spans="1:14">
      <c r="A409" s="1" t="s">
        <v>345</v>
      </c>
      <c r="B409" s="1" t="s">
        <v>416</v>
      </c>
      <c r="C409" s="1">
        <v>370</v>
      </c>
      <c r="D409" s="1">
        <v>190</v>
      </c>
      <c r="E409" s="1">
        <v>21</v>
      </c>
      <c r="F409" s="1">
        <v>9</v>
      </c>
      <c r="G409" s="1">
        <v>0</v>
      </c>
      <c r="H409" s="1">
        <v>170</v>
      </c>
      <c r="I409" s="1">
        <v>760</v>
      </c>
      <c r="J409" s="1">
        <v>30</v>
      </c>
      <c r="K409" s="1">
        <v>1</v>
      </c>
      <c r="L409" s="1">
        <v>4</v>
      </c>
      <c r="M409" s="1">
        <v>14</v>
      </c>
      <c r="N409" s="1">
        <v>369</v>
      </c>
    </row>
    <row r="410" spans="1:14">
      <c r="A410" s="1" t="s">
        <v>345</v>
      </c>
      <c r="B410" s="1" t="s">
        <v>417</v>
      </c>
      <c r="C410" s="1">
        <v>610</v>
      </c>
      <c r="D410" s="1">
        <v>360</v>
      </c>
      <c r="E410" s="1">
        <v>40</v>
      </c>
      <c r="F410" s="1">
        <v>17</v>
      </c>
      <c r="G410" s="1">
        <v>0.5</v>
      </c>
      <c r="H410" s="1">
        <v>225</v>
      </c>
      <c r="I410" s="1">
        <v>1680</v>
      </c>
      <c r="J410" s="1">
        <v>31</v>
      </c>
      <c r="K410" s="1">
        <v>1</v>
      </c>
      <c r="L410" s="1">
        <v>5</v>
      </c>
      <c r="M410" s="1">
        <v>28</v>
      </c>
      <c r="N410" s="1">
        <v>604</v>
      </c>
    </row>
    <row r="411" spans="1:14">
      <c r="A411" s="1" t="s">
        <v>345</v>
      </c>
      <c r="B411" s="1" t="s">
        <v>418</v>
      </c>
      <c r="C411" s="1">
        <v>580</v>
      </c>
      <c r="D411" s="1">
        <v>340</v>
      </c>
      <c r="E411" s="1">
        <v>40</v>
      </c>
      <c r="F411" s="1">
        <v>16</v>
      </c>
      <c r="G411" s="1">
        <v>0.5</v>
      </c>
      <c r="H411" s="1">
        <v>215</v>
      </c>
      <c r="I411" s="1">
        <v>1260</v>
      </c>
      <c r="J411" s="1">
        <v>31</v>
      </c>
      <c r="K411" s="1">
        <v>1</v>
      </c>
      <c r="L411" s="1">
        <v>5</v>
      </c>
      <c r="M411" s="1">
        <v>23</v>
      </c>
      <c r="N411" s="1">
        <v>578</v>
      </c>
    </row>
    <row r="412" spans="1:14">
      <c r="A412" s="1" t="s">
        <v>345</v>
      </c>
      <c r="B412" s="1" t="s">
        <v>419</v>
      </c>
      <c r="C412" s="1">
        <v>710</v>
      </c>
      <c r="D412" s="1">
        <v>470</v>
      </c>
      <c r="E412" s="1">
        <v>52</v>
      </c>
      <c r="F412" s="1">
        <v>20</v>
      </c>
      <c r="G412" s="1">
        <v>0.5</v>
      </c>
      <c r="H412" s="1">
        <v>240</v>
      </c>
      <c r="I412" s="1">
        <v>1420</v>
      </c>
      <c r="J412" s="1">
        <v>31</v>
      </c>
      <c r="K412" s="1">
        <v>1</v>
      </c>
      <c r="L412" s="1">
        <v>5</v>
      </c>
      <c r="M412" s="1">
        <v>29</v>
      </c>
      <c r="N412" s="1">
        <v>706</v>
      </c>
    </row>
    <row r="413" spans="1:14">
      <c r="A413" s="1" t="s">
        <v>345</v>
      </c>
      <c r="B413" s="1" t="s">
        <v>420</v>
      </c>
      <c r="C413" s="1">
        <v>580</v>
      </c>
      <c r="D413" s="1">
        <v>340</v>
      </c>
      <c r="E413" s="1">
        <v>38</v>
      </c>
      <c r="F413" s="1">
        <v>16</v>
      </c>
      <c r="G413" s="1">
        <v>0.5</v>
      </c>
      <c r="H413" s="1">
        <v>220</v>
      </c>
      <c r="I413" s="1">
        <v>1530</v>
      </c>
      <c r="J413" s="1">
        <v>31</v>
      </c>
      <c r="K413" s="1">
        <v>1</v>
      </c>
      <c r="L413" s="1">
        <v>5</v>
      </c>
      <c r="M413" s="1">
        <v>27</v>
      </c>
      <c r="N413" s="1">
        <v>574</v>
      </c>
    </row>
    <row r="414" spans="1:14">
      <c r="A414" s="1" t="s">
        <v>345</v>
      </c>
      <c r="B414" s="1" t="s">
        <v>421</v>
      </c>
      <c r="C414" s="1">
        <v>640</v>
      </c>
      <c r="D414" s="1">
        <v>400</v>
      </c>
      <c r="E414" s="1">
        <v>45</v>
      </c>
      <c r="F414" s="1">
        <v>20</v>
      </c>
      <c r="G414" s="1">
        <v>0</v>
      </c>
      <c r="H414" s="1">
        <v>225</v>
      </c>
      <c r="I414" s="1">
        <v>2190</v>
      </c>
      <c r="J414" s="1">
        <v>31</v>
      </c>
      <c r="K414" s="1">
        <v>1</v>
      </c>
      <c r="L414" s="1">
        <v>4</v>
      </c>
      <c r="M414" s="1">
        <v>28</v>
      </c>
      <c r="N414" s="1">
        <v>636</v>
      </c>
    </row>
    <row r="415" spans="1:14">
      <c r="A415" s="1" t="s">
        <v>345</v>
      </c>
      <c r="B415" s="1" t="s">
        <v>422</v>
      </c>
      <c r="C415" s="1">
        <v>400</v>
      </c>
      <c r="D415" s="1">
        <v>210</v>
      </c>
      <c r="E415" s="1">
        <v>24</v>
      </c>
      <c r="F415" s="1">
        <v>12</v>
      </c>
      <c r="G415" s="1">
        <v>0</v>
      </c>
      <c r="H415" s="1">
        <v>175</v>
      </c>
      <c r="I415" s="1">
        <v>1550</v>
      </c>
      <c r="J415" s="1">
        <v>29</v>
      </c>
      <c r="K415" s="1">
        <v>1</v>
      </c>
      <c r="L415" s="1">
        <v>3</v>
      </c>
      <c r="M415" s="1">
        <v>17</v>
      </c>
      <c r="N415" s="1">
        <v>398</v>
      </c>
    </row>
    <row r="416" spans="1:14">
      <c r="A416" s="1" t="s">
        <v>345</v>
      </c>
      <c r="B416" s="1" t="s">
        <v>423</v>
      </c>
      <c r="C416" s="1">
        <v>530</v>
      </c>
      <c r="D416" s="1">
        <v>340</v>
      </c>
      <c r="E416" s="1">
        <v>38</v>
      </c>
      <c r="F416" s="1">
        <v>17</v>
      </c>
      <c r="G416" s="1">
        <v>0</v>
      </c>
      <c r="H416" s="1">
        <v>195</v>
      </c>
      <c r="I416" s="1">
        <v>1440</v>
      </c>
      <c r="J416" s="1">
        <v>29</v>
      </c>
      <c r="K416" s="1">
        <v>1</v>
      </c>
      <c r="L416" s="1">
        <v>3</v>
      </c>
      <c r="M416" s="1">
        <v>19</v>
      </c>
      <c r="N416" s="1">
        <v>531</v>
      </c>
    </row>
    <row r="417" spans="1:14">
      <c r="A417" s="1" t="s">
        <v>345</v>
      </c>
      <c r="B417" s="1" t="s">
        <v>424</v>
      </c>
      <c r="C417" s="1">
        <v>400</v>
      </c>
      <c r="D417" s="1">
        <v>230</v>
      </c>
      <c r="E417" s="1">
        <v>26</v>
      </c>
      <c r="F417" s="1">
        <v>13</v>
      </c>
      <c r="G417" s="1">
        <v>0</v>
      </c>
      <c r="H417" s="1">
        <v>170</v>
      </c>
      <c r="I417" s="1">
        <v>1270</v>
      </c>
      <c r="J417" s="1">
        <v>29</v>
      </c>
      <c r="K417" s="1">
        <v>1</v>
      </c>
      <c r="L417" s="1">
        <v>3</v>
      </c>
      <c r="M417" s="1">
        <v>13</v>
      </c>
      <c r="N417" s="1">
        <v>403</v>
      </c>
    </row>
    <row r="418" spans="1:14">
      <c r="A418" s="1" t="s">
        <v>345</v>
      </c>
      <c r="B418" s="1" t="s">
        <v>425</v>
      </c>
      <c r="C418" s="1">
        <v>420</v>
      </c>
      <c r="D418" s="1">
        <v>250</v>
      </c>
      <c r="E418" s="1">
        <v>28</v>
      </c>
      <c r="F418" s="1">
        <v>6</v>
      </c>
      <c r="G418" s="1">
        <v>0</v>
      </c>
      <c r="H418" s="1">
        <v>35</v>
      </c>
      <c r="I418" s="1">
        <v>1050</v>
      </c>
      <c r="J418" s="1">
        <v>28</v>
      </c>
      <c r="K418" s="1">
        <v>1</v>
      </c>
      <c r="L418" s="1">
        <v>2</v>
      </c>
      <c r="M418" s="1">
        <v>12</v>
      </c>
      <c r="N418" s="1">
        <v>416</v>
      </c>
    </row>
    <row r="419" spans="1:14">
      <c r="A419" s="1" t="s">
        <v>345</v>
      </c>
      <c r="B419" s="1" t="s">
        <v>426</v>
      </c>
      <c r="C419" s="1">
        <v>370</v>
      </c>
      <c r="D419" s="1">
        <v>210</v>
      </c>
      <c r="E419" s="1">
        <v>23</v>
      </c>
      <c r="F419" s="1">
        <v>8</v>
      </c>
      <c r="G419" s="1">
        <v>0</v>
      </c>
      <c r="H419" s="1">
        <v>150</v>
      </c>
      <c r="I419" s="1">
        <v>930</v>
      </c>
      <c r="J419" s="1">
        <v>27</v>
      </c>
      <c r="K419" s="1">
        <v>3</v>
      </c>
      <c r="L419" s="1">
        <v>2</v>
      </c>
      <c r="M419" s="1">
        <v>15</v>
      </c>
      <c r="N419" s="1">
        <v>365</v>
      </c>
    </row>
    <row r="420" spans="1:14">
      <c r="A420" s="1" t="s">
        <v>345</v>
      </c>
      <c r="B420" s="1" t="s">
        <v>427</v>
      </c>
      <c r="C420" s="1">
        <v>780</v>
      </c>
      <c r="D420" s="1">
        <v>380</v>
      </c>
      <c r="E420" s="1">
        <v>42</v>
      </c>
      <c r="F420" s="1">
        <v>15</v>
      </c>
      <c r="G420" s="1">
        <v>0</v>
      </c>
      <c r="H420" s="1">
        <v>355</v>
      </c>
      <c r="I420" s="1">
        <v>1960</v>
      </c>
      <c r="J420" s="1">
        <v>68</v>
      </c>
      <c r="K420" s="1">
        <v>3</v>
      </c>
      <c r="L420" s="1">
        <v>4</v>
      </c>
      <c r="M420" s="1">
        <v>32</v>
      </c>
      <c r="N420" s="1">
        <v>767</v>
      </c>
    </row>
    <row r="421" spans="1:14">
      <c r="A421" s="1" t="s">
        <v>345</v>
      </c>
      <c r="B421" s="1" t="s">
        <v>428</v>
      </c>
      <c r="C421" s="1">
        <v>930</v>
      </c>
      <c r="D421" s="1">
        <v>390</v>
      </c>
      <c r="E421" s="1">
        <v>44</v>
      </c>
      <c r="F421" s="1">
        <v>11</v>
      </c>
      <c r="G421" s="1">
        <v>0</v>
      </c>
      <c r="H421" s="1">
        <v>390</v>
      </c>
      <c r="I421" s="1">
        <v>2230</v>
      </c>
      <c r="J421" s="1">
        <v>110</v>
      </c>
      <c r="K421" s="1">
        <v>4</v>
      </c>
      <c r="L421" s="1">
        <v>40</v>
      </c>
      <c r="M421" s="1">
        <v>24</v>
      </c>
      <c r="N421" s="1">
        <v>957</v>
      </c>
    </row>
    <row r="422" spans="1:14">
      <c r="A422" s="1" t="s">
        <v>345</v>
      </c>
      <c r="B422" s="1" t="s">
        <v>429</v>
      </c>
      <c r="C422" s="1">
        <v>900</v>
      </c>
      <c r="D422" s="1">
        <v>420</v>
      </c>
      <c r="E422" s="1">
        <v>46</v>
      </c>
      <c r="F422" s="1">
        <v>12</v>
      </c>
      <c r="G422" s="1">
        <v>0</v>
      </c>
      <c r="H422" s="1">
        <v>380</v>
      </c>
      <c r="I422" s="1">
        <v>1760</v>
      </c>
      <c r="J422" s="1">
        <v>95</v>
      </c>
      <c r="K422" s="1">
        <v>5</v>
      </c>
      <c r="L422" s="1">
        <v>31</v>
      </c>
      <c r="M422" s="1">
        <v>25</v>
      </c>
      <c r="N422" s="1">
        <v>918</v>
      </c>
    </row>
    <row r="423" spans="1:14">
      <c r="A423" s="1" t="s">
        <v>345</v>
      </c>
      <c r="B423" s="1" t="s">
        <v>430</v>
      </c>
      <c r="C423" s="1">
        <v>610</v>
      </c>
      <c r="D423" s="1">
        <v>280</v>
      </c>
      <c r="E423" s="1">
        <v>31</v>
      </c>
      <c r="F423" s="1">
        <v>9</v>
      </c>
      <c r="G423" s="1">
        <v>0</v>
      </c>
      <c r="H423" s="1">
        <v>80</v>
      </c>
      <c r="I423" s="1">
        <v>1010</v>
      </c>
      <c r="J423" s="1">
        <v>72</v>
      </c>
      <c r="K423" s="1">
        <v>1</v>
      </c>
      <c r="L423" s="1">
        <v>30</v>
      </c>
      <c r="M423" s="1">
        <v>12</v>
      </c>
      <c r="N423" s="1">
        <v>637</v>
      </c>
    </row>
    <row r="424" spans="1:14">
      <c r="A424" s="1" t="s">
        <v>345</v>
      </c>
      <c r="B424" s="1" t="s">
        <v>431</v>
      </c>
      <c r="C424" s="1">
        <v>250</v>
      </c>
      <c r="D424" s="1">
        <v>150</v>
      </c>
      <c r="E424" s="1">
        <v>16</v>
      </c>
      <c r="F424" s="1">
        <v>3.5</v>
      </c>
      <c r="G424" s="1">
        <v>0</v>
      </c>
      <c r="H424" s="1">
        <v>0</v>
      </c>
      <c r="I424" s="1">
        <v>580</v>
      </c>
      <c r="J424" s="1">
        <v>24</v>
      </c>
      <c r="K424" s="1">
        <v>3</v>
      </c>
      <c r="L424" s="1">
        <v>0</v>
      </c>
      <c r="M424" s="1">
        <v>2</v>
      </c>
      <c r="N424" s="1">
        <v>252</v>
      </c>
    </row>
    <row r="425" spans="1:14">
      <c r="A425" s="1" t="s">
        <v>345</v>
      </c>
      <c r="B425" s="1" t="s">
        <v>432</v>
      </c>
      <c r="C425" s="1">
        <v>500</v>
      </c>
      <c r="D425" s="1">
        <v>290</v>
      </c>
      <c r="E425" s="1">
        <v>33</v>
      </c>
      <c r="F425" s="1">
        <v>7</v>
      </c>
      <c r="G425" s="1">
        <v>0</v>
      </c>
      <c r="H425" s="1">
        <v>0</v>
      </c>
      <c r="I425" s="1">
        <v>1140</v>
      </c>
      <c r="J425" s="1">
        <v>48</v>
      </c>
      <c r="K425" s="1">
        <v>7</v>
      </c>
      <c r="L425" s="1">
        <v>0</v>
      </c>
      <c r="M425" s="1">
        <v>4</v>
      </c>
      <c r="N425" s="1">
        <v>503</v>
      </c>
    </row>
    <row r="426" spans="1:14">
      <c r="A426" s="1" t="s">
        <v>345</v>
      </c>
      <c r="B426" s="1" t="s">
        <v>433</v>
      </c>
      <c r="C426" s="1">
        <v>670</v>
      </c>
      <c r="D426" s="1">
        <v>390</v>
      </c>
      <c r="E426" s="1">
        <v>44</v>
      </c>
      <c r="F426" s="1">
        <v>9</v>
      </c>
      <c r="G426" s="1">
        <v>0</v>
      </c>
      <c r="H426" s="1">
        <v>0</v>
      </c>
      <c r="I426" s="1">
        <v>1530</v>
      </c>
      <c r="J426" s="1">
        <v>65</v>
      </c>
      <c r="K426" s="1">
        <v>9</v>
      </c>
      <c r="L426" s="1">
        <v>0</v>
      </c>
      <c r="M426" s="1">
        <v>5</v>
      </c>
      <c r="N426" s="1">
        <v>674</v>
      </c>
    </row>
    <row r="427" spans="1:14">
      <c r="A427" s="1" t="s">
        <v>345</v>
      </c>
      <c r="B427" s="1" t="s">
        <v>434</v>
      </c>
      <c r="C427" s="1">
        <v>230</v>
      </c>
      <c r="D427" s="1">
        <v>100</v>
      </c>
      <c r="E427" s="1">
        <v>11</v>
      </c>
      <c r="F427" s="1">
        <v>2</v>
      </c>
      <c r="G427" s="1">
        <v>0</v>
      </c>
      <c r="H427" s="1">
        <v>0</v>
      </c>
      <c r="I427" s="1">
        <v>260</v>
      </c>
      <c r="J427" s="1">
        <v>29</v>
      </c>
      <c r="K427" s="1">
        <v>1</v>
      </c>
      <c r="L427" s="1">
        <v>8</v>
      </c>
      <c r="M427" s="1">
        <v>3</v>
      </c>
      <c r="N427" s="1">
        <v>237</v>
      </c>
    </row>
    <row r="428" spans="1:14">
      <c r="A428" s="1" t="s">
        <v>345</v>
      </c>
      <c r="B428" s="1" t="s">
        <v>435</v>
      </c>
      <c r="C428" s="1">
        <v>380</v>
      </c>
      <c r="D428" s="1">
        <v>160</v>
      </c>
      <c r="E428" s="1">
        <v>18</v>
      </c>
      <c r="F428" s="1">
        <v>3</v>
      </c>
      <c r="G428" s="1">
        <v>0</v>
      </c>
      <c r="H428" s="1">
        <v>0</v>
      </c>
      <c r="I428" s="1">
        <v>430</v>
      </c>
      <c r="J428" s="1">
        <v>49</v>
      </c>
      <c r="K428" s="1">
        <v>2</v>
      </c>
      <c r="L428" s="1">
        <v>13</v>
      </c>
      <c r="M428" s="1">
        <v>5</v>
      </c>
      <c r="N428" s="1">
        <v>391</v>
      </c>
    </row>
    <row r="429" spans="1:14">
      <c r="A429" s="1" t="s">
        <v>345</v>
      </c>
      <c r="B429" s="1" t="s">
        <v>436</v>
      </c>
      <c r="C429" s="1">
        <v>40</v>
      </c>
      <c r="D429" s="1">
        <v>30</v>
      </c>
      <c r="E429" s="1">
        <v>3.5</v>
      </c>
      <c r="F429" s="1">
        <v>2</v>
      </c>
      <c r="G429" s="1">
        <v>0</v>
      </c>
      <c r="H429" s="1">
        <v>10</v>
      </c>
      <c r="I429" s="1">
        <v>180</v>
      </c>
      <c r="J429" s="1">
        <v>1</v>
      </c>
      <c r="K429" s="1">
        <v>0</v>
      </c>
      <c r="L429" s="1">
        <v>0</v>
      </c>
      <c r="M429" s="1">
        <v>2</v>
      </c>
      <c r="N429" s="1">
        <v>40</v>
      </c>
    </row>
    <row r="430" spans="1:14">
      <c r="A430" s="1" t="s">
        <v>345</v>
      </c>
      <c r="B430" s="1" t="s">
        <v>437</v>
      </c>
      <c r="C430" s="1">
        <v>10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125</v>
      </c>
      <c r="J430" s="1">
        <v>3</v>
      </c>
      <c r="K430" s="1">
        <v>0</v>
      </c>
      <c r="L430" s="1">
        <v>2</v>
      </c>
      <c r="M430" s="1">
        <v>0</v>
      </c>
      <c r="N430" s="1">
        <v>12</v>
      </c>
    </row>
    <row r="431" spans="1:14">
      <c r="A431" s="1" t="s">
        <v>345</v>
      </c>
      <c r="B431" s="1" t="s">
        <v>438</v>
      </c>
      <c r="C431" s="1">
        <v>80</v>
      </c>
      <c r="D431" s="1">
        <v>80</v>
      </c>
      <c r="E431" s="1">
        <v>9</v>
      </c>
      <c r="F431" s="1">
        <v>0.5</v>
      </c>
      <c r="G431" s="1">
        <v>0</v>
      </c>
      <c r="H431" s="1">
        <v>10</v>
      </c>
      <c r="I431" s="1">
        <v>75</v>
      </c>
      <c r="J431" s="1">
        <v>1</v>
      </c>
      <c r="K431" s="1">
        <v>0</v>
      </c>
      <c r="L431" s="1">
        <v>0</v>
      </c>
      <c r="M431" s="1">
        <v>0</v>
      </c>
      <c r="N431" s="1">
        <v>81</v>
      </c>
    </row>
    <row r="432" spans="1:14">
      <c r="A432" s="1" t="s">
        <v>345</v>
      </c>
      <c r="B432" s="1" t="s">
        <v>439</v>
      </c>
      <c r="C432" s="1">
        <v>30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7</v>
      </c>
      <c r="K432" s="1">
        <v>0</v>
      </c>
      <c r="L432" s="1">
        <v>6</v>
      </c>
      <c r="M432" s="1">
        <v>0</v>
      </c>
      <c r="N432" s="1">
        <v>36</v>
      </c>
    </row>
    <row r="433" spans="1:14">
      <c r="A433" s="1" t="s">
        <v>345</v>
      </c>
      <c r="B433" s="1" t="s">
        <v>440</v>
      </c>
      <c r="C433" s="1">
        <v>120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15</v>
      </c>
      <c r="J433" s="1">
        <v>30</v>
      </c>
      <c r="K433" s="1">
        <v>0</v>
      </c>
      <c r="L433" s="1">
        <v>18</v>
      </c>
      <c r="M433" s="1">
        <v>0</v>
      </c>
      <c r="N433" s="1">
        <v>138</v>
      </c>
    </row>
    <row r="434" spans="1:14">
      <c r="A434" s="1" t="s">
        <v>345</v>
      </c>
      <c r="B434" s="1" t="s">
        <v>441</v>
      </c>
      <c r="C434" s="1">
        <v>40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310</v>
      </c>
      <c r="J434" s="1">
        <v>11</v>
      </c>
      <c r="K434" s="1">
        <v>0</v>
      </c>
      <c r="L434" s="1">
        <v>10</v>
      </c>
      <c r="M434" s="1">
        <v>0</v>
      </c>
      <c r="N434" s="1">
        <v>50</v>
      </c>
    </row>
    <row r="435" spans="1:14">
      <c r="A435" s="1" t="s">
        <v>345</v>
      </c>
      <c r="B435" s="1" t="s">
        <v>442</v>
      </c>
      <c r="C435" s="1">
        <v>140</v>
      </c>
      <c r="D435" s="1">
        <v>140</v>
      </c>
      <c r="E435" s="1">
        <v>15</v>
      </c>
      <c r="F435" s="1">
        <v>2.5</v>
      </c>
      <c r="G435" s="1">
        <v>0</v>
      </c>
      <c r="H435" s="1">
        <v>10</v>
      </c>
      <c r="I435" s="1">
        <v>85</v>
      </c>
      <c r="J435" s="1">
        <v>1</v>
      </c>
      <c r="K435" s="1">
        <v>0</v>
      </c>
      <c r="L435" s="1">
        <v>1</v>
      </c>
      <c r="M435" s="1">
        <v>1</v>
      </c>
      <c r="N435" s="1">
        <v>143</v>
      </c>
    </row>
    <row r="436" spans="1:14">
      <c r="A436" s="1" t="s">
        <v>345</v>
      </c>
      <c r="B436" s="1" t="s">
        <v>443</v>
      </c>
      <c r="C436" s="1">
        <v>80</v>
      </c>
      <c r="D436" s="1">
        <v>70</v>
      </c>
      <c r="E436" s="1">
        <v>8</v>
      </c>
      <c r="F436" s="1">
        <v>1.5</v>
      </c>
      <c r="G436" s="1">
        <v>0</v>
      </c>
      <c r="H436" s="1">
        <v>5</v>
      </c>
      <c r="I436" s="1">
        <v>360</v>
      </c>
      <c r="J436" s="1">
        <v>2</v>
      </c>
      <c r="K436" s="1">
        <v>0</v>
      </c>
      <c r="L436" s="1">
        <v>1</v>
      </c>
      <c r="M436" s="1">
        <v>0</v>
      </c>
      <c r="N436" s="1">
        <v>83</v>
      </c>
    </row>
    <row r="437" spans="1:14">
      <c r="A437" s="1" t="s">
        <v>345</v>
      </c>
      <c r="B437" s="1" t="s">
        <v>444</v>
      </c>
      <c r="C437" s="1">
        <v>150</v>
      </c>
      <c r="D437" s="1">
        <v>140</v>
      </c>
      <c r="E437" s="1">
        <v>15</v>
      </c>
      <c r="F437" s="1">
        <v>2.5</v>
      </c>
      <c r="G437" s="1">
        <v>0</v>
      </c>
      <c r="H437" s="1">
        <v>20</v>
      </c>
      <c r="I437" s="1">
        <v>240</v>
      </c>
      <c r="J437" s="1">
        <v>3</v>
      </c>
      <c r="K437" s="1">
        <v>0</v>
      </c>
      <c r="L437" s="1">
        <v>0</v>
      </c>
      <c r="M437" s="1">
        <v>0</v>
      </c>
      <c r="N437" s="1">
        <v>153</v>
      </c>
    </row>
    <row r="438" spans="1:14">
      <c r="A438" s="1" t="s">
        <v>345</v>
      </c>
      <c r="B438" s="1" t="s">
        <v>445</v>
      </c>
      <c r="C438" s="1">
        <v>90</v>
      </c>
      <c r="D438" s="1">
        <v>60</v>
      </c>
      <c r="E438" s="1">
        <v>6</v>
      </c>
      <c r="F438" s="1">
        <v>1</v>
      </c>
      <c r="G438" s="1">
        <v>0</v>
      </c>
      <c r="H438" s="1">
        <v>10</v>
      </c>
      <c r="I438" s="1">
        <v>180</v>
      </c>
      <c r="J438" s="1">
        <v>8</v>
      </c>
      <c r="K438" s="1">
        <v>0</v>
      </c>
      <c r="L438" s="1">
        <v>7</v>
      </c>
      <c r="M438" s="1">
        <v>0</v>
      </c>
      <c r="N438" s="1">
        <v>98</v>
      </c>
    </row>
    <row r="439" spans="1:14">
      <c r="A439" s="1" t="s">
        <v>345</v>
      </c>
      <c r="B439" s="1" t="s">
        <v>400</v>
      </c>
      <c r="C439" s="1">
        <v>90</v>
      </c>
      <c r="D439" s="1">
        <v>0</v>
      </c>
      <c r="E439" s="1">
        <v>0</v>
      </c>
      <c r="F439" s="1">
        <v>0</v>
      </c>
      <c r="G439" s="1">
        <v>0</v>
      </c>
      <c r="H439" s="1">
        <v>5</v>
      </c>
      <c r="I439" s="1">
        <v>125</v>
      </c>
      <c r="J439" s="1">
        <v>13</v>
      </c>
      <c r="K439" s="1">
        <v>0</v>
      </c>
      <c r="L439" s="1">
        <v>12</v>
      </c>
      <c r="M439" s="1">
        <v>9</v>
      </c>
      <c r="N439" s="1">
        <v>93</v>
      </c>
    </row>
    <row r="440" spans="1:14">
      <c r="A440" s="1" t="s">
        <v>345</v>
      </c>
      <c r="B440" s="1" t="s">
        <v>401</v>
      </c>
      <c r="C440" s="1">
        <v>160</v>
      </c>
      <c r="D440" s="1">
        <v>25</v>
      </c>
      <c r="E440" s="1">
        <v>2.5</v>
      </c>
      <c r="F440" s="1">
        <v>1.5</v>
      </c>
      <c r="G440" s="1">
        <v>0</v>
      </c>
      <c r="H440" s="1">
        <v>15</v>
      </c>
      <c r="I440" s="1">
        <v>150</v>
      </c>
      <c r="J440" s="1">
        <v>26</v>
      </c>
      <c r="K440" s="1">
        <v>0</v>
      </c>
      <c r="L440" s="1">
        <v>25</v>
      </c>
      <c r="M440" s="1">
        <v>8</v>
      </c>
      <c r="N440" s="1">
        <v>179</v>
      </c>
    </row>
    <row r="441" spans="1:14">
      <c r="A441" s="1" t="s">
        <v>345</v>
      </c>
      <c r="B441" s="1" t="s">
        <v>446</v>
      </c>
      <c r="C441" s="1">
        <v>310</v>
      </c>
      <c r="D441" s="1">
        <v>10</v>
      </c>
      <c r="E441" s="1">
        <v>1</v>
      </c>
      <c r="F441" s="1">
        <v>0</v>
      </c>
      <c r="G441" s="1">
        <v>0</v>
      </c>
      <c r="H441" s="1">
        <v>0</v>
      </c>
      <c r="I441" s="1">
        <v>55</v>
      </c>
      <c r="J441" s="1">
        <v>71</v>
      </c>
      <c r="K441" s="1">
        <v>3</v>
      </c>
      <c r="L441" s="1">
        <v>50</v>
      </c>
      <c r="M441" s="1">
        <v>4</v>
      </c>
      <c r="N441" s="1">
        <v>356</v>
      </c>
    </row>
    <row r="442" spans="1:14">
      <c r="A442" s="1" t="s">
        <v>345</v>
      </c>
      <c r="B442" s="1" t="s">
        <v>447</v>
      </c>
      <c r="C442" s="1">
        <v>720</v>
      </c>
      <c r="D442" s="1">
        <v>180</v>
      </c>
      <c r="E442" s="1">
        <v>20</v>
      </c>
      <c r="F442" s="1">
        <v>12</v>
      </c>
      <c r="G442" s="1">
        <v>0.5</v>
      </c>
      <c r="H442" s="1">
        <v>65</v>
      </c>
      <c r="I442" s="1">
        <v>540</v>
      </c>
      <c r="J442" s="1">
        <v>118</v>
      </c>
      <c r="K442" s="1">
        <v>1</v>
      </c>
      <c r="L442" s="1">
        <v>98</v>
      </c>
      <c r="M442" s="1">
        <v>16</v>
      </c>
      <c r="N442" s="1">
        <v>814</v>
      </c>
    </row>
    <row r="443" spans="1:14">
      <c r="A443" s="1" t="s">
        <v>345</v>
      </c>
      <c r="B443" s="1" t="s">
        <v>448</v>
      </c>
      <c r="C443" s="1">
        <v>740</v>
      </c>
      <c r="D443" s="1">
        <v>190</v>
      </c>
      <c r="E443" s="1">
        <v>22</v>
      </c>
      <c r="F443" s="1">
        <v>13</v>
      </c>
      <c r="G443" s="1">
        <v>0.5</v>
      </c>
      <c r="H443" s="1">
        <v>70</v>
      </c>
      <c r="I443" s="1">
        <v>680</v>
      </c>
      <c r="J443" s="1">
        <v>121</v>
      </c>
      <c r="K443" s="1">
        <v>1</v>
      </c>
      <c r="L443" s="1">
        <v>101</v>
      </c>
      <c r="M443" s="1">
        <v>17</v>
      </c>
      <c r="N443" s="1">
        <v>837</v>
      </c>
    </row>
    <row r="444" spans="1:14">
      <c r="A444" s="1" t="s">
        <v>345</v>
      </c>
      <c r="B444" s="1" t="s">
        <v>449</v>
      </c>
      <c r="C444" s="1">
        <v>580</v>
      </c>
      <c r="D444" s="1">
        <v>140</v>
      </c>
      <c r="E444" s="1">
        <v>15</v>
      </c>
      <c r="F444" s="1">
        <v>10</v>
      </c>
      <c r="G444" s="1">
        <v>0</v>
      </c>
      <c r="H444" s="1">
        <v>60</v>
      </c>
      <c r="I444" s="1">
        <v>420</v>
      </c>
      <c r="J444" s="1">
        <v>98</v>
      </c>
      <c r="K444" s="1">
        <v>0</v>
      </c>
      <c r="L444" s="1">
        <v>85</v>
      </c>
      <c r="M444" s="1">
        <v>14</v>
      </c>
      <c r="N444" s="1">
        <v>661</v>
      </c>
    </row>
    <row r="445" spans="1:14">
      <c r="A445" s="1" t="s">
        <v>345</v>
      </c>
      <c r="B445" s="1" t="s">
        <v>450</v>
      </c>
      <c r="C445" s="1">
        <v>610</v>
      </c>
      <c r="D445" s="1">
        <v>140</v>
      </c>
      <c r="E445" s="1">
        <v>16</v>
      </c>
      <c r="F445" s="1">
        <v>10</v>
      </c>
      <c r="G445" s="1">
        <v>0</v>
      </c>
      <c r="H445" s="1">
        <v>60</v>
      </c>
      <c r="I445" s="1">
        <v>500</v>
      </c>
      <c r="J445" s="1">
        <v>103</v>
      </c>
      <c r="K445" s="1">
        <v>1</v>
      </c>
      <c r="L445" s="1">
        <v>88</v>
      </c>
      <c r="M445" s="1">
        <v>14</v>
      </c>
      <c r="N445" s="1">
        <v>694</v>
      </c>
    </row>
    <row r="446" spans="1:14">
      <c r="A446" s="1" t="s">
        <v>345</v>
      </c>
      <c r="B446" s="1" t="s">
        <v>451</v>
      </c>
      <c r="C446" s="1">
        <v>640</v>
      </c>
      <c r="D446" s="1">
        <v>140</v>
      </c>
      <c r="E446" s="1">
        <v>15</v>
      </c>
      <c r="F446" s="1">
        <v>10</v>
      </c>
      <c r="G446" s="1">
        <v>0</v>
      </c>
      <c r="H446" s="1">
        <v>60</v>
      </c>
      <c r="I446" s="1">
        <v>440</v>
      </c>
      <c r="J446" s="1">
        <v>113</v>
      </c>
      <c r="K446" s="1">
        <v>0</v>
      </c>
      <c r="L446" s="1">
        <v>99</v>
      </c>
      <c r="M446" s="1">
        <v>14</v>
      </c>
      <c r="N446" s="1">
        <v>735</v>
      </c>
    </row>
    <row r="447" spans="1:14">
      <c r="A447" s="1" t="s">
        <v>345</v>
      </c>
      <c r="B447" s="1" t="s">
        <v>452</v>
      </c>
      <c r="C447" s="1" t="s">
        <v>453</v>
      </c>
      <c r="D447" s="1" t="s">
        <v>453</v>
      </c>
      <c r="E447" s="1" t="s">
        <v>453</v>
      </c>
      <c r="F447" s="1" t="s">
        <v>453</v>
      </c>
      <c r="G447" s="1" t="s">
        <v>453</v>
      </c>
      <c r="H447" s="1" t="s">
        <v>453</v>
      </c>
      <c r="I447" s="1" t="s">
        <v>453</v>
      </c>
      <c r="J447" s="1" t="s">
        <v>453</v>
      </c>
      <c r="K447" s="1" t="s">
        <v>453</v>
      </c>
      <c r="L447" s="1" t="s">
        <v>453</v>
      </c>
      <c r="M447" s="1" t="s">
        <v>453</v>
      </c>
      <c r="N447" s="1" t="s">
        <v>453</v>
      </c>
    </row>
    <row r="448" spans="1:14">
      <c r="A448" s="1" t="s">
        <v>345</v>
      </c>
      <c r="B448" s="1" t="s">
        <v>454</v>
      </c>
      <c r="C448" s="1">
        <v>210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50</v>
      </c>
      <c r="J448" s="1">
        <v>58</v>
      </c>
      <c r="K448" s="1">
        <v>0</v>
      </c>
      <c r="L448" s="1">
        <v>58</v>
      </c>
      <c r="M448" s="1">
        <v>0</v>
      </c>
      <c r="N448" s="1">
        <v>268</v>
      </c>
    </row>
    <row r="449" spans="1:14">
      <c r="A449" s="1" t="s">
        <v>345</v>
      </c>
      <c r="B449" s="1" t="s">
        <v>455</v>
      </c>
      <c r="C449" s="1">
        <v>270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60</v>
      </c>
      <c r="J449" s="1">
        <v>73</v>
      </c>
      <c r="K449" s="1">
        <v>0</v>
      </c>
      <c r="L449" s="1">
        <v>73</v>
      </c>
      <c r="M449" s="1">
        <v>0</v>
      </c>
      <c r="N449" s="1">
        <v>343</v>
      </c>
    </row>
    <row r="450" spans="1:14">
      <c r="A450" s="1" t="s">
        <v>345</v>
      </c>
      <c r="B450" s="1" t="s">
        <v>456</v>
      </c>
      <c r="C450" s="1">
        <v>290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85</v>
      </c>
      <c r="J450" s="1">
        <v>105</v>
      </c>
      <c r="K450" s="1">
        <v>0</v>
      </c>
      <c r="L450" s="1">
        <v>105</v>
      </c>
      <c r="M450" s="1">
        <v>0</v>
      </c>
      <c r="N450" s="1">
        <v>395</v>
      </c>
    </row>
    <row r="451" spans="1:14">
      <c r="A451" s="1" t="s">
        <v>345</v>
      </c>
      <c r="B451" s="1" t="s">
        <v>457</v>
      </c>
      <c r="C451" s="1">
        <v>510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115</v>
      </c>
      <c r="J451" s="1">
        <v>138</v>
      </c>
      <c r="K451" s="1">
        <v>0</v>
      </c>
      <c r="L451" s="1">
        <v>138</v>
      </c>
      <c r="M451" s="1">
        <v>0</v>
      </c>
      <c r="N451" s="1">
        <v>648</v>
      </c>
    </row>
    <row r="452" spans="1:14">
      <c r="A452" s="1" t="s">
        <v>345</v>
      </c>
      <c r="B452" s="1" t="s">
        <v>458</v>
      </c>
      <c r="C452" s="1" t="s">
        <v>453</v>
      </c>
      <c r="D452" s="1" t="s">
        <v>453</v>
      </c>
      <c r="E452" s="1" t="s">
        <v>453</v>
      </c>
      <c r="F452" s="1" t="s">
        <v>453</v>
      </c>
      <c r="G452" s="1" t="s">
        <v>453</v>
      </c>
      <c r="H452" s="1" t="s">
        <v>453</v>
      </c>
      <c r="I452" s="1" t="s">
        <v>453</v>
      </c>
      <c r="J452" s="1" t="s">
        <v>453</v>
      </c>
      <c r="K452" s="1" t="s">
        <v>453</v>
      </c>
      <c r="L452" s="1" t="s">
        <v>453</v>
      </c>
      <c r="M452" s="1" t="s">
        <v>453</v>
      </c>
      <c r="N452" s="1" t="s">
        <v>453</v>
      </c>
    </row>
    <row r="453" spans="1:14">
      <c r="A453" s="1" t="s">
        <v>345</v>
      </c>
      <c r="B453" s="1" t="s">
        <v>454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70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</row>
    <row r="454" spans="1:14">
      <c r="A454" s="1" t="s">
        <v>345</v>
      </c>
      <c r="B454" s="1" t="s">
        <v>455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85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</row>
    <row r="455" spans="1:14">
      <c r="A455" s="1" t="s">
        <v>345</v>
      </c>
      <c r="B455" s="1" t="s">
        <v>456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120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</row>
    <row r="456" spans="1:14">
      <c r="A456" s="1" t="s">
        <v>345</v>
      </c>
      <c r="B456" s="1" t="s">
        <v>457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160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</row>
    <row r="457" spans="1:14">
      <c r="A457" s="1" t="s">
        <v>345</v>
      </c>
      <c r="B457" s="1" t="s">
        <v>459</v>
      </c>
      <c r="C457" s="1" t="s">
        <v>453</v>
      </c>
      <c r="D457" s="1" t="s">
        <v>453</v>
      </c>
      <c r="E457" s="1" t="s">
        <v>453</v>
      </c>
      <c r="F457" s="1" t="s">
        <v>453</v>
      </c>
      <c r="G457" s="1" t="s">
        <v>453</v>
      </c>
      <c r="H457" s="1" t="s">
        <v>453</v>
      </c>
      <c r="I457" s="1" t="s">
        <v>453</v>
      </c>
      <c r="J457" s="1" t="s">
        <v>453</v>
      </c>
      <c r="K457" s="1" t="s">
        <v>453</v>
      </c>
      <c r="L457" s="1" t="s">
        <v>453</v>
      </c>
      <c r="M457" s="1" t="s">
        <v>453</v>
      </c>
      <c r="N457" s="1" t="s">
        <v>453</v>
      </c>
    </row>
    <row r="458" spans="1:14">
      <c r="A458" s="1" t="s">
        <v>345</v>
      </c>
      <c r="B458" s="1" t="s">
        <v>454</v>
      </c>
      <c r="C458" s="1">
        <v>210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95</v>
      </c>
      <c r="J458" s="1">
        <v>56</v>
      </c>
      <c r="K458" s="1">
        <v>0</v>
      </c>
      <c r="L458" s="1">
        <v>56</v>
      </c>
      <c r="M458" s="1">
        <v>0</v>
      </c>
      <c r="N458" s="1">
        <v>266</v>
      </c>
    </row>
    <row r="459" spans="1:14">
      <c r="A459" s="1" t="s">
        <v>345</v>
      </c>
      <c r="B459" s="1" t="s">
        <v>455</v>
      </c>
      <c r="C459" s="1">
        <v>260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120</v>
      </c>
      <c r="J459" s="1">
        <v>70</v>
      </c>
      <c r="K459" s="1">
        <v>0</v>
      </c>
      <c r="L459" s="1">
        <v>70</v>
      </c>
      <c r="M459" s="1">
        <v>0</v>
      </c>
      <c r="N459" s="1">
        <v>330</v>
      </c>
    </row>
    <row r="460" spans="1:14">
      <c r="A460" s="1" t="s">
        <v>345</v>
      </c>
      <c r="B460" s="1" t="s">
        <v>456</v>
      </c>
      <c r="C460" s="1">
        <v>380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170</v>
      </c>
      <c r="J460" s="1">
        <v>102</v>
      </c>
      <c r="K460" s="1">
        <v>0</v>
      </c>
      <c r="L460" s="1">
        <v>102</v>
      </c>
      <c r="M460" s="1">
        <v>0</v>
      </c>
      <c r="N460" s="1">
        <v>482</v>
      </c>
    </row>
    <row r="461" spans="1:14">
      <c r="A461" s="1" t="s">
        <v>345</v>
      </c>
      <c r="B461" s="1" t="s">
        <v>457</v>
      </c>
      <c r="C461" s="1">
        <v>500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230</v>
      </c>
      <c r="J461" s="1">
        <v>133</v>
      </c>
      <c r="K461" s="1">
        <v>0</v>
      </c>
      <c r="L461" s="1">
        <v>133</v>
      </c>
      <c r="M461" s="1">
        <v>0</v>
      </c>
      <c r="N461" s="1">
        <v>633</v>
      </c>
    </row>
    <row r="462" spans="1:14">
      <c r="A462" s="1" t="s">
        <v>345</v>
      </c>
      <c r="B462" s="1" t="s">
        <v>460</v>
      </c>
      <c r="C462" s="1" t="s">
        <v>453</v>
      </c>
      <c r="D462" s="1" t="s">
        <v>453</v>
      </c>
      <c r="E462" s="1" t="s">
        <v>453</v>
      </c>
      <c r="F462" s="1" t="s">
        <v>453</v>
      </c>
      <c r="G462" s="1" t="s">
        <v>453</v>
      </c>
      <c r="H462" s="1" t="s">
        <v>453</v>
      </c>
      <c r="I462" s="1" t="s">
        <v>453</v>
      </c>
      <c r="J462" s="1" t="s">
        <v>453</v>
      </c>
      <c r="K462" s="1" t="s">
        <v>453</v>
      </c>
      <c r="L462" s="1" t="s">
        <v>453</v>
      </c>
      <c r="M462" s="1" t="s">
        <v>453</v>
      </c>
      <c r="N462" s="1" t="s">
        <v>453</v>
      </c>
    </row>
    <row r="463" spans="1:14">
      <c r="A463" s="1" t="s">
        <v>345</v>
      </c>
      <c r="B463" s="1" t="s">
        <v>454</v>
      </c>
      <c r="C463" s="1">
        <v>190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60</v>
      </c>
      <c r="J463" s="1">
        <v>52</v>
      </c>
      <c r="K463" s="1">
        <v>0</v>
      </c>
      <c r="L463" s="1">
        <v>51</v>
      </c>
      <c r="M463" s="1">
        <v>0</v>
      </c>
      <c r="N463" s="1">
        <v>241</v>
      </c>
    </row>
    <row r="464" spans="1:14">
      <c r="A464" s="1" t="s">
        <v>345</v>
      </c>
      <c r="B464" s="1" t="s">
        <v>455</v>
      </c>
      <c r="C464" s="1">
        <v>240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75</v>
      </c>
      <c r="J464" s="1">
        <v>65</v>
      </c>
      <c r="K464" s="1">
        <v>0</v>
      </c>
      <c r="L464" s="1">
        <v>64</v>
      </c>
      <c r="M464" s="1">
        <v>0</v>
      </c>
      <c r="N464" s="1">
        <v>304</v>
      </c>
    </row>
    <row r="465" spans="1:14">
      <c r="A465" s="1" t="s">
        <v>345</v>
      </c>
      <c r="B465" s="1" t="s">
        <v>456</v>
      </c>
      <c r="C465" s="1">
        <v>350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105</v>
      </c>
      <c r="J465" s="1">
        <v>94</v>
      </c>
      <c r="K465" s="1">
        <v>0</v>
      </c>
      <c r="L465" s="1">
        <v>93</v>
      </c>
      <c r="M465" s="1">
        <v>0</v>
      </c>
      <c r="N465" s="1">
        <v>443</v>
      </c>
    </row>
    <row r="466" spans="1:14">
      <c r="A466" s="1" t="s">
        <v>345</v>
      </c>
      <c r="B466" s="1" t="s">
        <v>457</v>
      </c>
      <c r="C466" s="1">
        <v>450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140</v>
      </c>
      <c r="J466" s="1">
        <v>124</v>
      </c>
      <c r="K466" s="1">
        <v>0</v>
      </c>
      <c r="L466" s="1">
        <v>121</v>
      </c>
      <c r="M466" s="1">
        <v>0</v>
      </c>
      <c r="N466" s="1">
        <v>571</v>
      </c>
    </row>
    <row r="467" spans="1:14">
      <c r="A467" s="1" t="s">
        <v>345</v>
      </c>
      <c r="B467" s="1" t="s">
        <v>461</v>
      </c>
      <c r="C467" s="1" t="s">
        <v>453</v>
      </c>
      <c r="D467" s="1" t="s">
        <v>453</v>
      </c>
      <c r="E467" s="1" t="s">
        <v>453</v>
      </c>
      <c r="F467" s="1" t="s">
        <v>453</v>
      </c>
      <c r="G467" s="1" t="s">
        <v>453</v>
      </c>
      <c r="H467" s="1" t="s">
        <v>453</v>
      </c>
      <c r="I467" s="1" t="s">
        <v>453</v>
      </c>
      <c r="J467" s="1" t="s">
        <v>453</v>
      </c>
      <c r="K467" s="1" t="s">
        <v>453</v>
      </c>
      <c r="L467" s="1" t="s">
        <v>453</v>
      </c>
      <c r="M467" s="1" t="s">
        <v>453</v>
      </c>
      <c r="N467" s="1" t="s">
        <v>453</v>
      </c>
    </row>
    <row r="468" spans="1:14">
      <c r="A468" s="1" t="s">
        <v>345</v>
      </c>
      <c r="B468" s="1" t="s">
        <v>454</v>
      </c>
      <c r="C468" s="1">
        <v>240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100</v>
      </c>
      <c r="J468" s="1">
        <v>65</v>
      </c>
      <c r="K468" s="1">
        <v>0</v>
      </c>
      <c r="L468" s="1">
        <v>65</v>
      </c>
      <c r="M468" s="1">
        <v>0</v>
      </c>
      <c r="N468" s="1">
        <v>305</v>
      </c>
    </row>
    <row r="469" spans="1:14">
      <c r="A469" s="1" t="s">
        <v>345</v>
      </c>
      <c r="B469" s="1" t="s">
        <v>455</v>
      </c>
      <c r="C469" s="1">
        <v>300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120</v>
      </c>
      <c r="J469" s="1">
        <v>81</v>
      </c>
      <c r="K469" s="1">
        <v>0</v>
      </c>
      <c r="L469" s="1">
        <v>81</v>
      </c>
      <c r="M469" s="1">
        <v>0</v>
      </c>
      <c r="N469" s="1">
        <v>381</v>
      </c>
    </row>
    <row r="470" spans="1:14">
      <c r="A470" s="1" t="s">
        <v>345</v>
      </c>
      <c r="B470" s="1" t="s">
        <v>456</v>
      </c>
      <c r="C470" s="1">
        <v>350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180</v>
      </c>
      <c r="J470" s="1">
        <v>118</v>
      </c>
      <c r="K470" s="1">
        <v>0</v>
      </c>
      <c r="L470" s="1">
        <v>118</v>
      </c>
      <c r="M470" s="1">
        <v>0</v>
      </c>
      <c r="N470" s="1">
        <v>468</v>
      </c>
    </row>
    <row r="471" spans="1:14">
      <c r="A471" s="1" t="s">
        <v>345</v>
      </c>
      <c r="B471" s="1" t="s">
        <v>457</v>
      </c>
      <c r="C471" s="1">
        <v>450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230</v>
      </c>
      <c r="J471" s="1">
        <v>155</v>
      </c>
      <c r="K471" s="1">
        <v>0</v>
      </c>
      <c r="L471" s="1">
        <v>155</v>
      </c>
      <c r="M471" s="1">
        <v>0</v>
      </c>
      <c r="N471" s="1">
        <v>605</v>
      </c>
    </row>
    <row r="472" spans="1:14">
      <c r="A472" s="1" t="s">
        <v>345</v>
      </c>
      <c r="B472" s="1" t="s">
        <v>462</v>
      </c>
      <c r="C472" s="1" t="s">
        <v>453</v>
      </c>
      <c r="D472" s="1" t="s">
        <v>453</v>
      </c>
      <c r="E472" s="1" t="s">
        <v>453</v>
      </c>
      <c r="F472" s="1" t="s">
        <v>453</v>
      </c>
      <c r="G472" s="1" t="s">
        <v>453</v>
      </c>
      <c r="H472" s="1" t="s">
        <v>453</v>
      </c>
      <c r="I472" s="1" t="s">
        <v>453</v>
      </c>
      <c r="J472" s="1" t="s">
        <v>453</v>
      </c>
      <c r="K472" s="1" t="s">
        <v>453</v>
      </c>
      <c r="L472" s="1" t="s">
        <v>453</v>
      </c>
      <c r="M472" s="1" t="s">
        <v>453</v>
      </c>
      <c r="N472" s="1" t="s">
        <v>453</v>
      </c>
    </row>
    <row r="473" spans="1:14">
      <c r="A473" s="1" t="s">
        <v>345</v>
      </c>
      <c r="B473" s="1" t="s">
        <v>454</v>
      </c>
      <c r="C473" s="1">
        <v>220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55</v>
      </c>
      <c r="J473" s="1">
        <v>61</v>
      </c>
      <c r="K473" s="1">
        <v>0</v>
      </c>
      <c r="L473" s="1">
        <v>61</v>
      </c>
      <c r="M473" s="1">
        <v>0</v>
      </c>
      <c r="N473" s="1">
        <v>281</v>
      </c>
    </row>
    <row r="474" spans="1:14">
      <c r="A474" s="1" t="s">
        <v>345</v>
      </c>
      <c r="B474" s="1" t="s">
        <v>455</v>
      </c>
      <c r="C474" s="1">
        <v>280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70</v>
      </c>
      <c r="J474" s="1">
        <v>76</v>
      </c>
      <c r="K474" s="1">
        <v>0</v>
      </c>
      <c r="L474" s="1">
        <v>76</v>
      </c>
      <c r="M474" s="1">
        <v>0</v>
      </c>
      <c r="N474" s="1">
        <v>356</v>
      </c>
    </row>
    <row r="475" spans="1:14">
      <c r="A475" s="1" t="s">
        <v>345</v>
      </c>
      <c r="B475" s="1" t="s">
        <v>456</v>
      </c>
      <c r="C475" s="1">
        <v>410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100</v>
      </c>
      <c r="J475" s="1">
        <v>110</v>
      </c>
      <c r="K475" s="1">
        <v>0</v>
      </c>
      <c r="L475" s="1">
        <v>110</v>
      </c>
      <c r="M475" s="1">
        <v>0</v>
      </c>
      <c r="N475" s="1">
        <v>520</v>
      </c>
    </row>
    <row r="476" spans="1:14">
      <c r="A476" s="1" t="s">
        <v>345</v>
      </c>
      <c r="B476" s="1" t="s">
        <v>457</v>
      </c>
      <c r="C476" s="1">
        <v>450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130</v>
      </c>
      <c r="J476" s="1">
        <v>145</v>
      </c>
      <c r="K476" s="1">
        <v>0</v>
      </c>
      <c r="L476" s="1">
        <v>145</v>
      </c>
      <c r="M476" s="1">
        <v>0</v>
      </c>
      <c r="N476" s="1">
        <v>595</v>
      </c>
    </row>
    <row r="477" spans="1:14">
      <c r="A477" s="1" t="s">
        <v>345</v>
      </c>
      <c r="B477" s="1" t="s">
        <v>463</v>
      </c>
      <c r="C477" s="1" t="s">
        <v>453</v>
      </c>
      <c r="D477" s="1" t="s">
        <v>453</v>
      </c>
      <c r="E477" s="1" t="s">
        <v>453</v>
      </c>
      <c r="F477" s="1" t="s">
        <v>453</v>
      </c>
      <c r="G477" s="1" t="s">
        <v>453</v>
      </c>
      <c r="H477" s="1" t="s">
        <v>453</v>
      </c>
      <c r="I477" s="1" t="s">
        <v>453</v>
      </c>
      <c r="J477" s="1" t="s">
        <v>453</v>
      </c>
      <c r="K477" s="1" t="s">
        <v>453</v>
      </c>
      <c r="L477" s="1" t="s">
        <v>453</v>
      </c>
      <c r="M477" s="1" t="s">
        <v>453</v>
      </c>
      <c r="N477" s="1" t="s">
        <v>453</v>
      </c>
    </row>
    <row r="478" spans="1:14">
      <c r="A478" s="1" t="s">
        <v>345</v>
      </c>
      <c r="B478" s="1" t="s">
        <v>454</v>
      </c>
      <c r="C478" s="1">
        <v>230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60</v>
      </c>
      <c r="J478" s="1">
        <v>62</v>
      </c>
      <c r="K478" s="1">
        <v>0</v>
      </c>
      <c r="L478" s="1">
        <v>61</v>
      </c>
      <c r="M478" s="1">
        <v>0</v>
      </c>
      <c r="N478" s="1">
        <v>291</v>
      </c>
    </row>
    <row r="479" spans="1:14">
      <c r="A479" s="1" t="s">
        <v>345</v>
      </c>
      <c r="B479" s="1" t="s">
        <v>455</v>
      </c>
      <c r="C479" s="1">
        <v>280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70</v>
      </c>
      <c r="J479" s="1">
        <v>78</v>
      </c>
      <c r="K479" s="1">
        <v>0</v>
      </c>
      <c r="L479" s="1">
        <v>77</v>
      </c>
      <c r="M479" s="1">
        <v>0</v>
      </c>
      <c r="N479" s="1">
        <v>357</v>
      </c>
    </row>
    <row r="480" spans="1:14">
      <c r="A480" s="1" t="s">
        <v>345</v>
      </c>
      <c r="B480" s="1" t="s">
        <v>456</v>
      </c>
      <c r="C480" s="1">
        <v>410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105</v>
      </c>
      <c r="J480" s="1">
        <v>113</v>
      </c>
      <c r="K480" s="1">
        <v>0</v>
      </c>
      <c r="L480" s="1">
        <v>111</v>
      </c>
      <c r="M480" s="1">
        <v>0</v>
      </c>
      <c r="N480" s="1">
        <v>521</v>
      </c>
    </row>
    <row r="481" spans="1:14">
      <c r="A481" s="1" t="s">
        <v>345</v>
      </c>
      <c r="B481" s="1" t="s">
        <v>457</v>
      </c>
      <c r="C481" s="1">
        <v>530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135</v>
      </c>
      <c r="J481" s="1">
        <v>148</v>
      </c>
      <c r="K481" s="1">
        <v>0</v>
      </c>
      <c r="L481" s="1">
        <v>146</v>
      </c>
      <c r="M481" s="1">
        <v>0</v>
      </c>
      <c r="N481" s="1">
        <v>676</v>
      </c>
    </row>
    <row r="482" spans="1:14">
      <c r="A482" s="1" t="s">
        <v>345</v>
      </c>
      <c r="B482" s="1" t="s">
        <v>464</v>
      </c>
      <c r="C482" s="1" t="s">
        <v>453</v>
      </c>
      <c r="D482" s="1" t="s">
        <v>453</v>
      </c>
      <c r="E482" s="1" t="s">
        <v>453</v>
      </c>
      <c r="F482" s="1" t="s">
        <v>453</v>
      </c>
      <c r="G482" s="1" t="s">
        <v>453</v>
      </c>
      <c r="H482" s="1" t="s">
        <v>453</v>
      </c>
      <c r="I482" s="1" t="s">
        <v>453</v>
      </c>
      <c r="J482" s="1" t="s">
        <v>453</v>
      </c>
      <c r="K482" s="1" t="s">
        <v>453</v>
      </c>
      <c r="L482" s="1" t="s">
        <v>453</v>
      </c>
      <c r="M482" s="1" t="s">
        <v>453</v>
      </c>
      <c r="N482" s="1" t="s">
        <v>453</v>
      </c>
    </row>
    <row r="483" spans="1:14">
      <c r="A483" s="1" t="s">
        <v>345</v>
      </c>
      <c r="B483" s="1" t="s">
        <v>454</v>
      </c>
      <c r="C483" s="1">
        <v>220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75</v>
      </c>
      <c r="J483" s="1">
        <v>62</v>
      </c>
      <c r="K483" s="1">
        <v>0</v>
      </c>
      <c r="L483" s="1">
        <v>60</v>
      </c>
      <c r="M483" s="1">
        <v>0</v>
      </c>
      <c r="N483" s="1">
        <v>280</v>
      </c>
    </row>
    <row r="484" spans="1:14">
      <c r="A484" s="1" t="s">
        <v>345</v>
      </c>
      <c r="B484" s="1" t="s">
        <v>455</v>
      </c>
      <c r="C484" s="1">
        <v>280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95</v>
      </c>
      <c r="J484" s="1">
        <v>77</v>
      </c>
      <c r="K484" s="1">
        <v>0</v>
      </c>
      <c r="L484" s="1">
        <v>75</v>
      </c>
      <c r="M484" s="1">
        <v>0</v>
      </c>
      <c r="N484" s="1">
        <v>355</v>
      </c>
    </row>
    <row r="485" spans="1:14">
      <c r="A485" s="1" t="s">
        <v>345</v>
      </c>
      <c r="B485" s="1" t="s">
        <v>456</v>
      </c>
      <c r="C485" s="1">
        <v>410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135</v>
      </c>
      <c r="J485" s="1">
        <v>111</v>
      </c>
      <c r="K485" s="1">
        <v>0</v>
      </c>
      <c r="L485" s="1">
        <v>109</v>
      </c>
      <c r="M485" s="1">
        <v>0</v>
      </c>
      <c r="N485" s="1">
        <v>519</v>
      </c>
    </row>
    <row r="486" spans="1:14">
      <c r="A486" s="1" t="s">
        <v>345</v>
      </c>
      <c r="B486" s="1" t="s">
        <v>457</v>
      </c>
      <c r="C486" s="1">
        <v>450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180</v>
      </c>
      <c r="J486" s="1">
        <v>146</v>
      </c>
      <c r="K486" s="1">
        <v>0</v>
      </c>
      <c r="L486" s="1">
        <v>143</v>
      </c>
      <c r="M486" s="1">
        <v>0</v>
      </c>
      <c r="N486" s="1">
        <v>593</v>
      </c>
    </row>
    <row r="487" spans="1:14">
      <c r="A487" s="1" t="s">
        <v>345</v>
      </c>
      <c r="B487" s="1" t="s">
        <v>465</v>
      </c>
      <c r="C487" s="1" t="s">
        <v>453</v>
      </c>
      <c r="D487" s="1" t="s">
        <v>453</v>
      </c>
      <c r="E487" s="1" t="s">
        <v>453</v>
      </c>
      <c r="F487" s="1" t="s">
        <v>453</v>
      </c>
      <c r="G487" s="1" t="s">
        <v>453</v>
      </c>
      <c r="H487" s="1" t="s">
        <v>453</v>
      </c>
      <c r="I487" s="1" t="s">
        <v>453</v>
      </c>
      <c r="J487" s="1" t="s">
        <v>453</v>
      </c>
      <c r="K487" s="1" t="s">
        <v>453</v>
      </c>
      <c r="L487" s="1" t="s">
        <v>453</v>
      </c>
      <c r="M487" s="1" t="s">
        <v>453</v>
      </c>
      <c r="N487" s="1" t="s">
        <v>453</v>
      </c>
    </row>
    <row r="488" spans="1:14">
      <c r="A488" s="1" t="s">
        <v>345</v>
      </c>
      <c r="B488" s="1" t="s">
        <v>454</v>
      </c>
      <c r="C488" s="1">
        <v>10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60</v>
      </c>
      <c r="J488" s="1">
        <v>3</v>
      </c>
      <c r="K488" s="1">
        <v>0</v>
      </c>
      <c r="L488" s="1">
        <v>0</v>
      </c>
      <c r="M488" s="1">
        <v>0</v>
      </c>
      <c r="N488" s="1">
        <v>0</v>
      </c>
    </row>
    <row r="489" spans="1:14">
      <c r="A489" s="1" t="s">
        <v>345</v>
      </c>
      <c r="B489" s="1" t="s">
        <v>455</v>
      </c>
      <c r="C489" s="1">
        <v>10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70</v>
      </c>
      <c r="J489" s="1">
        <v>4</v>
      </c>
      <c r="K489" s="1">
        <v>0</v>
      </c>
      <c r="L489" s="1">
        <v>0</v>
      </c>
      <c r="M489" s="1">
        <v>0</v>
      </c>
      <c r="N489" s="1">
        <v>0</v>
      </c>
    </row>
    <row r="490" spans="1:14">
      <c r="A490" s="1" t="s">
        <v>345</v>
      </c>
      <c r="B490" s="1" t="s">
        <v>456</v>
      </c>
      <c r="C490" s="1">
        <v>15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105</v>
      </c>
      <c r="J490" s="1">
        <v>5</v>
      </c>
      <c r="K490" s="1">
        <v>0</v>
      </c>
      <c r="L490" s="1">
        <v>0</v>
      </c>
      <c r="M490" s="1">
        <v>0</v>
      </c>
      <c r="N490" s="1">
        <v>0</v>
      </c>
    </row>
    <row r="491" spans="1:14">
      <c r="A491" s="1" t="s">
        <v>345</v>
      </c>
      <c r="B491" s="1" t="s">
        <v>457</v>
      </c>
      <c r="C491" s="1">
        <v>20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135</v>
      </c>
      <c r="J491" s="1">
        <v>7</v>
      </c>
      <c r="K491" s="1">
        <v>0</v>
      </c>
      <c r="L491" s="1">
        <v>0</v>
      </c>
      <c r="M491" s="1">
        <v>0</v>
      </c>
      <c r="N491" s="1">
        <v>0</v>
      </c>
    </row>
    <row r="492" spans="1:14">
      <c r="A492" s="1" t="s">
        <v>345</v>
      </c>
      <c r="B492" s="1" t="s">
        <v>466</v>
      </c>
      <c r="C492" s="1" t="s">
        <v>453</v>
      </c>
      <c r="D492" s="1" t="s">
        <v>453</v>
      </c>
      <c r="E492" s="1" t="s">
        <v>453</v>
      </c>
      <c r="F492" s="1" t="s">
        <v>453</v>
      </c>
      <c r="G492" s="1" t="s">
        <v>453</v>
      </c>
      <c r="H492" s="1" t="s">
        <v>453</v>
      </c>
      <c r="I492" s="1" t="s">
        <v>453</v>
      </c>
      <c r="J492" s="1" t="s">
        <v>453</v>
      </c>
      <c r="K492" s="1" t="s">
        <v>453</v>
      </c>
      <c r="L492" s="1" t="s">
        <v>453</v>
      </c>
      <c r="M492" s="1" t="s">
        <v>453</v>
      </c>
      <c r="N492" s="1" t="s">
        <v>453</v>
      </c>
    </row>
    <row r="493" spans="1:14">
      <c r="A493" s="1" t="s">
        <v>345</v>
      </c>
      <c r="B493" s="1" t="s">
        <v>455</v>
      </c>
      <c r="C493" s="1">
        <v>120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35</v>
      </c>
      <c r="K493" s="1">
        <v>0</v>
      </c>
      <c r="L493" s="1">
        <v>35</v>
      </c>
      <c r="M493" s="1">
        <v>0</v>
      </c>
      <c r="N493" s="1">
        <v>155</v>
      </c>
    </row>
    <row r="494" spans="1:14">
      <c r="A494" s="1" t="s">
        <v>345</v>
      </c>
      <c r="B494" s="1" t="s">
        <v>456</v>
      </c>
      <c r="C494" s="1">
        <v>160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49</v>
      </c>
      <c r="K494" s="1">
        <v>0</v>
      </c>
      <c r="L494" s="1">
        <v>49</v>
      </c>
      <c r="M494" s="1">
        <v>0</v>
      </c>
      <c r="N494" s="1">
        <v>209</v>
      </c>
    </row>
    <row r="495" spans="1:14">
      <c r="A495" s="1" t="s">
        <v>345</v>
      </c>
      <c r="B495" s="1" t="s">
        <v>467</v>
      </c>
      <c r="C495" s="1">
        <v>240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71</v>
      </c>
      <c r="K495" s="1">
        <v>0</v>
      </c>
      <c r="L495" s="1">
        <v>71</v>
      </c>
      <c r="M495" s="1">
        <v>0</v>
      </c>
      <c r="N495" s="1">
        <v>311</v>
      </c>
    </row>
    <row r="496" spans="1:14">
      <c r="A496" s="1" t="s">
        <v>345</v>
      </c>
      <c r="B496" s="1" t="s">
        <v>468</v>
      </c>
      <c r="C496" s="1" t="s">
        <v>453</v>
      </c>
      <c r="D496" s="1" t="s">
        <v>453</v>
      </c>
      <c r="E496" s="1" t="s">
        <v>453</v>
      </c>
      <c r="F496" s="1" t="s">
        <v>453</v>
      </c>
      <c r="G496" s="1" t="s">
        <v>453</v>
      </c>
      <c r="H496" s="1" t="s">
        <v>453</v>
      </c>
      <c r="I496" s="1" t="s">
        <v>453</v>
      </c>
      <c r="J496" s="1" t="s">
        <v>453</v>
      </c>
      <c r="K496" s="1" t="s">
        <v>453</v>
      </c>
      <c r="L496" s="1" t="s">
        <v>453</v>
      </c>
      <c r="M496" s="1" t="s">
        <v>453</v>
      </c>
      <c r="N496" s="1" t="s">
        <v>453</v>
      </c>
    </row>
    <row r="497" spans="1:14">
      <c r="A497" s="1" t="s">
        <v>345</v>
      </c>
      <c r="B497" s="1" t="s">
        <v>455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</row>
    <row r="498" spans="1:14">
      <c r="A498" s="1" t="s">
        <v>345</v>
      </c>
      <c r="B498" s="1" t="s">
        <v>456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</row>
    <row r="499" spans="1:14">
      <c r="A499" s="1" t="s">
        <v>345</v>
      </c>
      <c r="B499" s="1" t="s">
        <v>467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</row>
    <row r="500" spans="1:14">
      <c r="A500" s="1" t="s">
        <v>345</v>
      </c>
      <c r="B500" s="1" t="s">
        <v>469</v>
      </c>
      <c r="C500" s="1">
        <v>80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25</v>
      </c>
      <c r="J500" s="1">
        <v>20</v>
      </c>
      <c r="K500" s="1">
        <v>0</v>
      </c>
      <c r="L500" s="1">
        <v>20</v>
      </c>
      <c r="M500" s="1">
        <v>0</v>
      </c>
      <c r="N500" s="1">
        <v>100</v>
      </c>
    </row>
    <row r="501" spans="1:14">
      <c r="A501" s="1" t="s">
        <v>345</v>
      </c>
      <c r="B501" s="1" t="s">
        <v>470</v>
      </c>
      <c r="C501" s="1">
        <v>140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20</v>
      </c>
      <c r="J501" s="1">
        <v>33</v>
      </c>
      <c r="K501" s="1">
        <v>0</v>
      </c>
      <c r="L501" s="1">
        <v>30</v>
      </c>
      <c r="M501" s="1">
        <v>2</v>
      </c>
      <c r="N501" s="1">
        <v>168</v>
      </c>
    </row>
    <row r="502" spans="1:14">
      <c r="A502" s="1" t="s">
        <v>345</v>
      </c>
      <c r="B502" s="1" t="s">
        <v>471</v>
      </c>
      <c r="C502" s="1">
        <v>130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50</v>
      </c>
      <c r="J502" s="1">
        <v>35</v>
      </c>
      <c r="K502" s="1">
        <v>0</v>
      </c>
      <c r="L502" s="1">
        <v>35</v>
      </c>
      <c r="M502" s="1">
        <v>0</v>
      </c>
      <c r="N502" s="1">
        <v>165</v>
      </c>
    </row>
    <row r="503" spans="1:14">
      <c r="A503" s="1" t="s">
        <v>345</v>
      </c>
      <c r="B503" s="1" t="s">
        <v>472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</row>
    <row r="504" spans="1:14">
      <c r="A504" s="1" t="s">
        <v>345</v>
      </c>
      <c r="B504" s="1" t="s">
        <v>473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</row>
    <row r="505" spans="1:14">
      <c r="A505" s="1" t="s">
        <v>345</v>
      </c>
      <c r="B505" s="1" t="s">
        <v>474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</row>
    <row r="506" spans="1:14">
      <c r="A506" s="1" t="s">
        <v>345</v>
      </c>
      <c r="B506" s="1" t="s">
        <v>475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</row>
    <row r="507" spans="1:14">
      <c r="A507" s="1" t="s">
        <v>345</v>
      </c>
      <c r="B507" s="1" t="s">
        <v>476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</row>
    <row r="508" spans="1:14">
      <c r="A508" s="1" t="s">
        <v>345</v>
      </c>
      <c r="B508" s="1" t="s">
        <v>477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 spans="1:14">
      <c r="A509" s="1" t="s">
        <v>345</v>
      </c>
      <c r="B509" s="1" t="s">
        <v>478</v>
      </c>
      <c r="C509" s="1">
        <v>150</v>
      </c>
      <c r="D509" s="1">
        <v>70</v>
      </c>
      <c r="E509" s="1">
        <v>8</v>
      </c>
      <c r="F509" s="1">
        <v>4</v>
      </c>
      <c r="G509" s="1">
        <v>0</v>
      </c>
      <c r="H509" s="1">
        <v>25</v>
      </c>
      <c r="I509" s="1">
        <v>30</v>
      </c>
      <c r="J509" s="1">
        <v>21</v>
      </c>
      <c r="K509" s="1">
        <v>0</v>
      </c>
      <c r="L509" s="1">
        <v>21</v>
      </c>
      <c r="M509" s="1">
        <v>1</v>
      </c>
      <c r="N509" s="1">
        <v>174</v>
      </c>
    </row>
    <row r="510" spans="1:14">
      <c r="A510" s="1" t="s">
        <v>345</v>
      </c>
      <c r="B510" s="1" t="s">
        <v>479</v>
      </c>
      <c r="C510" s="1">
        <v>200</v>
      </c>
      <c r="D510" s="1">
        <v>90</v>
      </c>
      <c r="E510" s="1">
        <v>10</v>
      </c>
      <c r="F510" s="1">
        <v>5</v>
      </c>
      <c r="G510" s="1">
        <v>0</v>
      </c>
      <c r="H510" s="1">
        <v>30</v>
      </c>
      <c r="I510" s="1">
        <v>40</v>
      </c>
      <c r="J510" s="1">
        <v>27</v>
      </c>
      <c r="K510" s="1">
        <v>0</v>
      </c>
      <c r="L510" s="1">
        <v>27</v>
      </c>
      <c r="M510" s="1">
        <v>2</v>
      </c>
      <c r="N510" s="1">
        <v>230</v>
      </c>
    </row>
    <row r="511" spans="1:14">
      <c r="A511" s="1" t="s">
        <v>345</v>
      </c>
      <c r="B511" s="1" t="s">
        <v>480</v>
      </c>
      <c r="C511" s="1">
        <v>260</v>
      </c>
      <c r="D511" s="1">
        <v>110</v>
      </c>
      <c r="E511" s="1">
        <v>13</v>
      </c>
      <c r="F511" s="1">
        <v>7</v>
      </c>
      <c r="G511" s="1">
        <v>0</v>
      </c>
      <c r="H511" s="1">
        <v>40</v>
      </c>
      <c r="I511" s="1">
        <v>50</v>
      </c>
      <c r="J511" s="1">
        <v>34</v>
      </c>
      <c r="K511" s="1">
        <v>0</v>
      </c>
      <c r="L511" s="1">
        <v>34</v>
      </c>
      <c r="M511" s="1">
        <v>2</v>
      </c>
      <c r="N511" s="1">
        <v>299</v>
      </c>
    </row>
    <row r="512" spans="1:14">
      <c r="A512" s="1" t="s">
        <v>345</v>
      </c>
      <c r="B512" s="1" t="s">
        <v>481</v>
      </c>
      <c r="C512" s="1">
        <v>180</v>
      </c>
      <c r="D512" s="1">
        <v>70</v>
      </c>
      <c r="E512" s="1">
        <v>8</v>
      </c>
      <c r="F512" s="1">
        <v>4</v>
      </c>
      <c r="G512" s="1">
        <v>0</v>
      </c>
      <c r="H512" s="1">
        <v>25</v>
      </c>
      <c r="I512" s="1">
        <v>40</v>
      </c>
      <c r="J512" s="1">
        <v>27</v>
      </c>
      <c r="K512" s="1">
        <v>1</v>
      </c>
      <c r="L512" s="1">
        <v>25</v>
      </c>
      <c r="M512" s="1">
        <v>2</v>
      </c>
      <c r="N512" s="1">
        <v>207</v>
      </c>
    </row>
    <row r="513" spans="1:14">
      <c r="A513" s="1" t="s">
        <v>345</v>
      </c>
      <c r="B513" s="1" t="s">
        <v>482</v>
      </c>
      <c r="C513" s="1">
        <v>240</v>
      </c>
      <c r="D513" s="1">
        <v>90</v>
      </c>
      <c r="E513" s="1">
        <v>10</v>
      </c>
      <c r="F513" s="1">
        <v>6</v>
      </c>
      <c r="G513" s="1">
        <v>0</v>
      </c>
      <c r="H513" s="1">
        <v>30</v>
      </c>
      <c r="I513" s="1">
        <v>55</v>
      </c>
      <c r="J513" s="1">
        <v>35</v>
      </c>
      <c r="K513" s="1">
        <v>1</v>
      </c>
      <c r="L513" s="1">
        <v>32</v>
      </c>
      <c r="M513" s="1">
        <v>2</v>
      </c>
      <c r="N513" s="1">
        <v>276</v>
      </c>
    </row>
    <row r="514" spans="1:14">
      <c r="A514" s="1" t="s">
        <v>345</v>
      </c>
      <c r="B514" s="1" t="s">
        <v>483</v>
      </c>
      <c r="C514" s="1">
        <v>300</v>
      </c>
      <c r="D514" s="1">
        <v>120</v>
      </c>
      <c r="E514" s="1">
        <v>13</v>
      </c>
      <c r="F514" s="1">
        <v>7</v>
      </c>
      <c r="G514" s="1">
        <v>0</v>
      </c>
      <c r="H514" s="1">
        <v>40</v>
      </c>
      <c r="I514" s="1">
        <v>70</v>
      </c>
      <c r="J514" s="1">
        <v>45</v>
      </c>
      <c r="K514" s="1">
        <v>2</v>
      </c>
      <c r="L514" s="1">
        <v>41</v>
      </c>
      <c r="M514" s="1">
        <v>3</v>
      </c>
      <c r="N514" s="1">
        <v>345</v>
      </c>
    </row>
    <row r="515" spans="1:14">
      <c r="A515" s="1" t="s">
        <v>345</v>
      </c>
      <c r="B515" s="1" t="s">
        <v>484</v>
      </c>
      <c r="C515" s="1">
        <v>300</v>
      </c>
      <c r="D515" s="1">
        <v>80</v>
      </c>
      <c r="E515" s="1">
        <v>8</v>
      </c>
      <c r="F515" s="1">
        <v>5</v>
      </c>
      <c r="G515" s="1">
        <v>0</v>
      </c>
      <c r="H515" s="1">
        <v>30</v>
      </c>
      <c r="I515" s="1">
        <v>200</v>
      </c>
      <c r="J515" s="1">
        <v>50</v>
      </c>
      <c r="K515" s="1">
        <v>1</v>
      </c>
      <c r="L515" s="1">
        <v>41</v>
      </c>
      <c r="M515" s="1">
        <v>7</v>
      </c>
      <c r="N515" s="1">
        <v>339</v>
      </c>
    </row>
    <row r="516" spans="1:14">
      <c r="A516" s="1" t="s">
        <v>345</v>
      </c>
      <c r="B516" s="1" t="s">
        <v>485</v>
      </c>
      <c r="C516" s="1">
        <v>400</v>
      </c>
      <c r="D516" s="1">
        <v>90</v>
      </c>
      <c r="E516" s="1">
        <v>10</v>
      </c>
      <c r="F516" s="1">
        <v>7</v>
      </c>
      <c r="G516" s="1">
        <v>0</v>
      </c>
      <c r="H516" s="1">
        <v>40</v>
      </c>
      <c r="I516" s="1">
        <v>270</v>
      </c>
      <c r="J516" s="1">
        <v>68</v>
      </c>
      <c r="K516" s="1">
        <v>1</v>
      </c>
      <c r="L516" s="1">
        <v>58</v>
      </c>
      <c r="M516" s="1">
        <v>9</v>
      </c>
      <c r="N516" s="1">
        <v>456</v>
      </c>
    </row>
    <row r="517" spans="1:14">
      <c r="A517" s="1" t="s">
        <v>345</v>
      </c>
      <c r="B517" s="1" t="s">
        <v>486</v>
      </c>
      <c r="C517" s="1">
        <v>510</v>
      </c>
      <c r="D517" s="1">
        <v>110</v>
      </c>
      <c r="E517" s="1">
        <v>13</v>
      </c>
      <c r="F517" s="1">
        <v>8</v>
      </c>
      <c r="G517" s="1">
        <v>0</v>
      </c>
      <c r="H517" s="1">
        <v>50</v>
      </c>
      <c r="I517" s="1">
        <v>350</v>
      </c>
      <c r="J517" s="1">
        <v>87</v>
      </c>
      <c r="K517" s="1">
        <v>1</v>
      </c>
      <c r="L517" s="1">
        <v>71</v>
      </c>
      <c r="M517" s="1">
        <v>12</v>
      </c>
      <c r="N517" s="1">
        <v>577</v>
      </c>
    </row>
    <row r="518" spans="1:14">
      <c r="A518" s="1" t="s">
        <v>345</v>
      </c>
      <c r="B518" s="1" t="s">
        <v>487</v>
      </c>
      <c r="C518" s="1">
        <v>300</v>
      </c>
      <c r="D518" s="1">
        <v>80</v>
      </c>
      <c r="E518" s="1">
        <v>8</v>
      </c>
      <c r="F518" s="1">
        <v>5</v>
      </c>
      <c r="G518" s="1">
        <v>0</v>
      </c>
      <c r="H518" s="1">
        <v>35</v>
      </c>
      <c r="I518" s="1">
        <v>210</v>
      </c>
      <c r="J518" s="1">
        <v>50</v>
      </c>
      <c r="K518" s="1">
        <v>0</v>
      </c>
      <c r="L518" s="1">
        <v>41</v>
      </c>
      <c r="M518" s="1">
        <v>7</v>
      </c>
      <c r="N518" s="1">
        <v>339</v>
      </c>
    </row>
    <row r="519" spans="1:14">
      <c r="A519" s="1" t="s">
        <v>345</v>
      </c>
      <c r="B519" s="1" t="s">
        <v>488</v>
      </c>
      <c r="C519" s="1">
        <v>400</v>
      </c>
      <c r="D519" s="1">
        <v>90</v>
      </c>
      <c r="E519" s="1">
        <v>10</v>
      </c>
      <c r="F519" s="1">
        <v>7</v>
      </c>
      <c r="G519" s="1">
        <v>0</v>
      </c>
      <c r="H519" s="1">
        <v>40</v>
      </c>
      <c r="I519" s="1">
        <v>280</v>
      </c>
      <c r="J519" s="1">
        <v>68</v>
      </c>
      <c r="K519" s="1">
        <v>0</v>
      </c>
      <c r="L519" s="1">
        <v>56</v>
      </c>
      <c r="M519" s="1">
        <v>9</v>
      </c>
      <c r="N519" s="1">
        <v>454</v>
      </c>
    </row>
    <row r="520" spans="1:14">
      <c r="A520" s="1" t="s">
        <v>345</v>
      </c>
      <c r="B520" s="1" t="s">
        <v>489</v>
      </c>
      <c r="C520" s="1">
        <v>500</v>
      </c>
      <c r="D520" s="1">
        <v>110</v>
      </c>
      <c r="E520" s="1">
        <v>12</v>
      </c>
      <c r="F520" s="1">
        <v>8</v>
      </c>
      <c r="G520" s="1">
        <v>0</v>
      </c>
      <c r="H520" s="1">
        <v>50</v>
      </c>
      <c r="I520" s="1">
        <v>350</v>
      </c>
      <c r="J520" s="1">
        <v>86</v>
      </c>
      <c r="K520" s="1">
        <v>0</v>
      </c>
      <c r="L520" s="1">
        <v>71</v>
      </c>
      <c r="M520" s="1">
        <v>11</v>
      </c>
      <c r="N520" s="1">
        <v>568</v>
      </c>
    </row>
    <row r="521" spans="1:14">
      <c r="A521" s="1" t="s">
        <v>490</v>
      </c>
      <c r="B521" s="1" t="s">
        <v>491</v>
      </c>
      <c r="C521" s="1">
        <v>950</v>
      </c>
      <c r="E521" s="1">
        <v>62</v>
      </c>
      <c r="F521" s="1">
        <v>24</v>
      </c>
      <c r="G521" s="1">
        <v>3</v>
      </c>
      <c r="H521" s="1">
        <v>205</v>
      </c>
      <c r="I521" s="1">
        <v>1630</v>
      </c>
      <c r="J521" s="1">
        <v>40</v>
      </c>
      <c r="K521" s="1">
        <v>2</v>
      </c>
      <c r="L521" s="1">
        <v>8</v>
      </c>
      <c r="M521" s="1">
        <v>59</v>
      </c>
      <c r="N521" s="1">
        <v>923</v>
      </c>
    </row>
    <row r="522" spans="1:14">
      <c r="A522" s="1" t="s">
        <v>490</v>
      </c>
      <c r="B522" s="1" t="s">
        <v>492</v>
      </c>
      <c r="C522" s="1">
        <v>810</v>
      </c>
      <c r="E522" s="1">
        <v>51</v>
      </c>
      <c r="F522" s="1">
        <v>20</v>
      </c>
      <c r="G522" s="1">
        <v>3</v>
      </c>
      <c r="H522" s="1">
        <v>175</v>
      </c>
      <c r="I522" s="1">
        <v>1280</v>
      </c>
      <c r="J522" s="1">
        <v>41</v>
      </c>
      <c r="K522" s="1">
        <v>3</v>
      </c>
      <c r="L522" s="1">
        <v>8</v>
      </c>
      <c r="M522" s="1">
        <v>49</v>
      </c>
      <c r="N522" s="1">
        <v>789</v>
      </c>
    </row>
    <row r="523" spans="1:14">
      <c r="A523" s="1" t="s">
        <v>490</v>
      </c>
      <c r="B523" s="1" t="s">
        <v>493</v>
      </c>
      <c r="C523" s="1">
        <v>570</v>
      </c>
      <c r="E523" s="1">
        <v>34</v>
      </c>
      <c r="F523" s="1">
        <v>13</v>
      </c>
      <c r="G523" s="1">
        <v>1.5</v>
      </c>
      <c r="H523" s="1">
        <v>100</v>
      </c>
      <c r="I523" s="1">
        <v>1110</v>
      </c>
      <c r="J523" s="1">
        <v>40</v>
      </c>
      <c r="K523" s="1">
        <v>3</v>
      </c>
      <c r="L523" s="1">
        <v>9</v>
      </c>
      <c r="M523" s="1">
        <v>30</v>
      </c>
      <c r="N523" s="1">
        <v>562</v>
      </c>
    </row>
    <row r="524" spans="1:14">
      <c r="A524" s="1" t="s">
        <v>490</v>
      </c>
      <c r="B524" s="1" t="s">
        <v>494</v>
      </c>
      <c r="C524" s="1">
        <v>1090</v>
      </c>
      <c r="E524" s="1">
        <v>72</v>
      </c>
      <c r="F524" s="1">
        <v>30</v>
      </c>
      <c r="G524" s="1">
        <v>4</v>
      </c>
      <c r="H524" s="1">
        <v>260</v>
      </c>
      <c r="I524" s="1">
        <v>1650</v>
      </c>
      <c r="J524" s="1">
        <v>43</v>
      </c>
      <c r="K524" s="1">
        <v>3</v>
      </c>
      <c r="L524" s="1">
        <v>9</v>
      </c>
      <c r="M524" s="1">
        <v>71</v>
      </c>
      <c r="N524" s="1">
        <v>1058</v>
      </c>
    </row>
    <row r="525" spans="1:14">
      <c r="A525" s="1" t="s">
        <v>490</v>
      </c>
      <c r="B525" s="1" t="s">
        <v>495</v>
      </c>
      <c r="C525" s="1">
        <v>390</v>
      </c>
      <c r="E525" s="1">
        <v>21</v>
      </c>
      <c r="F525" s="1">
        <v>9</v>
      </c>
      <c r="G525" s="1">
        <v>1.5</v>
      </c>
      <c r="H525" s="1">
        <v>90</v>
      </c>
      <c r="I525" s="1">
        <v>740</v>
      </c>
      <c r="J525" s="1">
        <v>26</v>
      </c>
      <c r="K525" s="1">
        <v>1</v>
      </c>
      <c r="L525" s="1">
        <v>6</v>
      </c>
      <c r="M525" s="1">
        <v>25</v>
      </c>
      <c r="N525" s="1">
        <v>380</v>
      </c>
    </row>
    <row r="526" spans="1:14">
      <c r="A526" s="1" t="s">
        <v>490</v>
      </c>
      <c r="B526" s="1" t="s">
        <v>496</v>
      </c>
      <c r="C526" s="1">
        <v>380</v>
      </c>
      <c r="E526" s="1">
        <v>22</v>
      </c>
      <c r="F526" s="1">
        <v>8</v>
      </c>
      <c r="G526" s="1">
        <v>1</v>
      </c>
      <c r="H526" s="1">
        <v>65</v>
      </c>
      <c r="I526" s="1">
        <v>680</v>
      </c>
      <c r="J526" s="1">
        <v>25</v>
      </c>
      <c r="K526" s="1">
        <v>1</v>
      </c>
      <c r="L526" s="1">
        <v>5</v>
      </c>
      <c r="M526" s="1">
        <v>19</v>
      </c>
      <c r="N526" s="1">
        <v>374</v>
      </c>
    </row>
    <row r="527" spans="1:14">
      <c r="A527" s="1" t="s">
        <v>490</v>
      </c>
      <c r="B527" s="1" t="s">
        <v>497</v>
      </c>
      <c r="C527" s="1">
        <v>280</v>
      </c>
      <c r="E527" s="1">
        <v>13</v>
      </c>
      <c r="F527" s="1">
        <v>6</v>
      </c>
      <c r="G527" s="1">
        <v>1</v>
      </c>
      <c r="H527" s="1">
        <v>50</v>
      </c>
      <c r="I527" s="1">
        <v>660</v>
      </c>
      <c r="J527" s="1">
        <v>26</v>
      </c>
      <c r="K527" s="1">
        <v>1</v>
      </c>
      <c r="L527" s="1">
        <v>6</v>
      </c>
      <c r="M527" s="1">
        <v>16</v>
      </c>
      <c r="N527" s="1">
        <v>276</v>
      </c>
    </row>
    <row r="528" spans="1:14">
      <c r="A528" s="1" t="s">
        <v>490</v>
      </c>
      <c r="B528" s="1" t="s">
        <v>498</v>
      </c>
      <c r="C528" s="1">
        <v>340</v>
      </c>
      <c r="E528" s="1">
        <v>19</v>
      </c>
      <c r="F528" s="1">
        <v>7</v>
      </c>
      <c r="G528" s="1">
        <v>1</v>
      </c>
      <c r="H528" s="1">
        <v>55</v>
      </c>
      <c r="I528" s="1">
        <v>660</v>
      </c>
      <c r="J528" s="1">
        <v>27</v>
      </c>
      <c r="K528" s="1">
        <v>2</v>
      </c>
      <c r="L528" s="1">
        <v>7</v>
      </c>
      <c r="M528" s="1">
        <v>16</v>
      </c>
      <c r="N528" s="1">
        <v>338</v>
      </c>
    </row>
    <row r="529" spans="1:14">
      <c r="A529" s="1" t="s">
        <v>490</v>
      </c>
      <c r="B529" s="1" t="s">
        <v>499</v>
      </c>
      <c r="C529" s="1">
        <v>630</v>
      </c>
      <c r="E529" s="1">
        <v>39</v>
      </c>
      <c r="F529" s="1">
        <v>15</v>
      </c>
      <c r="G529" s="1">
        <v>1.5</v>
      </c>
      <c r="H529" s="1">
        <v>125</v>
      </c>
      <c r="I529" s="1">
        <v>1280</v>
      </c>
      <c r="J529" s="1">
        <v>37</v>
      </c>
      <c r="K529" s="1">
        <v>2</v>
      </c>
      <c r="L529" s="1">
        <v>7</v>
      </c>
      <c r="M529" s="1">
        <v>34</v>
      </c>
      <c r="N529" s="1">
        <v>618</v>
      </c>
    </row>
    <row r="530" spans="1:14">
      <c r="A530" s="1" t="s">
        <v>490</v>
      </c>
      <c r="B530" s="1" t="s">
        <v>500</v>
      </c>
      <c r="C530" s="1">
        <v>330</v>
      </c>
      <c r="E530" s="1">
        <v>16</v>
      </c>
      <c r="F530" s="1">
        <v>2.5</v>
      </c>
      <c r="G530" s="1">
        <v>0</v>
      </c>
      <c r="H530" s="1">
        <v>75</v>
      </c>
      <c r="I530" s="1">
        <v>1010</v>
      </c>
      <c r="J530" s="1">
        <v>22</v>
      </c>
      <c r="K530" s="1">
        <v>0</v>
      </c>
      <c r="L530" s="1">
        <v>0</v>
      </c>
      <c r="M530" s="1">
        <v>24</v>
      </c>
      <c r="N530" s="1">
        <v>309</v>
      </c>
    </row>
    <row r="531" spans="1:14">
      <c r="A531" s="1" t="s">
        <v>490</v>
      </c>
      <c r="B531" s="1" t="s">
        <v>501</v>
      </c>
      <c r="C531" s="1">
        <v>170</v>
      </c>
      <c r="E531" s="1">
        <v>11</v>
      </c>
      <c r="F531" s="1">
        <v>2</v>
      </c>
      <c r="G531" s="1">
        <v>0</v>
      </c>
      <c r="H531" s="1">
        <v>35</v>
      </c>
      <c r="I531" s="1">
        <v>340</v>
      </c>
      <c r="J531" s="1">
        <v>10</v>
      </c>
      <c r="K531" s="1">
        <v>0</v>
      </c>
      <c r="L531" s="1">
        <v>0</v>
      </c>
      <c r="M531" s="1">
        <v>9</v>
      </c>
      <c r="N531" s="1">
        <v>163</v>
      </c>
    </row>
    <row r="532" spans="1:14">
      <c r="A532" s="1" t="s">
        <v>490</v>
      </c>
      <c r="B532" s="1" t="s">
        <v>502</v>
      </c>
      <c r="C532" s="1">
        <v>430</v>
      </c>
      <c r="E532" s="1">
        <v>21</v>
      </c>
      <c r="F532" s="1">
        <v>3.5</v>
      </c>
      <c r="G532" s="1">
        <v>0</v>
      </c>
      <c r="H532" s="1">
        <v>100</v>
      </c>
      <c r="I532" s="1">
        <v>1350</v>
      </c>
      <c r="J532" s="1">
        <v>29</v>
      </c>
      <c r="K532" s="1">
        <v>0</v>
      </c>
      <c r="L532" s="1">
        <v>1</v>
      </c>
      <c r="M532" s="1">
        <v>32</v>
      </c>
      <c r="N532" s="1">
        <v>403</v>
      </c>
    </row>
    <row r="533" spans="1:14">
      <c r="A533" s="1" t="s">
        <v>490</v>
      </c>
      <c r="B533" s="1" t="s">
        <v>503</v>
      </c>
      <c r="C533" s="1">
        <v>250</v>
      </c>
      <c r="E533" s="1">
        <v>16</v>
      </c>
      <c r="F533" s="1">
        <v>3.5</v>
      </c>
      <c r="G533" s="1">
        <v>0</v>
      </c>
      <c r="H533" s="1">
        <v>50</v>
      </c>
      <c r="I533" s="1">
        <v>510</v>
      </c>
      <c r="J533" s="1">
        <v>14</v>
      </c>
      <c r="K533" s="1">
        <v>1</v>
      </c>
      <c r="L533" s="1">
        <v>0</v>
      </c>
      <c r="M533" s="1">
        <v>13</v>
      </c>
      <c r="N533" s="1">
        <v>241</v>
      </c>
    </row>
    <row r="534" spans="1:14">
      <c r="A534" s="1" t="s">
        <v>490</v>
      </c>
      <c r="B534" s="1" t="s">
        <v>504</v>
      </c>
      <c r="C534" s="1">
        <v>650</v>
      </c>
      <c r="E534" s="1">
        <v>32</v>
      </c>
      <c r="F534" s="1">
        <v>5</v>
      </c>
      <c r="G534" s="1">
        <v>0</v>
      </c>
      <c r="H534" s="1">
        <v>150</v>
      </c>
      <c r="I534" s="1">
        <v>2020</v>
      </c>
      <c r="J534" s="1">
        <v>43</v>
      </c>
      <c r="K534" s="1">
        <v>0</v>
      </c>
      <c r="L534" s="1">
        <v>1</v>
      </c>
      <c r="M534" s="1">
        <v>48</v>
      </c>
      <c r="N534" s="1">
        <v>608</v>
      </c>
    </row>
    <row r="535" spans="1:14">
      <c r="A535" s="1" t="s">
        <v>490</v>
      </c>
      <c r="B535" s="1" t="s">
        <v>505</v>
      </c>
      <c r="C535" s="1">
        <v>420</v>
      </c>
      <c r="E535" s="1">
        <v>27</v>
      </c>
      <c r="F535" s="1">
        <v>5</v>
      </c>
      <c r="G535" s="1">
        <v>0</v>
      </c>
      <c r="H535" s="1">
        <v>80</v>
      </c>
      <c r="I535" s="1">
        <v>850</v>
      </c>
      <c r="J535" s="1">
        <v>24</v>
      </c>
      <c r="K535" s="1">
        <v>1</v>
      </c>
      <c r="L535" s="1">
        <v>0</v>
      </c>
      <c r="M535" s="1">
        <v>22</v>
      </c>
      <c r="N535" s="1">
        <v>403</v>
      </c>
    </row>
    <row r="536" spans="1:14">
      <c r="A536" s="1" t="s">
        <v>490</v>
      </c>
      <c r="B536" s="1" t="s">
        <v>506</v>
      </c>
      <c r="C536" s="1">
        <v>420</v>
      </c>
      <c r="E536" s="1">
        <v>23</v>
      </c>
      <c r="F536" s="1">
        <v>6</v>
      </c>
      <c r="G536" s="1">
        <v>0</v>
      </c>
      <c r="H536" s="1">
        <v>50</v>
      </c>
      <c r="I536" s="1">
        <v>950</v>
      </c>
      <c r="J536" s="1">
        <v>35</v>
      </c>
      <c r="K536" s="1">
        <v>2</v>
      </c>
      <c r="L536" s="1">
        <v>5</v>
      </c>
      <c r="M536" s="1">
        <v>20</v>
      </c>
      <c r="N536" s="1">
        <v>411</v>
      </c>
    </row>
    <row r="537" spans="1:14">
      <c r="A537" s="1" t="s">
        <v>490</v>
      </c>
      <c r="B537" s="1" t="s">
        <v>365</v>
      </c>
      <c r="C537" s="1">
        <v>330</v>
      </c>
      <c r="E537" s="1">
        <v>16</v>
      </c>
      <c r="F537" s="1">
        <v>3</v>
      </c>
      <c r="G537" s="1">
        <v>0</v>
      </c>
      <c r="H537" s="1">
        <v>30</v>
      </c>
      <c r="I537" s="1">
        <v>600</v>
      </c>
      <c r="J537" s="1">
        <v>33</v>
      </c>
      <c r="K537" s="1">
        <v>2</v>
      </c>
      <c r="L537" s="1">
        <v>4</v>
      </c>
      <c r="M537" s="1">
        <v>14</v>
      </c>
      <c r="N537" s="1">
        <v>323</v>
      </c>
    </row>
    <row r="538" spans="1:14">
      <c r="A538" s="1" t="s">
        <v>490</v>
      </c>
      <c r="B538" s="1" t="s">
        <v>507</v>
      </c>
      <c r="C538" s="1">
        <v>530</v>
      </c>
      <c r="E538" s="1">
        <v>23</v>
      </c>
      <c r="F538" s="1">
        <v>7</v>
      </c>
      <c r="G538" s="1">
        <v>0</v>
      </c>
      <c r="H538" s="1">
        <v>120</v>
      </c>
      <c r="I538" s="1">
        <v>1220</v>
      </c>
      <c r="J538" s="1">
        <v>36</v>
      </c>
      <c r="K538" s="1">
        <v>3</v>
      </c>
      <c r="L538" s="1">
        <v>6</v>
      </c>
      <c r="M538" s="1">
        <v>43</v>
      </c>
      <c r="N538" s="1">
        <v>500</v>
      </c>
    </row>
    <row r="539" spans="1:14">
      <c r="A539" s="1" t="s">
        <v>490</v>
      </c>
      <c r="B539" s="1" t="s">
        <v>508</v>
      </c>
      <c r="C539" s="1">
        <v>370</v>
      </c>
      <c r="E539" s="1">
        <v>10</v>
      </c>
      <c r="F539" s="1">
        <v>2</v>
      </c>
      <c r="G539" s="1">
        <v>0</v>
      </c>
      <c r="H539" s="1">
        <v>90</v>
      </c>
      <c r="I539" s="1">
        <v>830</v>
      </c>
      <c r="J539" s="1">
        <v>38</v>
      </c>
      <c r="K539" s="1">
        <v>3</v>
      </c>
      <c r="L539" s="1">
        <v>8</v>
      </c>
      <c r="M539" s="1">
        <v>34</v>
      </c>
      <c r="N539" s="1">
        <v>346</v>
      </c>
    </row>
    <row r="540" spans="1:14">
      <c r="A540" s="1" t="s">
        <v>490</v>
      </c>
      <c r="B540" s="1" t="s">
        <v>509</v>
      </c>
      <c r="C540" s="1">
        <v>270</v>
      </c>
      <c r="E540" s="1">
        <v>10</v>
      </c>
      <c r="F540" s="1">
        <v>3.5</v>
      </c>
      <c r="G540" s="1">
        <v>0</v>
      </c>
      <c r="H540" s="1">
        <v>55</v>
      </c>
      <c r="I540" s="1">
        <v>640</v>
      </c>
      <c r="J540" s="1">
        <v>24</v>
      </c>
      <c r="K540" s="1">
        <v>2</v>
      </c>
      <c r="L540" s="1">
        <v>3</v>
      </c>
      <c r="M540" s="1">
        <v>20</v>
      </c>
      <c r="N540" s="1">
        <v>257</v>
      </c>
    </row>
    <row r="541" spans="1:14">
      <c r="A541" s="1" t="s">
        <v>490</v>
      </c>
      <c r="B541" s="1" t="s">
        <v>510</v>
      </c>
      <c r="C541" s="1">
        <v>660</v>
      </c>
      <c r="E541" s="1">
        <v>34</v>
      </c>
      <c r="F541" s="1">
        <v>9</v>
      </c>
      <c r="G541" s="1">
        <v>0</v>
      </c>
      <c r="H541" s="1">
        <v>100</v>
      </c>
      <c r="I541" s="1">
        <v>1650</v>
      </c>
      <c r="J541" s="1">
        <v>52</v>
      </c>
      <c r="K541" s="1">
        <v>3</v>
      </c>
      <c r="L541" s="1">
        <v>7</v>
      </c>
      <c r="M541" s="1">
        <v>38</v>
      </c>
      <c r="N541" s="1">
        <v>638</v>
      </c>
    </row>
    <row r="542" spans="1:14">
      <c r="A542" s="1" t="s">
        <v>490</v>
      </c>
      <c r="B542" s="1" t="s">
        <v>511</v>
      </c>
      <c r="C542" s="1">
        <v>510</v>
      </c>
      <c r="E542" s="1">
        <v>22</v>
      </c>
      <c r="F542" s="1">
        <v>4</v>
      </c>
      <c r="G542" s="1">
        <v>0</v>
      </c>
      <c r="H542" s="1">
        <v>70</v>
      </c>
      <c r="I542" s="1">
        <v>1150</v>
      </c>
      <c r="J542" s="1">
        <v>51</v>
      </c>
      <c r="K542" s="1">
        <v>3</v>
      </c>
      <c r="L542" s="1">
        <v>6</v>
      </c>
      <c r="M542" s="1">
        <v>28</v>
      </c>
      <c r="N542" s="1">
        <v>492</v>
      </c>
    </row>
    <row r="543" spans="1:14">
      <c r="A543" s="1" t="s">
        <v>490</v>
      </c>
      <c r="B543" s="1" t="s">
        <v>512</v>
      </c>
      <c r="C543" s="1">
        <v>120</v>
      </c>
      <c r="E543" s="1">
        <v>12</v>
      </c>
      <c r="F543" s="1">
        <v>2</v>
      </c>
      <c r="G543" s="1">
        <v>0</v>
      </c>
      <c r="H543" s="1">
        <v>0</v>
      </c>
      <c r="I543" s="1">
        <v>170</v>
      </c>
      <c r="J543" s="1">
        <v>4</v>
      </c>
      <c r="K543" s="1">
        <v>1</v>
      </c>
      <c r="L543" s="1">
        <v>3</v>
      </c>
      <c r="M543" s="1">
        <v>1</v>
      </c>
      <c r="N543" s="1">
        <v>124</v>
      </c>
    </row>
    <row r="544" spans="1:14">
      <c r="A544" s="1" t="s">
        <v>490</v>
      </c>
      <c r="B544" s="1" t="s">
        <v>513</v>
      </c>
      <c r="C544" s="1">
        <v>670</v>
      </c>
      <c r="E544" s="1">
        <v>32</v>
      </c>
      <c r="F544" s="1">
        <v>9</v>
      </c>
      <c r="G544" s="1">
        <v>0</v>
      </c>
      <c r="H544" s="1">
        <v>100</v>
      </c>
      <c r="I544" s="1">
        <v>1530</v>
      </c>
      <c r="J544" s="1">
        <v>55</v>
      </c>
      <c r="K544" s="1">
        <v>4</v>
      </c>
      <c r="L544" s="1">
        <v>6</v>
      </c>
      <c r="M544" s="1">
        <v>38</v>
      </c>
      <c r="N544" s="1">
        <v>647</v>
      </c>
    </row>
    <row r="545" spans="1:14">
      <c r="A545" s="1" t="s">
        <v>490</v>
      </c>
      <c r="B545" s="1" t="s">
        <v>514</v>
      </c>
      <c r="C545" s="1">
        <v>510</v>
      </c>
      <c r="E545" s="1">
        <v>20</v>
      </c>
      <c r="F545" s="1">
        <v>3.5</v>
      </c>
      <c r="G545" s="1">
        <v>0</v>
      </c>
      <c r="H545" s="1">
        <v>65</v>
      </c>
      <c r="I545" s="1">
        <v>1030</v>
      </c>
      <c r="J545" s="1">
        <v>54</v>
      </c>
      <c r="K545" s="1">
        <v>4</v>
      </c>
      <c r="L545" s="1">
        <v>6</v>
      </c>
      <c r="M545" s="1">
        <v>29</v>
      </c>
      <c r="N545" s="1">
        <v>491</v>
      </c>
    </row>
    <row r="546" spans="1:14">
      <c r="A546" s="1" t="s">
        <v>490</v>
      </c>
      <c r="B546" s="1" t="s">
        <v>515</v>
      </c>
      <c r="C546" s="1">
        <v>370</v>
      </c>
      <c r="E546" s="1">
        <v>20</v>
      </c>
      <c r="F546" s="1">
        <v>5</v>
      </c>
      <c r="G546" s="1">
        <v>0</v>
      </c>
      <c r="H546" s="1">
        <v>50</v>
      </c>
      <c r="I546" s="1">
        <v>850</v>
      </c>
      <c r="J546" s="1">
        <v>30</v>
      </c>
      <c r="K546" s="1">
        <v>2</v>
      </c>
      <c r="L546" s="1">
        <v>2</v>
      </c>
      <c r="M546" s="1">
        <v>18</v>
      </c>
      <c r="N546" s="1">
        <v>359</v>
      </c>
    </row>
    <row r="547" spans="1:14">
      <c r="A547" s="1" t="s">
        <v>490</v>
      </c>
      <c r="B547" s="1" t="s">
        <v>516</v>
      </c>
      <c r="C547" s="1">
        <v>560</v>
      </c>
      <c r="E547" s="1">
        <v>24</v>
      </c>
      <c r="F547" s="1">
        <v>7</v>
      </c>
      <c r="G547" s="1">
        <v>0</v>
      </c>
      <c r="H547" s="1">
        <v>115</v>
      </c>
      <c r="I547" s="1">
        <v>1020</v>
      </c>
      <c r="J547" s="1">
        <v>52</v>
      </c>
      <c r="K547" s="1">
        <v>7</v>
      </c>
      <c r="L547" s="1">
        <v>40</v>
      </c>
      <c r="M547" s="1">
        <v>38</v>
      </c>
      <c r="N547" s="1">
        <v>569</v>
      </c>
    </row>
    <row r="548" spans="1:14">
      <c r="A548" s="1" t="s">
        <v>490</v>
      </c>
      <c r="B548" s="1" t="s">
        <v>517</v>
      </c>
      <c r="C548" s="1">
        <v>340</v>
      </c>
      <c r="E548" s="1">
        <v>17</v>
      </c>
      <c r="F548" s="1">
        <v>4</v>
      </c>
      <c r="G548" s="1">
        <v>0</v>
      </c>
      <c r="H548" s="1">
        <v>55</v>
      </c>
      <c r="I548" s="1">
        <v>550</v>
      </c>
      <c r="J548" s="1">
        <v>29</v>
      </c>
      <c r="K548" s="1">
        <v>4</v>
      </c>
      <c r="L548" s="1">
        <v>22</v>
      </c>
      <c r="M548" s="1">
        <v>20</v>
      </c>
      <c r="N548" s="1">
        <v>346</v>
      </c>
    </row>
    <row r="549" spans="1:14">
      <c r="A549" s="1" t="s">
        <v>490</v>
      </c>
      <c r="B549" s="1" t="s">
        <v>518</v>
      </c>
      <c r="C549" s="1">
        <v>460</v>
      </c>
      <c r="E549" s="1">
        <v>17</v>
      </c>
      <c r="F549" s="1">
        <v>4.5</v>
      </c>
      <c r="G549" s="1">
        <v>0</v>
      </c>
      <c r="H549" s="1">
        <v>105</v>
      </c>
      <c r="I549" s="1">
        <v>1090</v>
      </c>
      <c r="J549" s="1">
        <v>41</v>
      </c>
      <c r="K549" s="1">
        <v>7</v>
      </c>
      <c r="L549" s="1">
        <v>29</v>
      </c>
      <c r="M549" s="1">
        <v>41</v>
      </c>
      <c r="N549" s="1">
        <v>453</v>
      </c>
    </row>
    <row r="550" spans="1:14">
      <c r="A550" s="1" t="s">
        <v>490</v>
      </c>
      <c r="B550" s="1" t="s">
        <v>519</v>
      </c>
      <c r="C550" s="1">
        <v>290</v>
      </c>
      <c r="E550" s="1">
        <v>13</v>
      </c>
      <c r="F550" s="1">
        <v>2.5</v>
      </c>
      <c r="G550" s="1">
        <v>0</v>
      </c>
      <c r="H550" s="1">
        <v>50</v>
      </c>
      <c r="I550" s="1">
        <v>570</v>
      </c>
      <c r="J550" s="1">
        <v>23</v>
      </c>
      <c r="K550" s="1">
        <v>5</v>
      </c>
      <c r="L550" s="1">
        <v>15</v>
      </c>
      <c r="M550" s="1">
        <v>23</v>
      </c>
      <c r="N550" s="1">
        <v>285</v>
      </c>
    </row>
    <row r="551" spans="1:14">
      <c r="A551" s="1" t="s">
        <v>490</v>
      </c>
      <c r="B551" s="1" t="s">
        <v>520</v>
      </c>
      <c r="C551" s="1">
        <v>240</v>
      </c>
      <c r="E551" s="1">
        <v>15</v>
      </c>
      <c r="F551" s="1">
        <v>4</v>
      </c>
      <c r="G551" s="1">
        <v>0</v>
      </c>
      <c r="H551" s="1">
        <v>30</v>
      </c>
      <c r="I551" s="1">
        <v>500</v>
      </c>
      <c r="J551" s="1">
        <v>19</v>
      </c>
      <c r="K551" s="1">
        <v>3</v>
      </c>
      <c r="L551" s="1">
        <v>4</v>
      </c>
      <c r="M551" s="1">
        <v>8</v>
      </c>
      <c r="N551" s="1">
        <v>240</v>
      </c>
    </row>
    <row r="552" spans="1:14">
      <c r="A552" s="1" t="s">
        <v>490</v>
      </c>
      <c r="B552" s="1" t="s">
        <v>521</v>
      </c>
      <c r="C552" s="1">
        <v>250</v>
      </c>
      <c r="E552" s="1">
        <v>18</v>
      </c>
      <c r="F552" s="1">
        <v>4</v>
      </c>
      <c r="G552" s="1">
        <v>0</v>
      </c>
      <c r="H552" s="1">
        <v>20</v>
      </c>
      <c r="I552" s="1">
        <v>460</v>
      </c>
      <c r="J552" s="1">
        <v>18</v>
      </c>
      <c r="K552" s="1">
        <v>2</v>
      </c>
      <c r="L552" s="1">
        <v>4</v>
      </c>
      <c r="M552" s="1">
        <v>7</v>
      </c>
      <c r="N552" s="1">
        <v>251</v>
      </c>
    </row>
    <row r="553" spans="1:14">
      <c r="A553" s="1" t="s">
        <v>490</v>
      </c>
      <c r="B553" s="1" t="s">
        <v>522</v>
      </c>
      <c r="C553" s="1">
        <v>600</v>
      </c>
      <c r="E553" s="1">
        <v>41</v>
      </c>
      <c r="F553" s="1">
        <v>11</v>
      </c>
      <c r="G553" s="1">
        <v>0</v>
      </c>
      <c r="H553" s="1">
        <v>135</v>
      </c>
      <c r="I553" s="1">
        <v>1220</v>
      </c>
      <c r="J553" s="1">
        <v>18</v>
      </c>
      <c r="K553" s="1">
        <v>7</v>
      </c>
      <c r="L553" s="1">
        <v>7</v>
      </c>
      <c r="M553" s="1">
        <v>42</v>
      </c>
      <c r="N553" s="1">
        <v>576</v>
      </c>
    </row>
    <row r="554" spans="1:14">
      <c r="A554" s="1" t="s">
        <v>490</v>
      </c>
      <c r="B554" s="1" t="s">
        <v>523</v>
      </c>
      <c r="C554" s="1">
        <v>300</v>
      </c>
      <c r="E554" s="1">
        <v>20</v>
      </c>
      <c r="F554" s="1">
        <v>6</v>
      </c>
      <c r="G554" s="1">
        <v>0</v>
      </c>
      <c r="H554" s="1">
        <v>70</v>
      </c>
      <c r="I554" s="1">
        <v>620</v>
      </c>
      <c r="J554" s="1">
        <v>10</v>
      </c>
      <c r="K554" s="1">
        <v>4</v>
      </c>
      <c r="L554" s="1">
        <v>4</v>
      </c>
      <c r="M554" s="1">
        <v>21</v>
      </c>
      <c r="N554" s="1">
        <v>289</v>
      </c>
    </row>
    <row r="555" spans="1:14">
      <c r="A555" s="1" t="s">
        <v>490</v>
      </c>
      <c r="B555" s="1" t="s">
        <v>524</v>
      </c>
      <c r="C555" s="1">
        <v>720</v>
      </c>
      <c r="E555" s="1">
        <v>42</v>
      </c>
      <c r="F555" s="1">
        <v>12</v>
      </c>
      <c r="G555" s="1">
        <v>1</v>
      </c>
      <c r="H555" s="1">
        <v>150</v>
      </c>
      <c r="I555" s="1">
        <v>1680</v>
      </c>
      <c r="J555" s="1">
        <v>44</v>
      </c>
      <c r="K555" s="1">
        <v>8</v>
      </c>
      <c r="L555" s="1">
        <v>6</v>
      </c>
      <c r="M555" s="1">
        <v>42</v>
      </c>
      <c r="N555" s="1">
        <v>696</v>
      </c>
    </row>
    <row r="556" spans="1:14">
      <c r="A556" s="1" t="s">
        <v>490</v>
      </c>
      <c r="B556" s="1" t="s">
        <v>525</v>
      </c>
      <c r="C556" s="1">
        <v>410</v>
      </c>
      <c r="E556" s="1">
        <v>23</v>
      </c>
      <c r="F556" s="1">
        <v>6</v>
      </c>
      <c r="G556" s="1">
        <v>0.5</v>
      </c>
      <c r="H556" s="1">
        <v>75</v>
      </c>
      <c r="I556" s="1">
        <v>930</v>
      </c>
      <c r="J556" s="1">
        <v>30</v>
      </c>
      <c r="K556" s="1">
        <v>5</v>
      </c>
      <c r="L556" s="1">
        <v>4</v>
      </c>
      <c r="M556" s="1">
        <v>23</v>
      </c>
      <c r="N556" s="1">
        <v>397</v>
      </c>
    </row>
    <row r="557" spans="1:14">
      <c r="A557" s="1" t="s">
        <v>490</v>
      </c>
      <c r="B557" s="1" t="s">
        <v>526</v>
      </c>
      <c r="C557" s="1">
        <v>660</v>
      </c>
      <c r="E557" s="1">
        <v>32</v>
      </c>
      <c r="F557" s="1">
        <v>13</v>
      </c>
      <c r="G557" s="1">
        <v>1</v>
      </c>
      <c r="H557" s="1">
        <v>85</v>
      </c>
      <c r="I557" s="1">
        <v>1820</v>
      </c>
      <c r="J557" s="1">
        <v>63</v>
      </c>
      <c r="K557" s="1">
        <v>10</v>
      </c>
      <c r="L557" s="1">
        <v>18</v>
      </c>
      <c r="M557" s="1">
        <v>32</v>
      </c>
      <c r="N557" s="1">
        <v>659</v>
      </c>
    </row>
    <row r="558" spans="1:14">
      <c r="A558" s="1" t="s">
        <v>490</v>
      </c>
      <c r="B558" s="1" t="s">
        <v>527</v>
      </c>
      <c r="C558" s="1">
        <v>470</v>
      </c>
      <c r="E558" s="1">
        <v>23</v>
      </c>
      <c r="F558" s="1">
        <v>8</v>
      </c>
      <c r="G558" s="1">
        <v>0.5</v>
      </c>
      <c r="H558" s="1">
        <v>45</v>
      </c>
      <c r="I558" s="1">
        <v>1320</v>
      </c>
      <c r="J558" s="1">
        <v>49</v>
      </c>
      <c r="K558" s="1">
        <v>7</v>
      </c>
      <c r="L558" s="1">
        <v>12</v>
      </c>
      <c r="M558" s="1">
        <v>19</v>
      </c>
      <c r="N558" s="1">
        <v>471</v>
      </c>
    </row>
    <row r="559" spans="1:14">
      <c r="A559" s="1" t="s">
        <v>490</v>
      </c>
      <c r="B559" s="1" t="s">
        <v>528</v>
      </c>
      <c r="C559" s="1">
        <v>35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</v>
      </c>
      <c r="K559" s="1">
        <v>2</v>
      </c>
      <c r="L559" s="1">
        <v>7</v>
      </c>
      <c r="M559" s="1">
        <v>0</v>
      </c>
      <c r="N559" s="1">
        <v>42</v>
      </c>
    </row>
    <row r="560" spans="1:14">
      <c r="A560" s="1" t="s">
        <v>490</v>
      </c>
      <c r="B560" s="1" t="s">
        <v>529</v>
      </c>
      <c r="C560" s="1">
        <v>490</v>
      </c>
      <c r="E560" s="1">
        <v>28</v>
      </c>
      <c r="F560" s="1">
        <v>9</v>
      </c>
      <c r="G560" s="1">
        <v>0</v>
      </c>
      <c r="H560" s="1">
        <v>35</v>
      </c>
      <c r="I560" s="1">
        <v>550</v>
      </c>
      <c r="J560" s="1">
        <v>45</v>
      </c>
      <c r="K560" s="1">
        <v>4</v>
      </c>
      <c r="L560" s="1">
        <v>2</v>
      </c>
      <c r="M560" s="1">
        <v>14</v>
      </c>
      <c r="N560" s="1">
        <v>487</v>
      </c>
    </row>
    <row r="561" spans="1:14">
      <c r="A561" s="1" t="s">
        <v>490</v>
      </c>
      <c r="B561" s="1" t="s">
        <v>530</v>
      </c>
      <c r="C561" s="1">
        <v>440</v>
      </c>
      <c r="E561" s="1">
        <v>14</v>
      </c>
      <c r="F561" s="1">
        <v>6</v>
      </c>
      <c r="G561" s="1">
        <v>0</v>
      </c>
      <c r="H561" s="1">
        <v>35</v>
      </c>
      <c r="I561" s="1">
        <v>550</v>
      </c>
      <c r="J561" s="1">
        <v>64</v>
      </c>
      <c r="K561" s="1">
        <v>7</v>
      </c>
      <c r="L561" s="1">
        <v>4</v>
      </c>
      <c r="M561" s="1">
        <v>17</v>
      </c>
      <c r="N561" s="1">
        <v>433</v>
      </c>
    </row>
    <row r="562" spans="1:14">
      <c r="A562" s="1" t="s">
        <v>490</v>
      </c>
      <c r="B562" s="1" t="s">
        <v>531</v>
      </c>
      <c r="C562" s="1">
        <v>430</v>
      </c>
      <c r="E562" s="1">
        <v>13</v>
      </c>
      <c r="F562" s="1">
        <v>7</v>
      </c>
      <c r="G562" s="1">
        <v>0</v>
      </c>
      <c r="H562" s="1">
        <v>30</v>
      </c>
      <c r="I562" s="1">
        <v>560</v>
      </c>
      <c r="J562" s="1">
        <v>65</v>
      </c>
      <c r="K562" s="1">
        <v>7</v>
      </c>
      <c r="L562" s="1">
        <v>5</v>
      </c>
      <c r="M562" s="1">
        <v>14</v>
      </c>
      <c r="N562" s="1">
        <v>428</v>
      </c>
    </row>
    <row r="563" spans="1:14">
      <c r="A563" s="1" t="s">
        <v>490</v>
      </c>
      <c r="B563" s="1" t="s">
        <v>532</v>
      </c>
      <c r="C563" s="1">
        <v>460</v>
      </c>
      <c r="E563" s="1">
        <v>11</v>
      </c>
      <c r="F563" s="1">
        <v>5</v>
      </c>
      <c r="G563" s="1">
        <v>0</v>
      </c>
      <c r="H563" s="1">
        <v>35</v>
      </c>
      <c r="I563" s="1">
        <v>710</v>
      </c>
      <c r="J563" s="1">
        <v>71</v>
      </c>
      <c r="K563" s="1">
        <v>8</v>
      </c>
      <c r="L563" s="1">
        <v>7</v>
      </c>
      <c r="M563" s="1">
        <v>19</v>
      </c>
      <c r="N563" s="1">
        <v>453</v>
      </c>
    </row>
    <row r="564" spans="1:14">
      <c r="A564" s="1" t="s">
        <v>490</v>
      </c>
      <c r="B564" s="1" t="s">
        <v>533</v>
      </c>
      <c r="C564" s="1">
        <v>250</v>
      </c>
      <c r="E564" s="1">
        <v>7</v>
      </c>
      <c r="F564" s="1">
        <v>3</v>
      </c>
      <c r="G564" s="1">
        <v>0.5</v>
      </c>
      <c r="H564" s="1">
        <v>50</v>
      </c>
      <c r="I564" s="1">
        <v>1170</v>
      </c>
      <c r="J564" s="1">
        <v>23</v>
      </c>
      <c r="K564" s="1">
        <v>5</v>
      </c>
      <c r="L564" s="1">
        <v>9</v>
      </c>
      <c r="M564" s="1">
        <v>23</v>
      </c>
      <c r="N564" s="1">
        <v>239</v>
      </c>
    </row>
    <row r="565" spans="1:14">
      <c r="A565" s="1" t="s">
        <v>490</v>
      </c>
      <c r="B565" s="1" t="s">
        <v>534</v>
      </c>
      <c r="C565" s="1">
        <v>170</v>
      </c>
      <c r="E565" s="1">
        <v>5</v>
      </c>
      <c r="F565" s="1">
        <v>2</v>
      </c>
      <c r="G565" s="1">
        <v>0</v>
      </c>
      <c r="H565" s="1">
        <v>35</v>
      </c>
      <c r="I565" s="1">
        <v>780</v>
      </c>
      <c r="J565" s="1">
        <v>16</v>
      </c>
      <c r="K565" s="1">
        <v>4</v>
      </c>
      <c r="L565" s="1">
        <v>6</v>
      </c>
      <c r="M565" s="1">
        <v>15</v>
      </c>
      <c r="N565" s="1">
        <v>163</v>
      </c>
    </row>
    <row r="566" spans="1:14">
      <c r="A566" s="1" t="s">
        <v>490</v>
      </c>
      <c r="B566" s="1" t="s">
        <v>535</v>
      </c>
      <c r="C566" s="1">
        <v>500</v>
      </c>
      <c r="E566" s="1">
        <v>25</v>
      </c>
      <c r="F566" s="1">
        <v>8</v>
      </c>
      <c r="G566" s="1">
        <v>0.5</v>
      </c>
      <c r="H566" s="1">
        <v>35</v>
      </c>
      <c r="I566" s="1">
        <v>710</v>
      </c>
      <c r="J566" s="1">
        <v>53</v>
      </c>
      <c r="K566" s="1">
        <v>6</v>
      </c>
      <c r="L566" s="1">
        <v>4</v>
      </c>
      <c r="M566" s="1">
        <v>16</v>
      </c>
      <c r="N566" s="1">
        <v>496</v>
      </c>
    </row>
    <row r="567" spans="1:14">
      <c r="A567" s="1" t="s">
        <v>490</v>
      </c>
      <c r="B567" s="1" t="s">
        <v>536</v>
      </c>
      <c r="C567" s="1">
        <v>230</v>
      </c>
      <c r="E567" s="1">
        <v>10</v>
      </c>
      <c r="F567" s="1">
        <v>2</v>
      </c>
      <c r="G567" s="1">
        <v>0</v>
      </c>
      <c r="H567" s="1">
        <v>0</v>
      </c>
      <c r="I567" s="1">
        <v>15</v>
      </c>
      <c r="J567" s="1">
        <v>30</v>
      </c>
      <c r="K567" s="1">
        <v>3</v>
      </c>
      <c r="L567" s="1">
        <v>0</v>
      </c>
      <c r="M567" s="1">
        <v>3</v>
      </c>
      <c r="N567" s="1">
        <v>229</v>
      </c>
    </row>
    <row r="568" spans="1:14">
      <c r="A568" s="1" t="s">
        <v>490</v>
      </c>
      <c r="B568" s="1" t="s">
        <v>537</v>
      </c>
      <c r="C568" s="1">
        <v>530</v>
      </c>
      <c r="E568" s="1">
        <v>24</v>
      </c>
      <c r="F568" s="1">
        <v>4.5</v>
      </c>
      <c r="G568" s="1">
        <v>0</v>
      </c>
      <c r="H568" s="1">
        <v>0</v>
      </c>
      <c r="I568" s="1">
        <v>520</v>
      </c>
      <c r="J568" s="1">
        <v>70</v>
      </c>
      <c r="K568" s="1">
        <v>6</v>
      </c>
      <c r="L568" s="1">
        <v>0</v>
      </c>
      <c r="M568" s="1">
        <v>7</v>
      </c>
      <c r="N568" s="1">
        <v>528</v>
      </c>
    </row>
    <row r="569" spans="1:14">
      <c r="A569" s="1" t="s">
        <v>490</v>
      </c>
      <c r="B569" s="1" t="s">
        <v>538</v>
      </c>
      <c r="C569" s="1">
        <v>420</v>
      </c>
      <c r="E569" s="1">
        <v>19</v>
      </c>
      <c r="F569" s="1">
        <v>3.5</v>
      </c>
      <c r="G569" s="1">
        <v>0</v>
      </c>
      <c r="H569" s="1">
        <v>0</v>
      </c>
      <c r="I569" s="1">
        <v>420</v>
      </c>
      <c r="J569" s="1">
        <v>56</v>
      </c>
      <c r="K569" s="1">
        <v>5</v>
      </c>
      <c r="L569" s="1">
        <v>0</v>
      </c>
      <c r="M569" s="1">
        <v>6</v>
      </c>
      <c r="N569" s="1">
        <v>418</v>
      </c>
    </row>
    <row r="570" spans="1:14">
      <c r="A570" s="1" t="s">
        <v>490</v>
      </c>
      <c r="B570" s="1" t="s">
        <v>539</v>
      </c>
      <c r="C570" s="1">
        <v>320</v>
      </c>
      <c r="E570" s="1">
        <v>15</v>
      </c>
      <c r="F570" s="1">
        <v>2.5</v>
      </c>
      <c r="G570" s="1">
        <v>0</v>
      </c>
      <c r="H570" s="1">
        <v>0</v>
      </c>
      <c r="I570" s="1">
        <v>320</v>
      </c>
      <c r="J570" s="1">
        <v>43</v>
      </c>
      <c r="K570" s="1">
        <v>4</v>
      </c>
      <c r="L570" s="1">
        <v>0</v>
      </c>
      <c r="M570" s="1">
        <v>5</v>
      </c>
      <c r="N570" s="1">
        <v>318</v>
      </c>
    </row>
    <row r="571" spans="1:14">
      <c r="A571" s="1" t="s">
        <v>490</v>
      </c>
      <c r="B571" s="1" t="s">
        <v>540</v>
      </c>
      <c r="C571" s="1">
        <v>270</v>
      </c>
      <c r="E571" s="1">
        <v>0</v>
      </c>
      <c r="F571" s="1">
        <v>0</v>
      </c>
      <c r="G571" s="1">
        <v>0</v>
      </c>
      <c r="H571" s="1">
        <v>0</v>
      </c>
      <c r="I571" s="1">
        <v>25</v>
      </c>
      <c r="J571" s="1">
        <v>61</v>
      </c>
      <c r="K571" s="1">
        <v>7</v>
      </c>
      <c r="L571" s="1">
        <v>3</v>
      </c>
      <c r="M571" s="1">
        <v>7</v>
      </c>
      <c r="N571" s="1">
        <v>266</v>
      </c>
    </row>
    <row r="572" spans="1:14">
      <c r="A572" s="1" t="s">
        <v>490</v>
      </c>
      <c r="B572" s="1" t="s">
        <v>541</v>
      </c>
      <c r="C572" s="1">
        <v>310</v>
      </c>
      <c r="E572" s="1">
        <v>2.5</v>
      </c>
      <c r="F572" s="1">
        <v>2.5</v>
      </c>
      <c r="G572" s="1">
        <v>0</v>
      </c>
      <c r="H572" s="1">
        <v>10</v>
      </c>
      <c r="I572" s="1">
        <v>35</v>
      </c>
      <c r="J572" s="1">
        <v>63</v>
      </c>
      <c r="K572" s="1">
        <v>7</v>
      </c>
      <c r="L572" s="1">
        <v>4</v>
      </c>
      <c r="M572" s="1">
        <v>8</v>
      </c>
      <c r="N572" s="1">
        <v>309</v>
      </c>
    </row>
    <row r="573" spans="1:14">
      <c r="A573" s="1" t="s">
        <v>490</v>
      </c>
      <c r="B573" s="1" t="s">
        <v>542</v>
      </c>
      <c r="C573" s="1">
        <v>20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5</v>
      </c>
      <c r="K573" s="1">
        <v>1</v>
      </c>
      <c r="L573" s="1">
        <v>3</v>
      </c>
      <c r="M573" s="1">
        <v>0</v>
      </c>
      <c r="N573" s="1">
        <v>23</v>
      </c>
    </row>
    <row r="574" spans="1:14">
      <c r="A574" s="1" t="s">
        <v>490</v>
      </c>
      <c r="B574" s="1" t="s">
        <v>543</v>
      </c>
      <c r="C574" s="1">
        <v>150</v>
      </c>
      <c r="E574" s="1">
        <v>2.5</v>
      </c>
      <c r="F574" s="1">
        <v>1.5</v>
      </c>
      <c r="G574" s="1">
        <v>0</v>
      </c>
      <c r="H574" s="1">
        <v>10</v>
      </c>
      <c r="I574" s="1">
        <v>170</v>
      </c>
      <c r="J574" s="1">
        <v>26</v>
      </c>
      <c r="K574" s="1">
        <v>0</v>
      </c>
      <c r="L574" s="1">
        <v>23</v>
      </c>
      <c r="M574" s="1">
        <v>7</v>
      </c>
      <c r="N574" s="1">
        <v>168</v>
      </c>
    </row>
    <row r="575" spans="1:14">
      <c r="A575" s="1" t="s">
        <v>490</v>
      </c>
      <c r="B575" s="1" t="s">
        <v>544</v>
      </c>
      <c r="C575" s="1">
        <v>90</v>
      </c>
      <c r="E575" s="1">
        <v>2</v>
      </c>
      <c r="F575" s="1">
        <v>1.5</v>
      </c>
      <c r="G575" s="1">
        <v>0</v>
      </c>
      <c r="H575" s="1">
        <v>10</v>
      </c>
      <c r="I575" s="1">
        <v>105</v>
      </c>
      <c r="J575" s="1">
        <v>10</v>
      </c>
      <c r="K575" s="1">
        <v>0</v>
      </c>
      <c r="L575" s="1">
        <v>10</v>
      </c>
      <c r="M575" s="1">
        <v>7</v>
      </c>
      <c r="N575" s="1">
        <v>95</v>
      </c>
    </row>
    <row r="576" spans="1:14">
      <c r="A576" s="1" t="s">
        <v>490</v>
      </c>
      <c r="B576" s="1" t="s">
        <v>545</v>
      </c>
      <c r="C576" s="1">
        <v>380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100</v>
      </c>
      <c r="K576" s="1">
        <v>0</v>
      </c>
      <c r="L576" s="1">
        <v>93</v>
      </c>
      <c r="M576" s="1">
        <v>0</v>
      </c>
      <c r="N576" s="1">
        <v>473</v>
      </c>
    </row>
    <row r="577" spans="1:14">
      <c r="A577" s="1" t="s">
        <v>490</v>
      </c>
      <c r="B577" s="1" t="s">
        <v>546</v>
      </c>
      <c r="C577" s="1">
        <v>330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86</v>
      </c>
      <c r="K577" s="1">
        <v>0</v>
      </c>
      <c r="L577" s="1">
        <v>81</v>
      </c>
      <c r="M577" s="1">
        <v>0</v>
      </c>
      <c r="N577" s="1">
        <v>411</v>
      </c>
    </row>
    <row r="578" spans="1:14">
      <c r="A578" s="1" t="s">
        <v>490</v>
      </c>
      <c r="B578" s="1" t="s">
        <v>547</v>
      </c>
      <c r="C578" s="1">
        <v>190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50</v>
      </c>
      <c r="K578" s="1">
        <v>0</v>
      </c>
      <c r="L578" s="1">
        <v>47</v>
      </c>
      <c r="M578" s="1">
        <v>0</v>
      </c>
      <c r="N578" s="1">
        <v>237</v>
      </c>
    </row>
    <row r="579" spans="1:14">
      <c r="A579" s="1" t="s">
        <v>490</v>
      </c>
      <c r="B579" s="1" t="s">
        <v>548</v>
      </c>
      <c r="C579" s="1">
        <v>330</v>
      </c>
      <c r="E579" s="1">
        <v>0</v>
      </c>
      <c r="F579" s="1">
        <v>0</v>
      </c>
      <c r="G579" s="1">
        <v>0</v>
      </c>
      <c r="H579" s="1">
        <v>0</v>
      </c>
      <c r="I579" s="1">
        <v>60</v>
      </c>
      <c r="J579" s="1">
        <v>83</v>
      </c>
      <c r="K579" s="1">
        <v>0</v>
      </c>
      <c r="L579" s="1">
        <v>80</v>
      </c>
      <c r="M579" s="1">
        <v>0</v>
      </c>
      <c r="N579" s="1">
        <v>410</v>
      </c>
    </row>
    <row r="580" spans="1:14">
      <c r="A580" s="1" t="s">
        <v>490</v>
      </c>
      <c r="B580" s="1" t="s">
        <v>549</v>
      </c>
      <c r="C580" s="1">
        <v>300</v>
      </c>
      <c r="E580" s="1">
        <v>0</v>
      </c>
      <c r="F580" s="1">
        <v>0</v>
      </c>
      <c r="G580" s="1">
        <v>0</v>
      </c>
      <c r="H580" s="1">
        <v>0</v>
      </c>
      <c r="I580" s="1">
        <v>50</v>
      </c>
      <c r="J580" s="1">
        <v>76</v>
      </c>
      <c r="K580" s="1">
        <v>0</v>
      </c>
      <c r="L580" s="1">
        <v>73</v>
      </c>
      <c r="M580" s="1">
        <v>0</v>
      </c>
      <c r="N580" s="1">
        <v>373</v>
      </c>
    </row>
    <row r="581" spans="1:14">
      <c r="A581" s="1" t="s">
        <v>490</v>
      </c>
      <c r="B581" s="1" t="s">
        <v>550</v>
      </c>
      <c r="C581" s="1">
        <v>170</v>
      </c>
      <c r="E581" s="1">
        <v>0</v>
      </c>
      <c r="F581" s="1">
        <v>0</v>
      </c>
      <c r="G581" s="1">
        <v>0</v>
      </c>
      <c r="H581" s="1">
        <v>0</v>
      </c>
      <c r="I581" s="1">
        <v>30</v>
      </c>
      <c r="J581" s="1">
        <v>44</v>
      </c>
      <c r="K581" s="1">
        <v>0</v>
      </c>
      <c r="L581" s="1">
        <v>42</v>
      </c>
      <c r="M581" s="1">
        <v>0</v>
      </c>
      <c r="N581" s="1">
        <v>212</v>
      </c>
    </row>
    <row r="582" spans="1:14">
      <c r="A582" s="1" t="s">
        <v>490</v>
      </c>
      <c r="B582" s="1" t="s">
        <v>551</v>
      </c>
      <c r="C582" s="1">
        <v>450</v>
      </c>
      <c r="E582" s="1">
        <v>0</v>
      </c>
      <c r="F582" s="1">
        <v>0</v>
      </c>
      <c r="G582" s="1">
        <v>0</v>
      </c>
      <c r="H582" s="1">
        <v>0</v>
      </c>
      <c r="I582" s="1">
        <v>180</v>
      </c>
      <c r="J582" s="1">
        <v>122</v>
      </c>
      <c r="K582" s="1">
        <v>0</v>
      </c>
      <c r="L582" s="1">
        <v>122</v>
      </c>
      <c r="M582" s="1">
        <v>0</v>
      </c>
      <c r="N582" s="1">
        <v>572</v>
      </c>
    </row>
    <row r="583" spans="1:14">
      <c r="A583" s="1" t="s">
        <v>490</v>
      </c>
      <c r="B583" s="1" t="s">
        <v>552</v>
      </c>
      <c r="C583" s="1">
        <v>360</v>
      </c>
      <c r="E583" s="1">
        <v>0</v>
      </c>
      <c r="F583" s="1">
        <v>0</v>
      </c>
      <c r="G583" s="1">
        <v>0</v>
      </c>
      <c r="H583" s="1">
        <v>0</v>
      </c>
      <c r="I583" s="1">
        <v>150</v>
      </c>
      <c r="J583" s="1">
        <v>98</v>
      </c>
      <c r="K583" s="1">
        <v>0</v>
      </c>
      <c r="L583" s="1">
        <v>98</v>
      </c>
      <c r="M583" s="1">
        <v>0</v>
      </c>
      <c r="N583" s="1">
        <v>458</v>
      </c>
    </row>
    <row r="584" spans="1:14">
      <c r="A584" s="1" t="s">
        <v>490</v>
      </c>
      <c r="B584" s="1" t="s">
        <v>553</v>
      </c>
      <c r="C584" s="1">
        <v>220</v>
      </c>
      <c r="E584" s="1">
        <v>0</v>
      </c>
      <c r="F584" s="1">
        <v>0</v>
      </c>
      <c r="G584" s="1">
        <v>0</v>
      </c>
      <c r="H584" s="1">
        <v>0</v>
      </c>
      <c r="I584" s="1">
        <v>90</v>
      </c>
      <c r="J584" s="1">
        <v>61</v>
      </c>
      <c r="K584" s="1">
        <v>0</v>
      </c>
      <c r="L584" s="1">
        <v>61</v>
      </c>
      <c r="M584" s="1">
        <v>0</v>
      </c>
      <c r="N584" s="1">
        <v>281</v>
      </c>
    </row>
    <row r="585" spans="1:14">
      <c r="A585" s="1" t="s">
        <v>490</v>
      </c>
      <c r="B585" s="1" t="s">
        <v>554</v>
      </c>
      <c r="C585" s="1">
        <v>5</v>
      </c>
      <c r="E585" s="1">
        <v>0</v>
      </c>
      <c r="F585" s="1">
        <v>0</v>
      </c>
      <c r="G585" s="1">
        <v>0</v>
      </c>
      <c r="H585" s="1">
        <v>0</v>
      </c>
      <c r="I585" s="1">
        <v>25</v>
      </c>
      <c r="J585" s="1">
        <v>2</v>
      </c>
      <c r="K585" s="1">
        <v>0</v>
      </c>
      <c r="L585" s="1">
        <v>0</v>
      </c>
      <c r="M585" s="1">
        <v>0</v>
      </c>
      <c r="N585" s="1">
        <v>5</v>
      </c>
    </row>
    <row r="586" spans="1:14">
      <c r="A586" s="1" t="s">
        <v>490</v>
      </c>
      <c r="B586" s="1" t="s">
        <v>555</v>
      </c>
      <c r="C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15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</row>
    <row r="587" spans="1:14">
      <c r="A587" s="1" t="s">
        <v>490</v>
      </c>
      <c r="B587" s="1" t="s">
        <v>556</v>
      </c>
      <c r="C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10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</row>
    <row r="588" spans="1:14">
      <c r="A588" s="1" t="s">
        <v>490</v>
      </c>
      <c r="B588" s="1" t="s">
        <v>557</v>
      </c>
      <c r="C588" s="1">
        <v>240</v>
      </c>
      <c r="E588" s="1">
        <v>8</v>
      </c>
      <c r="F588" s="1">
        <v>5</v>
      </c>
      <c r="G588" s="1">
        <v>0</v>
      </c>
      <c r="H588" s="1">
        <v>25</v>
      </c>
      <c r="I588" s="1">
        <v>45</v>
      </c>
      <c r="J588" s="1">
        <v>40</v>
      </c>
      <c r="K588" s="1">
        <v>0</v>
      </c>
      <c r="L588" s="1">
        <v>36</v>
      </c>
      <c r="M588" s="1">
        <v>3</v>
      </c>
      <c r="N588" s="1">
        <v>278</v>
      </c>
    </row>
    <row r="589" spans="1:14">
      <c r="A589" s="1" t="s">
        <v>490</v>
      </c>
      <c r="B589" s="1" t="s">
        <v>558</v>
      </c>
      <c r="C589" s="1">
        <v>160</v>
      </c>
      <c r="E589" s="1">
        <v>6</v>
      </c>
      <c r="F589" s="1">
        <v>3.5</v>
      </c>
      <c r="G589" s="1">
        <v>0</v>
      </c>
      <c r="H589" s="1">
        <v>20</v>
      </c>
      <c r="I589" s="1">
        <v>30</v>
      </c>
      <c r="J589" s="1">
        <v>26</v>
      </c>
      <c r="K589" s="1">
        <v>0</v>
      </c>
      <c r="L589" s="1">
        <v>24</v>
      </c>
      <c r="M589" s="1">
        <v>2</v>
      </c>
      <c r="N589" s="1">
        <v>186</v>
      </c>
    </row>
    <row r="590" spans="1:14">
      <c r="A590" s="1" t="s">
        <v>490</v>
      </c>
      <c r="B590" s="1" t="s">
        <v>559</v>
      </c>
      <c r="C590" s="1">
        <v>400</v>
      </c>
      <c r="E590" s="1">
        <v>0</v>
      </c>
      <c r="F590" s="1">
        <v>0</v>
      </c>
      <c r="G590" s="1">
        <v>0</v>
      </c>
      <c r="H590" s="1">
        <v>0</v>
      </c>
      <c r="I590" s="1">
        <v>90</v>
      </c>
      <c r="J590" s="1">
        <v>109</v>
      </c>
      <c r="K590" s="1">
        <v>0</v>
      </c>
      <c r="L590" s="1">
        <v>109</v>
      </c>
      <c r="M590" s="1">
        <v>0</v>
      </c>
      <c r="N590" s="1">
        <v>509</v>
      </c>
    </row>
    <row r="591" spans="1:14">
      <c r="A591" s="1" t="s">
        <v>490</v>
      </c>
      <c r="B591" s="1" t="s">
        <v>560</v>
      </c>
      <c r="C591" s="1">
        <v>320</v>
      </c>
      <c r="E591" s="1">
        <v>0</v>
      </c>
      <c r="F591" s="1">
        <v>0</v>
      </c>
      <c r="G591" s="1">
        <v>0</v>
      </c>
      <c r="H591" s="1">
        <v>0</v>
      </c>
      <c r="I591" s="1">
        <v>70</v>
      </c>
      <c r="J591" s="1">
        <v>87</v>
      </c>
      <c r="K591" s="1">
        <v>0</v>
      </c>
      <c r="L591" s="1">
        <v>87</v>
      </c>
      <c r="M591" s="1">
        <v>0</v>
      </c>
      <c r="N591" s="1">
        <v>407</v>
      </c>
    </row>
    <row r="592" spans="1:14">
      <c r="A592" s="1" t="s">
        <v>490</v>
      </c>
      <c r="B592" s="1" t="s">
        <v>561</v>
      </c>
      <c r="C592" s="1">
        <v>200</v>
      </c>
      <c r="E592" s="1">
        <v>0</v>
      </c>
      <c r="F592" s="1">
        <v>0</v>
      </c>
      <c r="G592" s="1">
        <v>0</v>
      </c>
      <c r="H592" s="1">
        <v>0</v>
      </c>
      <c r="I592" s="1">
        <v>45</v>
      </c>
      <c r="J592" s="1">
        <v>54</v>
      </c>
      <c r="K592" s="1">
        <v>0</v>
      </c>
      <c r="L592" s="1">
        <v>54</v>
      </c>
      <c r="M592" s="1">
        <v>0</v>
      </c>
      <c r="N592" s="1">
        <v>254</v>
      </c>
    </row>
    <row r="593" spans="1:14">
      <c r="A593" s="1" t="s">
        <v>490</v>
      </c>
      <c r="B593" s="1" t="s">
        <v>562</v>
      </c>
      <c r="C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100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</row>
    <row r="594" spans="1:14">
      <c r="A594" s="1" t="s">
        <v>490</v>
      </c>
      <c r="B594" s="1" t="s">
        <v>563</v>
      </c>
      <c r="C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80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</row>
    <row r="595" spans="1:14">
      <c r="A595" s="1" t="s">
        <v>490</v>
      </c>
      <c r="B595" s="1" t="s">
        <v>564</v>
      </c>
      <c r="C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50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</row>
    <row r="596" spans="1:14">
      <c r="A596" s="1" t="s">
        <v>490</v>
      </c>
      <c r="B596" s="1" t="s">
        <v>565</v>
      </c>
      <c r="C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125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</row>
    <row r="597" spans="1:14">
      <c r="A597" s="1" t="s">
        <v>490</v>
      </c>
      <c r="B597" s="1" t="s">
        <v>566</v>
      </c>
      <c r="C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100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</row>
    <row r="598" spans="1:14">
      <c r="A598" s="1" t="s">
        <v>490</v>
      </c>
      <c r="B598" s="1" t="s">
        <v>567</v>
      </c>
      <c r="C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45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 spans="1:14">
      <c r="A599" s="1" t="s">
        <v>490</v>
      </c>
      <c r="B599" s="1" t="s">
        <v>568</v>
      </c>
      <c r="C599" s="1">
        <v>240</v>
      </c>
      <c r="E599" s="1">
        <v>0</v>
      </c>
      <c r="F599" s="1">
        <v>0</v>
      </c>
      <c r="G599" s="1">
        <v>0</v>
      </c>
      <c r="H599" s="1">
        <v>0</v>
      </c>
      <c r="I599" s="1">
        <v>70</v>
      </c>
      <c r="J599" s="1">
        <v>66</v>
      </c>
      <c r="K599" s="1">
        <v>0</v>
      </c>
      <c r="L599" s="1">
        <v>64</v>
      </c>
      <c r="M599" s="1">
        <v>0</v>
      </c>
      <c r="N599" s="1">
        <v>304</v>
      </c>
    </row>
    <row r="600" spans="1:14">
      <c r="A600" s="1" t="s">
        <v>490</v>
      </c>
      <c r="B600" s="1" t="s">
        <v>569</v>
      </c>
      <c r="C600" s="1">
        <v>190</v>
      </c>
      <c r="E600" s="1">
        <v>0</v>
      </c>
      <c r="F600" s="1">
        <v>0</v>
      </c>
      <c r="G600" s="1">
        <v>0</v>
      </c>
      <c r="H600" s="1">
        <v>0</v>
      </c>
      <c r="I600" s="1">
        <v>55</v>
      </c>
      <c r="J600" s="1">
        <v>53</v>
      </c>
      <c r="K600" s="1">
        <v>0</v>
      </c>
      <c r="L600" s="1">
        <v>51</v>
      </c>
      <c r="M600" s="1">
        <v>0</v>
      </c>
      <c r="N600" s="1">
        <v>241</v>
      </c>
    </row>
    <row r="601" spans="1:14">
      <c r="A601" s="1" t="s">
        <v>490</v>
      </c>
      <c r="B601" s="1" t="s">
        <v>570</v>
      </c>
      <c r="C601" s="1">
        <v>120</v>
      </c>
      <c r="E601" s="1">
        <v>0</v>
      </c>
      <c r="F601" s="1">
        <v>0</v>
      </c>
      <c r="G601" s="1">
        <v>0</v>
      </c>
      <c r="H601" s="1">
        <v>0</v>
      </c>
      <c r="I601" s="1">
        <v>35</v>
      </c>
      <c r="J601" s="1">
        <v>33</v>
      </c>
      <c r="K601" s="1">
        <v>0</v>
      </c>
      <c r="L601" s="1">
        <v>32</v>
      </c>
      <c r="M601" s="1">
        <v>0</v>
      </c>
      <c r="N601" s="1">
        <v>152</v>
      </c>
    </row>
    <row r="602" spans="1:14">
      <c r="A602" s="1" t="s">
        <v>490</v>
      </c>
      <c r="B602" s="1" t="s">
        <v>571</v>
      </c>
      <c r="C602" s="1">
        <v>430</v>
      </c>
      <c r="E602" s="1">
        <v>0</v>
      </c>
      <c r="F602" s="1">
        <v>0</v>
      </c>
      <c r="G602" s="1">
        <v>0</v>
      </c>
      <c r="H602" s="1">
        <v>0</v>
      </c>
      <c r="I602" s="1">
        <v>110</v>
      </c>
      <c r="J602" s="1">
        <v>117</v>
      </c>
      <c r="K602" s="1">
        <v>0</v>
      </c>
      <c r="L602" s="1">
        <v>115</v>
      </c>
      <c r="M602" s="1">
        <v>0</v>
      </c>
      <c r="N602" s="1">
        <v>545</v>
      </c>
    </row>
    <row r="603" spans="1:14">
      <c r="A603" s="1" t="s">
        <v>490</v>
      </c>
      <c r="B603" s="1" t="s">
        <v>572</v>
      </c>
      <c r="C603" s="1">
        <v>340</v>
      </c>
      <c r="E603" s="1">
        <v>0</v>
      </c>
      <c r="F603" s="1">
        <v>0</v>
      </c>
      <c r="G603" s="1">
        <v>0</v>
      </c>
      <c r="H603" s="1">
        <v>0</v>
      </c>
      <c r="I603" s="1">
        <v>85</v>
      </c>
      <c r="J603" s="1">
        <v>94</v>
      </c>
      <c r="K603" s="1">
        <v>0</v>
      </c>
      <c r="L603" s="1">
        <v>92</v>
      </c>
      <c r="M603" s="1">
        <v>0</v>
      </c>
      <c r="N603" s="1">
        <v>432</v>
      </c>
    </row>
    <row r="604" spans="1:14">
      <c r="A604" s="1" t="s">
        <v>490</v>
      </c>
      <c r="B604" s="1" t="s">
        <v>573</v>
      </c>
      <c r="C604" s="1">
        <v>210</v>
      </c>
      <c r="E604" s="1">
        <v>0</v>
      </c>
      <c r="F604" s="1">
        <v>0</v>
      </c>
      <c r="G604" s="1">
        <v>0</v>
      </c>
      <c r="H604" s="1">
        <v>0</v>
      </c>
      <c r="I604" s="1">
        <v>55</v>
      </c>
      <c r="J604" s="1">
        <v>59</v>
      </c>
      <c r="K604" s="1">
        <v>0</v>
      </c>
      <c r="L604" s="1">
        <v>58</v>
      </c>
      <c r="M604" s="1">
        <v>0</v>
      </c>
      <c r="N604" s="1">
        <v>268</v>
      </c>
    </row>
    <row r="605" spans="1:14">
      <c r="A605" s="1" t="s">
        <v>490</v>
      </c>
      <c r="B605" s="1" t="s">
        <v>574</v>
      </c>
      <c r="C605" s="1">
        <v>420</v>
      </c>
      <c r="E605" s="1">
        <v>0</v>
      </c>
      <c r="F605" s="1">
        <v>0</v>
      </c>
      <c r="G605" s="1">
        <v>0</v>
      </c>
      <c r="H605" s="1">
        <v>0</v>
      </c>
      <c r="I605" s="1">
        <v>140</v>
      </c>
      <c r="J605" s="1">
        <v>115</v>
      </c>
      <c r="K605" s="1">
        <v>0</v>
      </c>
      <c r="L605" s="1">
        <v>113</v>
      </c>
      <c r="M605" s="1">
        <v>0</v>
      </c>
      <c r="N605" s="1">
        <v>533</v>
      </c>
    </row>
    <row r="606" spans="1:14">
      <c r="A606" s="1" t="s">
        <v>490</v>
      </c>
      <c r="B606" s="1" t="s">
        <v>575</v>
      </c>
      <c r="C606" s="1">
        <v>340</v>
      </c>
      <c r="E606" s="1">
        <v>0</v>
      </c>
      <c r="F606" s="1">
        <v>0</v>
      </c>
      <c r="G606" s="1">
        <v>0</v>
      </c>
      <c r="H606" s="1">
        <v>0</v>
      </c>
      <c r="I606" s="1">
        <v>115</v>
      </c>
      <c r="J606" s="1">
        <v>92</v>
      </c>
      <c r="K606" s="1">
        <v>0</v>
      </c>
      <c r="L606" s="1">
        <v>90</v>
      </c>
      <c r="M606" s="1">
        <v>0</v>
      </c>
      <c r="N606" s="1">
        <v>430</v>
      </c>
    </row>
    <row r="607" spans="1:14">
      <c r="A607" s="1" t="s">
        <v>490</v>
      </c>
      <c r="B607" s="1" t="s">
        <v>576</v>
      </c>
      <c r="C607" s="1">
        <v>210</v>
      </c>
      <c r="E607" s="1">
        <v>0</v>
      </c>
      <c r="F607" s="1">
        <v>0</v>
      </c>
      <c r="G607" s="1">
        <v>0</v>
      </c>
      <c r="H607" s="1">
        <v>0</v>
      </c>
      <c r="I607" s="1">
        <v>70</v>
      </c>
      <c r="J607" s="1">
        <v>58</v>
      </c>
      <c r="K607" s="1">
        <v>0</v>
      </c>
      <c r="L607" s="1">
        <v>56</v>
      </c>
      <c r="M607" s="1">
        <v>0</v>
      </c>
      <c r="N607" s="1">
        <v>266</v>
      </c>
    </row>
    <row r="608" spans="1:14">
      <c r="A608" s="1" t="s">
        <v>490</v>
      </c>
      <c r="B608" s="1" t="s">
        <v>577</v>
      </c>
      <c r="C608" s="1">
        <v>110</v>
      </c>
      <c r="E608" s="1">
        <v>0</v>
      </c>
      <c r="F608" s="1">
        <v>0</v>
      </c>
      <c r="G608" s="1">
        <v>0</v>
      </c>
      <c r="H608" s="1">
        <v>0</v>
      </c>
      <c r="I608" s="1">
        <v>55</v>
      </c>
      <c r="J608" s="1">
        <v>29</v>
      </c>
      <c r="K608" s="1">
        <v>0</v>
      </c>
      <c r="L608" s="1">
        <v>29</v>
      </c>
      <c r="M608" s="1">
        <v>0</v>
      </c>
      <c r="N608" s="1">
        <v>139</v>
      </c>
    </row>
    <row r="609" spans="1:14">
      <c r="A609" s="1" t="s">
        <v>490</v>
      </c>
      <c r="B609" s="1" t="s">
        <v>578</v>
      </c>
      <c r="C609" s="1">
        <v>90</v>
      </c>
      <c r="E609" s="1">
        <v>0</v>
      </c>
      <c r="F609" s="1">
        <v>0</v>
      </c>
      <c r="G609" s="1">
        <v>0</v>
      </c>
      <c r="H609" s="1">
        <v>0</v>
      </c>
      <c r="I609" s="1">
        <v>40</v>
      </c>
      <c r="J609" s="1">
        <v>22</v>
      </c>
      <c r="K609" s="1">
        <v>0</v>
      </c>
      <c r="L609" s="1">
        <v>22</v>
      </c>
      <c r="M609" s="1">
        <v>0</v>
      </c>
      <c r="N609" s="1">
        <v>112</v>
      </c>
    </row>
    <row r="610" spans="1:14">
      <c r="A610" s="1" t="s">
        <v>490</v>
      </c>
      <c r="B610" s="1" t="s">
        <v>579</v>
      </c>
      <c r="C610" s="1">
        <v>60</v>
      </c>
      <c r="E610" s="1">
        <v>0</v>
      </c>
      <c r="F610" s="1">
        <v>0</v>
      </c>
      <c r="G610" s="1">
        <v>0</v>
      </c>
      <c r="H610" s="1">
        <v>0</v>
      </c>
      <c r="I610" s="1">
        <v>25</v>
      </c>
      <c r="J610" s="1">
        <v>14</v>
      </c>
      <c r="K610" s="1">
        <v>0</v>
      </c>
      <c r="L610" s="1">
        <v>14</v>
      </c>
      <c r="M610" s="1">
        <v>0</v>
      </c>
      <c r="N610" s="1">
        <v>74</v>
      </c>
    </row>
    <row r="611" spans="1:14">
      <c r="A611" s="1" t="s">
        <v>490</v>
      </c>
      <c r="B611" s="1" t="s">
        <v>580</v>
      </c>
      <c r="C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0</v>
      </c>
      <c r="L611" s="1">
        <v>0</v>
      </c>
      <c r="M611" s="1">
        <v>0</v>
      </c>
      <c r="N611" s="1">
        <v>0</v>
      </c>
    </row>
    <row r="612" spans="1:14">
      <c r="A612" s="1" t="s">
        <v>490</v>
      </c>
      <c r="B612" s="1" t="s">
        <v>581</v>
      </c>
      <c r="C612" s="1">
        <v>460</v>
      </c>
      <c r="E612" s="1">
        <v>0</v>
      </c>
      <c r="F612" s="1">
        <v>0</v>
      </c>
      <c r="G612" s="1">
        <v>0</v>
      </c>
      <c r="H612" s="1">
        <v>0</v>
      </c>
      <c r="I612" s="1">
        <v>55</v>
      </c>
      <c r="J612" s="1">
        <v>117</v>
      </c>
      <c r="K612" s="1">
        <v>0</v>
      </c>
      <c r="L612" s="1">
        <v>111</v>
      </c>
      <c r="M612" s="1">
        <v>0</v>
      </c>
      <c r="N612" s="1">
        <v>571</v>
      </c>
    </row>
    <row r="613" spans="1:14">
      <c r="A613" s="1" t="s">
        <v>490</v>
      </c>
      <c r="B613" s="1" t="s">
        <v>582</v>
      </c>
      <c r="C613" s="1">
        <v>380</v>
      </c>
      <c r="E613" s="1">
        <v>0</v>
      </c>
      <c r="F613" s="1">
        <v>0</v>
      </c>
      <c r="G613" s="1">
        <v>0</v>
      </c>
      <c r="H613" s="1">
        <v>0</v>
      </c>
      <c r="I613" s="1">
        <v>45</v>
      </c>
      <c r="J613" s="1">
        <v>98</v>
      </c>
      <c r="K613" s="1">
        <v>0</v>
      </c>
      <c r="L613" s="1">
        <v>93</v>
      </c>
      <c r="M613" s="1">
        <v>0</v>
      </c>
      <c r="N613" s="1">
        <v>473</v>
      </c>
    </row>
    <row r="614" spans="1:14">
      <c r="A614" s="1" t="s">
        <v>490</v>
      </c>
      <c r="B614" s="1" t="s">
        <v>583</v>
      </c>
      <c r="C614" s="1">
        <v>230</v>
      </c>
      <c r="E614" s="1">
        <v>0</v>
      </c>
      <c r="F614" s="1">
        <v>0</v>
      </c>
      <c r="G614" s="1">
        <v>0</v>
      </c>
      <c r="H614" s="1">
        <v>0</v>
      </c>
      <c r="I614" s="1">
        <v>30</v>
      </c>
      <c r="J614" s="1">
        <v>59</v>
      </c>
      <c r="K614" s="1">
        <v>0</v>
      </c>
      <c r="L614" s="1">
        <v>56</v>
      </c>
      <c r="M614" s="1">
        <v>0</v>
      </c>
      <c r="N614" s="1">
        <v>286</v>
      </c>
    </row>
    <row r="615" spans="1:14">
      <c r="A615" s="1" t="s">
        <v>490</v>
      </c>
      <c r="B615" s="1" t="s">
        <v>584</v>
      </c>
      <c r="C615" s="1">
        <v>15</v>
      </c>
      <c r="E615" s="1">
        <v>0</v>
      </c>
      <c r="F615" s="1">
        <v>0</v>
      </c>
      <c r="G615" s="1">
        <v>0</v>
      </c>
      <c r="H615" s="1">
        <v>0</v>
      </c>
      <c r="I615" s="1">
        <v>10</v>
      </c>
      <c r="J615" s="1">
        <v>2</v>
      </c>
      <c r="K615" s="1">
        <v>0</v>
      </c>
      <c r="L615" s="1">
        <v>0</v>
      </c>
      <c r="M615" s="1">
        <v>0</v>
      </c>
      <c r="N615" s="1">
        <v>15</v>
      </c>
    </row>
    <row r="616" spans="1:14">
      <c r="A616" s="1" t="s">
        <v>490</v>
      </c>
      <c r="B616" s="1" t="s">
        <v>585</v>
      </c>
      <c r="C616" s="1">
        <v>10</v>
      </c>
      <c r="E616" s="1">
        <v>0</v>
      </c>
      <c r="F616" s="1">
        <v>0</v>
      </c>
      <c r="G616" s="1">
        <v>0</v>
      </c>
      <c r="H616" s="1">
        <v>0</v>
      </c>
      <c r="I616" s="1">
        <v>10</v>
      </c>
      <c r="J616" s="1">
        <v>1</v>
      </c>
      <c r="K616" s="1">
        <v>0</v>
      </c>
      <c r="L616" s="1">
        <v>0</v>
      </c>
      <c r="M616" s="1">
        <v>0</v>
      </c>
      <c r="N616" s="1">
        <v>10</v>
      </c>
    </row>
    <row r="617" spans="1:14">
      <c r="A617" s="1" t="s">
        <v>490</v>
      </c>
      <c r="B617" s="1" t="s">
        <v>586</v>
      </c>
      <c r="C617" s="1">
        <v>5</v>
      </c>
      <c r="E617" s="1">
        <v>0</v>
      </c>
      <c r="F617" s="1">
        <v>0</v>
      </c>
      <c r="G617" s="1">
        <v>0</v>
      </c>
      <c r="H617" s="1">
        <v>0</v>
      </c>
      <c r="I617" s="1">
        <v>5</v>
      </c>
      <c r="J617" s="1">
        <v>1</v>
      </c>
      <c r="K617" s="1">
        <v>0</v>
      </c>
      <c r="L617" s="1">
        <v>0</v>
      </c>
      <c r="M617" s="1">
        <v>0</v>
      </c>
      <c r="N617" s="1">
        <v>5</v>
      </c>
    </row>
    <row r="618" spans="1:14">
      <c r="A618" s="1" t="s">
        <v>490</v>
      </c>
      <c r="B618" s="1" t="s">
        <v>587</v>
      </c>
      <c r="C618" s="1">
        <v>210</v>
      </c>
      <c r="E618" s="1">
        <v>8</v>
      </c>
      <c r="F618" s="1">
        <v>5</v>
      </c>
      <c r="G618" s="1">
        <v>0</v>
      </c>
      <c r="H618" s="1">
        <v>25</v>
      </c>
      <c r="I618" s="1">
        <v>40</v>
      </c>
      <c r="J618" s="1">
        <v>32</v>
      </c>
      <c r="K618" s="1">
        <v>0</v>
      </c>
      <c r="L618" s="1">
        <v>28</v>
      </c>
      <c r="M618" s="1">
        <v>3</v>
      </c>
      <c r="N618" s="1">
        <v>240</v>
      </c>
    </row>
    <row r="619" spans="1:14">
      <c r="A619" s="1" t="s">
        <v>490</v>
      </c>
      <c r="B619" s="1" t="s">
        <v>588</v>
      </c>
      <c r="C619" s="1">
        <v>170</v>
      </c>
      <c r="E619" s="1">
        <v>6</v>
      </c>
      <c r="F619" s="1">
        <v>3.5</v>
      </c>
      <c r="G619" s="1">
        <v>0</v>
      </c>
      <c r="H619" s="1">
        <v>20</v>
      </c>
      <c r="I619" s="1">
        <v>30</v>
      </c>
      <c r="J619" s="1">
        <v>28</v>
      </c>
      <c r="K619" s="1">
        <v>0</v>
      </c>
      <c r="L619" s="1">
        <v>25</v>
      </c>
      <c r="M619" s="1">
        <v>2</v>
      </c>
      <c r="N619" s="1">
        <v>197</v>
      </c>
    </row>
    <row r="620" spans="1:14">
      <c r="A620" s="1" t="s">
        <v>490</v>
      </c>
      <c r="B620" s="1" t="s">
        <v>589</v>
      </c>
      <c r="C620" s="1">
        <v>320</v>
      </c>
      <c r="E620" s="1">
        <v>0</v>
      </c>
      <c r="F620" s="1">
        <v>0</v>
      </c>
      <c r="G620" s="1">
        <v>0</v>
      </c>
      <c r="H620" s="1">
        <v>0</v>
      </c>
      <c r="I620" s="1">
        <v>60</v>
      </c>
      <c r="J620" s="1">
        <v>82</v>
      </c>
      <c r="K620" s="1">
        <v>0</v>
      </c>
      <c r="L620" s="1">
        <v>76</v>
      </c>
      <c r="M620" s="1">
        <v>0</v>
      </c>
      <c r="N620" s="1">
        <v>396</v>
      </c>
    </row>
    <row r="621" spans="1:14">
      <c r="A621" s="1" t="s">
        <v>490</v>
      </c>
      <c r="B621" s="1" t="s">
        <v>590</v>
      </c>
      <c r="C621" s="1">
        <v>300</v>
      </c>
      <c r="E621" s="1">
        <v>0</v>
      </c>
      <c r="F621" s="1">
        <v>0</v>
      </c>
      <c r="G621" s="1">
        <v>0</v>
      </c>
      <c r="H621" s="1">
        <v>0</v>
      </c>
      <c r="I621" s="1">
        <v>50</v>
      </c>
      <c r="J621" s="1">
        <v>76</v>
      </c>
      <c r="K621" s="1">
        <v>0</v>
      </c>
      <c r="L621" s="1">
        <v>70</v>
      </c>
      <c r="M621" s="1">
        <v>0</v>
      </c>
      <c r="N621" s="1">
        <v>370</v>
      </c>
    </row>
    <row r="622" spans="1:14">
      <c r="A622" s="1" t="s">
        <v>490</v>
      </c>
      <c r="B622" s="1" t="s">
        <v>591</v>
      </c>
      <c r="C622" s="1">
        <v>170</v>
      </c>
      <c r="E622" s="1">
        <v>0</v>
      </c>
      <c r="F622" s="1">
        <v>0</v>
      </c>
      <c r="G622" s="1">
        <v>0</v>
      </c>
      <c r="H622" s="1">
        <v>0</v>
      </c>
      <c r="I622" s="1">
        <v>30</v>
      </c>
      <c r="J622" s="1">
        <v>44</v>
      </c>
      <c r="K622" s="1">
        <v>0</v>
      </c>
      <c r="L622" s="1">
        <v>40</v>
      </c>
      <c r="M622" s="1">
        <v>0</v>
      </c>
      <c r="N622" s="1">
        <v>210</v>
      </c>
    </row>
    <row r="623" spans="1:14">
      <c r="A623" s="1" t="s">
        <v>490</v>
      </c>
      <c r="B623" s="1" t="s">
        <v>592</v>
      </c>
      <c r="C623" s="1">
        <v>100</v>
      </c>
      <c r="E623" s="1">
        <v>8</v>
      </c>
      <c r="F623" s="1">
        <v>5</v>
      </c>
      <c r="G623" s="1">
        <v>0</v>
      </c>
      <c r="H623" s="1">
        <v>25</v>
      </c>
      <c r="I623" s="1">
        <v>45</v>
      </c>
      <c r="J623" s="1">
        <v>14</v>
      </c>
      <c r="K623" s="1">
        <v>0</v>
      </c>
      <c r="L623" s="1">
        <v>0</v>
      </c>
      <c r="M623" s="1">
        <v>3</v>
      </c>
      <c r="N623" s="1">
        <v>102</v>
      </c>
    </row>
    <row r="624" spans="1:14">
      <c r="A624" s="1" t="s">
        <v>490</v>
      </c>
      <c r="B624" s="1" t="s">
        <v>593</v>
      </c>
      <c r="C624" s="1">
        <v>70</v>
      </c>
      <c r="E624" s="1">
        <v>5</v>
      </c>
      <c r="F624" s="1">
        <v>3.5</v>
      </c>
      <c r="G624" s="1">
        <v>0</v>
      </c>
      <c r="H624" s="1">
        <v>15</v>
      </c>
      <c r="I624" s="1">
        <v>30</v>
      </c>
      <c r="J624" s="1">
        <v>6</v>
      </c>
      <c r="K624" s="1">
        <v>0</v>
      </c>
      <c r="L624" s="1">
        <v>0</v>
      </c>
      <c r="M624" s="1">
        <v>2</v>
      </c>
      <c r="N624" s="1">
        <v>72</v>
      </c>
    </row>
    <row r="625" spans="1:14">
      <c r="A625" s="1" t="s">
        <v>490</v>
      </c>
      <c r="B625" s="1" t="s">
        <v>594</v>
      </c>
      <c r="C625" s="1">
        <v>200</v>
      </c>
      <c r="E625" s="1">
        <v>0</v>
      </c>
      <c r="F625" s="1">
        <v>0</v>
      </c>
      <c r="G625" s="1">
        <v>0</v>
      </c>
      <c r="H625" s="1">
        <v>0</v>
      </c>
      <c r="I625" s="1">
        <v>90</v>
      </c>
      <c r="J625" s="1">
        <v>53</v>
      </c>
      <c r="K625" s="1">
        <v>0</v>
      </c>
      <c r="L625" s="1">
        <v>53</v>
      </c>
      <c r="M625" s="1">
        <v>0</v>
      </c>
      <c r="N625" s="1">
        <v>253</v>
      </c>
    </row>
    <row r="626" spans="1:14">
      <c r="A626" s="1" t="s">
        <v>490</v>
      </c>
      <c r="B626" s="1" t="s">
        <v>595</v>
      </c>
      <c r="C626" s="1">
        <v>390</v>
      </c>
      <c r="E626" s="1">
        <v>0</v>
      </c>
      <c r="F626" s="1">
        <v>0</v>
      </c>
      <c r="G626" s="1">
        <v>0</v>
      </c>
      <c r="H626" s="1">
        <v>0</v>
      </c>
      <c r="I626" s="1">
        <v>180</v>
      </c>
      <c r="J626" s="1">
        <v>105</v>
      </c>
      <c r="K626" s="1">
        <v>0</v>
      </c>
      <c r="L626" s="1">
        <v>105</v>
      </c>
      <c r="M626" s="1">
        <v>0</v>
      </c>
      <c r="N626" s="1">
        <v>495</v>
      </c>
    </row>
    <row r="627" spans="1:14">
      <c r="A627" s="1" t="s">
        <v>490</v>
      </c>
      <c r="B627" s="1" t="s">
        <v>596</v>
      </c>
      <c r="C627" s="1">
        <v>310</v>
      </c>
      <c r="E627" s="1">
        <v>0</v>
      </c>
      <c r="F627" s="1">
        <v>0</v>
      </c>
      <c r="G627" s="1">
        <v>0</v>
      </c>
      <c r="H627" s="1">
        <v>0</v>
      </c>
      <c r="I627" s="1">
        <v>140</v>
      </c>
      <c r="J627" s="1">
        <v>84</v>
      </c>
      <c r="K627" s="1">
        <v>0</v>
      </c>
      <c r="L627" s="1">
        <v>84</v>
      </c>
      <c r="M627" s="1">
        <v>0</v>
      </c>
      <c r="N627" s="1">
        <v>394</v>
      </c>
    </row>
    <row r="628" spans="1:14">
      <c r="A628" s="1" t="s">
        <v>490</v>
      </c>
      <c r="B628" s="1" t="s">
        <v>597</v>
      </c>
      <c r="C628" s="1">
        <v>480</v>
      </c>
      <c r="E628" s="1">
        <v>0</v>
      </c>
      <c r="F628" s="1">
        <v>0</v>
      </c>
      <c r="G628" s="1">
        <v>0</v>
      </c>
      <c r="H628" s="1">
        <v>0</v>
      </c>
      <c r="I628" s="1">
        <v>55</v>
      </c>
      <c r="J628" s="1">
        <v>121</v>
      </c>
      <c r="K628" s="1">
        <v>0</v>
      </c>
      <c r="L628" s="1">
        <v>114</v>
      </c>
      <c r="M628" s="1">
        <v>0</v>
      </c>
      <c r="N628" s="1">
        <v>594</v>
      </c>
    </row>
    <row r="629" spans="1:14">
      <c r="A629" s="1" t="s">
        <v>490</v>
      </c>
      <c r="B629" s="1" t="s">
        <v>598</v>
      </c>
      <c r="C629" s="1">
        <v>380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  <c r="J629" s="1">
        <v>98</v>
      </c>
      <c r="K629" s="1">
        <v>0</v>
      </c>
      <c r="L629" s="1">
        <v>92</v>
      </c>
      <c r="M629" s="1">
        <v>0</v>
      </c>
      <c r="N629" s="1">
        <v>472</v>
      </c>
    </row>
    <row r="630" spans="1:14">
      <c r="A630" s="1" t="s">
        <v>490</v>
      </c>
      <c r="B630" s="1" t="s">
        <v>599</v>
      </c>
      <c r="C630" s="1">
        <v>230</v>
      </c>
      <c r="E630" s="1">
        <v>0</v>
      </c>
      <c r="F630" s="1">
        <v>0</v>
      </c>
      <c r="G630" s="1">
        <v>0</v>
      </c>
      <c r="H630" s="1">
        <v>0</v>
      </c>
      <c r="I630" s="1">
        <v>30</v>
      </c>
      <c r="J630" s="1">
        <v>58</v>
      </c>
      <c r="K630" s="1">
        <v>0</v>
      </c>
      <c r="L630" s="1">
        <v>54</v>
      </c>
      <c r="M630" s="1">
        <v>0</v>
      </c>
      <c r="N630" s="1">
        <v>284</v>
      </c>
    </row>
    <row r="631" spans="1:14">
      <c r="A631" s="1" t="s">
        <v>490</v>
      </c>
      <c r="B631" s="1" t="s">
        <v>600</v>
      </c>
      <c r="C631" s="1">
        <v>270</v>
      </c>
      <c r="E631" s="1">
        <v>0</v>
      </c>
      <c r="F631" s="1">
        <v>0</v>
      </c>
      <c r="G631" s="1">
        <v>0</v>
      </c>
      <c r="H631" s="1">
        <v>0</v>
      </c>
      <c r="I631" s="1">
        <v>15</v>
      </c>
      <c r="J631" s="1">
        <v>69</v>
      </c>
      <c r="K631" s="1">
        <v>0</v>
      </c>
      <c r="L631" s="1">
        <v>67</v>
      </c>
      <c r="M631" s="1">
        <v>0</v>
      </c>
      <c r="N631" s="1">
        <v>337</v>
      </c>
    </row>
    <row r="632" spans="1:14">
      <c r="A632" s="1" t="s">
        <v>490</v>
      </c>
      <c r="B632" s="1" t="s">
        <v>601</v>
      </c>
      <c r="C632" s="1">
        <v>240</v>
      </c>
      <c r="E632" s="1">
        <v>0</v>
      </c>
      <c r="F632" s="1">
        <v>0</v>
      </c>
      <c r="G632" s="1">
        <v>0</v>
      </c>
      <c r="H632" s="1">
        <v>0</v>
      </c>
      <c r="I632" s="1">
        <v>15</v>
      </c>
      <c r="J632" s="1">
        <v>60</v>
      </c>
      <c r="K632" s="1">
        <v>0</v>
      </c>
      <c r="L632" s="1">
        <v>59</v>
      </c>
      <c r="M632" s="1">
        <v>0</v>
      </c>
      <c r="N632" s="1">
        <v>299</v>
      </c>
    </row>
    <row r="633" spans="1:14">
      <c r="A633" s="1" t="s">
        <v>490</v>
      </c>
      <c r="B633" s="1" t="s">
        <v>602</v>
      </c>
      <c r="C633" s="1">
        <v>140</v>
      </c>
      <c r="E633" s="1">
        <v>0</v>
      </c>
      <c r="F633" s="1">
        <v>0</v>
      </c>
      <c r="G633" s="1">
        <v>0</v>
      </c>
      <c r="H633" s="1">
        <v>0</v>
      </c>
      <c r="I633" s="1">
        <v>10</v>
      </c>
      <c r="J633" s="1">
        <v>36</v>
      </c>
      <c r="K633" s="1">
        <v>0</v>
      </c>
      <c r="L633" s="1">
        <v>35</v>
      </c>
      <c r="M633" s="1">
        <v>0</v>
      </c>
      <c r="N633" s="1">
        <v>175</v>
      </c>
    </row>
    <row r="634" spans="1:14">
      <c r="A634" s="1" t="s">
        <v>490</v>
      </c>
      <c r="B634" s="1" t="s">
        <v>603</v>
      </c>
      <c r="C634" s="1">
        <v>90</v>
      </c>
      <c r="E634" s="1">
        <v>0</v>
      </c>
      <c r="F634" s="1">
        <v>0</v>
      </c>
      <c r="G634" s="1">
        <v>0</v>
      </c>
      <c r="H634" s="1">
        <v>0</v>
      </c>
      <c r="I634" s="1">
        <v>20</v>
      </c>
      <c r="J634" s="1">
        <v>22</v>
      </c>
      <c r="K634" s="1">
        <v>0</v>
      </c>
      <c r="L634" s="1">
        <v>20</v>
      </c>
      <c r="M634" s="1">
        <v>0</v>
      </c>
      <c r="N634" s="1">
        <v>110</v>
      </c>
    </row>
    <row r="635" spans="1:14">
      <c r="A635" s="1" t="s">
        <v>490</v>
      </c>
      <c r="B635" s="1" t="s">
        <v>604</v>
      </c>
      <c r="C635" s="1">
        <v>60</v>
      </c>
      <c r="E635" s="1">
        <v>0</v>
      </c>
      <c r="F635" s="1">
        <v>0</v>
      </c>
      <c r="G635" s="1">
        <v>0</v>
      </c>
      <c r="H635" s="1">
        <v>0</v>
      </c>
      <c r="I635" s="1">
        <v>15</v>
      </c>
      <c r="J635" s="1">
        <v>16</v>
      </c>
      <c r="K635" s="1">
        <v>0</v>
      </c>
      <c r="L635" s="1">
        <v>14</v>
      </c>
      <c r="M635" s="1">
        <v>0</v>
      </c>
      <c r="N635" s="1">
        <v>74</v>
      </c>
    </row>
    <row r="636" spans="1:14">
      <c r="A636" s="1" t="s">
        <v>490</v>
      </c>
      <c r="B636" s="1" t="s">
        <v>605</v>
      </c>
      <c r="C636" s="1">
        <v>45</v>
      </c>
      <c r="E636" s="1">
        <v>0</v>
      </c>
      <c r="F636" s="1">
        <v>0</v>
      </c>
      <c r="G636" s="1">
        <v>0</v>
      </c>
      <c r="H636" s="1">
        <v>0</v>
      </c>
      <c r="I636" s="1">
        <v>10</v>
      </c>
      <c r="J636" s="1">
        <v>11</v>
      </c>
      <c r="K636" s="1">
        <v>0</v>
      </c>
      <c r="L636" s="1">
        <v>10</v>
      </c>
      <c r="M636" s="1">
        <v>0</v>
      </c>
      <c r="N636" s="1">
        <v>55</v>
      </c>
    </row>
    <row r="637" spans="1:14">
      <c r="A637" s="1" t="s">
        <v>490</v>
      </c>
      <c r="B637" s="1" t="s">
        <v>606</v>
      </c>
      <c r="C637" s="1">
        <v>300</v>
      </c>
      <c r="E637" s="1">
        <v>0</v>
      </c>
      <c r="F637" s="1">
        <v>0</v>
      </c>
      <c r="G637" s="1">
        <v>0</v>
      </c>
      <c r="H637" s="1">
        <v>0</v>
      </c>
      <c r="I637" s="1">
        <v>25</v>
      </c>
      <c r="J637" s="1">
        <v>77</v>
      </c>
      <c r="K637" s="1">
        <v>0</v>
      </c>
      <c r="L637" s="1">
        <v>75</v>
      </c>
      <c r="M637" s="1">
        <v>0</v>
      </c>
      <c r="N637" s="1">
        <v>375</v>
      </c>
    </row>
    <row r="638" spans="1:14">
      <c r="A638" s="1" t="s">
        <v>490</v>
      </c>
      <c r="B638" s="1" t="s">
        <v>607</v>
      </c>
      <c r="C638" s="1">
        <v>220</v>
      </c>
      <c r="E638" s="1">
        <v>0</v>
      </c>
      <c r="F638" s="1">
        <v>0</v>
      </c>
      <c r="G638" s="1">
        <v>0</v>
      </c>
      <c r="H638" s="1">
        <v>0</v>
      </c>
      <c r="I638" s="1">
        <v>20</v>
      </c>
      <c r="J638" s="1">
        <v>58</v>
      </c>
      <c r="K638" s="1">
        <v>0</v>
      </c>
      <c r="L638" s="1">
        <v>56</v>
      </c>
      <c r="M638" s="1">
        <v>0</v>
      </c>
      <c r="N638" s="1">
        <v>276</v>
      </c>
    </row>
    <row r="639" spans="1:14">
      <c r="A639" s="1" t="s">
        <v>490</v>
      </c>
      <c r="B639" s="1" t="s">
        <v>608</v>
      </c>
      <c r="C639" s="1">
        <v>160</v>
      </c>
      <c r="E639" s="1">
        <v>0</v>
      </c>
      <c r="F639" s="1">
        <v>0</v>
      </c>
      <c r="G639" s="1">
        <v>0</v>
      </c>
      <c r="H639" s="1">
        <v>0</v>
      </c>
      <c r="I639" s="1">
        <v>10</v>
      </c>
      <c r="J639" s="1">
        <v>41</v>
      </c>
      <c r="K639" s="1">
        <v>0</v>
      </c>
      <c r="L639" s="1">
        <v>40</v>
      </c>
      <c r="M639" s="1">
        <v>0</v>
      </c>
      <c r="N639" s="1">
        <v>200</v>
      </c>
    </row>
    <row r="640" spans="1:14">
      <c r="A640" s="1" t="s">
        <v>490</v>
      </c>
      <c r="B640" s="1" t="s">
        <v>609</v>
      </c>
      <c r="C640" s="1">
        <v>250</v>
      </c>
      <c r="E640" s="1">
        <v>8</v>
      </c>
      <c r="F640" s="1">
        <v>5</v>
      </c>
      <c r="G640" s="1">
        <v>0</v>
      </c>
      <c r="H640" s="1">
        <v>25</v>
      </c>
      <c r="I640" s="1">
        <v>40</v>
      </c>
      <c r="J640" s="1">
        <v>42</v>
      </c>
      <c r="K640" s="1">
        <v>0</v>
      </c>
      <c r="L640" s="1">
        <v>39</v>
      </c>
      <c r="M640" s="1">
        <v>3</v>
      </c>
      <c r="N640" s="1">
        <v>291</v>
      </c>
    </row>
    <row r="641" spans="1:14">
      <c r="A641" s="1" t="s">
        <v>490</v>
      </c>
      <c r="B641" s="1" t="s">
        <v>610</v>
      </c>
      <c r="C641" s="1">
        <v>170</v>
      </c>
      <c r="E641" s="1">
        <v>6</v>
      </c>
      <c r="F641" s="1">
        <v>3.5</v>
      </c>
      <c r="G641" s="1">
        <v>0</v>
      </c>
      <c r="H641" s="1">
        <v>20</v>
      </c>
      <c r="I641" s="1">
        <v>30</v>
      </c>
      <c r="J641" s="1">
        <v>28</v>
      </c>
      <c r="K641" s="1">
        <v>0</v>
      </c>
      <c r="L641" s="1">
        <v>26</v>
      </c>
      <c r="M641" s="1">
        <v>2</v>
      </c>
      <c r="N641" s="1">
        <v>198</v>
      </c>
    </row>
    <row r="642" spans="1:14">
      <c r="A642" s="1" t="s">
        <v>490</v>
      </c>
      <c r="B642" s="1" t="s">
        <v>611</v>
      </c>
      <c r="C642" s="1">
        <v>200</v>
      </c>
      <c r="E642" s="1">
        <v>5</v>
      </c>
      <c r="F642" s="1">
        <v>3</v>
      </c>
      <c r="G642" s="1">
        <v>0</v>
      </c>
      <c r="H642" s="1">
        <v>20</v>
      </c>
      <c r="I642" s="1">
        <v>90</v>
      </c>
      <c r="J642" s="1">
        <v>33</v>
      </c>
      <c r="K642" s="1">
        <v>0</v>
      </c>
      <c r="L642" s="1">
        <v>27</v>
      </c>
      <c r="M642" s="1">
        <v>6</v>
      </c>
      <c r="N642" s="1">
        <v>224</v>
      </c>
    </row>
    <row r="643" spans="1:14">
      <c r="A643" s="1" t="s">
        <v>490</v>
      </c>
      <c r="B643" s="1" t="s">
        <v>612</v>
      </c>
      <c r="C643" s="1">
        <v>590</v>
      </c>
      <c r="E643" s="1">
        <v>15</v>
      </c>
      <c r="F643" s="1">
        <v>10</v>
      </c>
      <c r="G643" s="1">
        <v>0.5</v>
      </c>
      <c r="H643" s="1">
        <v>60</v>
      </c>
      <c r="I643" s="1">
        <v>260</v>
      </c>
      <c r="J643" s="1">
        <v>99</v>
      </c>
      <c r="K643" s="1">
        <v>0</v>
      </c>
      <c r="L643" s="1">
        <v>81</v>
      </c>
      <c r="M643" s="1">
        <v>17</v>
      </c>
      <c r="N643" s="1">
        <v>664</v>
      </c>
    </row>
    <row r="644" spans="1:14">
      <c r="A644" s="1" t="s">
        <v>490</v>
      </c>
      <c r="B644" s="1" t="s">
        <v>613</v>
      </c>
      <c r="C644" s="1">
        <v>470</v>
      </c>
      <c r="E644" s="1">
        <v>12</v>
      </c>
      <c r="F644" s="1">
        <v>8</v>
      </c>
      <c r="G644" s="1">
        <v>0.5</v>
      </c>
      <c r="H644" s="1">
        <v>50</v>
      </c>
      <c r="I644" s="1">
        <v>210</v>
      </c>
      <c r="J644" s="1">
        <v>79</v>
      </c>
      <c r="K644" s="1">
        <v>0</v>
      </c>
      <c r="L644" s="1">
        <v>65</v>
      </c>
      <c r="M644" s="1">
        <v>13</v>
      </c>
      <c r="N644" s="1">
        <v>530</v>
      </c>
    </row>
    <row r="645" spans="1:14">
      <c r="A645" s="1" t="s">
        <v>490</v>
      </c>
      <c r="B645" s="1" t="s">
        <v>614</v>
      </c>
      <c r="C645" s="1">
        <v>350</v>
      </c>
      <c r="E645" s="1">
        <v>9</v>
      </c>
      <c r="F645" s="1">
        <v>6</v>
      </c>
      <c r="G645" s="1">
        <v>0</v>
      </c>
      <c r="H645" s="1">
        <v>35</v>
      </c>
      <c r="I645" s="1">
        <v>150</v>
      </c>
      <c r="J645" s="1">
        <v>58</v>
      </c>
      <c r="K645" s="1">
        <v>0</v>
      </c>
      <c r="L645" s="1">
        <v>47</v>
      </c>
      <c r="M645" s="1">
        <v>10</v>
      </c>
      <c r="N645" s="1">
        <v>393</v>
      </c>
    </row>
    <row r="646" spans="1:14">
      <c r="A646" s="1" t="s">
        <v>490</v>
      </c>
      <c r="B646" s="1" t="s">
        <v>615</v>
      </c>
      <c r="C646" s="1">
        <v>190</v>
      </c>
      <c r="E646" s="1">
        <v>5</v>
      </c>
      <c r="F646" s="1">
        <v>3.5</v>
      </c>
      <c r="G646" s="1">
        <v>0</v>
      </c>
      <c r="H646" s="1">
        <v>25</v>
      </c>
      <c r="I646" s="1">
        <v>90</v>
      </c>
      <c r="J646" s="1">
        <v>32</v>
      </c>
      <c r="K646" s="1">
        <v>0</v>
      </c>
      <c r="L646" s="1">
        <v>27</v>
      </c>
      <c r="M646" s="1">
        <v>5</v>
      </c>
      <c r="N646" s="1">
        <v>216</v>
      </c>
    </row>
    <row r="647" spans="1:14">
      <c r="A647" s="1" t="s">
        <v>490</v>
      </c>
      <c r="B647" s="1" t="s">
        <v>616</v>
      </c>
      <c r="C647" s="1">
        <v>570</v>
      </c>
      <c r="E647" s="1">
        <v>15</v>
      </c>
      <c r="F647" s="1">
        <v>10</v>
      </c>
      <c r="G647" s="1">
        <v>0.5</v>
      </c>
      <c r="H647" s="1">
        <v>70</v>
      </c>
      <c r="I647" s="1">
        <v>260</v>
      </c>
      <c r="J647" s="1">
        <v>94</v>
      </c>
      <c r="K647" s="1">
        <v>0</v>
      </c>
      <c r="L647" s="1">
        <v>78</v>
      </c>
      <c r="M647" s="1">
        <v>15</v>
      </c>
      <c r="N647" s="1">
        <v>643</v>
      </c>
    </row>
    <row r="648" spans="1:14">
      <c r="A648" s="1" t="s">
        <v>490</v>
      </c>
      <c r="B648" s="1" t="s">
        <v>617</v>
      </c>
      <c r="C648" s="1">
        <v>450</v>
      </c>
      <c r="E648" s="1">
        <v>12</v>
      </c>
      <c r="F648" s="1">
        <v>8</v>
      </c>
      <c r="G648" s="1">
        <v>0.5</v>
      </c>
      <c r="H648" s="1">
        <v>55</v>
      </c>
      <c r="I648" s="1">
        <v>210</v>
      </c>
      <c r="J648" s="1">
        <v>75</v>
      </c>
      <c r="K648" s="1">
        <v>0</v>
      </c>
      <c r="L648" s="1">
        <v>63</v>
      </c>
      <c r="M648" s="1">
        <v>12</v>
      </c>
      <c r="N648" s="1">
        <v>509</v>
      </c>
    </row>
    <row r="649" spans="1:14">
      <c r="A649" s="1" t="s">
        <v>490</v>
      </c>
      <c r="B649" s="1" t="s">
        <v>618</v>
      </c>
      <c r="C649" s="1">
        <v>340</v>
      </c>
      <c r="E649" s="1">
        <v>9</v>
      </c>
      <c r="F649" s="1">
        <v>6</v>
      </c>
      <c r="G649" s="1">
        <v>0</v>
      </c>
      <c r="H649" s="1">
        <v>45</v>
      </c>
      <c r="I649" s="1">
        <v>160</v>
      </c>
      <c r="J649" s="1">
        <v>56</v>
      </c>
      <c r="K649" s="1">
        <v>0</v>
      </c>
      <c r="L649" s="1">
        <v>47</v>
      </c>
      <c r="M649" s="1">
        <v>9</v>
      </c>
      <c r="N649" s="1">
        <v>384</v>
      </c>
    </row>
    <row r="650" spans="1:14">
      <c r="A650" s="1" t="s">
        <v>490</v>
      </c>
      <c r="B650" s="1" t="s">
        <v>619</v>
      </c>
      <c r="C650" s="1">
        <v>310</v>
      </c>
      <c r="E650" s="1">
        <v>16</v>
      </c>
      <c r="F650" s="1">
        <v>8</v>
      </c>
      <c r="G650" s="1">
        <v>0</v>
      </c>
      <c r="H650" s="1">
        <v>20</v>
      </c>
      <c r="I650" s="1">
        <v>210</v>
      </c>
      <c r="J650" s="1">
        <v>40</v>
      </c>
      <c r="K650" s="1">
        <v>2</v>
      </c>
      <c r="L650" s="1">
        <v>24</v>
      </c>
      <c r="M650" s="1">
        <v>3</v>
      </c>
      <c r="N650" s="1">
        <v>339</v>
      </c>
    </row>
    <row r="651" spans="1:14">
      <c r="A651" s="1" t="s">
        <v>490</v>
      </c>
      <c r="B651" s="1" t="s">
        <v>620</v>
      </c>
      <c r="C651" s="1">
        <v>290</v>
      </c>
      <c r="E651" s="1">
        <v>14</v>
      </c>
      <c r="F651" s="1">
        <v>7</v>
      </c>
      <c r="G651" s="1">
        <v>0</v>
      </c>
      <c r="H651" s="1">
        <v>20</v>
      </c>
      <c r="I651" s="1">
        <v>230</v>
      </c>
      <c r="J651" s="1">
        <v>39</v>
      </c>
      <c r="K651" s="1">
        <v>4</v>
      </c>
      <c r="L651" s="1">
        <v>21</v>
      </c>
      <c r="M651" s="1">
        <v>4</v>
      </c>
      <c r="N651" s="1">
        <v>314</v>
      </c>
    </row>
    <row r="652" spans="1:14">
      <c r="A652" s="1" t="s">
        <v>490</v>
      </c>
      <c r="B652" s="1" t="s">
        <v>136</v>
      </c>
      <c r="C652" s="1">
        <v>330</v>
      </c>
      <c r="E652" s="1">
        <v>16</v>
      </c>
      <c r="F652" s="1">
        <v>8</v>
      </c>
      <c r="G652" s="1">
        <v>0</v>
      </c>
      <c r="H652" s="1">
        <v>25</v>
      </c>
      <c r="I652" s="1">
        <v>300</v>
      </c>
      <c r="J652" s="1">
        <v>43</v>
      </c>
      <c r="K652" s="1">
        <v>1</v>
      </c>
      <c r="L652" s="1">
        <v>24</v>
      </c>
      <c r="M652" s="1">
        <v>3</v>
      </c>
      <c r="N652" s="1">
        <v>359</v>
      </c>
    </row>
    <row r="653" spans="1:14">
      <c r="A653" s="1" t="s">
        <v>490</v>
      </c>
      <c r="B653" s="1" t="s">
        <v>621</v>
      </c>
      <c r="C653" s="1">
        <v>200</v>
      </c>
      <c r="E653" s="1">
        <v>10</v>
      </c>
      <c r="F653" s="1">
        <v>1.5</v>
      </c>
      <c r="G653" s="1">
        <v>0</v>
      </c>
      <c r="H653" s="1">
        <v>45</v>
      </c>
      <c r="I653" s="1">
        <v>620</v>
      </c>
      <c r="J653" s="1">
        <v>13</v>
      </c>
      <c r="K653" s="1">
        <v>0</v>
      </c>
      <c r="L653" s="1">
        <v>0</v>
      </c>
      <c r="M653" s="1">
        <v>15</v>
      </c>
      <c r="N653" s="1">
        <v>187</v>
      </c>
    </row>
    <row r="654" spans="1:14">
      <c r="A654" s="1" t="s">
        <v>490</v>
      </c>
      <c r="B654" s="1" t="s">
        <v>622</v>
      </c>
      <c r="C654" s="1">
        <v>170</v>
      </c>
      <c r="E654" s="1">
        <v>11</v>
      </c>
      <c r="F654" s="1">
        <v>2</v>
      </c>
      <c r="G654" s="1">
        <v>0</v>
      </c>
      <c r="H654" s="1">
        <v>35</v>
      </c>
      <c r="I654" s="1">
        <v>340</v>
      </c>
      <c r="J654" s="1">
        <v>10</v>
      </c>
      <c r="K654" s="1">
        <v>0</v>
      </c>
      <c r="L654" s="1">
        <v>0</v>
      </c>
      <c r="M654" s="1">
        <v>9</v>
      </c>
      <c r="N654" s="1">
        <v>163</v>
      </c>
    </row>
    <row r="655" spans="1:14">
      <c r="A655" s="1" t="s">
        <v>490</v>
      </c>
      <c r="B655" s="1" t="s">
        <v>623</v>
      </c>
      <c r="C655" s="1">
        <v>280</v>
      </c>
      <c r="E655" s="1">
        <v>13</v>
      </c>
      <c r="F655" s="1">
        <v>6</v>
      </c>
      <c r="G655" s="1">
        <v>0.5</v>
      </c>
      <c r="H655" s="1">
        <v>50</v>
      </c>
      <c r="I655" s="1">
        <v>540</v>
      </c>
      <c r="J655" s="1">
        <v>25</v>
      </c>
      <c r="K655" s="1">
        <v>1</v>
      </c>
      <c r="L655" s="1">
        <v>5</v>
      </c>
      <c r="M655" s="1">
        <v>15</v>
      </c>
      <c r="N655" s="1">
        <v>276</v>
      </c>
    </row>
    <row r="656" spans="1:14">
      <c r="A656" s="1" t="s">
        <v>490</v>
      </c>
      <c r="B656" s="1" t="s">
        <v>624</v>
      </c>
      <c r="C656" s="1">
        <v>270</v>
      </c>
      <c r="E656" s="1">
        <v>10</v>
      </c>
      <c r="F656" s="1">
        <v>3.5</v>
      </c>
      <c r="G656" s="1">
        <v>0</v>
      </c>
      <c r="H656" s="1">
        <v>55</v>
      </c>
      <c r="I656" s="1">
        <v>640</v>
      </c>
      <c r="J656" s="1">
        <v>24</v>
      </c>
      <c r="K656" s="1">
        <v>2</v>
      </c>
      <c r="L656" s="1">
        <v>3</v>
      </c>
      <c r="M656" s="1">
        <v>20</v>
      </c>
      <c r="N656" s="1">
        <v>257</v>
      </c>
    </row>
    <row r="657" spans="1:14">
      <c r="A657" s="1" t="s">
        <v>490</v>
      </c>
      <c r="B657" s="1" t="s">
        <v>625</v>
      </c>
      <c r="C657" s="1">
        <v>240</v>
      </c>
      <c r="E657" s="1">
        <v>9</v>
      </c>
      <c r="F657" s="1">
        <v>3.5</v>
      </c>
      <c r="G657" s="1">
        <v>0.5</v>
      </c>
      <c r="H657" s="1">
        <v>40</v>
      </c>
      <c r="I657" s="1">
        <v>350</v>
      </c>
      <c r="J657" s="1">
        <v>24</v>
      </c>
      <c r="K657" s="1">
        <v>1</v>
      </c>
      <c r="L657" s="1">
        <v>5</v>
      </c>
      <c r="M657" s="1">
        <v>13</v>
      </c>
      <c r="N657" s="1">
        <v>236</v>
      </c>
    </row>
    <row r="658" spans="1:14">
      <c r="A658" s="1" t="s">
        <v>490</v>
      </c>
      <c r="B658" s="1" t="s">
        <v>626</v>
      </c>
      <c r="C658" s="1">
        <v>320</v>
      </c>
      <c r="E658" s="1">
        <v>17</v>
      </c>
      <c r="F658" s="1">
        <v>8</v>
      </c>
      <c r="G658" s="1">
        <v>0</v>
      </c>
      <c r="H658" s="1">
        <v>245</v>
      </c>
      <c r="I658" s="1">
        <v>750</v>
      </c>
      <c r="J658" s="1">
        <v>25</v>
      </c>
      <c r="K658" s="1">
        <v>1</v>
      </c>
      <c r="L658" s="1">
        <v>4</v>
      </c>
      <c r="M658" s="1">
        <v>18</v>
      </c>
      <c r="N658" s="1">
        <v>314</v>
      </c>
    </row>
    <row r="659" spans="1:14">
      <c r="A659" s="1" t="s">
        <v>490</v>
      </c>
      <c r="B659" s="1" t="s">
        <v>627</v>
      </c>
      <c r="C659" s="1">
        <v>480</v>
      </c>
      <c r="E659" s="1">
        <v>33</v>
      </c>
      <c r="F659" s="1">
        <v>13</v>
      </c>
      <c r="G659" s="1">
        <v>0</v>
      </c>
      <c r="H659" s="1">
        <v>275</v>
      </c>
      <c r="I659" s="1">
        <v>980</v>
      </c>
      <c r="J659" s="1">
        <v>27</v>
      </c>
      <c r="K659" s="1">
        <v>1</v>
      </c>
      <c r="L659" s="1">
        <v>4</v>
      </c>
      <c r="M659" s="1">
        <v>21</v>
      </c>
      <c r="N659" s="1">
        <v>476</v>
      </c>
    </row>
    <row r="660" spans="1:14">
      <c r="A660" s="1" t="s">
        <v>490</v>
      </c>
      <c r="B660" s="1" t="s">
        <v>628</v>
      </c>
      <c r="C660" s="1">
        <v>510</v>
      </c>
      <c r="E660" s="1">
        <v>28</v>
      </c>
      <c r="F660" s="1">
        <v>9</v>
      </c>
      <c r="G660" s="1">
        <v>0</v>
      </c>
      <c r="H660" s="1">
        <v>245</v>
      </c>
      <c r="I660" s="1">
        <v>1390</v>
      </c>
      <c r="J660" s="1">
        <v>44</v>
      </c>
      <c r="K660" s="1">
        <v>4</v>
      </c>
      <c r="L660" s="1">
        <v>2</v>
      </c>
      <c r="M660" s="1">
        <v>19</v>
      </c>
      <c r="N660" s="1">
        <v>502</v>
      </c>
    </row>
    <row r="661" spans="1:14">
      <c r="A661" s="1" t="s">
        <v>490</v>
      </c>
      <c r="B661" s="1" t="s">
        <v>629</v>
      </c>
      <c r="C661" s="1">
        <v>610</v>
      </c>
      <c r="E661" s="1">
        <v>40</v>
      </c>
      <c r="F661" s="1">
        <v>15</v>
      </c>
      <c r="G661" s="1">
        <v>0</v>
      </c>
      <c r="H661" s="1">
        <v>290</v>
      </c>
      <c r="I661" s="1">
        <v>1400</v>
      </c>
      <c r="J661" s="1">
        <v>37</v>
      </c>
      <c r="K661" s="1">
        <v>2</v>
      </c>
      <c r="L661" s="1">
        <v>7</v>
      </c>
      <c r="M661" s="1">
        <v>27</v>
      </c>
      <c r="N661" s="1">
        <v>605</v>
      </c>
    </row>
    <row r="662" spans="1:14">
      <c r="A662" s="1" t="s">
        <v>490</v>
      </c>
      <c r="B662" s="1" t="s">
        <v>630</v>
      </c>
      <c r="C662" s="1">
        <v>410</v>
      </c>
      <c r="E662" s="1">
        <v>24</v>
      </c>
      <c r="F662" s="1">
        <v>13</v>
      </c>
      <c r="G662" s="1">
        <v>0</v>
      </c>
      <c r="H662" s="1">
        <v>235</v>
      </c>
      <c r="I662" s="1">
        <v>970</v>
      </c>
      <c r="J662" s="1">
        <v>34</v>
      </c>
      <c r="K662" s="1">
        <v>1</v>
      </c>
      <c r="L662" s="1">
        <v>5</v>
      </c>
      <c r="M662" s="1">
        <v>15</v>
      </c>
      <c r="N662" s="1">
        <v>413</v>
      </c>
    </row>
    <row r="663" spans="1:14">
      <c r="A663" s="1" t="s">
        <v>490</v>
      </c>
      <c r="B663" s="1" t="s">
        <v>631</v>
      </c>
      <c r="C663" s="1">
        <v>590</v>
      </c>
      <c r="E663" s="1">
        <v>41</v>
      </c>
      <c r="F663" s="1">
        <v>19</v>
      </c>
      <c r="G663" s="1">
        <v>0</v>
      </c>
      <c r="H663" s="1">
        <v>270</v>
      </c>
      <c r="I663" s="1">
        <v>1270</v>
      </c>
      <c r="J663" s="1">
        <v>36</v>
      </c>
      <c r="K663" s="1">
        <v>1</v>
      </c>
      <c r="L663" s="1">
        <v>6</v>
      </c>
      <c r="M663" s="1">
        <v>20</v>
      </c>
      <c r="N663" s="1">
        <v>595</v>
      </c>
    </row>
    <row r="664" spans="1:14">
      <c r="A664" s="1" t="s">
        <v>490</v>
      </c>
      <c r="B664" s="1" t="s">
        <v>632</v>
      </c>
      <c r="C664" s="1">
        <v>450</v>
      </c>
      <c r="E664" s="1">
        <v>22</v>
      </c>
      <c r="F664" s="1">
        <v>6</v>
      </c>
      <c r="G664" s="1">
        <v>0</v>
      </c>
      <c r="H664" s="1">
        <v>220</v>
      </c>
      <c r="I664" s="1">
        <v>1260</v>
      </c>
      <c r="J664" s="1">
        <v>50</v>
      </c>
      <c r="K664" s="1">
        <v>4</v>
      </c>
      <c r="L664" s="1">
        <v>2</v>
      </c>
      <c r="M664" s="1">
        <v>12</v>
      </c>
      <c r="N664" s="1">
        <v>446</v>
      </c>
    </row>
    <row r="665" spans="1:14">
      <c r="A665" s="1" t="s">
        <v>490</v>
      </c>
      <c r="B665" s="1" t="s">
        <v>633</v>
      </c>
      <c r="C665" s="1">
        <v>500</v>
      </c>
      <c r="E665" s="1">
        <v>26</v>
      </c>
      <c r="F665" s="1">
        <v>12</v>
      </c>
      <c r="G665" s="1">
        <v>0</v>
      </c>
      <c r="H665" s="1">
        <v>50</v>
      </c>
      <c r="I665" s="1">
        <v>1120</v>
      </c>
      <c r="J665" s="1">
        <v>48</v>
      </c>
      <c r="K665" s="1">
        <v>1</v>
      </c>
      <c r="L665" s="1">
        <v>9</v>
      </c>
      <c r="M665" s="1">
        <v>19</v>
      </c>
      <c r="N665" s="1">
        <v>502</v>
      </c>
    </row>
    <row r="666" spans="1:14">
      <c r="A666" s="1" t="s">
        <v>490</v>
      </c>
      <c r="B666" s="1" t="s">
        <v>634</v>
      </c>
      <c r="C666" s="1">
        <v>360</v>
      </c>
      <c r="E666" s="1">
        <v>20</v>
      </c>
      <c r="F666" s="1">
        <v>8</v>
      </c>
      <c r="G666" s="1">
        <v>0</v>
      </c>
      <c r="H666" s="1">
        <v>210</v>
      </c>
      <c r="I666" s="1">
        <v>920</v>
      </c>
      <c r="J666" s="1">
        <v>29</v>
      </c>
      <c r="K666" s="1">
        <v>1</v>
      </c>
      <c r="L666" s="1">
        <v>2</v>
      </c>
      <c r="M666" s="1">
        <v>17</v>
      </c>
      <c r="N666" s="1">
        <v>353</v>
      </c>
    </row>
    <row r="667" spans="1:14">
      <c r="A667" s="1" t="s">
        <v>490</v>
      </c>
      <c r="B667" s="1" t="s">
        <v>635</v>
      </c>
      <c r="C667" s="1">
        <v>490</v>
      </c>
      <c r="E667" s="1">
        <v>29</v>
      </c>
      <c r="F667" s="1">
        <v>14</v>
      </c>
      <c r="G667" s="1">
        <v>0</v>
      </c>
      <c r="H667" s="1">
        <v>20</v>
      </c>
      <c r="I667" s="1">
        <v>1400</v>
      </c>
      <c r="J667" s="1">
        <v>49</v>
      </c>
      <c r="K667" s="1">
        <v>2</v>
      </c>
      <c r="L667" s="1">
        <v>6</v>
      </c>
      <c r="M667" s="1">
        <v>8</v>
      </c>
      <c r="N667" s="1">
        <v>502</v>
      </c>
    </row>
    <row r="668" spans="1:14">
      <c r="A668" s="1" t="s">
        <v>490</v>
      </c>
      <c r="B668" s="1" t="s">
        <v>425</v>
      </c>
      <c r="C668" s="1">
        <v>480</v>
      </c>
      <c r="E668" s="1">
        <v>33</v>
      </c>
      <c r="F668" s="1">
        <v>15</v>
      </c>
      <c r="G668" s="1">
        <v>0</v>
      </c>
      <c r="H668" s="1">
        <v>50</v>
      </c>
      <c r="I668" s="1">
        <v>1010</v>
      </c>
      <c r="J668" s="1">
        <v>35</v>
      </c>
      <c r="K668" s="1">
        <v>1</v>
      </c>
      <c r="L668" s="1">
        <v>5</v>
      </c>
      <c r="M668" s="1">
        <v>12</v>
      </c>
      <c r="N668" s="1">
        <v>488</v>
      </c>
    </row>
    <row r="669" spans="1:14">
      <c r="A669" s="1" t="s">
        <v>490</v>
      </c>
      <c r="B669" s="1" t="s">
        <v>636</v>
      </c>
      <c r="C669" s="1">
        <v>640</v>
      </c>
      <c r="E669" s="1">
        <v>42</v>
      </c>
      <c r="F669" s="1">
        <v>14</v>
      </c>
      <c r="G669" s="1">
        <v>0</v>
      </c>
      <c r="H669" s="1">
        <v>270</v>
      </c>
      <c r="I669" s="1">
        <v>1540</v>
      </c>
      <c r="J669" s="1">
        <v>46</v>
      </c>
      <c r="K669" s="1">
        <v>4</v>
      </c>
      <c r="L669" s="1">
        <v>3</v>
      </c>
      <c r="M669" s="1">
        <v>21</v>
      </c>
      <c r="N669" s="1">
        <v>636</v>
      </c>
    </row>
    <row r="670" spans="1:14">
      <c r="A670" s="1" t="s">
        <v>490</v>
      </c>
      <c r="B670" s="1" t="s">
        <v>637</v>
      </c>
      <c r="C670" s="1">
        <v>360</v>
      </c>
      <c r="E670" s="1">
        <v>13</v>
      </c>
      <c r="F670" s="1">
        <v>2.5</v>
      </c>
      <c r="G670" s="1">
        <v>0</v>
      </c>
      <c r="H670" s="1">
        <v>0</v>
      </c>
      <c r="I670" s="1">
        <v>1080</v>
      </c>
      <c r="J670" s="1">
        <v>57</v>
      </c>
      <c r="K670" s="1">
        <v>6</v>
      </c>
      <c r="L670" s="1">
        <v>1</v>
      </c>
      <c r="M670" s="1">
        <v>5</v>
      </c>
      <c r="N670" s="1">
        <v>359</v>
      </c>
    </row>
    <row r="671" spans="1:14">
      <c r="A671" s="1" t="s">
        <v>490</v>
      </c>
      <c r="B671" s="1" t="s">
        <v>638</v>
      </c>
      <c r="C671" s="1">
        <v>250</v>
      </c>
      <c r="E671" s="1">
        <v>9</v>
      </c>
      <c r="F671" s="1">
        <v>1.5</v>
      </c>
      <c r="G671" s="1">
        <v>0</v>
      </c>
      <c r="H671" s="1">
        <v>0</v>
      </c>
      <c r="I671" s="1">
        <v>750</v>
      </c>
      <c r="J671" s="1">
        <v>39</v>
      </c>
      <c r="K671" s="1">
        <v>4</v>
      </c>
      <c r="L671" s="1">
        <v>1</v>
      </c>
      <c r="M671" s="1">
        <v>4</v>
      </c>
      <c r="N671" s="1">
        <v>249</v>
      </c>
    </row>
    <row r="672" spans="1:14">
      <c r="A672" s="1" t="s">
        <v>490</v>
      </c>
      <c r="B672" s="1" t="s">
        <v>639</v>
      </c>
      <c r="C672" s="1">
        <v>230</v>
      </c>
      <c r="E672" s="1">
        <v>8</v>
      </c>
      <c r="F672" s="1">
        <v>1.5</v>
      </c>
      <c r="G672" s="1">
        <v>0</v>
      </c>
      <c r="H672" s="1">
        <v>0</v>
      </c>
      <c r="I672" s="1">
        <v>680</v>
      </c>
      <c r="J672" s="1">
        <v>35</v>
      </c>
      <c r="K672" s="1">
        <v>4</v>
      </c>
      <c r="L672" s="1">
        <v>0</v>
      </c>
      <c r="M672" s="1">
        <v>3</v>
      </c>
      <c r="N672" s="1">
        <v>229</v>
      </c>
    </row>
    <row r="673" spans="1:14">
      <c r="A673" s="1" t="s">
        <v>490</v>
      </c>
      <c r="B673" s="1" t="s">
        <v>640</v>
      </c>
      <c r="C673" s="1">
        <v>720</v>
      </c>
      <c r="E673" s="1">
        <v>41</v>
      </c>
      <c r="F673" s="1">
        <v>16</v>
      </c>
      <c r="G673" s="1">
        <v>0</v>
      </c>
      <c r="H673" s="1">
        <v>420</v>
      </c>
      <c r="I673" s="1">
        <v>1830</v>
      </c>
      <c r="J673" s="1">
        <v>59</v>
      </c>
      <c r="K673" s="1">
        <v>2</v>
      </c>
      <c r="L673" s="1">
        <v>5</v>
      </c>
      <c r="M673" s="1">
        <v>34</v>
      </c>
      <c r="N673" s="1">
        <v>707</v>
      </c>
    </row>
    <row r="674" spans="1:14">
      <c r="A674" s="1" t="s">
        <v>490</v>
      </c>
      <c r="B674" s="1" t="s">
        <v>641</v>
      </c>
      <c r="C674" s="1">
        <v>960</v>
      </c>
      <c r="E674" s="1">
        <v>65</v>
      </c>
      <c r="F674" s="1">
        <v>31</v>
      </c>
      <c r="G674" s="1">
        <v>0</v>
      </c>
      <c r="H674" s="1">
        <v>95</v>
      </c>
      <c r="I674" s="1">
        <v>2020</v>
      </c>
      <c r="J674" s="1">
        <v>70</v>
      </c>
      <c r="K674" s="1">
        <v>3</v>
      </c>
      <c r="L674" s="1">
        <v>10</v>
      </c>
      <c r="M674" s="1">
        <v>23</v>
      </c>
      <c r="N674" s="1">
        <v>978</v>
      </c>
    </row>
    <row r="675" spans="1:14">
      <c r="A675" s="1" t="s">
        <v>642</v>
      </c>
      <c r="B675" s="1" t="s">
        <v>643</v>
      </c>
      <c r="C675" s="1">
        <v>290</v>
      </c>
      <c r="E675" s="1">
        <v>13</v>
      </c>
      <c r="F675" s="1">
        <v>7</v>
      </c>
      <c r="G675" s="1">
        <v>0</v>
      </c>
      <c r="H675" s="1" t="s">
        <v>644</v>
      </c>
      <c r="I675" s="1">
        <v>580</v>
      </c>
      <c r="J675" s="1">
        <v>40</v>
      </c>
      <c r="K675" s="1">
        <v>2</v>
      </c>
      <c r="L675" s="1">
        <v>17</v>
      </c>
      <c r="M675" s="1">
        <v>4</v>
      </c>
      <c r="N675" s="1">
        <v>310</v>
      </c>
    </row>
    <row r="676" spans="1:14">
      <c r="A676" s="1" t="s">
        <v>642</v>
      </c>
      <c r="B676" s="1" t="s">
        <v>645</v>
      </c>
      <c r="C676" s="1">
        <v>390</v>
      </c>
      <c r="E676" s="1">
        <v>21</v>
      </c>
      <c r="F676" s="1">
        <v>4</v>
      </c>
      <c r="G676" s="1">
        <v>0</v>
      </c>
      <c r="H676" s="1">
        <v>120</v>
      </c>
      <c r="I676" s="1">
        <v>1190</v>
      </c>
      <c r="J676" s="1">
        <v>11</v>
      </c>
      <c r="K676" s="1">
        <v>2</v>
      </c>
      <c r="L676" s="1">
        <v>0</v>
      </c>
      <c r="M676" s="1">
        <v>39</v>
      </c>
      <c r="N676" s="1">
        <v>355</v>
      </c>
    </row>
    <row r="677" spans="1:14">
      <c r="A677" s="1" t="s">
        <v>642</v>
      </c>
      <c r="B677" s="1" t="s">
        <v>646</v>
      </c>
      <c r="C677" s="1">
        <v>130</v>
      </c>
      <c r="E677" s="1">
        <v>8</v>
      </c>
      <c r="F677" s="1">
        <v>1.5</v>
      </c>
      <c r="G677" s="1">
        <v>0</v>
      </c>
      <c r="H677" s="1">
        <v>55</v>
      </c>
      <c r="I677" s="1">
        <v>430</v>
      </c>
      <c r="J677" s="1">
        <v>4</v>
      </c>
      <c r="K677" s="1">
        <v>1</v>
      </c>
      <c r="L677" s="1">
        <v>0</v>
      </c>
      <c r="M677" s="1">
        <v>12</v>
      </c>
      <c r="N677" s="1">
        <v>119.5</v>
      </c>
    </row>
    <row r="678" spans="1:14">
      <c r="A678" s="1" t="s">
        <v>642</v>
      </c>
      <c r="B678" s="1" t="s">
        <v>647</v>
      </c>
      <c r="C678" s="1">
        <v>280</v>
      </c>
      <c r="E678" s="1">
        <v>19</v>
      </c>
      <c r="F678" s="1">
        <v>4.5</v>
      </c>
      <c r="G678" s="1">
        <v>0</v>
      </c>
      <c r="H678" s="1">
        <v>100</v>
      </c>
      <c r="I678" s="1">
        <v>910</v>
      </c>
      <c r="J678" s="1">
        <v>8</v>
      </c>
      <c r="K678" s="1">
        <v>1</v>
      </c>
      <c r="L678" s="1">
        <v>0</v>
      </c>
      <c r="M678" s="1">
        <v>19</v>
      </c>
      <c r="N678" s="1">
        <v>265.5</v>
      </c>
    </row>
    <row r="679" spans="1:14">
      <c r="A679" s="1" t="s">
        <v>642</v>
      </c>
      <c r="B679" s="1" t="s">
        <v>648</v>
      </c>
      <c r="C679" s="1">
        <v>130</v>
      </c>
      <c r="E679" s="1">
        <v>8</v>
      </c>
      <c r="F679" s="1">
        <v>2</v>
      </c>
      <c r="G679" s="1">
        <v>0</v>
      </c>
      <c r="H679" s="1">
        <v>55</v>
      </c>
      <c r="I679" s="1">
        <v>380</v>
      </c>
      <c r="J679" s="1">
        <v>3</v>
      </c>
      <c r="K679" s="1">
        <v>0</v>
      </c>
      <c r="L679" s="1">
        <v>0</v>
      </c>
      <c r="M679" s="1">
        <v>10</v>
      </c>
      <c r="N679" s="1">
        <v>122</v>
      </c>
    </row>
    <row r="680" spans="1:14">
      <c r="A680" s="1" t="s">
        <v>642</v>
      </c>
      <c r="B680" s="1" t="s">
        <v>649</v>
      </c>
      <c r="C680" s="1">
        <v>770</v>
      </c>
      <c r="E680" s="1">
        <v>60</v>
      </c>
      <c r="F680" s="1">
        <v>10</v>
      </c>
      <c r="G680" s="1">
        <v>0</v>
      </c>
      <c r="H680" s="1">
        <v>105</v>
      </c>
      <c r="I680" s="1">
        <v>1530</v>
      </c>
      <c r="J680" s="1">
        <v>21</v>
      </c>
      <c r="K680" s="1">
        <v>1</v>
      </c>
      <c r="L680" s="1">
        <v>1</v>
      </c>
      <c r="M680" s="1">
        <v>35</v>
      </c>
      <c r="N680" s="1">
        <v>746</v>
      </c>
    </row>
    <row r="681" spans="1:14">
      <c r="A681" s="1" t="s">
        <v>642</v>
      </c>
      <c r="B681" s="1" t="s">
        <v>650</v>
      </c>
      <c r="C681" s="1">
        <v>250</v>
      </c>
      <c r="E681" s="1">
        <v>21</v>
      </c>
      <c r="F681" s="1">
        <v>3.5</v>
      </c>
      <c r="G681" s="1">
        <v>0</v>
      </c>
      <c r="H681" s="1">
        <v>50</v>
      </c>
      <c r="I681" s="1">
        <v>530</v>
      </c>
      <c r="J681" s="1">
        <v>6</v>
      </c>
      <c r="K681" s="1">
        <v>1</v>
      </c>
      <c r="L681" s="1">
        <v>0</v>
      </c>
      <c r="M681" s="1">
        <v>11</v>
      </c>
      <c r="N681" s="1">
        <v>242.5</v>
      </c>
    </row>
    <row r="682" spans="1:14">
      <c r="A682" s="1" t="s">
        <v>642</v>
      </c>
      <c r="B682" s="1" t="s">
        <v>651</v>
      </c>
      <c r="C682" s="1">
        <v>500</v>
      </c>
      <c r="E682" s="1">
        <v>40</v>
      </c>
      <c r="F682" s="1">
        <v>7</v>
      </c>
      <c r="G682" s="1">
        <v>0</v>
      </c>
      <c r="H682" s="1">
        <v>100</v>
      </c>
      <c r="I682" s="1">
        <v>970</v>
      </c>
      <c r="J682" s="1">
        <v>11</v>
      </c>
      <c r="K682" s="1">
        <v>1</v>
      </c>
      <c r="L682" s="1">
        <v>1</v>
      </c>
      <c r="M682" s="1">
        <v>22</v>
      </c>
      <c r="N682" s="1">
        <v>486</v>
      </c>
    </row>
    <row r="683" spans="1:14">
      <c r="A683" s="1" t="s">
        <v>642</v>
      </c>
      <c r="B683" s="1" t="s">
        <v>652</v>
      </c>
      <c r="C683" s="1">
        <v>290</v>
      </c>
      <c r="E683" s="1">
        <v>25</v>
      </c>
      <c r="F683" s="1">
        <v>4</v>
      </c>
      <c r="G683" s="1">
        <v>0</v>
      </c>
      <c r="H683" s="1">
        <v>45</v>
      </c>
      <c r="I683" s="1">
        <v>520</v>
      </c>
      <c r="J683" s="1">
        <v>6</v>
      </c>
      <c r="K683" s="1">
        <v>1</v>
      </c>
      <c r="L683" s="1">
        <v>1</v>
      </c>
      <c r="M683" s="1">
        <v>10</v>
      </c>
      <c r="N683" s="1">
        <v>285</v>
      </c>
    </row>
    <row r="684" spans="1:14">
      <c r="A684" s="1" t="s">
        <v>642</v>
      </c>
      <c r="B684" s="1" t="s">
        <v>653</v>
      </c>
      <c r="C684" s="1">
        <v>260</v>
      </c>
      <c r="E684" s="1">
        <v>12</v>
      </c>
      <c r="F684" s="1">
        <v>3</v>
      </c>
      <c r="G684" s="1">
        <v>0</v>
      </c>
      <c r="H684" s="1">
        <v>130</v>
      </c>
      <c r="I684" s="1">
        <v>790</v>
      </c>
      <c r="J684" s="1">
        <v>1</v>
      </c>
      <c r="K684" s="1">
        <v>0</v>
      </c>
      <c r="L684" s="1">
        <v>0</v>
      </c>
      <c r="M684" s="1">
        <v>38</v>
      </c>
      <c r="N684" s="1">
        <v>225</v>
      </c>
    </row>
    <row r="685" spans="1:14">
      <c r="A685" s="1" t="s">
        <v>642</v>
      </c>
      <c r="B685" s="1" t="s">
        <v>654</v>
      </c>
      <c r="C685" s="1">
        <v>100</v>
      </c>
      <c r="E685" s="1">
        <v>6</v>
      </c>
      <c r="F685" s="1">
        <v>1.5</v>
      </c>
      <c r="G685" s="1">
        <v>0</v>
      </c>
      <c r="H685" s="1">
        <v>55</v>
      </c>
      <c r="I685" s="1">
        <v>260</v>
      </c>
      <c r="J685" s="1">
        <v>0</v>
      </c>
      <c r="K685" s="1">
        <v>0</v>
      </c>
      <c r="L685" s="1">
        <v>0</v>
      </c>
      <c r="M685" s="1">
        <v>11</v>
      </c>
      <c r="N685" s="1">
        <v>90.5</v>
      </c>
    </row>
    <row r="686" spans="1:14">
      <c r="A686" s="1" t="s">
        <v>642</v>
      </c>
      <c r="B686" s="1" t="s">
        <v>655</v>
      </c>
      <c r="C686" s="1">
        <v>180</v>
      </c>
      <c r="E686" s="1">
        <v>12</v>
      </c>
      <c r="F686" s="1">
        <v>3.5</v>
      </c>
      <c r="G686" s="1">
        <v>0</v>
      </c>
      <c r="H686" s="1">
        <v>90</v>
      </c>
      <c r="I686" s="1">
        <v>470</v>
      </c>
      <c r="J686" s="1">
        <v>0</v>
      </c>
      <c r="K686" s="1">
        <v>0</v>
      </c>
      <c r="L686" s="1">
        <v>0</v>
      </c>
      <c r="M686" s="1">
        <v>17</v>
      </c>
      <c r="N686" s="1">
        <v>166.5</v>
      </c>
    </row>
    <row r="687" spans="1:14">
      <c r="A687" s="1" t="s">
        <v>642</v>
      </c>
      <c r="B687" s="1" t="s">
        <v>656</v>
      </c>
      <c r="C687" s="1">
        <v>90</v>
      </c>
      <c r="E687" s="1">
        <v>6</v>
      </c>
      <c r="F687" s="1">
        <v>1.5</v>
      </c>
      <c r="G687" s="1">
        <v>0</v>
      </c>
      <c r="H687" s="1">
        <v>45</v>
      </c>
      <c r="I687" s="1">
        <v>210</v>
      </c>
      <c r="J687" s="1">
        <v>1</v>
      </c>
      <c r="K687" s="1">
        <v>0</v>
      </c>
      <c r="L687" s="1">
        <v>0</v>
      </c>
      <c r="M687" s="1">
        <v>9</v>
      </c>
      <c r="N687" s="1">
        <v>82.5</v>
      </c>
    </row>
    <row r="688" spans="1:14">
      <c r="A688" s="1" t="s">
        <v>642</v>
      </c>
      <c r="B688" s="1" t="s">
        <v>653</v>
      </c>
      <c r="C688" s="1">
        <v>540</v>
      </c>
      <c r="E688" s="1">
        <v>40</v>
      </c>
      <c r="F688" s="1">
        <v>7</v>
      </c>
      <c r="G688" s="1">
        <v>0</v>
      </c>
      <c r="H688" s="1">
        <v>100</v>
      </c>
      <c r="I688" s="1">
        <v>1390</v>
      </c>
      <c r="J688" s="1">
        <v>14</v>
      </c>
      <c r="K688" s="1">
        <v>2</v>
      </c>
      <c r="L688" s="1">
        <v>1</v>
      </c>
      <c r="M688" s="1">
        <v>31</v>
      </c>
      <c r="N688" s="1">
        <v>517</v>
      </c>
    </row>
    <row r="689" spans="1:14">
      <c r="A689" s="1" t="s">
        <v>642</v>
      </c>
      <c r="B689" s="1" t="s">
        <v>654</v>
      </c>
      <c r="C689" s="1">
        <v>190</v>
      </c>
      <c r="E689" s="1">
        <v>14</v>
      </c>
      <c r="F689" s="1">
        <v>2.5</v>
      </c>
      <c r="G689" s="1">
        <v>0</v>
      </c>
      <c r="H689" s="1">
        <v>40</v>
      </c>
      <c r="I689" s="1">
        <v>510</v>
      </c>
      <c r="J689" s="1">
        <v>6</v>
      </c>
      <c r="K689" s="1">
        <v>1</v>
      </c>
      <c r="L689" s="1">
        <v>0</v>
      </c>
      <c r="M689" s="1">
        <v>9</v>
      </c>
      <c r="N689" s="1">
        <v>183.5</v>
      </c>
    </row>
    <row r="690" spans="1:14">
      <c r="A690" s="1" t="s">
        <v>642</v>
      </c>
      <c r="B690" s="1" t="s">
        <v>655</v>
      </c>
      <c r="C690" s="1">
        <v>390</v>
      </c>
      <c r="E690" s="1">
        <v>32</v>
      </c>
      <c r="F690" s="1">
        <v>6</v>
      </c>
      <c r="G690" s="1">
        <v>0</v>
      </c>
      <c r="H690" s="1">
        <v>65</v>
      </c>
      <c r="I690" s="1">
        <v>900</v>
      </c>
      <c r="J690" s="1">
        <v>12</v>
      </c>
      <c r="K690" s="1">
        <v>2</v>
      </c>
      <c r="L690" s="1">
        <v>1</v>
      </c>
      <c r="M690" s="1">
        <v>13</v>
      </c>
      <c r="N690" s="1">
        <v>384</v>
      </c>
    </row>
    <row r="691" spans="1:14">
      <c r="A691" s="1" t="s">
        <v>642</v>
      </c>
      <c r="B691" s="1" t="s">
        <v>656</v>
      </c>
      <c r="C691" s="1">
        <v>180</v>
      </c>
      <c r="E691" s="1">
        <v>15</v>
      </c>
      <c r="F691" s="1">
        <v>2.5</v>
      </c>
      <c r="G691" s="1">
        <v>0</v>
      </c>
      <c r="H691" s="1">
        <v>35</v>
      </c>
      <c r="I691" s="1">
        <v>450</v>
      </c>
      <c r="J691" s="1">
        <v>5</v>
      </c>
      <c r="K691" s="1">
        <v>1</v>
      </c>
      <c r="L691" s="1">
        <v>0</v>
      </c>
      <c r="M691" s="1">
        <v>8</v>
      </c>
      <c r="N691" s="1">
        <v>174.5</v>
      </c>
    </row>
    <row r="692" spans="1:14">
      <c r="A692" s="1" t="s">
        <v>642</v>
      </c>
      <c r="B692" s="1" t="s">
        <v>657</v>
      </c>
      <c r="C692" s="1">
        <v>530</v>
      </c>
      <c r="E692" s="1">
        <v>35</v>
      </c>
      <c r="F692" s="1">
        <v>6</v>
      </c>
      <c r="G692" s="1">
        <v>0</v>
      </c>
      <c r="H692" s="1">
        <v>105</v>
      </c>
      <c r="I692" s="1">
        <v>1150</v>
      </c>
      <c r="J692" s="1">
        <v>18</v>
      </c>
      <c r="K692" s="1">
        <v>0</v>
      </c>
      <c r="L692" s="1">
        <v>0</v>
      </c>
      <c r="M692" s="1">
        <v>35</v>
      </c>
      <c r="N692" s="1">
        <v>501</v>
      </c>
    </row>
    <row r="693" spans="1:14">
      <c r="A693" s="1" t="s">
        <v>642</v>
      </c>
      <c r="B693" s="1" t="s">
        <v>658</v>
      </c>
      <c r="C693" s="1">
        <v>170</v>
      </c>
      <c r="E693" s="1">
        <v>12</v>
      </c>
      <c r="F693" s="1">
        <v>2</v>
      </c>
      <c r="G693" s="1">
        <v>0</v>
      </c>
      <c r="H693" s="1">
        <v>50</v>
      </c>
      <c r="I693" s="1">
        <v>390</v>
      </c>
      <c r="J693" s="1">
        <v>5</v>
      </c>
      <c r="K693" s="1">
        <v>0</v>
      </c>
      <c r="L693" s="1">
        <v>0</v>
      </c>
      <c r="M693" s="1">
        <v>10</v>
      </c>
      <c r="N693" s="1">
        <v>162</v>
      </c>
    </row>
    <row r="694" spans="1:14">
      <c r="A694" s="1" t="s">
        <v>642</v>
      </c>
      <c r="B694" s="1" t="s">
        <v>659</v>
      </c>
      <c r="C694" s="1">
        <v>330</v>
      </c>
      <c r="E694" s="1">
        <v>23</v>
      </c>
      <c r="F694" s="1">
        <v>4.5</v>
      </c>
      <c r="G694" s="1">
        <v>0</v>
      </c>
      <c r="H694" s="1">
        <v>100</v>
      </c>
      <c r="I694" s="1">
        <v>700</v>
      </c>
      <c r="J694" s="1">
        <v>9</v>
      </c>
      <c r="K694" s="1">
        <v>0</v>
      </c>
      <c r="L694" s="1">
        <v>0</v>
      </c>
      <c r="M694" s="1">
        <v>22</v>
      </c>
      <c r="N694" s="1">
        <v>312.5</v>
      </c>
    </row>
    <row r="695" spans="1:14">
      <c r="A695" s="1" t="s">
        <v>642</v>
      </c>
      <c r="B695" s="1" t="s">
        <v>660</v>
      </c>
      <c r="C695" s="1">
        <v>170</v>
      </c>
      <c r="E695" s="1">
        <v>13</v>
      </c>
      <c r="F695" s="1">
        <v>2</v>
      </c>
      <c r="G695" s="1">
        <v>0</v>
      </c>
      <c r="H695" s="1">
        <v>45</v>
      </c>
      <c r="I695" s="1">
        <v>340</v>
      </c>
      <c r="J695" s="1">
        <v>5</v>
      </c>
      <c r="K695" s="1">
        <v>0</v>
      </c>
      <c r="L695" s="1">
        <v>0</v>
      </c>
      <c r="M695" s="1">
        <v>10</v>
      </c>
      <c r="N695" s="1">
        <v>162</v>
      </c>
    </row>
    <row r="696" spans="1:14">
      <c r="A696" s="1" t="s">
        <v>642</v>
      </c>
      <c r="B696" s="1" t="s">
        <v>661</v>
      </c>
      <c r="C696" s="1">
        <v>210</v>
      </c>
      <c r="E696" s="1">
        <v>7</v>
      </c>
      <c r="F696" s="1">
        <v>2</v>
      </c>
      <c r="G696" s="1">
        <v>0</v>
      </c>
      <c r="H696" s="1">
        <v>130</v>
      </c>
      <c r="I696" s="1">
        <v>710</v>
      </c>
      <c r="J696" s="1">
        <v>0</v>
      </c>
      <c r="K696" s="1">
        <v>0</v>
      </c>
      <c r="L696" s="1">
        <v>0</v>
      </c>
      <c r="M696" s="1">
        <v>38</v>
      </c>
      <c r="N696" s="1">
        <v>174</v>
      </c>
    </row>
    <row r="697" spans="1:14">
      <c r="A697" s="1" t="s">
        <v>642</v>
      </c>
      <c r="B697" s="1" t="s">
        <v>662</v>
      </c>
      <c r="C697" s="1">
        <v>80</v>
      </c>
      <c r="E697" s="1">
        <v>4</v>
      </c>
      <c r="F697" s="1">
        <v>1</v>
      </c>
      <c r="G697" s="1">
        <v>0</v>
      </c>
      <c r="H697" s="1">
        <v>55</v>
      </c>
      <c r="I697" s="1">
        <v>220</v>
      </c>
      <c r="J697" s="1">
        <v>0</v>
      </c>
      <c r="K697" s="1">
        <v>0</v>
      </c>
      <c r="L697" s="1">
        <v>0</v>
      </c>
      <c r="M697" s="1">
        <v>11</v>
      </c>
      <c r="N697" s="1">
        <v>70</v>
      </c>
    </row>
    <row r="698" spans="1:14">
      <c r="A698" s="1" t="s">
        <v>642</v>
      </c>
      <c r="B698" s="1" t="s">
        <v>663</v>
      </c>
      <c r="C698" s="1">
        <v>150</v>
      </c>
      <c r="E698" s="1">
        <v>9</v>
      </c>
      <c r="F698" s="1">
        <v>3</v>
      </c>
      <c r="G698" s="1">
        <v>0</v>
      </c>
      <c r="H698" s="1">
        <v>90</v>
      </c>
      <c r="I698" s="1">
        <v>420</v>
      </c>
      <c r="J698" s="1">
        <v>0</v>
      </c>
      <c r="K698" s="1">
        <v>0</v>
      </c>
      <c r="L698" s="1">
        <v>0</v>
      </c>
      <c r="M698" s="1">
        <v>17</v>
      </c>
      <c r="N698" s="1">
        <v>136</v>
      </c>
    </row>
    <row r="699" spans="1:14">
      <c r="A699" s="1" t="s">
        <v>642</v>
      </c>
      <c r="B699" s="1" t="s">
        <v>664</v>
      </c>
      <c r="C699" s="1">
        <v>70</v>
      </c>
      <c r="E699" s="1">
        <v>3</v>
      </c>
      <c r="F699" s="1">
        <v>1</v>
      </c>
      <c r="G699" s="1">
        <v>0</v>
      </c>
      <c r="H699" s="1">
        <v>45</v>
      </c>
      <c r="I699" s="1">
        <v>180</v>
      </c>
      <c r="J699" s="1">
        <v>0</v>
      </c>
      <c r="K699" s="1">
        <v>0</v>
      </c>
      <c r="L699" s="1">
        <v>0</v>
      </c>
      <c r="M699" s="1">
        <v>9</v>
      </c>
      <c r="N699" s="1">
        <v>62</v>
      </c>
    </row>
    <row r="700" spans="1:14">
      <c r="A700" s="1" t="s">
        <v>642</v>
      </c>
      <c r="B700" s="1" t="s">
        <v>665</v>
      </c>
      <c r="C700" s="1">
        <v>350</v>
      </c>
      <c r="E700" s="1">
        <v>20</v>
      </c>
      <c r="F700" s="1">
        <v>3.5</v>
      </c>
      <c r="G700" s="1">
        <v>0</v>
      </c>
      <c r="H700" s="1">
        <v>100</v>
      </c>
      <c r="I700" s="1">
        <v>1100</v>
      </c>
      <c r="J700" s="1">
        <v>11</v>
      </c>
      <c r="K700" s="1">
        <v>1</v>
      </c>
      <c r="L700" s="1">
        <v>0</v>
      </c>
      <c r="M700" s="1">
        <v>30</v>
      </c>
      <c r="N700" s="1">
        <v>323.5</v>
      </c>
    </row>
    <row r="701" spans="1:14">
      <c r="A701" s="1" t="s">
        <v>642</v>
      </c>
      <c r="B701" s="1" t="s">
        <v>666</v>
      </c>
      <c r="C701" s="1">
        <v>130</v>
      </c>
      <c r="E701" s="1">
        <v>8</v>
      </c>
      <c r="F701" s="1">
        <v>1.5</v>
      </c>
      <c r="G701" s="1">
        <v>0</v>
      </c>
      <c r="H701" s="1">
        <v>40</v>
      </c>
      <c r="I701" s="1">
        <v>420</v>
      </c>
      <c r="J701" s="1">
        <v>5</v>
      </c>
      <c r="K701" s="1">
        <v>1</v>
      </c>
      <c r="L701" s="1">
        <v>0</v>
      </c>
      <c r="M701" s="1">
        <v>9</v>
      </c>
      <c r="N701" s="1">
        <v>122.5</v>
      </c>
    </row>
    <row r="702" spans="1:14">
      <c r="A702" s="1" t="s">
        <v>642</v>
      </c>
      <c r="B702" s="1" t="s">
        <v>667</v>
      </c>
      <c r="C702" s="1">
        <v>270</v>
      </c>
      <c r="E702" s="1">
        <v>20</v>
      </c>
      <c r="F702" s="1">
        <v>3.5</v>
      </c>
      <c r="G702" s="1">
        <v>0</v>
      </c>
      <c r="H702" s="1">
        <v>65</v>
      </c>
      <c r="I702" s="1">
        <v>720</v>
      </c>
      <c r="J702" s="1">
        <v>10</v>
      </c>
      <c r="K702" s="1">
        <v>1</v>
      </c>
      <c r="L702" s="1">
        <v>0</v>
      </c>
      <c r="M702" s="1">
        <v>13</v>
      </c>
      <c r="N702" s="1">
        <v>260.5</v>
      </c>
    </row>
    <row r="703" spans="1:14">
      <c r="A703" s="1" t="s">
        <v>642</v>
      </c>
      <c r="B703" s="1" t="s">
        <v>668</v>
      </c>
      <c r="C703" s="1">
        <v>120</v>
      </c>
      <c r="E703" s="1">
        <v>8</v>
      </c>
      <c r="F703" s="1">
        <v>1.5</v>
      </c>
      <c r="G703" s="1">
        <v>0</v>
      </c>
      <c r="H703" s="1">
        <v>35</v>
      </c>
      <c r="I703" s="1">
        <v>350</v>
      </c>
      <c r="J703" s="1">
        <v>5</v>
      </c>
      <c r="K703" s="1">
        <v>0</v>
      </c>
      <c r="L703" s="1">
        <v>0</v>
      </c>
      <c r="M703" s="1">
        <v>7</v>
      </c>
      <c r="N703" s="1">
        <v>114.5</v>
      </c>
    </row>
    <row r="704" spans="1:14">
      <c r="A704" s="1" t="s">
        <v>642</v>
      </c>
      <c r="B704" s="1" t="s">
        <v>669</v>
      </c>
      <c r="C704" s="1">
        <v>260</v>
      </c>
      <c r="E704" s="1">
        <v>14</v>
      </c>
      <c r="F704" s="1">
        <v>2</v>
      </c>
      <c r="G704" s="1">
        <v>0</v>
      </c>
      <c r="H704" s="1">
        <v>50</v>
      </c>
      <c r="I704" s="1">
        <v>610</v>
      </c>
      <c r="J704" s="1">
        <v>15</v>
      </c>
      <c r="K704" s="1" t="s">
        <v>670</v>
      </c>
      <c r="L704" s="1">
        <v>0</v>
      </c>
      <c r="M704" s="1">
        <v>19</v>
      </c>
      <c r="N704" s="1">
        <v>243</v>
      </c>
    </row>
    <row r="705" spans="1:14">
      <c r="A705" s="1" t="s">
        <v>642</v>
      </c>
      <c r="B705" s="1" t="s">
        <v>669</v>
      </c>
      <c r="C705" s="1">
        <v>220</v>
      </c>
      <c r="E705" s="1">
        <v>16</v>
      </c>
      <c r="F705" s="1">
        <v>2.5</v>
      </c>
      <c r="G705" s="1">
        <v>0</v>
      </c>
      <c r="H705" s="1">
        <v>25</v>
      </c>
      <c r="I705" s="1">
        <v>460</v>
      </c>
      <c r="J705" s="1">
        <v>9</v>
      </c>
      <c r="K705" s="1" t="s">
        <v>670</v>
      </c>
      <c r="L705" s="1">
        <v>0</v>
      </c>
      <c r="M705" s="1">
        <v>10</v>
      </c>
      <c r="N705" s="1">
        <v>212.5</v>
      </c>
    </row>
    <row r="706" spans="1:14">
      <c r="A706" s="1" t="s">
        <v>642</v>
      </c>
      <c r="B706" s="1" t="s">
        <v>671</v>
      </c>
      <c r="C706" s="1">
        <v>100</v>
      </c>
      <c r="E706" s="1">
        <v>7</v>
      </c>
      <c r="F706" s="1">
        <v>1.5</v>
      </c>
      <c r="G706" s="1">
        <v>0</v>
      </c>
      <c r="H706" s="1">
        <v>20</v>
      </c>
      <c r="I706" s="1">
        <v>310</v>
      </c>
      <c r="J706" s="1">
        <v>3</v>
      </c>
      <c r="K706" s="1">
        <v>0</v>
      </c>
      <c r="L706" s="1">
        <v>0</v>
      </c>
      <c r="M706" s="1">
        <v>5</v>
      </c>
      <c r="N706" s="1">
        <v>96.5</v>
      </c>
    </row>
    <row r="707" spans="1:14">
      <c r="A707" s="1" t="s">
        <v>642</v>
      </c>
      <c r="B707" s="1" t="s">
        <v>672</v>
      </c>
      <c r="C707" s="1">
        <v>100</v>
      </c>
      <c r="E707" s="1">
        <v>6</v>
      </c>
      <c r="F707" s="1">
        <v>1</v>
      </c>
      <c r="G707" s="1">
        <v>0</v>
      </c>
      <c r="H707" s="1">
        <v>20</v>
      </c>
      <c r="I707" s="1">
        <v>210</v>
      </c>
      <c r="J707" s="1">
        <v>8</v>
      </c>
      <c r="K707" s="1">
        <v>0</v>
      </c>
      <c r="L707" s="1">
        <v>4</v>
      </c>
      <c r="M707" s="1">
        <v>5</v>
      </c>
      <c r="N707" s="1">
        <v>100</v>
      </c>
    </row>
    <row r="708" spans="1:14">
      <c r="A708" s="1" t="s">
        <v>642</v>
      </c>
      <c r="B708" s="1" t="s">
        <v>673</v>
      </c>
      <c r="C708" s="1">
        <v>130</v>
      </c>
      <c r="E708" s="1">
        <v>11</v>
      </c>
      <c r="F708" s="1">
        <v>2</v>
      </c>
      <c r="G708" s="1">
        <v>0</v>
      </c>
      <c r="H708" s="1">
        <v>20</v>
      </c>
      <c r="I708" s="1">
        <v>230</v>
      </c>
      <c r="J708" s="1">
        <v>4</v>
      </c>
      <c r="K708" s="1">
        <v>0</v>
      </c>
      <c r="L708" s="1">
        <v>0</v>
      </c>
      <c r="M708" s="1">
        <v>5</v>
      </c>
      <c r="N708" s="1">
        <v>127</v>
      </c>
    </row>
    <row r="709" spans="1:14">
      <c r="A709" s="1" t="s">
        <v>642</v>
      </c>
      <c r="B709" s="1" t="s">
        <v>674</v>
      </c>
      <c r="C709" s="1">
        <v>80</v>
      </c>
      <c r="E709" s="1">
        <v>6</v>
      </c>
      <c r="F709" s="1">
        <v>1</v>
      </c>
      <c r="G709" s="1">
        <v>0</v>
      </c>
      <c r="H709" s="1">
        <v>20</v>
      </c>
      <c r="I709" s="1">
        <v>150</v>
      </c>
      <c r="J709" s="1">
        <v>3</v>
      </c>
      <c r="K709" s="1">
        <v>0</v>
      </c>
      <c r="L709" s="1">
        <v>0</v>
      </c>
      <c r="M709" s="1">
        <v>5</v>
      </c>
      <c r="N709" s="1">
        <v>76</v>
      </c>
    </row>
    <row r="710" spans="1:14">
      <c r="A710" s="1" t="s">
        <v>642</v>
      </c>
      <c r="B710" s="1" t="s">
        <v>675</v>
      </c>
      <c r="C710" s="1">
        <v>290</v>
      </c>
      <c r="E710" s="1">
        <v>19</v>
      </c>
      <c r="F710" s="1">
        <v>2.5</v>
      </c>
      <c r="G710" s="1">
        <v>0</v>
      </c>
      <c r="H710" s="1">
        <v>30</v>
      </c>
      <c r="I710" s="1">
        <v>870</v>
      </c>
      <c r="J710" s="1">
        <v>19</v>
      </c>
      <c r="K710" s="1">
        <v>1</v>
      </c>
      <c r="L710" s="1">
        <v>0</v>
      </c>
      <c r="M710" s="1">
        <v>13</v>
      </c>
      <c r="N710" s="1">
        <v>279.5</v>
      </c>
    </row>
    <row r="711" spans="1:14">
      <c r="A711" s="1" t="s">
        <v>642</v>
      </c>
      <c r="B711" s="1" t="s">
        <v>676</v>
      </c>
      <c r="C711" s="1">
        <v>620</v>
      </c>
      <c r="E711" s="1">
        <v>39</v>
      </c>
      <c r="F711" s="1">
        <v>5</v>
      </c>
      <c r="G711" s="1">
        <v>0</v>
      </c>
      <c r="H711" s="1">
        <v>65</v>
      </c>
      <c r="I711" s="1">
        <v>1820</v>
      </c>
      <c r="J711" s="1">
        <v>39</v>
      </c>
      <c r="K711" s="1">
        <v>2</v>
      </c>
      <c r="L711" s="1">
        <v>0</v>
      </c>
      <c r="M711" s="1">
        <v>27</v>
      </c>
      <c r="N711" s="1">
        <v>598</v>
      </c>
    </row>
    <row r="712" spans="1:14">
      <c r="A712" s="1" t="s">
        <v>642</v>
      </c>
      <c r="B712" s="1" t="s">
        <v>677</v>
      </c>
      <c r="C712" s="1">
        <v>190</v>
      </c>
      <c r="E712" s="1">
        <v>1</v>
      </c>
      <c r="F712" s="1">
        <v>0</v>
      </c>
      <c r="G712" s="1">
        <v>0</v>
      </c>
      <c r="H712" s="1">
        <v>0</v>
      </c>
      <c r="I712" s="1">
        <v>650</v>
      </c>
      <c r="J712" s="1">
        <v>34</v>
      </c>
      <c r="K712" s="1">
        <v>7</v>
      </c>
      <c r="L712" s="1">
        <v>15</v>
      </c>
      <c r="M712" s="1">
        <v>11</v>
      </c>
      <c r="N712" s="1">
        <v>194</v>
      </c>
    </row>
    <row r="713" spans="1:14">
      <c r="A713" s="1" t="s">
        <v>642</v>
      </c>
      <c r="B713" s="1" t="s">
        <v>678</v>
      </c>
      <c r="C713" s="1">
        <v>180</v>
      </c>
      <c r="E713" s="1">
        <v>8</v>
      </c>
      <c r="F713" s="1">
        <v>4.5</v>
      </c>
      <c r="G713" s="1">
        <v>0</v>
      </c>
      <c r="H713" s="1">
        <v>0</v>
      </c>
      <c r="I713" s="1">
        <v>520</v>
      </c>
      <c r="J713" s="1">
        <v>22</v>
      </c>
      <c r="K713" s="1">
        <v>1</v>
      </c>
      <c r="L713" s="1">
        <v>1</v>
      </c>
      <c r="M713" s="1">
        <v>4</v>
      </c>
      <c r="N713" s="1">
        <v>181.5</v>
      </c>
    </row>
    <row r="714" spans="1:14">
      <c r="A714" s="1" t="s">
        <v>642</v>
      </c>
      <c r="B714" s="1" t="s">
        <v>679</v>
      </c>
      <c r="C714" s="1">
        <v>170</v>
      </c>
      <c r="E714" s="1">
        <v>12</v>
      </c>
      <c r="F714" s="1">
        <v>2</v>
      </c>
      <c r="G714" s="1">
        <v>0</v>
      </c>
      <c r="H714" s="1" t="s">
        <v>644</v>
      </c>
      <c r="I714" s="1">
        <v>180</v>
      </c>
      <c r="J714" s="1">
        <v>14</v>
      </c>
      <c r="K714" s="1">
        <v>4</v>
      </c>
      <c r="L714" s="1">
        <v>10</v>
      </c>
      <c r="M714" s="1">
        <v>1</v>
      </c>
      <c r="N714" s="1">
        <v>181</v>
      </c>
    </row>
    <row r="715" spans="1:14">
      <c r="A715" s="1" t="s">
        <v>642</v>
      </c>
      <c r="B715" s="1" t="s">
        <v>680</v>
      </c>
      <c r="C715" s="1">
        <v>70</v>
      </c>
      <c r="E715" s="1">
        <v>0.5</v>
      </c>
      <c r="F715" s="1">
        <v>0</v>
      </c>
      <c r="G715" s="1">
        <v>0</v>
      </c>
      <c r="H715" s="1">
        <v>0</v>
      </c>
      <c r="I715" s="1">
        <v>0</v>
      </c>
      <c r="J715" s="1">
        <v>17</v>
      </c>
      <c r="K715" s="1">
        <v>2</v>
      </c>
      <c r="L715" s="1">
        <v>3</v>
      </c>
      <c r="M715" s="1">
        <v>2</v>
      </c>
      <c r="N715" s="1">
        <v>71</v>
      </c>
    </row>
    <row r="716" spans="1:14">
      <c r="A716" s="1" t="s">
        <v>642</v>
      </c>
      <c r="B716" s="1" t="s">
        <v>681</v>
      </c>
      <c r="C716" s="1">
        <v>25</v>
      </c>
      <c r="E716" s="1">
        <v>0</v>
      </c>
      <c r="F716" s="1">
        <v>0</v>
      </c>
      <c r="G716" s="1">
        <v>0</v>
      </c>
      <c r="H716" s="1">
        <v>0</v>
      </c>
      <c r="I716" s="1">
        <v>300</v>
      </c>
      <c r="J716" s="1">
        <v>5</v>
      </c>
      <c r="K716" s="1">
        <v>3</v>
      </c>
      <c r="L716" s="1">
        <v>1</v>
      </c>
      <c r="M716" s="1">
        <v>1</v>
      </c>
      <c r="N716" s="1">
        <v>25</v>
      </c>
    </row>
    <row r="717" spans="1:14">
      <c r="A717" s="1" t="s">
        <v>642</v>
      </c>
      <c r="B717" s="1" t="s">
        <v>682</v>
      </c>
      <c r="C717" s="1">
        <v>210</v>
      </c>
      <c r="E717" s="1">
        <v>9</v>
      </c>
      <c r="F717" s="1">
        <v>1.5</v>
      </c>
      <c r="G717" s="1">
        <v>0</v>
      </c>
      <c r="H717" s="1">
        <v>35</v>
      </c>
      <c r="I717" s="1">
        <v>240</v>
      </c>
      <c r="J717" s="1">
        <v>28</v>
      </c>
      <c r="K717" s="1" t="s">
        <v>670</v>
      </c>
      <c r="L717" s="1">
        <v>11</v>
      </c>
      <c r="M717" s="1">
        <v>3</v>
      </c>
      <c r="N717" s="1">
        <v>219.5</v>
      </c>
    </row>
    <row r="718" spans="1:14">
      <c r="A718" s="1" t="s">
        <v>642</v>
      </c>
      <c r="B718" s="1" t="s">
        <v>683</v>
      </c>
      <c r="C718" s="1">
        <v>140</v>
      </c>
      <c r="E718" s="1">
        <v>6</v>
      </c>
      <c r="F718" s="1">
        <v>1.5</v>
      </c>
      <c r="G718" s="1">
        <v>0</v>
      </c>
      <c r="H718" s="1" t="s">
        <v>644</v>
      </c>
      <c r="I718" s="1">
        <v>590</v>
      </c>
      <c r="J718" s="1">
        <v>17</v>
      </c>
      <c r="K718" s="1">
        <v>1</v>
      </c>
      <c r="L718" s="1">
        <v>2</v>
      </c>
      <c r="M718" s="1">
        <v>5</v>
      </c>
      <c r="N718" s="1">
        <v>138.5</v>
      </c>
    </row>
    <row r="719" spans="1:14">
      <c r="A719" s="1" t="s">
        <v>642</v>
      </c>
      <c r="B719" s="1" t="s">
        <v>684</v>
      </c>
      <c r="C719" s="1">
        <v>140</v>
      </c>
      <c r="E719" s="1">
        <v>8</v>
      </c>
      <c r="F719" s="1">
        <v>1</v>
      </c>
      <c r="G719" s="1">
        <v>0</v>
      </c>
      <c r="H719" s="1">
        <v>15</v>
      </c>
      <c r="I719" s="1">
        <v>290</v>
      </c>
      <c r="J719" s="1">
        <v>14</v>
      </c>
      <c r="K719" s="1">
        <v>0</v>
      </c>
      <c r="L719" s="1">
        <v>9</v>
      </c>
      <c r="M719" s="1">
        <v>1</v>
      </c>
      <c r="N719" s="1">
        <v>149</v>
      </c>
    </row>
    <row r="720" spans="1:14">
      <c r="A720" s="1" t="s">
        <v>642</v>
      </c>
      <c r="B720" s="1" t="s">
        <v>685</v>
      </c>
      <c r="C720" s="1">
        <v>110</v>
      </c>
      <c r="E720" s="1">
        <v>3.5</v>
      </c>
      <c r="F720" s="1">
        <v>0.5</v>
      </c>
      <c r="G720" s="1">
        <v>0</v>
      </c>
      <c r="H720" s="1">
        <v>0</v>
      </c>
      <c r="I720" s="1">
        <v>330</v>
      </c>
      <c r="J720" s="1">
        <v>17</v>
      </c>
      <c r="K720" s="1">
        <v>1</v>
      </c>
      <c r="L720" s="1">
        <v>0</v>
      </c>
      <c r="M720" s="1">
        <v>2</v>
      </c>
      <c r="N720" s="1">
        <v>108.5</v>
      </c>
    </row>
    <row r="721" spans="1:14">
      <c r="A721" s="1" t="s">
        <v>642</v>
      </c>
      <c r="B721" s="1" t="s">
        <v>686</v>
      </c>
      <c r="C721" s="1">
        <v>130</v>
      </c>
      <c r="E721" s="1">
        <v>4.5</v>
      </c>
      <c r="F721" s="1">
        <v>1</v>
      </c>
      <c r="G721" s="1">
        <v>0</v>
      </c>
      <c r="H721" s="1">
        <v>0</v>
      </c>
      <c r="I721" s="1">
        <v>520</v>
      </c>
      <c r="J721" s="1">
        <v>20</v>
      </c>
      <c r="K721" s="1">
        <v>1</v>
      </c>
      <c r="L721" s="1">
        <v>0</v>
      </c>
      <c r="M721" s="1">
        <v>3</v>
      </c>
      <c r="N721" s="1">
        <v>128</v>
      </c>
    </row>
    <row r="722" spans="1:14">
      <c r="A722" s="1" t="s">
        <v>642</v>
      </c>
      <c r="B722" s="1" t="s">
        <v>687</v>
      </c>
      <c r="C722" s="1">
        <v>340</v>
      </c>
      <c r="E722" s="1">
        <v>28</v>
      </c>
      <c r="F722" s="1">
        <v>4.5</v>
      </c>
      <c r="G722" s="1">
        <v>0</v>
      </c>
      <c r="H722" s="1">
        <v>25</v>
      </c>
      <c r="I722" s="1">
        <v>290</v>
      </c>
      <c r="J722" s="1">
        <v>19</v>
      </c>
      <c r="K722" s="1">
        <v>2</v>
      </c>
      <c r="L722" s="1">
        <v>3</v>
      </c>
      <c r="M722" s="1">
        <v>2</v>
      </c>
      <c r="N722" s="1">
        <v>345.5</v>
      </c>
    </row>
    <row r="723" spans="1:14">
      <c r="A723" s="1" t="s">
        <v>642</v>
      </c>
      <c r="B723" s="1" t="s">
        <v>688</v>
      </c>
      <c r="C723" s="1">
        <v>320</v>
      </c>
      <c r="E723" s="1">
        <v>15</v>
      </c>
      <c r="F723" s="1">
        <v>2</v>
      </c>
      <c r="G723" s="1">
        <v>0</v>
      </c>
      <c r="H723" s="1">
        <v>0</v>
      </c>
      <c r="I723" s="1">
        <v>1100</v>
      </c>
      <c r="J723" s="1">
        <v>41</v>
      </c>
      <c r="K723" s="1">
        <v>3</v>
      </c>
      <c r="L723" s="1">
        <v>0</v>
      </c>
      <c r="M723" s="1">
        <v>5</v>
      </c>
      <c r="N723" s="1">
        <v>317</v>
      </c>
    </row>
    <row r="724" spans="1:14">
      <c r="A724" s="1" t="s">
        <v>642</v>
      </c>
      <c r="B724" s="1" t="s">
        <v>689</v>
      </c>
      <c r="C724" s="1">
        <v>70</v>
      </c>
      <c r="E724" s="1">
        <v>0.5</v>
      </c>
      <c r="F724" s="1">
        <v>0</v>
      </c>
      <c r="G724" s="1">
        <v>0</v>
      </c>
      <c r="H724" s="1">
        <v>0</v>
      </c>
      <c r="I724" s="1">
        <v>0</v>
      </c>
      <c r="J724" s="1">
        <v>16</v>
      </c>
      <c r="K724" s="1">
        <v>2</v>
      </c>
      <c r="L724" s="1">
        <v>2</v>
      </c>
      <c r="M724" s="1">
        <v>2</v>
      </c>
      <c r="N724" s="1">
        <v>70</v>
      </c>
    </row>
    <row r="725" spans="1:14">
      <c r="A725" s="1" t="s">
        <v>642</v>
      </c>
      <c r="B725" s="1" t="s">
        <v>690</v>
      </c>
      <c r="C725" s="1">
        <v>830</v>
      </c>
      <c r="E725" s="1">
        <v>5</v>
      </c>
      <c r="F725" s="1">
        <v>1</v>
      </c>
      <c r="G725" s="1">
        <v>0</v>
      </c>
      <c r="H725" s="1">
        <v>0</v>
      </c>
      <c r="I725" s="1">
        <v>2810</v>
      </c>
      <c r="J725" s="1">
        <v>148</v>
      </c>
      <c r="K725" s="1">
        <v>31</v>
      </c>
      <c r="L725" s="1">
        <v>63</v>
      </c>
      <c r="M725" s="1">
        <v>47</v>
      </c>
      <c r="N725" s="1">
        <v>847</v>
      </c>
    </row>
    <row r="726" spans="1:14">
      <c r="A726" s="1" t="s">
        <v>642</v>
      </c>
      <c r="B726" s="1" t="s">
        <v>691</v>
      </c>
      <c r="C726" s="1">
        <v>640</v>
      </c>
      <c r="E726" s="1">
        <v>46</v>
      </c>
      <c r="F726" s="1">
        <v>7</v>
      </c>
      <c r="G726" s="1">
        <v>0</v>
      </c>
      <c r="H726" s="1">
        <v>15</v>
      </c>
      <c r="I726" s="1">
        <v>670</v>
      </c>
      <c r="J726" s="1">
        <v>54</v>
      </c>
      <c r="K726" s="1">
        <v>14</v>
      </c>
      <c r="L726" s="1">
        <v>37</v>
      </c>
      <c r="M726" s="1">
        <v>4</v>
      </c>
      <c r="N726" s="1">
        <v>680</v>
      </c>
    </row>
    <row r="727" spans="1:14">
      <c r="A727" s="1" t="s">
        <v>642</v>
      </c>
      <c r="B727" s="1" t="s">
        <v>692</v>
      </c>
      <c r="C727" s="1">
        <v>280</v>
      </c>
      <c r="E727" s="1">
        <v>2</v>
      </c>
      <c r="F727" s="1">
        <v>0</v>
      </c>
      <c r="G727" s="1">
        <v>0</v>
      </c>
      <c r="H727" s="1">
        <v>0</v>
      </c>
      <c r="I727" s="1">
        <v>15</v>
      </c>
      <c r="J727" s="1">
        <v>67</v>
      </c>
      <c r="K727" s="1">
        <v>8</v>
      </c>
      <c r="L727" s="1">
        <v>11</v>
      </c>
      <c r="M727" s="1">
        <v>9</v>
      </c>
      <c r="N727" s="1">
        <v>282</v>
      </c>
    </row>
    <row r="728" spans="1:14">
      <c r="A728" s="1" t="s">
        <v>642</v>
      </c>
      <c r="B728" s="1" t="s">
        <v>693</v>
      </c>
      <c r="C728" s="1">
        <v>80</v>
      </c>
      <c r="E728" s="1">
        <v>0</v>
      </c>
      <c r="F728" s="1">
        <v>0</v>
      </c>
      <c r="G728" s="1">
        <v>0</v>
      </c>
      <c r="H728" s="1">
        <v>0</v>
      </c>
      <c r="I728" s="1">
        <v>930</v>
      </c>
      <c r="J728" s="1">
        <v>15</v>
      </c>
      <c r="K728" s="1">
        <v>9</v>
      </c>
      <c r="L728" s="1">
        <v>3</v>
      </c>
      <c r="M728" s="1">
        <v>4</v>
      </c>
      <c r="N728" s="1">
        <v>79</v>
      </c>
    </row>
    <row r="729" spans="1:14">
      <c r="A729" s="1" t="s">
        <v>642</v>
      </c>
      <c r="B729" s="1" t="s">
        <v>694</v>
      </c>
      <c r="C729" s="1">
        <v>540</v>
      </c>
      <c r="E729" s="1">
        <v>23</v>
      </c>
      <c r="F729" s="1">
        <v>6</v>
      </c>
      <c r="G729" s="1">
        <v>0</v>
      </c>
      <c r="H729" s="1">
        <v>10</v>
      </c>
      <c r="I729" s="1">
        <v>2220</v>
      </c>
      <c r="J729" s="1">
        <v>66</v>
      </c>
      <c r="K729" s="1">
        <v>5</v>
      </c>
      <c r="L729" s="1">
        <v>8</v>
      </c>
      <c r="M729" s="1">
        <v>18</v>
      </c>
      <c r="N729" s="1">
        <v>536</v>
      </c>
    </row>
    <row r="730" spans="1:14">
      <c r="A730" s="1" t="s">
        <v>642</v>
      </c>
      <c r="B730" s="1" t="s">
        <v>695</v>
      </c>
      <c r="C730" s="1">
        <v>480</v>
      </c>
      <c r="E730" s="1">
        <v>28</v>
      </c>
      <c r="F730" s="1">
        <v>3.5</v>
      </c>
      <c r="G730" s="1">
        <v>0</v>
      </c>
      <c r="H730" s="1">
        <v>55</v>
      </c>
      <c r="I730" s="1">
        <v>990</v>
      </c>
      <c r="J730" s="1">
        <v>50</v>
      </c>
      <c r="K730" s="1">
        <v>0</v>
      </c>
      <c r="L730" s="1">
        <v>30</v>
      </c>
      <c r="M730" s="1">
        <v>3</v>
      </c>
      <c r="N730" s="1">
        <v>510.5</v>
      </c>
    </row>
    <row r="731" spans="1:14">
      <c r="A731" s="1" t="s">
        <v>642</v>
      </c>
      <c r="B731" s="1" t="s">
        <v>696</v>
      </c>
      <c r="C731" s="1">
        <v>460</v>
      </c>
      <c r="E731" s="1">
        <v>15</v>
      </c>
      <c r="F731" s="1">
        <v>3</v>
      </c>
      <c r="G731" s="1">
        <v>0</v>
      </c>
      <c r="H731" s="1">
        <v>0</v>
      </c>
      <c r="I731" s="1">
        <v>1410</v>
      </c>
      <c r="J731" s="1">
        <v>72</v>
      </c>
      <c r="K731" s="1">
        <v>6</v>
      </c>
      <c r="L731" s="1">
        <v>0</v>
      </c>
      <c r="M731" s="1">
        <v>9</v>
      </c>
      <c r="N731" s="1">
        <v>454</v>
      </c>
    </row>
    <row r="732" spans="1:14">
      <c r="A732" s="1" t="s">
        <v>642</v>
      </c>
      <c r="B732" s="1" t="s">
        <v>697</v>
      </c>
      <c r="C732" s="1">
        <v>590</v>
      </c>
      <c r="E732" s="1">
        <v>21</v>
      </c>
      <c r="F732" s="1">
        <v>5</v>
      </c>
      <c r="G732" s="1">
        <v>0</v>
      </c>
      <c r="H732" s="1">
        <v>0</v>
      </c>
      <c r="I732" s="1">
        <v>2590</v>
      </c>
      <c r="J732" s="1">
        <v>88</v>
      </c>
      <c r="K732" s="1">
        <v>6</v>
      </c>
      <c r="L732" s="1">
        <v>1</v>
      </c>
      <c r="M732" s="1">
        <v>12</v>
      </c>
      <c r="N732" s="1">
        <v>584</v>
      </c>
    </row>
    <row r="733" spans="1:14">
      <c r="A733" s="1" t="s">
        <v>642</v>
      </c>
      <c r="B733" s="1" t="s">
        <v>698</v>
      </c>
      <c r="C733" s="1">
        <v>1200</v>
      </c>
      <c r="E733" s="1">
        <v>98</v>
      </c>
      <c r="F733" s="1">
        <v>16</v>
      </c>
      <c r="G733" s="1">
        <v>0</v>
      </c>
      <c r="H733" s="1">
        <v>80</v>
      </c>
      <c r="I733" s="1">
        <v>1010</v>
      </c>
      <c r="J733" s="1">
        <v>65</v>
      </c>
      <c r="K733" s="1">
        <v>8</v>
      </c>
      <c r="L733" s="1">
        <v>12</v>
      </c>
      <c r="M733" s="1">
        <v>8</v>
      </c>
      <c r="N733" s="1">
        <v>1220</v>
      </c>
    </row>
    <row r="734" spans="1:14">
      <c r="A734" s="1" t="s">
        <v>642</v>
      </c>
      <c r="B734" s="1" t="s">
        <v>699</v>
      </c>
      <c r="C734" s="1">
        <v>840</v>
      </c>
      <c r="E734" s="1">
        <v>40</v>
      </c>
      <c r="F734" s="1">
        <v>5</v>
      </c>
      <c r="G734" s="1">
        <v>0</v>
      </c>
      <c r="H734" s="1">
        <v>0</v>
      </c>
      <c r="I734" s="1">
        <v>2890</v>
      </c>
      <c r="J734" s="1">
        <v>108</v>
      </c>
      <c r="K734" s="1">
        <v>9</v>
      </c>
      <c r="L734" s="1">
        <v>0</v>
      </c>
      <c r="M734" s="1">
        <v>13</v>
      </c>
      <c r="N734" s="1">
        <v>832</v>
      </c>
    </row>
    <row r="735" spans="1:14">
      <c r="A735" s="1" t="s">
        <v>642</v>
      </c>
      <c r="B735" s="1" t="s">
        <v>700</v>
      </c>
      <c r="C735" s="1">
        <v>280</v>
      </c>
      <c r="E735" s="1">
        <v>2.5</v>
      </c>
      <c r="F735" s="1">
        <v>0</v>
      </c>
      <c r="G735" s="1">
        <v>0</v>
      </c>
      <c r="H735" s="1">
        <v>0</v>
      </c>
      <c r="I735" s="1">
        <v>10</v>
      </c>
      <c r="J735" s="1">
        <v>67</v>
      </c>
      <c r="K735" s="1">
        <v>7</v>
      </c>
      <c r="L735" s="1">
        <v>8</v>
      </c>
      <c r="M735" s="1">
        <v>10</v>
      </c>
      <c r="N735" s="1">
        <v>278</v>
      </c>
    </row>
    <row r="736" spans="1:14">
      <c r="A736" s="1" t="s">
        <v>642</v>
      </c>
      <c r="B736" s="1" t="s">
        <v>701</v>
      </c>
      <c r="C736" s="1">
        <v>300</v>
      </c>
      <c r="E736" s="1">
        <v>15</v>
      </c>
      <c r="F736" s="1">
        <v>2.5</v>
      </c>
      <c r="G736" s="1">
        <v>0</v>
      </c>
      <c r="H736" s="1">
        <v>30</v>
      </c>
      <c r="I736" s="1">
        <v>620</v>
      </c>
      <c r="J736" s="1">
        <v>27</v>
      </c>
      <c r="K736" s="1">
        <v>1</v>
      </c>
      <c r="L736" s="1">
        <v>3</v>
      </c>
      <c r="M736" s="1">
        <v>14</v>
      </c>
      <c r="N736" s="1">
        <v>291.5</v>
      </c>
    </row>
    <row r="737" spans="1:14">
      <c r="A737" s="1" t="s">
        <v>642</v>
      </c>
      <c r="B737" s="1" t="s">
        <v>702</v>
      </c>
      <c r="C737" s="1">
        <v>310</v>
      </c>
      <c r="E737" s="1">
        <v>17</v>
      </c>
      <c r="F737" s="1">
        <v>2.5</v>
      </c>
      <c r="G737" s="1">
        <v>0</v>
      </c>
      <c r="H737" s="1">
        <v>30</v>
      </c>
      <c r="I737" s="1">
        <v>790</v>
      </c>
      <c r="J737" s="1">
        <v>27</v>
      </c>
      <c r="K737" s="1">
        <v>1</v>
      </c>
      <c r="L737" s="1">
        <v>3</v>
      </c>
      <c r="M737" s="1">
        <v>14</v>
      </c>
      <c r="N737" s="1">
        <v>301.5</v>
      </c>
    </row>
    <row r="738" spans="1:14">
      <c r="A738" s="1" t="s">
        <v>642</v>
      </c>
      <c r="B738" s="1" t="s">
        <v>703</v>
      </c>
      <c r="C738" s="1">
        <v>320</v>
      </c>
      <c r="E738" s="1">
        <v>15</v>
      </c>
      <c r="F738" s="1">
        <v>2.5</v>
      </c>
      <c r="G738" s="1">
        <v>0</v>
      </c>
      <c r="H738" s="1">
        <v>30</v>
      </c>
      <c r="I738" s="1">
        <v>680</v>
      </c>
      <c r="J738" s="1">
        <v>31</v>
      </c>
      <c r="K738" s="1">
        <v>1</v>
      </c>
      <c r="L738" s="1">
        <v>7</v>
      </c>
      <c r="M738" s="1">
        <v>14</v>
      </c>
      <c r="N738" s="1">
        <v>315.5</v>
      </c>
    </row>
    <row r="739" spans="1:14">
      <c r="A739" s="1" t="s">
        <v>642</v>
      </c>
      <c r="B739" s="1" t="s">
        <v>704</v>
      </c>
      <c r="C739" s="1">
        <v>340</v>
      </c>
      <c r="E739" s="1">
        <v>19</v>
      </c>
      <c r="F739" s="1">
        <v>3</v>
      </c>
      <c r="G739" s="1">
        <v>0</v>
      </c>
      <c r="H739" s="1">
        <v>30</v>
      </c>
      <c r="I739" s="1">
        <v>680</v>
      </c>
      <c r="J739" s="1">
        <v>27</v>
      </c>
      <c r="K739" s="1">
        <v>1</v>
      </c>
      <c r="L739" s="1">
        <v>3</v>
      </c>
      <c r="M739" s="1">
        <v>14</v>
      </c>
      <c r="N739" s="1">
        <v>332</v>
      </c>
    </row>
    <row r="740" spans="1:14">
      <c r="A740" s="1" t="s">
        <v>642</v>
      </c>
      <c r="B740" s="1" t="s">
        <v>705</v>
      </c>
      <c r="C740" s="1">
        <v>650</v>
      </c>
      <c r="E740" s="1">
        <v>35</v>
      </c>
      <c r="F740" s="1">
        <v>4.5</v>
      </c>
      <c r="G740" s="1">
        <v>0</v>
      </c>
      <c r="H740" s="1">
        <v>90</v>
      </c>
      <c r="I740" s="1">
        <v>1260</v>
      </c>
      <c r="J740" s="1">
        <v>49</v>
      </c>
      <c r="K740" s="1">
        <v>1</v>
      </c>
      <c r="L740" s="1">
        <v>6</v>
      </c>
      <c r="M740" s="1">
        <v>34</v>
      </c>
      <c r="N740" s="1">
        <v>626.5</v>
      </c>
    </row>
    <row r="741" spans="1:14">
      <c r="A741" s="1" t="s">
        <v>642</v>
      </c>
      <c r="B741" s="1" t="s">
        <v>706</v>
      </c>
      <c r="C741" s="1">
        <v>470</v>
      </c>
      <c r="E741" s="1">
        <v>24</v>
      </c>
      <c r="F741" s="1">
        <v>3.5</v>
      </c>
      <c r="G741" s="1">
        <v>0</v>
      </c>
      <c r="H741" s="1">
        <v>60</v>
      </c>
      <c r="I741" s="1">
        <v>1170</v>
      </c>
      <c r="J741" s="1">
        <v>39</v>
      </c>
      <c r="K741" s="1" t="s">
        <v>670</v>
      </c>
      <c r="L741" s="1">
        <v>4</v>
      </c>
      <c r="M741" s="1">
        <v>24</v>
      </c>
      <c r="N741" s="1">
        <v>453.5</v>
      </c>
    </row>
    <row r="742" spans="1:14">
      <c r="A742" s="1" t="s">
        <v>642</v>
      </c>
      <c r="B742" s="1" t="s">
        <v>707</v>
      </c>
      <c r="C742" s="1">
        <v>500</v>
      </c>
      <c r="E742" s="1">
        <v>27</v>
      </c>
      <c r="F742" s="1">
        <v>4</v>
      </c>
      <c r="G742" s="1">
        <v>0</v>
      </c>
      <c r="H742" s="1">
        <v>60</v>
      </c>
      <c r="I742" s="1">
        <v>1500</v>
      </c>
      <c r="J742" s="1">
        <v>39</v>
      </c>
      <c r="K742" s="1" t="s">
        <v>670</v>
      </c>
      <c r="L742" s="1">
        <v>4</v>
      </c>
      <c r="M742" s="1">
        <v>24</v>
      </c>
      <c r="N742" s="1">
        <v>484</v>
      </c>
    </row>
    <row r="743" spans="1:14">
      <c r="A743" s="1" t="s">
        <v>642</v>
      </c>
      <c r="B743" s="1" t="s">
        <v>708</v>
      </c>
      <c r="C743" s="1">
        <v>510</v>
      </c>
      <c r="E743" s="1">
        <v>25</v>
      </c>
      <c r="F743" s="1">
        <v>3.5</v>
      </c>
      <c r="G743" s="1">
        <v>0</v>
      </c>
      <c r="H743" s="1">
        <v>60</v>
      </c>
      <c r="I743" s="1">
        <v>1290</v>
      </c>
      <c r="J743" s="1">
        <v>48</v>
      </c>
      <c r="K743" s="1" t="s">
        <v>670</v>
      </c>
      <c r="L743" s="1">
        <v>12</v>
      </c>
      <c r="M743" s="1">
        <v>24</v>
      </c>
      <c r="N743" s="1">
        <v>501.5</v>
      </c>
    </row>
    <row r="744" spans="1:14">
      <c r="A744" s="1" t="s">
        <v>642</v>
      </c>
      <c r="B744" s="1" t="s">
        <v>709</v>
      </c>
      <c r="C744" s="1">
        <v>540</v>
      </c>
      <c r="E744" s="1">
        <v>32</v>
      </c>
      <c r="F744" s="1">
        <v>4.5</v>
      </c>
      <c r="G744" s="1">
        <v>0</v>
      </c>
      <c r="H744" s="1">
        <v>60</v>
      </c>
      <c r="I744" s="1">
        <v>1290</v>
      </c>
      <c r="J744" s="1">
        <v>40</v>
      </c>
      <c r="K744" s="1" t="s">
        <v>670</v>
      </c>
      <c r="L744" s="1">
        <v>5</v>
      </c>
      <c r="M744" s="1">
        <v>24</v>
      </c>
      <c r="N744" s="1">
        <v>525.5</v>
      </c>
    </row>
    <row r="745" spans="1:14">
      <c r="A745" s="1" t="s">
        <v>642</v>
      </c>
      <c r="B745" s="1" t="s">
        <v>710</v>
      </c>
      <c r="C745" s="1">
        <v>630</v>
      </c>
      <c r="E745" s="1">
        <v>34</v>
      </c>
      <c r="F745" s="1">
        <v>7</v>
      </c>
      <c r="G745" s="1">
        <v>0</v>
      </c>
      <c r="H745" s="1">
        <v>70</v>
      </c>
      <c r="I745" s="1">
        <v>1260</v>
      </c>
      <c r="J745" s="1">
        <v>53</v>
      </c>
      <c r="K745" s="1">
        <v>4</v>
      </c>
      <c r="L745" s="1">
        <v>3</v>
      </c>
      <c r="M745" s="1">
        <v>28</v>
      </c>
      <c r="N745" s="1">
        <v>612</v>
      </c>
    </row>
    <row r="746" spans="1:14">
      <c r="A746" s="1" t="s">
        <v>642</v>
      </c>
      <c r="B746" s="1" t="s">
        <v>711</v>
      </c>
      <c r="C746" s="1">
        <v>350</v>
      </c>
      <c r="E746" s="1">
        <v>3.5</v>
      </c>
      <c r="F746" s="1">
        <v>0.5</v>
      </c>
      <c r="G746" s="1">
        <v>0</v>
      </c>
      <c r="H746" s="1">
        <v>55</v>
      </c>
      <c r="I746" s="1">
        <v>1350</v>
      </c>
      <c r="J746" s="1">
        <v>55</v>
      </c>
      <c r="K746" s="1">
        <v>2</v>
      </c>
      <c r="L746" s="1">
        <v>22</v>
      </c>
      <c r="M746" s="1">
        <v>24</v>
      </c>
      <c r="N746" s="1">
        <v>348.5</v>
      </c>
    </row>
    <row r="747" spans="1:14">
      <c r="A747" s="1" t="s">
        <v>642</v>
      </c>
      <c r="B747" s="1" t="s">
        <v>514</v>
      </c>
      <c r="C747" s="1">
        <v>620</v>
      </c>
      <c r="E747" s="1">
        <v>33</v>
      </c>
      <c r="F747" s="1">
        <v>4</v>
      </c>
      <c r="G747" s="1">
        <v>0</v>
      </c>
      <c r="H747" s="1">
        <v>85</v>
      </c>
      <c r="I747" s="1">
        <v>2140</v>
      </c>
      <c r="J747" s="1">
        <v>49</v>
      </c>
      <c r="K747" s="1">
        <v>1</v>
      </c>
      <c r="L747" s="1">
        <v>6</v>
      </c>
      <c r="M747" s="1">
        <v>34</v>
      </c>
      <c r="N747" s="1">
        <v>596</v>
      </c>
    </row>
    <row r="748" spans="1:14">
      <c r="A748" s="1" t="s">
        <v>642</v>
      </c>
      <c r="B748" s="1" t="s">
        <v>712</v>
      </c>
      <c r="C748" s="1">
        <v>720</v>
      </c>
      <c r="E748" s="1">
        <v>41</v>
      </c>
      <c r="F748" s="1">
        <v>25</v>
      </c>
      <c r="G748" s="1">
        <v>0</v>
      </c>
      <c r="H748" s="1">
        <v>80</v>
      </c>
      <c r="I748" s="1">
        <v>1750</v>
      </c>
      <c r="J748" s="1">
        <v>60</v>
      </c>
      <c r="K748" s="1">
        <v>7</v>
      </c>
      <c r="L748" s="1">
        <v>5</v>
      </c>
      <c r="M748" s="1">
        <v>26</v>
      </c>
      <c r="N748" s="1">
        <v>724</v>
      </c>
    </row>
    <row r="749" spans="1:14">
      <c r="A749" s="1" t="s">
        <v>642</v>
      </c>
      <c r="B749" s="1" t="s">
        <v>713</v>
      </c>
      <c r="C749" s="1">
        <v>740</v>
      </c>
      <c r="E749" s="1">
        <v>35</v>
      </c>
      <c r="F749" s="1">
        <v>6</v>
      </c>
      <c r="G749" s="1">
        <v>0</v>
      </c>
      <c r="H749" s="1">
        <v>45</v>
      </c>
      <c r="I749" s="1">
        <v>2350</v>
      </c>
      <c r="J749" s="1">
        <v>81</v>
      </c>
      <c r="K749" s="1">
        <v>6</v>
      </c>
      <c r="L749" s="1">
        <v>2</v>
      </c>
      <c r="M749" s="1">
        <v>26</v>
      </c>
      <c r="N749" s="1">
        <v>722</v>
      </c>
    </row>
    <row r="750" spans="1:14">
      <c r="A750" s="1" t="s">
        <v>642</v>
      </c>
      <c r="B750" s="1" t="s">
        <v>714</v>
      </c>
      <c r="C750" s="1">
        <v>270</v>
      </c>
      <c r="E750" s="1">
        <v>14</v>
      </c>
      <c r="F750" s="1">
        <v>3.5</v>
      </c>
      <c r="G750" s="1">
        <v>0</v>
      </c>
      <c r="H750" s="1">
        <v>20</v>
      </c>
      <c r="I750" s="1">
        <v>850</v>
      </c>
      <c r="J750" s="1">
        <v>27</v>
      </c>
      <c r="K750" s="1">
        <v>2</v>
      </c>
      <c r="L750" s="1">
        <v>1</v>
      </c>
      <c r="M750" s="1">
        <v>11</v>
      </c>
      <c r="N750" s="1">
        <v>263.5</v>
      </c>
    </row>
    <row r="751" spans="1:14">
      <c r="A751" s="1" t="s">
        <v>642</v>
      </c>
      <c r="B751" s="1" t="s">
        <v>520</v>
      </c>
      <c r="C751" s="1">
        <v>40</v>
      </c>
      <c r="E751" s="1">
        <v>2</v>
      </c>
      <c r="F751" s="1">
        <v>1</v>
      </c>
      <c r="G751" s="1">
        <v>0</v>
      </c>
      <c r="H751" s="1">
        <v>5</v>
      </c>
      <c r="I751" s="1">
        <v>90</v>
      </c>
      <c r="J751" s="1">
        <v>2</v>
      </c>
      <c r="K751" s="1">
        <v>1</v>
      </c>
      <c r="L751" s="1">
        <v>1</v>
      </c>
      <c r="M751" s="1">
        <v>3</v>
      </c>
      <c r="N751" s="1">
        <v>39</v>
      </c>
    </row>
    <row r="752" spans="1:14">
      <c r="A752" s="1" t="s">
        <v>642</v>
      </c>
      <c r="B752" s="1" t="s">
        <v>715</v>
      </c>
      <c r="C752" s="1">
        <v>15</v>
      </c>
      <c r="E752" s="1">
        <v>0</v>
      </c>
      <c r="F752" s="1">
        <v>0</v>
      </c>
      <c r="G752" s="1">
        <v>0</v>
      </c>
      <c r="H752" s="1">
        <v>0</v>
      </c>
      <c r="I752" s="1">
        <v>10</v>
      </c>
      <c r="J752" s="1">
        <v>3</v>
      </c>
      <c r="K752" s="1">
        <v>2</v>
      </c>
      <c r="L752" s="1">
        <v>2</v>
      </c>
      <c r="M752" s="1">
        <v>1</v>
      </c>
      <c r="N752" s="1">
        <v>16</v>
      </c>
    </row>
    <row r="753" spans="1:14">
      <c r="A753" s="1" t="s">
        <v>642</v>
      </c>
      <c r="B753" s="1" t="s">
        <v>716</v>
      </c>
      <c r="C753" s="1">
        <v>160</v>
      </c>
      <c r="E753" s="1">
        <v>17</v>
      </c>
      <c r="F753" s="1">
        <v>2</v>
      </c>
      <c r="G753" s="1">
        <v>0</v>
      </c>
      <c r="H753" s="1">
        <v>10</v>
      </c>
      <c r="I753" s="1">
        <v>220</v>
      </c>
      <c r="J753" s="1">
        <v>1</v>
      </c>
      <c r="K753" s="1">
        <v>0</v>
      </c>
      <c r="L753" s="1">
        <v>1</v>
      </c>
      <c r="M753" s="1">
        <v>0</v>
      </c>
      <c r="N753" s="1">
        <v>163</v>
      </c>
    </row>
    <row r="754" spans="1:14">
      <c r="A754" s="1" t="s">
        <v>642</v>
      </c>
      <c r="B754" s="1" t="s">
        <v>717</v>
      </c>
      <c r="C754" s="1">
        <v>35</v>
      </c>
      <c r="E754" s="1">
        <v>0</v>
      </c>
      <c r="F754" s="1">
        <v>0</v>
      </c>
      <c r="G754" s="1">
        <v>0</v>
      </c>
      <c r="H754" s="1">
        <v>0</v>
      </c>
      <c r="I754" s="1">
        <v>410</v>
      </c>
      <c r="J754" s="1">
        <v>8</v>
      </c>
      <c r="K754" s="1">
        <v>0</v>
      </c>
      <c r="L754" s="1">
        <v>2</v>
      </c>
      <c r="M754" s="1">
        <v>1</v>
      </c>
      <c r="N754" s="1">
        <v>36</v>
      </c>
    </row>
    <row r="755" spans="1:14">
      <c r="A755" s="1" t="s">
        <v>642</v>
      </c>
      <c r="B755" s="1" t="s">
        <v>718</v>
      </c>
      <c r="C755" s="1">
        <v>260</v>
      </c>
      <c r="E755" s="1">
        <v>26</v>
      </c>
      <c r="F755" s="1">
        <v>5</v>
      </c>
      <c r="G755" s="1">
        <v>0</v>
      </c>
      <c r="H755" s="1">
        <v>15</v>
      </c>
      <c r="I755" s="1">
        <v>540</v>
      </c>
      <c r="J755" s="1">
        <v>4</v>
      </c>
      <c r="K755" s="1">
        <v>0</v>
      </c>
      <c r="L755" s="1">
        <v>2</v>
      </c>
      <c r="M755" s="1">
        <v>2</v>
      </c>
      <c r="N755" s="1">
        <v>265</v>
      </c>
    </row>
    <row r="756" spans="1:14">
      <c r="A756" s="1" t="s">
        <v>642</v>
      </c>
      <c r="B756" s="1" t="s">
        <v>719</v>
      </c>
      <c r="C756" s="1">
        <v>15</v>
      </c>
      <c r="E756" s="1">
        <v>0.5</v>
      </c>
      <c r="F756" s="1">
        <v>0</v>
      </c>
      <c r="G756" s="1">
        <v>0</v>
      </c>
      <c r="H756" s="1">
        <v>0</v>
      </c>
      <c r="I756" s="1">
        <v>510</v>
      </c>
      <c r="J756" s="1">
        <v>2</v>
      </c>
      <c r="K756" s="1">
        <v>0</v>
      </c>
      <c r="L756" s="1">
        <v>1</v>
      </c>
      <c r="M756" s="1">
        <v>0</v>
      </c>
      <c r="N756" s="1">
        <v>16</v>
      </c>
    </row>
    <row r="757" spans="1:14">
      <c r="A757" s="1" t="s">
        <v>642</v>
      </c>
      <c r="B757" s="1" t="s">
        <v>720</v>
      </c>
      <c r="C757" s="1">
        <v>60</v>
      </c>
      <c r="E757" s="1">
        <v>3</v>
      </c>
      <c r="F757" s="1">
        <v>0</v>
      </c>
      <c r="G757" s="1">
        <v>0</v>
      </c>
      <c r="H757" s="1">
        <v>0</v>
      </c>
      <c r="I757" s="1">
        <v>135</v>
      </c>
      <c r="J757" s="1">
        <v>8</v>
      </c>
      <c r="K757" s="1" t="s">
        <v>670</v>
      </c>
      <c r="L757" s="1">
        <v>0</v>
      </c>
      <c r="M757" s="1">
        <v>2</v>
      </c>
      <c r="N757" s="1">
        <v>58</v>
      </c>
    </row>
    <row r="758" spans="1:14">
      <c r="A758" s="1" t="s">
        <v>642</v>
      </c>
      <c r="B758" s="1" t="s">
        <v>721</v>
      </c>
      <c r="C758" s="1">
        <v>230</v>
      </c>
      <c r="E758" s="1">
        <v>10</v>
      </c>
      <c r="F758" s="1">
        <v>2.5</v>
      </c>
      <c r="G758" s="1">
        <v>0</v>
      </c>
      <c r="H758" s="1">
        <v>0</v>
      </c>
      <c r="I758" s="1">
        <v>140</v>
      </c>
      <c r="J758" s="1">
        <v>32</v>
      </c>
      <c r="K758" s="1" t="s">
        <v>670</v>
      </c>
      <c r="L758" s="1">
        <v>12</v>
      </c>
      <c r="M758" s="1">
        <v>2</v>
      </c>
      <c r="N758" s="1">
        <v>242.5</v>
      </c>
    </row>
    <row r="759" spans="1:14">
      <c r="A759" s="1" t="s">
        <v>642</v>
      </c>
      <c r="B759" s="1" t="s">
        <v>722</v>
      </c>
      <c r="C759" s="1">
        <v>300</v>
      </c>
      <c r="E759" s="1">
        <v>15</v>
      </c>
      <c r="F759" s="1">
        <v>3</v>
      </c>
      <c r="G759" s="1">
        <v>0</v>
      </c>
      <c r="H759" s="1">
        <v>50</v>
      </c>
      <c r="I759" s="1">
        <v>260</v>
      </c>
      <c r="J759" s="1">
        <v>39</v>
      </c>
      <c r="K759" s="1">
        <v>1</v>
      </c>
      <c r="L759" s="1">
        <v>27</v>
      </c>
      <c r="M759" s="1">
        <v>4</v>
      </c>
      <c r="N759" s="1">
        <v>326</v>
      </c>
    </row>
    <row r="760" spans="1:14">
      <c r="A760" s="1" t="s">
        <v>642</v>
      </c>
      <c r="B760" s="1" t="s">
        <v>723</v>
      </c>
      <c r="C760" s="1">
        <v>220</v>
      </c>
      <c r="E760" s="1">
        <v>10</v>
      </c>
      <c r="F760" s="1">
        <v>2</v>
      </c>
      <c r="G760" s="1">
        <v>0</v>
      </c>
      <c r="H760" s="1">
        <v>30</v>
      </c>
      <c r="I760" s="1">
        <v>170</v>
      </c>
      <c r="J760" s="1">
        <v>30</v>
      </c>
      <c r="K760" s="1">
        <v>0</v>
      </c>
      <c r="L760" s="1">
        <v>20</v>
      </c>
      <c r="M760" s="1">
        <v>2</v>
      </c>
      <c r="N760" s="1">
        <v>240</v>
      </c>
    </row>
    <row r="761" spans="1:14">
      <c r="A761" s="1" t="s">
        <v>642</v>
      </c>
      <c r="B761" s="1" t="s">
        <v>724</v>
      </c>
      <c r="C761" s="1">
        <v>300</v>
      </c>
      <c r="E761" s="1">
        <v>12</v>
      </c>
      <c r="F761" s="1">
        <v>2.5</v>
      </c>
      <c r="G761" s="1">
        <v>0</v>
      </c>
      <c r="H761" s="1">
        <v>40</v>
      </c>
      <c r="I761" s="1">
        <v>190</v>
      </c>
      <c r="J761" s="1">
        <v>49</v>
      </c>
      <c r="K761" s="1">
        <v>1</v>
      </c>
      <c r="L761" s="1">
        <v>35</v>
      </c>
      <c r="M761" s="1">
        <v>3</v>
      </c>
      <c r="N761" s="1">
        <v>334.5</v>
      </c>
    </row>
    <row r="762" spans="1:14">
      <c r="A762" s="1" t="s">
        <v>642</v>
      </c>
      <c r="B762" s="1" t="s">
        <v>725</v>
      </c>
      <c r="C762" s="1">
        <v>300</v>
      </c>
      <c r="E762" s="1">
        <v>13</v>
      </c>
      <c r="F762" s="1">
        <v>2.5</v>
      </c>
      <c r="G762" s="1">
        <v>0</v>
      </c>
      <c r="H762" s="1">
        <v>50</v>
      </c>
      <c r="I762" s="1">
        <v>230</v>
      </c>
      <c r="J762" s="1">
        <v>43</v>
      </c>
      <c r="K762" s="1">
        <v>0</v>
      </c>
      <c r="L762" s="1">
        <v>31</v>
      </c>
      <c r="M762" s="1">
        <v>3</v>
      </c>
      <c r="N762" s="1">
        <v>330.5</v>
      </c>
    </row>
    <row r="763" spans="1:14">
      <c r="A763" s="1" t="s">
        <v>642</v>
      </c>
      <c r="B763" s="1" t="s">
        <v>134</v>
      </c>
      <c r="C763" s="1">
        <v>120</v>
      </c>
      <c r="E763" s="1">
        <v>6</v>
      </c>
      <c r="F763" s="1">
        <v>3</v>
      </c>
      <c r="G763" s="1">
        <v>0</v>
      </c>
      <c r="H763" s="1" t="s">
        <v>644</v>
      </c>
      <c r="I763" s="1">
        <v>70</v>
      </c>
      <c r="J763" s="1">
        <v>18</v>
      </c>
      <c r="K763" s="1">
        <v>1</v>
      </c>
      <c r="L763" s="1">
        <v>12</v>
      </c>
      <c r="M763" s="1">
        <v>1</v>
      </c>
      <c r="N763" s="1">
        <v>134</v>
      </c>
    </row>
    <row r="764" spans="1:14">
      <c r="A764" s="1" t="s">
        <v>642</v>
      </c>
      <c r="B764" s="1" t="s">
        <v>726</v>
      </c>
      <c r="C764" s="1">
        <v>270</v>
      </c>
      <c r="E764" s="1">
        <v>13</v>
      </c>
      <c r="F764" s="1">
        <v>8</v>
      </c>
      <c r="G764" s="1">
        <v>0</v>
      </c>
      <c r="H764" s="1" t="s">
        <v>644</v>
      </c>
      <c r="I764" s="1">
        <v>210</v>
      </c>
      <c r="J764" s="1">
        <v>35</v>
      </c>
      <c r="K764" s="1">
        <v>1</v>
      </c>
      <c r="L764" s="1">
        <v>24</v>
      </c>
      <c r="M764" s="1">
        <v>3</v>
      </c>
      <c r="N764" s="1">
        <v>299</v>
      </c>
    </row>
    <row r="765" spans="1:14">
      <c r="A765" s="1" t="s">
        <v>642</v>
      </c>
      <c r="B765" s="1" t="s">
        <v>727</v>
      </c>
      <c r="C765" s="1">
        <v>300</v>
      </c>
      <c r="E765" s="1">
        <v>17</v>
      </c>
      <c r="F765" s="1">
        <v>9</v>
      </c>
      <c r="G765" s="1">
        <v>0</v>
      </c>
      <c r="H765" s="1" t="s">
        <v>644</v>
      </c>
      <c r="I765" s="1">
        <v>270</v>
      </c>
      <c r="J765" s="1">
        <v>33</v>
      </c>
      <c r="K765" s="1">
        <v>1</v>
      </c>
      <c r="L765" s="1">
        <v>22</v>
      </c>
      <c r="M765" s="1">
        <v>5</v>
      </c>
      <c r="N765" s="1">
        <v>326</v>
      </c>
    </row>
    <row r="766" spans="1:14">
      <c r="A766" s="1" t="s">
        <v>642</v>
      </c>
      <c r="B766" s="1" t="s">
        <v>728</v>
      </c>
      <c r="C766" s="1">
        <v>45</v>
      </c>
      <c r="E766" s="1">
        <v>0</v>
      </c>
      <c r="F766" s="1">
        <v>0</v>
      </c>
      <c r="G766" s="1">
        <v>0</v>
      </c>
      <c r="H766" s="1">
        <v>0</v>
      </c>
      <c r="I766" s="1">
        <v>150</v>
      </c>
      <c r="J766" s="1">
        <v>11</v>
      </c>
      <c r="K766" s="1">
        <v>0</v>
      </c>
      <c r="L766" s="1">
        <v>11</v>
      </c>
      <c r="M766" s="1">
        <v>0</v>
      </c>
      <c r="N766" s="1">
        <v>56</v>
      </c>
    </row>
    <row r="767" spans="1:14">
      <c r="A767" s="1" t="s">
        <v>642</v>
      </c>
      <c r="B767" s="1" t="s">
        <v>729</v>
      </c>
      <c r="C767" s="1">
        <v>35</v>
      </c>
      <c r="E767" s="1">
        <v>4</v>
      </c>
      <c r="F767" s="1">
        <v>1.5</v>
      </c>
      <c r="G767" s="1">
        <v>0</v>
      </c>
      <c r="H767" s="1">
        <v>0</v>
      </c>
      <c r="I767" s="1">
        <v>35</v>
      </c>
      <c r="J767" s="1">
        <v>0</v>
      </c>
      <c r="K767" s="1">
        <v>0</v>
      </c>
      <c r="L767" s="1">
        <v>0</v>
      </c>
      <c r="M767" s="1">
        <v>0</v>
      </c>
      <c r="N767" s="1">
        <v>36.5</v>
      </c>
    </row>
    <row r="768" spans="1:14">
      <c r="A768" s="1" t="s">
        <v>642</v>
      </c>
      <c r="B768" s="1" t="s">
        <v>730</v>
      </c>
      <c r="C768" s="1">
        <v>35</v>
      </c>
      <c r="E768" s="1">
        <v>0</v>
      </c>
      <c r="F768" s="1">
        <v>0</v>
      </c>
      <c r="G768" s="1">
        <v>0</v>
      </c>
      <c r="H768" s="1">
        <v>0</v>
      </c>
      <c r="I768" s="1">
        <v>10</v>
      </c>
      <c r="J768" s="1">
        <v>9</v>
      </c>
      <c r="K768" s="1">
        <v>0</v>
      </c>
      <c r="L768" s="1">
        <v>7</v>
      </c>
      <c r="M768" s="1">
        <v>0</v>
      </c>
      <c r="N768" s="1">
        <v>42</v>
      </c>
    </row>
    <row r="769" spans="1:14">
      <c r="A769" s="1" t="s">
        <v>642</v>
      </c>
      <c r="B769" s="1" t="s">
        <v>731</v>
      </c>
      <c r="C769" s="1">
        <v>110</v>
      </c>
      <c r="E769" s="1">
        <v>9</v>
      </c>
      <c r="F769" s="1">
        <v>1.5</v>
      </c>
      <c r="G769" s="1">
        <v>0</v>
      </c>
      <c r="H769" s="1" t="s">
        <v>644</v>
      </c>
      <c r="I769" s="1">
        <v>120</v>
      </c>
      <c r="J769" s="1">
        <v>6</v>
      </c>
      <c r="K769" s="1">
        <v>0</v>
      </c>
      <c r="L769" s="1">
        <v>6</v>
      </c>
      <c r="M769" s="1">
        <v>0</v>
      </c>
      <c r="N769" s="1">
        <v>117.5</v>
      </c>
    </row>
    <row r="770" spans="1:14">
      <c r="A770" s="1" t="s">
        <v>642</v>
      </c>
      <c r="B770" s="1" t="s">
        <v>732</v>
      </c>
      <c r="C770" s="1">
        <v>30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8</v>
      </c>
      <c r="K770" s="1">
        <v>0</v>
      </c>
      <c r="L770" s="1">
        <v>5</v>
      </c>
      <c r="M770" s="1">
        <v>0</v>
      </c>
      <c r="N770" s="1">
        <v>35</v>
      </c>
    </row>
    <row r="771" spans="1:14">
      <c r="A771" s="1" t="s">
        <v>642</v>
      </c>
      <c r="B771" s="1" t="s">
        <v>733</v>
      </c>
      <c r="C771" s="1">
        <v>30</v>
      </c>
      <c r="E771" s="1">
        <v>0</v>
      </c>
      <c r="F771" s="1">
        <v>0</v>
      </c>
      <c r="G771" s="1">
        <v>0</v>
      </c>
      <c r="H771" s="1">
        <v>0</v>
      </c>
      <c r="I771" s="1">
        <v>250</v>
      </c>
      <c r="J771" s="1">
        <v>8</v>
      </c>
      <c r="K771" s="1">
        <v>0</v>
      </c>
      <c r="L771" s="1">
        <v>6</v>
      </c>
      <c r="M771" s="1">
        <v>0</v>
      </c>
      <c r="N771" s="1">
        <v>36</v>
      </c>
    </row>
    <row r="772" spans="1:14">
      <c r="A772" s="1" t="s">
        <v>642</v>
      </c>
      <c r="B772" s="1" t="s">
        <v>734</v>
      </c>
      <c r="C772" s="1">
        <v>90</v>
      </c>
      <c r="E772" s="1">
        <v>8</v>
      </c>
      <c r="F772" s="1">
        <v>1.5</v>
      </c>
      <c r="G772" s="1">
        <v>0</v>
      </c>
      <c r="H772" s="1">
        <v>10</v>
      </c>
      <c r="I772" s="1">
        <v>170</v>
      </c>
      <c r="J772" s="1">
        <v>5</v>
      </c>
      <c r="K772" s="1">
        <v>0</v>
      </c>
      <c r="L772" s="1">
        <v>5</v>
      </c>
      <c r="M772" s="1">
        <v>0</v>
      </c>
      <c r="N772" s="1">
        <v>96.5</v>
      </c>
    </row>
    <row r="773" spans="1:14">
      <c r="A773" s="1" t="s">
        <v>642</v>
      </c>
      <c r="B773" s="1" t="s">
        <v>735</v>
      </c>
      <c r="C773" s="1">
        <v>5</v>
      </c>
      <c r="E773" s="1">
        <v>0</v>
      </c>
      <c r="F773" s="1">
        <v>0</v>
      </c>
      <c r="G773" s="1">
        <v>0</v>
      </c>
      <c r="H773" s="1">
        <v>0</v>
      </c>
      <c r="I773" s="1">
        <v>20</v>
      </c>
      <c r="J773" s="1">
        <v>1</v>
      </c>
      <c r="K773" s="1">
        <v>0</v>
      </c>
      <c r="L773" s="1">
        <v>0</v>
      </c>
      <c r="M773" s="1">
        <v>0</v>
      </c>
      <c r="N773" s="1">
        <v>5</v>
      </c>
    </row>
    <row r="774" spans="1:14">
      <c r="A774" s="1" t="s">
        <v>642</v>
      </c>
      <c r="B774" s="1" t="s">
        <v>736</v>
      </c>
      <c r="C774" s="1">
        <v>130</v>
      </c>
      <c r="E774" s="1">
        <v>14</v>
      </c>
      <c r="F774" s="1">
        <v>2.5</v>
      </c>
      <c r="G774" s="1">
        <v>0</v>
      </c>
      <c r="H774" s="1">
        <v>10</v>
      </c>
      <c r="I774" s="1">
        <v>240</v>
      </c>
      <c r="J774" s="1">
        <v>2</v>
      </c>
      <c r="K774" s="1">
        <v>0</v>
      </c>
      <c r="L774" s="1">
        <v>1</v>
      </c>
      <c r="M774" s="1">
        <v>0</v>
      </c>
      <c r="N774" s="1">
        <v>133.5</v>
      </c>
    </row>
    <row r="775" spans="1:14">
      <c r="A775" s="1" t="s">
        <v>642</v>
      </c>
      <c r="B775" s="1" t="s">
        <v>737</v>
      </c>
      <c r="C775" s="1">
        <v>35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</v>
      </c>
      <c r="K775" s="1">
        <v>0</v>
      </c>
      <c r="L775" s="1">
        <v>6</v>
      </c>
      <c r="M775" s="1">
        <v>0</v>
      </c>
      <c r="N775" s="1">
        <v>41</v>
      </c>
    </row>
    <row r="776" spans="1:14">
      <c r="A776" s="1" t="s">
        <v>642</v>
      </c>
      <c r="B776" s="1" t="s">
        <v>738</v>
      </c>
      <c r="C776" s="1">
        <v>80</v>
      </c>
      <c r="E776" s="1">
        <v>0</v>
      </c>
      <c r="F776" s="1">
        <v>0</v>
      </c>
      <c r="G776" s="1">
        <v>0</v>
      </c>
      <c r="H776" s="1">
        <v>0</v>
      </c>
      <c r="I776" s="1">
        <v>25</v>
      </c>
      <c r="J776" s="1">
        <v>21</v>
      </c>
      <c r="K776" s="1">
        <v>0</v>
      </c>
      <c r="L776" s="1">
        <v>20</v>
      </c>
      <c r="M776" s="1">
        <v>0</v>
      </c>
      <c r="N776" s="1">
        <v>100</v>
      </c>
    </row>
    <row r="777" spans="1:14">
      <c r="A777" s="1" t="s">
        <v>642</v>
      </c>
      <c r="B777" s="1" t="s">
        <v>739</v>
      </c>
      <c r="C777" s="1">
        <v>150</v>
      </c>
      <c r="E777" s="1">
        <v>2.5</v>
      </c>
      <c r="F777" s="1">
        <v>1.5</v>
      </c>
      <c r="G777" s="1">
        <v>0</v>
      </c>
      <c r="H777" s="1">
        <v>10</v>
      </c>
      <c r="I777" s="1">
        <v>170</v>
      </c>
      <c r="J777" s="1">
        <v>26</v>
      </c>
      <c r="K777" s="1">
        <v>0</v>
      </c>
      <c r="L777" s="1">
        <v>23</v>
      </c>
      <c r="M777" s="1">
        <v>7</v>
      </c>
      <c r="N777" s="1">
        <v>167.5</v>
      </c>
    </row>
    <row r="778" spans="1:14">
      <c r="A778" s="1" t="s">
        <v>642</v>
      </c>
      <c r="B778" s="1" t="s">
        <v>740</v>
      </c>
      <c r="C778" s="1">
        <v>90</v>
      </c>
      <c r="E778" s="1">
        <v>2</v>
      </c>
      <c r="F778" s="1">
        <v>1.5</v>
      </c>
      <c r="G778" s="1">
        <v>0</v>
      </c>
      <c r="H778" s="1">
        <v>10</v>
      </c>
      <c r="I778" s="1">
        <v>105</v>
      </c>
      <c r="J778" s="1">
        <v>10</v>
      </c>
      <c r="K778" s="1">
        <v>0</v>
      </c>
      <c r="L778" s="1">
        <v>10</v>
      </c>
      <c r="M778" s="1">
        <v>7</v>
      </c>
      <c r="N778" s="1">
        <v>94.5</v>
      </c>
    </row>
    <row r="779" spans="1:14">
      <c r="A779" s="1" t="s">
        <v>642</v>
      </c>
      <c r="B779" s="1" t="s">
        <v>741</v>
      </c>
      <c r="C779" s="1">
        <v>45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12</v>
      </c>
      <c r="K779" s="1">
        <v>1</v>
      </c>
      <c r="L779" s="1">
        <v>8</v>
      </c>
      <c r="M779" s="1">
        <v>0</v>
      </c>
      <c r="N779" s="1">
        <v>53</v>
      </c>
    </row>
    <row r="780" spans="1:14">
      <c r="A780" s="1" t="s">
        <v>642</v>
      </c>
      <c r="B780" s="1" t="s">
        <v>742</v>
      </c>
      <c r="C780" s="1">
        <v>140</v>
      </c>
      <c r="E780" s="1">
        <v>0</v>
      </c>
      <c r="F780" s="1">
        <v>0</v>
      </c>
      <c r="G780" s="1">
        <v>0</v>
      </c>
      <c r="H780" s="1">
        <v>0</v>
      </c>
      <c r="I780" s="1">
        <v>50</v>
      </c>
      <c r="J780" s="1">
        <v>35</v>
      </c>
      <c r="K780" s="1">
        <v>0</v>
      </c>
      <c r="L780" s="1">
        <v>35</v>
      </c>
      <c r="M780" s="1">
        <v>0</v>
      </c>
      <c r="N780" s="1">
        <v>175</v>
      </c>
    </row>
    <row r="781" spans="1:14">
      <c r="A781" s="1" t="s">
        <v>642</v>
      </c>
      <c r="B781" s="1" t="s">
        <v>743</v>
      </c>
      <c r="C781" s="1">
        <v>190</v>
      </c>
      <c r="E781" s="1">
        <v>0</v>
      </c>
      <c r="F781" s="1">
        <v>0</v>
      </c>
      <c r="G781" s="1">
        <v>0</v>
      </c>
      <c r="H781" s="1">
        <v>0</v>
      </c>
      <c r="I781" s="1">
        <v>70</v>
      </c>
      <c r="J781" s="1">
        <v>46</v>
      </c>
      <c r="K781" s="1">
        <v>0</v>
      </c>
      <c r="L781" s="1">
        <v>46</v>
      </c>
      <c r="M781" s="1">
        <v>0</v>
      </c>
      <c r="N781" s="1">
        <v>236</v>
      </c>
    </row>
    <row r="782" spans="1:14">
      <c r="A782" s="1" t="s">
        <v>642</v>
      </c>
      <c r="B782" s="1" t="s">
        <v>744</v>
      </c>
      <c r="C782" s="1">
        <v>240</v>
      </c>
      <c r="E782" s="1">
        <v>0</v>
      </c>
      <c r="F782" s="1">
        <v>0</v>
      </c>
      <c r="G782" s="1">
        <v>0</v>
      </c>
      <c r="H782" s="1">
        <v>0</v>
      </c>
      <c r="I782" s="1">
        <v>85</v>
      </c>
      <c r="J782" s="1">
        <v>58</v>
      </c>
      <c r="K782" s="1">
        <v>0</v>
      </c>
      <c r="L782" s="1">
        <v>58</v>
      </c>
      <c r="M782" s="1">
        <v>0</v>
      </c>
      <c r="N782" s="1">
        <v>298</v>
      </c>
    </row>
    <row r="783" spans="1:14">
      <c r="A783" s="1" t="s">
        <v>642</v>
      </c>
      <c r="B783" s="1" t="s">
        <v>745</v>
      </c>
      <c r="C783" s="1">
        <v>350</v>
      </c>
      <c r="E783" s="1">
        <v>0</v>
      </c>
      <c r="F783" s="1">
        <v>0</v>
      </c>
      <c r="G783" s="1">
        <v>0</v>
      </c>
      <c r="H783" s="1">
        <v>0</v>
      </c>
      <c r="I783" s="1">
        <v>125</v>
      </c>
      <c r="J783" s="1">
        <v>87</v>
      </c>
      <c r="K783" s="1">
        <v>0</v>
      </c>
      <c r="L783" s="1">
        <v>87</v>
      </c>
      <c r="M783" s="1">
        <v>0</v>
      </c>
      <c r="N783" s="1">
        <v>437</v>
      </c>
    </row>
    <row r="784" spans="1:14">
      <c r="A784" s="1" t="s">
        <v>642</v>
      </c>
      <c r="B784" s="1" t="s">
        <v>746</v>
      </c>
      <c r="C784" s="1">
        <v>880</v>
      </c>
      <c r="E784" s="1">
        <v>0</v>
      </c>
      <c r="F784" s="1">
        <v>0</v>
      </c>
      <c r="G784" s="1">
        <v>0</v>
      </c>
      <c r="H784" s="1">
        <v>0</v>
      </c>
      <c r="I784" s="1">
        <v>780</v>
      </c>
      <c r="J784" s="1">
        <v>234</v>
      </c>
      <c r="K784" s="1">
        <v>0</v>
      </c>
      <c r="L784" s="1">
        <v>228</v>
      </c>
      <c r="M784" s="1">
        <v>0</v>
      </c>
      <c r="N784" s="1">
        <v>1108</v>
      </c>
    </row>
    <row r="785" spans="1:14">
      <c r="A785" s="1" t="s">
        <v>642</v>
      </c>
      <c r="B785" s="1" t="s">
        <v>747</v>
      </c>
      <c r="C785" s="1">
        <v>140</v>
      </c>
      <c r="E785" s="1">
        <v>0</v>
      </c>
      <c r="F785" s="1">
        <v>0</v>
      </c>
      <c r="G785" s="1">
        <v>0</v>
      </c>
      <c r="H785" s="1">
        <v>0</v>
      </c>
      <c r="I785" s="1">
        <v>130</v>
      </c>
      <c r="J785" s="1">
        <v>39</v>
      </c>
      <c r="K785" s="1">
        <v>0</v>
      </c>
      <c r="L785" s="1">
        <v>38</v>
      </c>
      <c r="M785" s="1">
        <v>0</v>
      </c>
      <c r="N785" s="1">
        <v>178</v>
      </c>
    </row>
    <row r="786" spans="1:14">
      <c r="A786" s="1" t="s">
        <v>642</v>
      </c>
      <c r="B786" s="1" t="s">
        <v>748</v>
      </c>
      <c r="C786" s="1">
        <v>170</v>
      </c>
      <c r="E786" s="1">
        <v>0</v>
      </c>
      <c r="F786" s="1">
        <v>0</v>
      </c>
      <c r="G786" s="1">
        <v>0</v>
      </c>
      <c r="H786" s="1">
        <v>0</v>
      </c>
      <c r="I786" s="1">
        <v>50</v>
      </c>
      <c r="J786" s="1">
        <v>46</v>
      </c>
      <c r="K786" s="1">
        <v>0</v>
      </c>
      <c r="L786" s="1">
        <v>46</v>
      </c>
      <c r="M786" s="1">
        <v>0</v>
      </c>
      <c r="N786" s="1">
        <v>216</v>
      </c>
    </row>
    <row r="787" spans="1:14">
      <c r="A787" s="1" t="s">
        <v>642</v>
      </c>
      <c r="B787" s="1" t="s">
        <v>749</v>
      </c>
      <c r="C787" s="1">
        <v>230</v>
      </c>
      <c r="E787" s="1">
        <v>0</v>
      </c>
      <c r="F787" s="1">
        <v>0</v>
      </c>
      <c r="G787" s="1">
        <v>0</v>
      </c>
      <c r="H787" s="1">
        <v>0</v>
      </c>
      <c r="I787" s="1">
        <v>65</v>
      </c>
      <c r="J787" s="1">
        <v>62</v>
      </c>
      <c r="K787" s="1">
        <v>0</v>
      </c>
      <c r="L787" s="1">
        <v>62</v>
      </c>
      <c r="M787" s="1">
        <v>0</v>
      </c>
      <c r="N787" s="1">
        <v>292</v>
      </c>
    </row>
    <row r="788" spans="1:14">
      <c r="A788" s="1" t="s">
        <v>642</v>
      </c>
      <c r="B788" s="1" t="s">
        <v>750</v>
      </c>
      <c r="C788" s="1">
        <v>290</v>
      </c>
      <c r="E788" s="1">
        <v>0</v>
      </c>
      <c r="F788" s="1">
        <v>0</v>
      </c>
      <c r="G788" s="1">
        <v>0</v>
      </c>
      <c r="H788" s="1">
        <v>0</v>
      </c>
      <c r="I788" s="1">
        <v>85</v>
      </c>
      <c r="J788" s="1">
        <v>77</v>
      </c>
      <c r="K788" s="1">
        <v>0</v>
      </c>
      <c r="L788" s="1">
        <v>77</v>
      </c>
      <c r="M788" s="1">
        <v>0</v>
      </c>
      <c r="N788" s="1">
        <v>367</v>
      </c>
    </row>
    <row r="789" spans="1:14">
      <c r="A789" s="1" t="s">
        <v>642</v>
      </c>
      <c r="B789" s="1" t="s">
        <v>751</v>
      </c>
      <c r="C789" s="1">
        <v>430</v>
      </c>
      <c r="E789" s="1">
        <v>0</v>
      </c>
      <c r="F789" s="1">
        <v>0</v>
      </c>
      <c r="G789" s="1">
        <v>0</v>
      </c>
      <c r="H789" s="1">
        <v>0</v>
      </c>
      <c r="I789" s="1">
        <v>125</v>
      </c>
      <c r="J789" s="1">
        <v>116</v>
      </c>
      <c r="K789" s="1">
        <v>0</v>
      </c>
      <c r="L789" s="1">
        <v>115</v>
      </c>
      <c r="M789" s="1">
        <v>0</v>
      </c>
      <c r="N789" s="1">
        <v>545</v>
      </c>
    </row>
    <row r="790" spans="1:14">
      <c r="A790" s="1" t="s">
        <v>642</v>
      </c>
      <c r="B790" s="1" t="s">
        <v>752</v>
      </c>
      <c r="C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70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</row>
    <row r="791" spans="1:14">
      <c r="A791" s="1" t="s">
        <v>642</v>
      </c>
      <c r="B791" s="1" t="s">
        <v>753</v>
      </c>
      <c r="C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95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</row>
    <row r="792" spans="1:14">
      <c r="A792" s="1" t="s">
        <v>642</v>
      </c>
      <c r="B792" s="1" t="s">
        <v>754</v>
      </c>
      <c r="C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120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</row>
    <row r="793" spans="1:14">
      <c r="A793" s="1" t="s">
        <v>642</v>
      </c>
      <c r="B793" s="1" t="s">
        <v>755</v>
      </c>
      <c r="C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180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</row>
    <row r="794" spans="1:14">
      <c r="A794" s="1" t="s">
        <v>642</v>
      </c>
      <c r="B794" s="1" t="s">
        <v>756</v>
      </c>
      <c r="C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35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</row>
    <row r="795" spans="1:14">
      <c r="A795" s="1" t="s">
        <v>642</v>
      </c>
      <c r="B795" s="1" t="s">
        <v>757</v>
      </c>
      <c r="C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</row>
    <row r="796" spans="1:14">
      <c r="A796" s="1" t="s">
        <v>642</v>
      </c>
      <c r="B796" s="1" t="s">
        <v>758</v>
      </c>
      <c r="C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</row>
    <row r="797" spans="1:14">
      <c r="A797" s="1" t="s">
        <v>642</v>
      </c>
      <c r="B797" s="1" t="s">
        <v>759</v>
      </c>
      <c r="C797" s="1">
        <v>5</v>
      </c>
      <c r="E797" s="1">
        <v>0</v>
      </c>
      <c r="F797" s="1">
        <v>0</v>
      </c>
      <c r="G797" s="1">
        <v>0</v>
      </c>
      <c r="H797" s="1">
        <v>0</v>
      </c>
      <c r="I797" s="1">
        <v>95</v>
      </c>
      <c r="J797" s="1">
        <v>0</v>
      </c>
      <c r="K797" s="1">
        <v>0</v>
      </c>
      <c r="L797" s="1">
        <v>0</v>
      </c>
      <c r="M797" s="1">
        <v>0</v>
      </c>
      <c r="N797" s="1">
        <v>5</v>
      </c>
    </row>
    <row r="798" spans="1:14">
      <c r="A798" s="1" t="s">
        <v>642</v>
      </c>
      <c r="B798" s="1" t="s">
        <v>760</v>
      </c>
      <c r="C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55</v>
      </c>
      <c r="J798" s="1">
        <v>1</v>
      </c>
      <c r="K798" s="1">
        <v>0</v>
      </c>
      <c r="L798" s="1">
        <v>0</v>
      </c>
      <c r="M798" s="1">
        <v>0</v>
      </c>
      <c r="N798" s="1">
        <v>0</v>
      </c>
    </row>
    <row r="799" spans="1:14">
      <c r="A799" s="1" t="s">
        <v>642</v>
      </c>
      <c r="B799" s="1" t="s">
        <v>761</v>
      </c>
      <c r="C799" s="1">
        <v>5</v>
      </c>
      <c r="E799" s="1">
        <v>0</v>
      </c>
      <c r="F799" s="1">
        <v>0</v>
      </c>
      <c r="G799" s="1">
        <v>0</v>
      </c>
      <c r="H799" s="1">
        <v>0</v>
      </c>
      <c r="I799" s="1">
        <v>75</v>
      </c>
      <c r="J799" s="1">
        <v>1</v>
      </c>
      <c r="K799" s="1">
        <v>0</v>
      </c>
      <c r="L799" s="1">
        <v>0</v>
      </c>
      <c r="M799" s="1">
        <v>0</v>
      </c>
      <c r="N799" s="1">
        <v>5</v>
      </c>
    </row>
    <row r="800" spans="1:14">
      <c r="A800" s="1" t="s">
        <v>642</v>
      </c>
      <c r="B800" s="1" t="s">
        <v>762</v>
      </c>
      <c r="C800" s="1">
        <v>10</v>
      </c>
      <c r="E800" s="1">
        <v>0</v>
      </c>
      <c r="F800" s="1">
        <v>0</v>
      </c>
      <c r="G800" s="1">
        <v>0</v>
      </c>
      <c r="H800" s="1">
        <v>0</v>
      </c>
      <c r="I800" s="1">
        <v>90</v>
      </c>
      <c r="J800" s="1">
        <v>1</v>
      </c>
      <c r="K800" s="1">
        <v>0</v>
      </c>
      <c r="L800" s="1">
        <v>1</v>
      </c>
      <c r="M800" s="1">
        <v>0</v>
      </c>
      <c r="N800" s="1">
        <v>11</v>
      </c>
    </row>
    <row r="801" spans="1:14">
      <c r="A801" s="1" t="s">
        <v>642</v>
      </c>
      <c r="B801" s="1" t="s">
        <v>763</v>
      </c>
      <c r="C801" s="1">
        <v>10</v>
      </c>
      <c r="E801" s="1">
        <v>0</v>
      </c>
      <c r="F801" s="1">
        <v>0</v>
      </c>
      <c r="G801" s="1">
        <v>0</v>
      </c>
      <c r="H801" s="1">
        <v>0</v>
      </c>
      <c r="I801" s="1">
        <v>140</v>
      </c>
      <c r="J801" s="1">
        <v>1</v>
      </c>
      <c r="K801" s="1">
        <v>0</v>
      </c>
      <c r="L801" s="1">
        <v>1</v>
      </c>
      <c r="M801" s="1">
        <v>0</v>
      </c>
      <c r="N801" s="1">
        <v>11</v>
      </c>
    </row>
    <row r="802" spans="1:14">
      <c r="A802" s="1" t="s">
        <v>642</v>
      </c>
      <c r="B802" s="1" t="s">
        <v>764</v>
      </c>
      <c r="C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55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 spans="1:14">
      <c r="A803" s="1" t="s">
        <v>642</v>
      </c>
      <c r="B803" s="1" t="s">
        <v>765</v>
      </c>
      <c r="C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75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</row>
    <row r="804" spans="1:14">
      <c r="A804" s="1" t="s">
        <v>642</v>
      </c>
      <c r="B804" s="1" t="s">
        <v>766</v>
      </c>
      <c r="C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95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</row>
    <row r="805" spans="1:14">
      <c r="A805" s="1" t="s">
        <v>642</v>
      </c>
      <c r="B805" s="1" t="s">
        <v>767</v>
      </c>
      <c r="C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140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1:14">
      <c r="A806" s="1" t="s">
        <v>642</v>
      </c>
      <c r="B806" s="1" t="s">
        <v>768</v>
      </c>
      <c r="C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35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 spans="1:14">
      <c r="A807" s="1" t="s">
        <v>642</v>
      </c>
      <c r="B807" s="1" t="s">
        <v>769</v>
      </c>
      <c r="C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50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 spans="1:14">
      <c r="A808" s="1" t="s">
        <v>642</v>
      </c>
      <c r="B808" s="1" t="s">
        <v>770</v>
      </c>
      <c r="C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60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</row>
    <row r="809" spans="1:14">
      <c r="A809" s="1" t="s">
        <v>642</v>
      </c>
      <c r="B809" s="1" t="s">
        <v>771</v>
      </c>
      <c r="C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95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</row>
    <row r="810" spans="1:14">
      <c r="A810" s="1" t="s">
        <v>642</v>
      </c>
      <c r="B810" s="1" t="s">
        <v>772</v>
      </c>
      <c r="C810" s="1">
        <v>140</v>
      </c>
      <c r="E810" s="1">
        <v>0</v>
      </c>
      <c r="F810" s="1">
        <v>0</v>
      </c>
      <c r="G810" s="1">
        <v>0</v>
      </c>
      <c r="H810" s="1">
        <v>0</v>
      </c>
      <c r="I810" s="1">
        <v>45</v>
      </c>
      <c r="J810" s="1">
        <v>39</v>
      </c>
      <c r="K810" s="1">
        <v>0</v>
      </c>
      <c r="L810" s="1">
        <v>38</v>
      </c>
      <c r="M810" s="1">
        <v>0</v>
      </c>
      <c r="N810" s="1">
        <v>178</v>
      </c>
    </row>
    <row r="811" spans="1:14">
      <c r="A811" s="1" t="s">
        <v>642</v>
      </c>
      <c r="B811" s="1" t="s">
        <v>773</v>
      </c>
      <c r="C811" s="1">
        <v>190</v>
      </c>
      <c r="E811" s="1">
        <v>0</v>
      </c>
      <c r="F811" s="1">
        <v>0</v>
      </c>
      <c r="G811" s="1">
        <v>0</v>
      </c>
      <c r="H811" s="1">
        <v>0</v>
      </c>
      <c r="I811" s="1">
        <v>60</v>
      </c>
      <c r="J811" s="1">
        <v>52</v>
      </c>
      <c r="K811" s="1">
        <v>0</v>
      </c>
      <c r="L811" s="1">
        <v>51</v>
      </c>
      <c r="M811" s="1">
        <v>0</v>
      </c>
      <c r="N811" s="1">
        <v>241</v>
      </c>
    </row>
    <row r="812" spans="1:14">
      <c r="A812" s="1" t="s">
        <v>642</v>
      </c>
      <c r="B812" s="1" t="s">
        <v>774</v>
      </c>
      <c r="C812" s="1">
        <v>240</v>
      </c>
      <c r="E812" s="1">
        <v>0</v>
      </c>
      <c r="F812" s="1">
        <v>0</v>
      </c>
      <c r="G812" s="1">
        <v>0</v>
      </c>
      <c r="H812" s="1">
        <v>0</v>
      </c>
      <c r="I812" s="1">
        <v>75</v>
      </c>
      <c r="J812" s="1">
        <v>65</v>
      </c>
      <c r="K812" s="1">
        <v>0</v>
      </c>
      <c r="L812" s="1">
        <v>64</v>
      </c>
      <c r="M812" s="1">
        <v>0</v>
      </c>
      <c r="N812" s="1">
        <v>304</v>
      </c>
    </row>
    <row r="813" spans="1:14">
      <c r="A813" s="1" t="s">
        <v>642</v>
      </c>
      <c r="B813" s="1" t="s">
        <v>775</v>
      </c>
      <c r="C813" s="1">
        <v>360</v>
      </c>
      <c r="E813" s="1">
        <v>0</v>
      </c>
      <c r="F813" s="1">
        <v>0</v>
      </c>
      <c r="G813" s="1">
        <v>0</v>
      </c>
      <c r="H813" s="1">
        <v>0</v>
      </c>
      <c r="I813" s="1">
        <v>110</v>
      </c>
      <c r="J813" s="1">
        <v>98</v>
      </c>
      <c r="K813" s="1">
        <v>0</v>
      </c>
      <c r="L813" s="1">
        <v>96</v>
      </c>
      <c r="M813" s="1">
        <v>0</v>
      </c>
      <c r="N813" s="1">
        <v>456</v>
      </c>
    </row>
    <row r="814" spans="1:14">
      <c r="A814" s="1" t="s">
        <v>642</v>
      </c>
      <c r="B814" s="1" t="s">
        <v>776</v>
      </c>
      <c r="C814" s="1">
        <v>80</v>
      </c>
      <c r="E814" s="1">
        <v>0</v>
      </c>
      <c r="F814" s="1">
        <v>0</v>
      </c>
      <c r="G814" s="1">
        <v>0</v>
      </c>
      <c r="H814" s="1">
        <v>0</v>
      </c>
      <c r="I814" s="1">
        <v>40</v>
      </c>
      <c r="J814" s="1">
        <v>22</v>
      </c>
      <c r="K814" s="1">
        <v>0</v>
      </c>
      <c r="L814" s="1">
        <v>22</v>
      </c>
      <c r="M814" s="1">
        <v>0</v>
      </c>
      <c r="N814" s="1">
        <v>102</v>
      </c>
    </row>
    <row r="815" spans="1:14">
      <c r="A815" s="1" t="s">
        <v>642</v>
      </c>
      <c r="B815" s="1" t="s">
        <v>777</v>
      </c>
      <c r="C815" s="1">
        <v>110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  <c r="J815" s="1">
        <v>29</v>
      </c>
      <c r="K815" s="1">
        <v>0</v>
      </c>
      <c r="L815" s="1">
        <v>29</v>
      </c>
      <c r="M815" s="1">
        <v>0</v>
      </c>
      <c r="N815" s="1">
        <v>139</v>
      </c>
    </row>
    <row r="816" spans="1:14">
      <c r="A816" s="1" t="s">
        <v>642</v>
      </c>
      <c r="B816" s="1" t="s">
        <v>778</v>
      </c>
      <c r="C816" s="1">
        <v>140</v>
      </c>
      <c r="E816" s="1">
        <v>0</v>
      </c>
      <c r="F816" s="1">
        <v>0</v>
      </c>
      <c r="G816" s="1">
        <v>0</v>
      </c>
      <c r="H816" s="1">
        <v>0</v>
      </c>
      <c r="I816" s="1">
        <v>70</v>
      </c>
      <c r="J816" s="1">
        <v>36</v>
      </c>
      <c r="K816" s="1">
        <v>0</v>
      </c>
      <c r="L816" s="1">
        <v>36</v>
      </c>
      <c r="M816" s="1">
        <v>0</v>
      </c>
      <c r="N816" s="1">
        <v>176</v>
      </c>
    </row>
    <row r="817" spans="1:14">
      <c r="A817" s="1" t="s">
        <v>642</v>
      </c>
      <c r="B817" s="1" t="s">
        <v>779</v>
      </c>
      <c r="C817" s="1">
        <v>210</v>
      </c>
      <c r="E817" s="1">
        <v>0</v>
      </c>
      <c r="F817" s="1">
        <v>0</v>
      </c>
      <c r="G817" s="1">
        <v>0</v>
      </c>
      <c r="H817" s="1">
        <v>0</v>
      </c>
      <c r="I817" s="1">
        <v>105</v>
      </c>
      <c r="J817" s="1">
        <v>55</v>
      </c>
      <c r="K817" s="1">
        <v>0</v>
      </c>
      <c r="L817" s="1">
        <v>54</v>
      </c>
      <c r="M817" s="1">
        <v>0</v>
      </c>
      <c r="N817" s="1">
        <v>264</v>
      </c>
    </row>
    <row r="818" spans="1:14">
      <c r="A818" s="1" t="s">
        <v>642</v>
      </c>
      <c r="B818" s="1" t="s">
        <v>780</v>
      </c>
      <c r="C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105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</row>
    <row r="819" spans="1:14">
      <c r="A819" s="1" t="s">
        <v>642</v>
      </c>
      <c r="B819" s="1" t="s">
        <v>781</v>
      </c>
      <c r="C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140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</row>
    <row r="820" spans="1:14">
      <c r="A820" s="1" t="s">
        <v>642</v>
      </c>
      <c r="B820" s="1" t="s">
        <v>782</v>
      </c>
      <c r="C820" s="1">
        <v>5</v>
      </c>
      <c r="E820" s="1">
        <v>0</v>
      </c>
      <c r="F820" s="1">
        <v>0</v>
      </c>
      <c r="G820" s="1">
        <v>0</v>
      </c>
      <c r="H820" s="1">
        <v>0</v>
      </c>
      <c r="I820" s="1">
        <v>180</v>
      </c>
      <c r="J820" s="1">
        <v>0</v>
      </c>
      <c r="K820" s="1">
        <v>0</v>
      </c>
      <c r="L820" s="1">
        <v>0</v>
      </c>
      <c r="M820" s="1">
        <v>0</v>
      </c>
      <c r="N820" s="1">
        <v>5</v>
      </c>
    </row>
    <row r="821" spans="1:14">
      <c r="A821" s="1" t="s">
        <v>642</v>
      </c>
      <c r="B821" s="1" t="s">
        <v>783</v>
      </c>
      <c r="C821" s="1">
        <v>10</v>
      </c>
      <c r="E821" s="1">
        <v>0</v>
      </c>
      <c r="F821" s="1">
        <v>0</v>
      </c>
      <c r="G821" s="1">
        <v>0</v>
      </c>
      <c r="H821" s="1">
        <v>0</v>
      </c>
      <c r="I821" s="1">
        <v>270</v>
      </c>
      <c r="J821" s="1">
        <v>0</v>
      </c>
      <c r="K821" s="1">
        <v>0</v>
      </c>
      <c r="L821" s="1">
        <v>0</v>
      </c>
      <c r="M821" s="1">
        <v>0</v>
      </c>
      <c r="N821" s="1">
        <v>10</v>
      </c>
    </row>
    <row r="822" spans="1:14">
      <c r="A822" s="1" t="s">
        <v>642</v>
      </c>
      <c r="B822" s="1" t="s">
        <v>784</v>
      </c>
      <c r="C822" s="1">
        <v>80</v>
      </c>
      <c r="E822" s="1">
        <v>0</v>
      </c>
      <c r="F822" s="1">
        <v>0</v>
      </c>
      <c r="G822" s="1">
        <v>0</v>
      </c>
      <c r="H822" s="1">
        <v>0</v>
      </c>
      <c r="I822" s="1">
        <v>45</v>
      </c>
      <c r="J822" s="1">
        <v>20</v>
      </c>
      <c r="K822" s="1">
        <v>0</v>
      </c>
      <c r="L822" s="1">
        <v>20</v>
      </c>
      <c r="M822" s="1">
        <v>0</v>
      </c>
      <c r="N822" s="1">
        <v>100</v>
      </c>
    </row>
    <row r="823" spans="1:14">
      <c r="A823" s="1" t="s">
        <v>642</v>
      </c>
      <c r="B823" s="1" t="s">
        <v>785</v>
      </c>
      <c r="C823" s="1">
        <v>100</v>
      </c>
      <c r="E823" s="1">
        <v>0</v>
      </c>
      <c r="F823" s="1">
        <v>0</v>
      </c>
      <c r="G823" s="1">
        <v>0</v>
      </c>
      <c r="H823" s="1">
        <v>0</v>
      </c>
      <c r="I823" s="1">
        <v>55</v>
      </c>
      <c r="J823" s="1">
        <v>26</v>
      </c>
      <c r="K823" s="1">
        <v>0</v>
      </c>
      <c r="L823" s="1">
        <v>26</v>
      </c>
      <c r="M823" s="1">
        <v>0</v>
      </c>
      <c r="N823" s="1">
        <v>126</v>
      </c>
    </row>
    <row r="824" spans="1:14">
      <c r="A824" s="1" t="s">
        <v>642</v>
      </c>
      <c r="B824" s="1" t="s">
        <v>786</v>
      </c>
      <c r="C824" s="1">
        <v>130</v>
      </c>
      <c r="E824" s="1">
        <v>0</v>
      </c>
      <c r="F824" s="1">
        <v>0</v>
      </c>
      <c r="G824" s="1">
        <v>0</v>
      </c>
      <c r="H824" s="1">
        <v>0</v>
      </c>
      <c r="I824" s="1">
        <v>70</v>
      </c>
      <c r="J824" s="1">
        <v>33</v>
      </c>
      <c r="K824" s="1">
        <v>0</v>
      </c>
      <c r="L824" s="1">
        <v>33</v>
      </c>
      <c r="M824" s="1">
        <v>0</v>
      </c>
      <c r="N824" s="1">
        <v>163</v>
      </c>
    </row>
    <row r="825" spans="1:14">
      <c r="A825" s="1" t="s">
        <v>642</v>
      </c>
      <c r="B825" s="1" t="s">
        <v>787</v>
      </c>
      <c r="C825" s="1">
        <v>190</v>
      </c>
      <c r="E825" s="1">
        <v>0</v>
      </c>
      <c r="F825" s="1">
        <v>0</v>
      </c>
      <c r="G825" s="1">
        <v>0</v>
      </c>
      <c r="H825" s="1">
        <v>0</v>
      </c>
      <c r="I825" s="1">
        <v>110</v>
      </c>
      <c r="J825" s="1">
        <v>49</v>
      </c>
      <c r="K825" s="1">
        <v>0</v>
      </c>
      <c r="L825" s="1">
        <v>49</v>
      </c>
      <c r="M825" s="1">
        <v>0</v>
      </c>
      <c r="N825" s="1">
        <v>239</v>
      </c>
    </row>
    <row r="826" spans="1:14">
      <c r="A826" s="1" t="s">
        <v>642</v>
      </c>
      <c r="B826" s="1" t="s">
        <v>788</v>
      </c>
      <c r="C826" s="1">
        <v>80</v>
      </c>
      <c r="E826" s="1">
        <v>0</v>
      </c>
      <c r="F826" s="1">
        <v>0</v>
      </c>
      <c r="G826" s="1">
        <v>0</v>
      </c>
      <c r="H826" s="1">
        <v>0</v>
      </c>
      <c r="I826" s="1">
        <v>45</v>
      </c>
      <c r="J826" s="1">
        <v>22</v>
      </c>
      <c r="K826" s="1">
        <v>0</v>
      </c>
      <c r="L826" s="1">
        <v>21</v>
      </c>
      <c r="M826" s="1">
        <v>0</v>
      </c>
      <c r="N826" s="1">
        <v>101</v>
      </c>
    </row>
    <row r="827" spans="1:14">
      <c r="A827" s="1" t="s">
        <v>642</v>
      </c>
      <c r="B827" s="1" t="s">
        <v>789</v>
      </c>
      <c r="C827" s="1">
        <v>110</v>
      </c>
      <c r="E827" s="1">
        <v>0</v>
      </c>
      <c r="F827" s="1">
        <v>0</v>
      </c>
      <c r="G827" s="1">
        <v>0</v>
      </c>
      <c r="H827" s="1">
        <v>0</v>
      </c>
      <c r="I827" s="1">
        <v>65</v>
      </c>
      <c r="J827" s="1">
        <v>29</v>
      </c>
      <c r="K827" s="1">
        <v>0</v>
      </c>
      <c r="L827" s="1">
        <v>29</v>
      </c>
      <c r="M827" s="1">
        <v>0</v>
      </c>
      <c r="N827" s="1">
        <v>139</v>
      </c>
    </row>
    <row r="828" spans="1:14">
      <c r="A828" s="1" t="s">
        <v>642</v>
      </c>
      <c r="B828" s="1" t="s">
        <v>790</v>
      </c>
      <c r="C828" s="1">
        <v>130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  <c r="J828" s="1">
        <v>36</v>
      </c>
      <c r="K828" s="1">
        <v>0</v>
      </c>
      <c r="L828" s="1">
        <v>36</v>
      </c>
      <c r="M828" s="1">
        <v>0</v>
      </c>
      <c r="N828" s="1">
        <v>166</v>
      </c>
    </row>
    <row r="829" spans="1:14">
      <c r="A829" s="1" t="s">
        <v>642</v>
      </c>
      <c r="B829" s="1" t="s">
        <v>791</v>
      </c>
      <c r="C829" s="1">
        <v>200</v>
      </c>
      <c r="E829" s="1">
        <v>0</v>
      </c>
      <c r="F829" s="1">
        <v>0</v>
      </c>
      <c r="G829" s="1">
        <v>0</v>
      </c>
      <c r="H829" s="1">
        <v>0</v>
      </c>
      <c r="I829" s="1">
        <v>120</v>
      </c>
      <c r="J829" s="1">
        <v>54</v>
      </c>
      <c r="K829" s="1">
        <v>0</v>
      </c>
      <c r="L829" s="1">
        <v>54</v>
      </c>
      <c r="M829" s="1">
        <v>0</v>
      </c>
      <c r="N829" s="1">
        <v>254</v>
      </c>
    </row>
    <row r="830" spans="1:14">
      <c r="A830" s="1" t="s">
        <v>642</v>
      </c>
      <c r="B830" s="1" t="s">
        <v>792</v>
      </c>
      <c r="C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45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</row>
    <row r="831" spans="1:14">
      <c r="A831" s="1" t="s">
        <v>642</v>
      </c>
      <c r="B831" s="1" t="s">
        <v>793</v>
      </c>
      <c r="C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60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</row>
    <row r="832" spans="1:14">
      <c r="A832" s="1" t="s">
        <v>642</v>
      </c>
      <c r="B832" s="1" t="s">
        <v>794</v>
      </c>
      <c r="C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75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</row>
    <row r="833" spans="1:14">
      <c r="A833" s="1" t="s">
        <v>642</v>
      </c>
      <c r="B833" s="1" t="s">
        <v>795</v>
      </c>
      <c r="C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115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</row>
    <row r="834" spans="1:14">
      <c r="A834" s="1" t="s">
        <v>642</v>
      </c>
      <c r="B834" s="1" t="s">
        <v>796</v>
      </c>
      <c r="C834" s="1">
        <v>160</v>
      </c>
      <c r="E834" s="1">
        <v>0</v>
      </c>
      <c r="F834" s="1">
        <v>0</v>
      </c>
      <c r="G834" s="1">
        <v>0</v>
      </c>
      <c r="H834" s="1">
        <v>0</v>
      </c>
      <c r="I834" s="1">
        <v>35</v>
      </c>
      <c r="J834" s="1">
        <v>42</v>
      </c>
      <c r="K834" s="1">
        <v>0</v>
      </c>
      <c r="L834" s="1">
        <v>42</v>
      </c>
      <c r="M834" s="1">
        <v>0</v>
      </c>
      <c r="N834" s="1">
        <v>202</v>
      </c>
    </row>
    <row r="835" spans="1:14">
      <c r="A835" s="1" t="s">
        <v>642</v>
      </c>
      <c r="B835" s="1" t="s">
        <v>797</v>
      </c>
      <c r="C835" s="1">
        <v>210</v>
      </c>
      <c r="E835" s="1">
        <v>0</v>
      </c>
      <c r="F835" s="1">
        <v>0</v>
      </c>
      <c r="G835" s="1">
        <v>0</v>
      </c>
      <c r="H835" s="1">
        <v>0</v>
      </c>
      <c r="I835" s="1">
        <v>45</v>
      </c>
      <c r="J835" s="1">
        <v>57</v>
      </c>
      <c r="K835" s="1">
        <v>0</v>
      </c>
      <c r="L835" s="1">
        <v>57</v>
      </c>
      <c r="M835" s="1">
        <v>0</v>
      </c>
      <c r="N835" s="1">
        <v>267</v>
      </c>
    </row>
    <row r="836" spans="1:14">
      <c r="A836" s="1" t="s">
        <v>642</v>
      </c>
      <c r="B836" s="1" t="s">
        <v>798</v>
      </c>
      <c r="C836" s="1">
        <v>260</v>
      </c>
      <c r="E836" s="1">
        <v>0</v>
      </c>
      <c r="F836" s="1">
        <v>0</v>
      </c>
      <c r="G836" s="1">
        <v>0</v>
      </c>
      <c r="H836" s="1">
        <v>0</v>
      </c>
      <c r="I836" s="1">
        <v>55</v>
      </c>
      <c r="J836" s="1">
        <v>71</v>
      </c>
      <c r="K836" s="1">
        <v>0</v>
      </c>
      <c r="L836" s="1">
        <v>71</v>
      </c>
      <c r="M836" s="1">
        <v>0</v>
      </c>
      <c r="N836" s="1">
        <v>331</v>
      </c>
    </row>
    <row r="837" spans="1:14">
      <c r="A837" s="1" t="s">
        <v>642</v>
      </c>
      <c r="B837" s="1" t="s">
        <v>799</v>
      </c>
      <c r="C837" s="1">
        <v>400</v>
      </c>
      <c r="E837" s="1">
        <v>0</v>
      </c>
      <c r="F837" s="1">
        <v>0</v>
      </c>
      <c r="G837" s="1">
        <v>0</v>
      </c>
      <c r="H837" s="1">
        <v>0</v>
      </c>
      <c r="I837" s="1">
        <v>80</v>
      </c>
      <c r="J837" s="1">
        <v>106</v>
      </c>
      <c r="K837" s="1">
        <v>0</v>
      </c>
      <c r="L837" s="1">
        <v>106</v>
      </c>
      <c r="M837" s="1">
        <v>0</v>
      </c>
      <c r="N837" s="1">
        <v>506</v>
      </c>
    </row>
    <row r="838" spans="1:14">
      <c r="A838" s="1" t="s">
        <v>642</v>
      </c>
      <c r="B838" s="1" t="s">
        <v>800</v>
      </c>
      <c r="C838" s="1">
        <v>160</v>
      </c>
      <c r="E838" s="1">
        <v>0</v>
      </c>
      <c r="F838" s="1">
        <v>0</v>
      </c>
      <c r="G838" s="1">
        <v>0</v>
      </c>
      <c r="H838" s="1">
        <v>0</v>
      </c>
      <c r="I838" s="1">
        <v>70</v>
      </c>
      <c r="J838" s="1">
        <v>44</v>
      </c>
      <c r="K838" s="1">
        <v>0</v>
      </c>
      <c r="L838" s="1">
        <v>44</v>
      </c>
      <c r="M838" s="1">
        <v>0</v>
      </c>
      <c r="N838" s="1">
        <v>204</v>
      </c>
    </row>
    <row r="839" spans="1:14">
      <c r="A839" s="1" t="s">
        <v>642</v>
      </c>
      <c r="B839" s="1" t="s">
        <v>801</v>
      </c>
      <c r="C839" s="1">
        <v>220</v>
      </c>
      <c r="E839" s="1">
        <v>0</v>
      </c>
      <c r="F839" s="1">
        <v>0</v>
      </c>
      <c r="G839" s="1">
        <v>0</v>
      </c>
      <c r="H839" s="1">
        <v>0</v>
      </c>
      <c r="I839" s="1">
        <v>95</v>
      </c>
      <c r="J839" s="1">
        <v>58</v>
      </c>
      <c r="K839" s="1">
        <v>0</v>
      </c>
      <c r="L839" s="1">
        <v>58</v>
      </c>
      <c r="M839" s="1">
        <v>0</v>
      </c>
      <c r="N839" s="1">
        <v>278</v>
      </c>
    </row>
    <row r="840" spans="1:14">
      <c r="A840" s="1" t="s">
        <v>642</v>
      </c>
      <c r="B840" s="1" t="s">
        <v>802</v>
      </c>
      <c r="C840" s="1">
        <v>270</v>
      </c>
      <c r="E840" s="1">
        <v>0</v>
      </c>
      <c r="F840" s="1">
        <v>0</v>
      </c>
      <c r="G840" s="1">
        <v>0</v>
      </c>
      <c r="H840" s="1">
        <v>0</v>
      </c>
      <c r="I840" s="1">
        <v>120</v>
      </c>
      <c r="J840" s="1">
        <v>73</v>
      </c>
      <c r="K840" s="1">
        <v>0</v>
      </c>
      <c r="L840" s="1">
        <v>73</v>
      </c>
      <c r="M840" s="1">
        <v>0</v>
      </c>
      <c r="N840" s="1">
        <v>343</v>
      </c>
    </row>
    <row r="841" spans="1:14">
      <c r="A841" s="1" t="s">
        <v>642</v>
      </c>
      <c r="B841" s="1" t="s">
        <v>803</v>
      </c>
      <c r="C841" s="1">
        <v>410</v>
      </c>
      <c r="E841" s="1">
        <v>0</v>
      </c>
      <c r="F841" s="1">
        <v>0</v>
      </c>
      <c r="G841" s="1">
        <v>0</v>
      </c>
      <c r="H841" s="1">
        <v>0</v>
      </c>
      <c r="I841" s="1">
        <v>180</v>
      </c>
      <c r="J841" s="1">
        <v>109</v>
      </c>
      <c r="K841" s="1">
        <v>0</v>
      </c>
      <c r="L841" s="1">
        <v>109</v>
      </c>
      <c r="M841" s="1">
        <v>0</v>
      </c>
      <c r="N841" s="1">
        <v>519</v>
      </c>
    </row>
    <row r="842" spans="1:14">
      <c r="A842" s="1" t="s">
        <v>642</v>
      </c>
      <c r="B842" s="1" t="s">
        <v>804</v>
      </c>
      <c r="C842" s="1">
        <v>150</v>
      </c>
      <c r="E842" s="1">
        <v>0</v>
      </c>
      <c r="F842" s="1">
        <v>0</v>
      </c>
      <c r="G842" s="1">
        <v>0</v>
      </c>
      <c r="H842" s="1">
        <v>0</v>
      </c>
      <c r="I842" s="1">
        <v>35</v>
      </c>
      <c r="J842" s="1">
        <v>41</v>
      </c>
      <c r="K842" s="1">
        <v>0</v>
      </c>
      <c r="L842" s="1">
        <v>41</v>
      </c>
      <c r="M842" s="1">
        <v>0</v>
      </c>
      <c r="N842" s="1">
        <v>191</v>
      </c>
    </row>
    <row r="843" spans="1:14">
      <c r="A843" s="1" t="s">
        <v>642</v>
      </c>
      <c r="B843" s="1" t="s">
        <v>805</v>
      </c>
      <c r="C843" s="1">
        <v>200</v>
      </c>
      <c r="E843" s="1">
        <v>0</v>
      </c>
      <c r="F843" s="1">
        <v>0</v>
      </c>
      <c r="G843" s="1">
        <v>0</v>
      </c>
      <c r="H843" s="1">
        <v>0</v>
      </c>
      <c r="I843" s="1">
        <v>45</v>
      </c>
      <c r="J843" s="1">
        <v>54</v>
      </c>
      <c r="K843" s="1">
        <v>0</v>
      </c>
      <c r="L843" s="1">
        <v>54</v>
      </c>
      <c r="M843" s="1">
        <v>0</v>
      </c>
      <c r="N843" s="1">
        <v>254</v>
      </c>
    </row>
    <row r="844" spans="1:14">
      <c r="A844" s="1" t="s">
        <v>642</v>
      </c>
      <c r="B844" s="1" t="s">
        <v>806</v>
      </c>
      <c r="C844" s="1">
        <v>260</v>
      </c>
      <c r="E844" s="1">
        <v>0</v>
      </c>
      <c r="F844" s="1">
        <v>0</v>
      </c>
      <c r="G844" s="1">
        <v>0</v>
      </c>
      <c r="H844" s="1">
        <v>0</v>
      </c>
      <c r="I844" s="1">
        <v>55</v>
      </c>
      <c r="J844" s="1">
        <v>68</v>
      </c>
      <c r="K844" s="1">
        <v>0</v>
      </c>
      <c r="L844" s="1">
        <v>68</v>
      </c>
      <c r="M844" s="1">
        <v>0</v>
      </c>
      <c r="N844" s="1">
        <v>328</v>
      </c>
    </row>
    <row r="845" spans="1:14">
      <c r="A845" s="1" t="s">
        <v>642</v>
      </c>
      <c r="B845" s="1" t="s">
        <v>807</v>
      </c>
      <c r="C845" s="1">
        <v>380</v>
      </c>
      <c r="E845" s="1">
        <v>0</v>
      </c>
      <c r="F845" s="1">
        <v>0</v>
      </c>
      <c r="G845" s="1">
        <v>0</v>
      </c>
      <c r="H845" s="1">
        <v>0</v>
      </c>
      <c r="I845" s="1">
        <v>80</v>
      </c>
      <c r="J845" s="1">
        <v>101</v>
      </c>
      <c r="K845" s="1">
        <v>0</v>
      </c>
      <c r="L845" s="1">
        <v>101</v>
      </c>
      <c r="M845" s="1">
        <v>0</v>
      </c>
      <c r="N845" s="1">
        <v>481</v>
      </c>
    </row>
    <row r="846" spans="1:14">
      <c r="A846" s="1" t="s">
        <v>642</v>
      </c>
      <c r="B846" s="1" t="s">
        <v>808</v>
      </c>
      <c r="C846" s="1">
        <v>120</v>
      </c>
      <c r="E846" s="1">
        <v>0</v>
      </c>
      <c r="F846" s="1">
        <v>0</v>
      </c>
      <c r="G846" s="1">
        <v>0</v>
      </c>
      <c r="H846" s="1">
        <v>0</v>
      </c>
      <c r="I846" s="1">
        <v>190</v>
      </c>
      <c r="J846" s="1">
        <v>32</v>
      </c>
      <c r="K846" s="1">
        <v>0</v>
      </c>
      <c r="L846" s="1">
        <v>25</v>
      </c>
      <c r="M846" s="1">
        <v>0</v>
      </c>
      <c r="N846" s="1">
        <v>145</v>
      </c>
    </row>
    <row r="847" spans="1:14">
      <c r="A847" s="1" t="s">
        <v>642</v>
      </c>
      <c r="B847" s="1" t="s">
        <v>809</v>
      </c>
      <c r="C847" s="1">
        <v>160</v>
      </c>
      <c r="E847" s="1">
        <v>0</v>
      </c>
      <c r="F847" s="1">
        <v>0</v>
      </c>
      <c r="G847" s="1">
        <v>0</v>
      </c>
      <c r="H847" s="1">
        <v>0</v>
      </c>
      <c r="I847" s="1">
        <v>50</v>
      </c>
      <c r="J847" s="1">
        <v>44</v>
      </c>
      <c r="K847" s="1">
        <v>0</v>
      </c>
      <c r="L847" s="1">
        <v>44</v>
      </c>
      <c r="M847" s="1">
        <v>0</v>
      </c>
      <c r="N847" s="1">
        <v>204</v>
      </c>
    </row>
    <row r="848" spans="1:14">
      <c r="A848" s="1" t="s">
        <v>642</v>
      </c>
      <c r="B848" s="1" t="s">
        <v>810</v>
      </c>
      <c r="C848" s="1">
        <v>220</v>
      </c>
      <c r="E848" s="1">
        <v>0</v>
      </c>
      <c r="F848" s="1">
        <v>0</v>
      </c>
      <c r="G848" s="1">
        <v>0</v>
      </c>
      <c r="H848" s="1">
        <v>0</v>
      </c>
      <c r="I848" s="1">
        <v>70</v>
      </c>
      <c r="J848" s="1">
        <v>59</v>
      </c>
      <c r="K848" s="1">
        <v>0</v>
      </c>
      <c r="L848" s="1">
        <v>58</v>
      </c>
      <c r="M848" s="1">
        <v>0</v>
      </c>
      <c r="N848" s="1">
        <v>278</v>
      </c>
    </row>
    <row r="849" spans="1:14">
      <c r="A849" s="1" t="s">
        <v>642</v>
      </c>
      <c r="B849" s="1" t="s">
        <v>811</v>
      </c>
      <c r="C849" s="1">
        <v>270</v>
      </c>
      <c r="E849" s="1">
        <v>0</v>
      </c>
      <c r="F849" s="1">
        <v>0</v>
      </c>
      <c r="G849" s="1">
        <v>0</v>
      </c>
      <c r="H849" s="1">
        <v>0</v>
      </c>
      <c r="I849" s="1">
        <v>85</v>
      </c>
      <c r="J849" s="1">
        <v>73</v>
      </c>
      <c r="K849" s="1">
        <v>0</v>
      </c>
      <c r="L849" s="1">
        <v>73</v>
      </c>
      <c r="M849" s="1">
        <v>0</v>
      </c>
      <c r="N849" s="1">
        <v>343</v>
      </c>
    </row>
    <row r="850" spans="1:14">
      <c r="A850" s="1" t="s">
        <v>642</v>
      </c>
      <c r="B850" s="1" t="s">
        <v>812</v>
      </c>
      <c r="C850" s="1">
        <v>410</v>
      </c>
      <c r="E850" s="1">
        <v>0</v>
      </c>
      <c r="F850" s="1">
        <v>0</v>
      </c>
      <c r="G850" s="1">
        <v>0</v>
      </c>
      <c r="H850" s="1">
        <v>0</v>
      </c>
      <c r="I850" s="1">
        <v>125</v>
      </c>
      <c r="J850" s="1">
        <v>110</v>
      </c>
      <c r="K850" s="1">
        <v>0</v>
      </c>
      <c r="L850" s="1">
        <v>109</v>
      </c>
      <c r="M850" s="1">
        <v>0</v>
      </c>
      <c r="N850" s="1">
        <v>519</v>
      </c>
    </row>
    <row r="851" spans="1:14">
      <c r="A851" s="1" t="s">
        <v>642</v>
      </c>
      <c r="B851" s="1" t="s">
        <v>813</v>
      </c>
      <c r="C851" s="1">
        <v>140</v>
      </c>
      <c r="E851" s="1">
        <v>0</v>
      </c>
      <c r="F851" s="1">
        <v>0</v>
      </c>
      <c r="G851" s="1">
        <v>0</v>
      </c>
      <c r="H851" s="1">
        <v>0</v>
      </c>
      <c r="I851" s="1">
        <v>45</v>
      </c>
      <c r="J851" s="1">
        <v>39</v>
      </c>
      <c r="K851" s="1">
        <v>0</v>
      </c>
      <c r="L851" s="1">
        <v>39</v>
      </c>
      <c r="M851" s="1">
        <v>0</v>
      </c>
      <c r="N851" s="1">
        <v>179</v>
      </c>
    </row>
    <row r="852" spans="1:14">
      <c r="A852" s="1" t="s">
        <v>642</v>
      </c>
      <c r="B852" s="1" t="s">
        <v>814</v>
      </c>
      <c r="C852" s="1">
        <v>190</v>
      </c>
      <c r="E852" s="1">
        <v>0</v>
      </c>
      <c r="F852" s="1">
        <v>0</v>
      </c>
      <c r="G852" s="1">
        <v>0</v>
      </c>
      <c r="H852" s="1">
        <v>0</v>
      </c>
      <c r="I852" s="1">
        <v>60</v>
      </c>
      <c r="J852" s="1">
        <v>52</v>
      </c>
      <c r="K852" s="1">
        <v>0</v>
      </c>
      <c r="L852" s="1">
        <v>52</v>
      </c>
      <c r="M852" s="1">
        <v>0</v>
      </c>
      <c r="N852" s="1">
        <v>242</v>
      </c>
    </row>
    <row r="853" spans="1:14">
      <c r="A853" s="1" t="s">
        <v>642</v>
      </c>
      <c r="B853" s="1" t="s">
        <v>815</v>
      </c>
      <c r="C853" s="1">
        <v>240</v>
      </c>
      <c r="E853" s="1">
        <v>0</v>
      </c>
      <c r="F853" s="1">
        <v>0</v>
      </c>
      <c r="G853" s="1">
        <v>0</v>
      </c>
      <c r="H853" s="1">
        <v>0</v>
      </c>
      <c r="I853" s="1">
        <v>75</v>
      </c>
      <c r="J853" s="1">
        <v>65</v>
      </c>
      <c r="K853" s="1">
        <v>0</v>
      </c>
      <c r="L853" s="1">
        <v>65</v>
      </c>
      <c r="M853" s="1">
        <v>0</v>
      </c>
      <c r="N853" s="1">
        <v>305</v>
      </c>
    </row>
    <row r="854" spans="1:14">
      <c r="A854" s="1" t="s">
        <v>642</v>
      </c>
      <c r="B854" s="1" t="s">
        <v>816</v>
      </c>
      <c r="C854" s="1">
        <v>360</v>
      </c>
      <c r="E854" s="1">
        <v>0</v>
      </c>
      <c r="F854" s="1">
        <v>0</v>
      </c>
      <c r="G854" s="1">
        <v>0</v>
      </c>
      <c r="H854" s="1">
        <v>0</v>
      </c>
      <c r="I854" s="1">
        <v>110</v>
      </c>
      <c r="J854" s="1">
        <v>98</v>
      </c>
      <c r="K854" s="1">
        <v>0</v>
      </c>
      <c r="L854" s="1">
        <v>98</v>
      </c>
      <c r="M854" s="1">
        <v>0</v>
      </c>
      <c r="N854" s="1">
        <v>458</v>
      </c>
    </row>
    <row r="855" spans="1:14">
      <c r="A855" s="1" t="s">
        <v>642</v>
      </c>
      <c r="B855" s="1" t="s">
        <v>817</v>
      </c>
      <c r="C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35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</row>
    <row r="856" spans="1:14">
      <c r="A856" s="1" t="s">
        <v>642</v>
      </c>
      <c r="B856" s="1" t="s">
        <v>818</v>
      </c>
      <c r="C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50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</row>
    <row r="857" spans="1:14">
      <c r="A857" s="1" t="s">
        <v>642</v>
      </c>
      <c r="B857" s="1" t="s">
        <v>819</v>
      </c>
      <c r="C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60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</row>
    <row r="858" spans="1:14">
      <c r="A858" s="1" t="s">
        <v>642</v>
      </c>
      <c r="B858" s="1" t="s">
        <v>820</v>
      </c>
      <c r="C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95</v>
      </c>
      <c r="J858" s="1">
        <v>1</v>
      </c>
      <c r="K858" s="1">
        <v>0</v>
      </c>
      <c r="L858" s="1">
        <v>0</v>
      </c>
      <c r="M858" s="1">
        <v>0</v>
      </c>
      <c r="N858" s="1">
        <v>0</v>
      </c>
    </row>
    <row r="859" spans="1:14">
      <c r="A859" s="1" t="s">
        <v>642</v>
      </c>
      <c r="B859" s="1" t="s">
        <v>821</v>
      </c>
      <c r="C859" s="1">
        <v>150</v>
      </c>
      <c r="E859" s="1">
        <v>0</v>
      </c>
      <c r="F859" s="1">
        <v>0</v>
      </c>
      <c r="G859" s="1">
        <v>0</v>
      </c>
      <c r="H859" s="1">
        <v>0</v>
      </c>
      <c r="I859" s="1">
        <v>30</v>
      </c>
      <c r="J859" s="1">
        <v>41</v>
      </c>
      <c r="K859" s="1">
        <v>0</v>
      </c>
      <c r="L859" s="1">
        <v>41</v>
      </c>
      <c r="M859" s="1">
        <v>0</v>
      </c>
      <c r="N859" s="1">
        <v>191</v>
      </c>
    </row>
    <row r="860" spans="1:14">
      <c r="A860" s="1" t="s">
        <v>642</v>
      </c>
      <c r="B860" s="1" t="s">
        <v>822</v>
      </c>
      <c r="C860" s="1">
        <v>200</v>
      </c>
      <c r="E860" s="1">
        <v>0</v>
      </c>
      <c r="F860" s="1">
        <v>0</v>
      </c>
      <c r="G860" s="1">
        <v>0</v>
      </c>
      <c r="H860" s="1">
        <v>0</v>
      </c>
      <c r="I860" s="1">
        <v>45</v>
      </c>
      <c r="J860" s="1">
        <v>55</v>
      </c>
      <c r="K860" s="1">
        <v>0</v>
      </c>
      <c r="L860" s="1">
        <v>55</v>
      </c>
      <c r="M860" s="1">
        <v>0</v>
      </c>
      <c r="N860" s="1">
        <v>255</v>
      </c>
    </row>
    <row r="861" spans="1:14">
      <c r="A861" s="1" t="s">
        <v>642</v>
      </c>
      <c r="B861" s="1" t="s">
        <v>823</v>
      </c>
      <c r="C861" s="1">
        <v>250</v>
      </c>
      <c r="E861" s="1">
        <v>0</v>
      </c>
      <c r="F861" s="1">
        <v>0</v>
      </c>
      <c r="G861" s="1">
        <v>0</v>
      </c>
      <c r="H861" s="1">
        <v>0</v>
      </c>
      <c r="I861" s="1">
        <v>55</v>
      </c>
      <c r="J861" s="1">
        <v>69</v>
      </c>
      <c r="K861" s="1">
        <v>0</v>
      </c>
      <c r="L861" s="1">
        <v>69</v>
      </c>
      <c r="M861" s="1">
        <v>0</v>
      </c>
      <c r="N861" s="1">
        <v>319</v>
      </c>
    </row>
    <row r="862" spans="1:14">
      <c r="A862" s="1" t="s">
        <v>642</v>
      </c>
      <c r="B862" s="1" t="s">
        <v>824</v>
      </c>
      <c r="C862" s="1">
        <v>380</v>
      </c>
      <c r="E862" s="1">
        <v>0</v>
      </c>
      <c r="F862" s="1">
        <v>0</v>
      </c>
      <c r="G862" s="1">
        <v>0</v>
      </c>
      <c r="H862" s="1">
        <v>0</v>
      </c>
      <c r="I862" s="1">
        <v>80</v>
      </c>
      <c r="J862" s="1">
        <v>104</v>
      </c>
      <c r="K862" s="1">
        <v>0</v>
      </c>
      <c r="L862" s="1">
        <v>103</v>
      </c>
      <c r="M862" s="1">
        <v>0</v>
      </c>
      <c r="N862" s="1">
        <v>483</v>
      </c>
    </row>
    <row r="863" spans="1:14">
      <c r="A863" s="1" t="s">
        <v>642</v>
      </c>
      <c r="B863" s="1" t="s">
        <v>825</v>
      </c>
      <c r="C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45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</row>
    <row r="864" spans="1:14">
      <c r="A864" s="1" t="s">
        <v>642</v>
      </c>
      <c r="B864" s="1" t="s">
        <v>826</v>
      </c>
      <c r="C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65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</row>
    <row r="865" spans="1:14">
      <c r="A865" s="1" t="s">
        <v>642</v>
      </c>
      <c r="B865" s="1" t="s">
        <v>827</v>
      </c>
      <c r="C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80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</row>
    <row r="866" spans="1:14">
      <c r="A866" s="1" t="s">
        <v>642</v>
      </c>
      <c r="B866" s="1" t="s">
        <v>828</v>
      </c>
      <c r="C866" s="1">
        <v>5</v>
      </c>
      <c r="E866" s="1">
        <v>0</v>
      </c>
      <c r="F866" s="1">
        <v>0</v>
      </c>
      <c r="G866" s="1">
        <v>0</v>
      </c>
      <c r="H866" s="1">
        <v>0</v>
      </c>
      <c r="I866" s="1">
        <v>120</v>
      </c>
      <c r="J866" s="1">
        <v>1</v>
      </c>
      <c r="K866" s="1">
        <v>0</v>
      </c>
      <c r="L866" s="1">
        <v>0</v>
      </c>
      <c r="M866" s="1">
        <v>0</v>
      </c>
      <c r="N866" s="1">
        <v>5</v>
      </c>
    </row>
    <row r="867" spans="1:14">
      <c r="A867" s="1" t="s">
        <v>642</v>
      </c>
      <c r="B867" s="1" t="s">
        <v>829</v>
      </c>
      <c r="C867" s="1">
        <v>950</v>
      </c>
      <c r="E867" s="1">
        <v>0</v>
      </c>
      <c r="F867" s="1">
        <v>0</v>
      </c>
      <c r="G867" s="1">
        <v>0</v>
      </c>
      <c r="H867" s="1">
        <v>0</v>
      </c>
      <c r="I867" s="1">
        <v>790</v>
      </c>
      <c r="J867" s="1">
        <v>270</v>
      </c>
      <c r="K867" s="1">
        <v>0</v>
      </c>
      <c r="L867" s="1">
        <v>264</v>
      </c>
      <c r="M867" s="1">
        <v>0</v>
      </c>
      <c r="N867" s="1">
        <v>1214</v>
      </c>
    </row>
    <row r="868" spans="1:14">
      <c r="A868" s="1" t="s">
        <v>642</v>
      </c>
      <c r="B868" s="1" t="s">
        <v>830</v>
      </c>
      <c r="C868" s="1">
        <v>170</v>
      </c>
      <c r="E868" s="1">
        <v>0</v>
      </c>
      <c r="F868" s="1">
        <v>0</v>
      </c>
      <c r="G868" s="1">
        <v>0</v>
      </c>
      <c r="H868" s="1">
        <v>0</v>
      </c>
      <c r="I868" s="1">
        <v>130</v>
      </c>
      <c r="J868" s="1">
        <v>45</v>
      </c>
      <c r="K868" s="1">
        <v>0</v>
      </c>
      <c r="L868" s="1">
        <v>44</v>
      </c>
      <c r="M868" s="1">
        <v>0</v>
      </c>
      <c r="N868" s="1">
        <v>214</v>
      </c>
    </row>
    <row r="869" spans="1:14">
      <c r="A869" s="1" t="s">
        <v>642</v>
      </c>
      <c r="B869" s="1" t="s">
        <v>831</v>
      </c>
      <c r="C869" s="1">
        <v>170</v>
      </c>
      <c r="E869" s="1">
        <v>0</v>
      </c>
      <c r="F869" s="1">
        <v>0</v>
      </c>
      <c r="G869" s="1">
        <v>0</v>
      </c>
      <c r="H869" s="1">
        <v>0</v>
      </c>
      <c r="I869" s="1">
        <v>35</v>
      </c>
      <c r="J869" s="1">
        <v>45</v>
      </c>
      <c r="K869" s="1">
        <v>0</v>
      </c>
      <c r="L869" s="1">
        <v>45</v>
      </c>
      <c r="M869" s="1">
        <v>0</v>
      </c>
      <c r="N869" s="1">
        <v>215</v>
      </c>
    </row>
    <row r="870" spans="1:14">
      <c r="A870" s="1" t="s">
        <v>642</v>
      </c>
      <c r="B870" s="1" t="s">
        <v>832</v>
      </c>
      <c r="C870" s="1">
        <v>230</v>
      </c>
      <c r="E870" s="1">
        <v>0</v>
      </c>
      <c r="F870" s="1">
        <v>0</v>
      </c>
      <c r="G870" s="1">
        <v>0</v>
      </c>
      <c r="H870" s="1">
        <v>0</v>
      </c>
      <c r="I870" s="1">
        <v>45</v>
      </c>
      <c r="J870" s="1">
        <v>60</v>
      </c>
      <c r="K870" s="1">
        <v>0</v>
      </c>
      <c r="L870" s="1">
        <v>60</v>
      </c>
      <c r="M870" s="1">
        <v>0</v>
      </c>
      <c r="N870" s="1">
        <v>290</v>
      </c>
    </row>
    <row r="871" spans="1:14">
      <c r="A871" s="1" t="s">
        <v>642</v>
      </c>
      <c r="B871" s="1" t="s">
        <v>833</v>
      </c>
      <c r="C871" s="1">
        <v>280</v>
      </c>
      <c r="E871" s="1">
        <v>0</v>
      </c>
      <c r="F871" s="1">
        <v>0</v>
      </c>
      <c r="G871" s="1">
        <v>0</v>
      </c>
      <c r="H871" s="1">
        <v>0</v>
      </c>
      <c r="I871" s="1">
        <v>60</v>
      </c>
      <c r="J871" s="1">
        <v>75</v>
      </c>
      <c r="K871" s="1">
        <v>0</v>
      </c>
      <c r="L871" s="1">
        <v>75</v>
      </c>
      <c r="M871" s="1">
        <v>0</v>
      </c>
      <c r="N871" s="1">
        <v>355</v>
      </c>
    </row>
    <row r="872" spans="1:14">
      <c r="A872" s="1" t="s">
        <v>642</v>
      </c>
      <c r="B872" s="1" t="s">
        <v>834</v>
      </c>
      <c r="C872" s="1">
        <v>420</v>
      </c>
      <c r="E872" s="1">
        <v>0</v>
      </c>
      <c r="F872" s="1">
        <v>0</v>
      </c>
      <c r="G872" s="1">
        <v>0</v>
      </c>
      <c r="H872" s="1">
        <v>0</v>
      </c>
      <c r="I872" s="1">
        <v>90</v>
      </c>
      <c r="J872" s="1">
        <v>113</v>
      </c>
      <c r="K872" s="1">
        <v>0</v>
      </c>
      <c r="L872" s="1">
        <v>112</v>
      </c>
      <c r="M872" s="1">
        <v>0</v>
      </c>
      <c r="N872" s="1">
        <v>532</v>
      </c>
    </row>
    <row r="873" spans="1:14">
      <c r="A873" s="1" t="s">
        <v>642</v>
      </c>
      <c r="B873" s="1" t="s">
        <v>835</v>
      </c>
      <c r="C873" s="1">
        <v>5</v>
      </c>
      <c r="E873" s="1">
        <v>0</v>
      </c>
      <c r="F873" s="1">
        <v>0</v>
      </c>
      <c r="G873" s="1">
        <v>0</v>
      </c>
      <c r="H873" s="1">
        <v>0</v>
      </c>
      <c r="I873" s="1">
        <v>140</v>
      </c>
      <c r="J873" s="1">
        <v>0</v>
      </c>
      <c r="K873" s="1">
        <v>0</v>
      </c>
      <c r="L873" s="1">
        <v>0</v>
      </c>
      <c r="M873" s="1">
        <v>0</v>
      </c>
      <c r="N873" s="1">
        <v>5</v>
      </c>
    </row>
    <row r="874" spans="1:14">
      <c r="A874" s="1" t="s">
        <v>642</v>
      </c>
      <c r="B874" s="1" t="s">
        <v>836</v>
      </c>
      <c r="C874" s="1">
        <v>10</v>
      </c>
      <c r="E874" s="1">
        <v>0</v>
      </c>
      <c r="F874" s="1">
        <v>0</v>
      </c>
      <c r="G874" s="1">
        <v>0</v>
      </c>
      <c r="H874" s="1">
        <v>0</v>
      </c>
      <c r="I874" s="1">
        <v>190</v>
      </c>
      <c r="J874" s="1">
        <v>0</v>
      </c>
      <c r="K874" s="1">
        <v>0</v>
      </c>
      <c r="L874" s="1">
        <v>0</v>
      </c>
      <c r="M874" s="1">
        <v>0</v>
      </c>
      <c r="N874" s="1">
        <v>10</v>
      </c>
    </row>
    <row r="875" spans="1:14">
      <c r="A875" s="1" t="s">
        <v>642</v>
      </c>
      <c r="B875" s="1" t="s">
        <v>837</v>
      </c>
      <c r="C875" s="1">
        <v>10</v>
      </c>
      <c r="E875" s="1">
        <v>0</v>
      </c>
      <c r="F875" s="1">
        <v>0</v>
      </c>
      <c r="G875" s="1">
        <v>0</v>
      </c>
      <c r="H875" s="1">
        <v>0</v>
      </c>
      <c r="I875" s="1">
        <v>240</v>
      </c>
      <c r="J875" s="1">
        <v>0</v>
      </c>
      <c r="K875" s="1">
        <v>0</v>
      </c>
      <c r="L875" s="1">
        <v>0</v>
      </c>
      <c r="M875" s="1">
        <v>0</v>
      </c>
      <c r="N875" s="1">
        <v>10</v>
      </c>
    </row>
    <row r="876" spans="1:14">
      <c r="A876" s="1" t="s">
        <v>642</v>
      </c>
      <c r="B876" s="1" t="s">
        <v>838</v>
      </c>
      <c r="C876" s="1">
        <v>15</v>
      </c>
      <c r="E876" s="1">
        <v>0</v>
      </c>
      <c r="F876" s="1">
        <v>0</v>
      </c>
      <c r="G876" s="1">
        <v>0</v>
      </c>
      <c r="H876" s="1">
        <v>0</v>
      </c>
      <c r="I876" s="1">
        <v>350</v>
      </c>
      <c r="J876" s="1">
        <v>1</v>
      </c>
      <c r="K876" s="1">
        <v>0</v>
      </c>
      <c r="L876" s="1">
        <v>0</v>
      </c>
      <c r="M876" s="1">
        <v>0</v>
      </c>
      <c r="N876" s="1">
        <v>15</v>
      </c>
    </row>
    <row r="877" spans="1:14">
      <c r="A877" s="1" t="s">
        <v>642</v>
      </c>
      <c r="B877" s="1" t="s">
        <v>839</v>
      </c>
      <c r="C877" s="1">
        <v>150</v>
      </c>
      <c r="E877" s="1">
        <v>0</v>
      </c>
      <c r="F877" s="1">
        <v>0</v>
      </c>
      <c r="G877" s="1">
        <v>0</v>
      </c>
      <c r="H877" s="1">
        <v>0</v>
      </c>
      <c r="I877" s="1">
        <v>160</v>
      </c>
      <c r="J877" s="1">
        <v>40</v>
      </c>
      <c r="K877" s="1">
        <v>0</v>
      </c>
      <c r="L877" s="1">
        <v>40</v>
      </c>
      <c r="M877" s="1">
        <v>0</v>
      </c>
      <c r="N877" s="1">
        <v>190</v>
      </c>
    </row>
    <row r="878" spans="1:14">
      <c r="A878" s="1" t="s">
        <v>642</v>
      </c>
      <c r="B878" s="1" t="s">
        <v>840</v>
      </c>
      <c r="C878" s="1">
        <v>210</v>
      </c>
      <c r="E878" s="1">
        <v>0</v>
      </c>
      <c r="F878" s="1">
        <v>0</v>
      </c>
      <c r="G878" s="1">
        <v>0</v>
      </c>
      <c r="H878" s="1">
        <v>0</v>
      </c>
      <c r="I878" s="1">
        <v>210</v>
      </c>
      <c r="J878" s="1">
        <v>53</v>
      </c>
      <c r="K878" s="1">
        <v>0</v>
      </c>
      <c r="L878" s="1">
        <v>53</v>
      </c>
      <c r="M878" s="1">
        <v>0</v>
      </c>
      <c r="N878" s="1">
        <v>263</v>
      </c>
    </row>
    <row r="879" spans="1:14">
      <c r="A879" s="1" t="s">
        <v>642</v>
      </c>
      <c r="B879" s="1" t="s">
        <v>841</v>
      </c>
      <c r="C879" s="1">
        <v>260</v>
      </c>
      <c r="E879" s="1">
        <v>0</v>
      </c>
      <c r="F879" s="1">
        <v>0</v>
      </c>
      <c r="G879" s="1">
        <v>0</v>
      </c>
      <c r="H879" s="1">
        <v>0</v>
      </c>
      <c r="I879" s="1">
        <v>260</v>
      </c>
      <c r="J879" s="1">
        <v>67</v>
      </c>
      <c r="K879" s="1">
        <v>0</v>
      </c>
      <c r="L879" s="1">
        <v>67</v>
      </c>
      <c r="M879" s="1">
        <v>0</v>
      </c>
      <c r="N879" s="1">
        <v>327</v>
      </c>
    </row>
    <row r="880" spans="1:14">
      <c r="A880" s="1" t="s">
        <v>642</v>
      </c>
      <c r="B880" s="1" t="s">
        <v>842</v>
      </c>
      <c r="C880" s="1">
        <v>390</v>
      </c>
      <c r="E880" s="1">
        <v>0</v>
      </c>
      <c r="F880" s="1">
        <v>0</v>
      </c>
      <c r="G880" s="1">
        <v>0</v>
      </c>
      <c r="H880" s="1">
        <v>0</v>
      </c>
      <c r="I880" s="1">
        <v>390</v>
      </c>
      <c r="J880" s="1">
        <v>100</v>
      </c>
      <c r="K880" s="1">
        <v>0</v>
      </c>
      <c r="L880" s="1">
        <v>100</v>
      </c>
      <c r="M880" s="1">
        <v>0</v>
      </c>
      <c r="N880" s="1">
        <v>490</v>
      </c>
    </row>
    <row r="881" spans="1:14">
      <c r="A881" s="1" t="s">
        <v>642</v>
      </c>
      <c r="B881" s="1" t="s">
        <v>843</v>
      </c>
      <c r="C881" s="1">
        <v>170</v>
      </c>
      <c r="E881" s="1">
        <v>0</v>
      </c>
      <c r="F881" s="1">
        <v>0</v>
      </c>
      <c r="G881" s="1">
        <v>0</v>
      </c>
      <c r="H881" s="1">
        <v>0</v>
      </c>
      <c r="I881" s="1">
        <v>35</v>
      </c>
      <c r="J881" s="1">
        <v>46</v>
      </c>
      <c r="K881" s="1">
        <v>0</v>
      </c>
      <c r="L881" s="1">
        <v>46</v>
      </c>
      <c r="M881" s="1">
        <v>0</v>
      </c>
      <c r="N881" s="1">
        <v>216</v>
      </c>
    </row>
    <row r="882" spans="1:14">
      <c r="A882" s="1" t="s">
        <v>642</v>
      </c>
      <c r="B882" s="1" t="s">
        <v>844</v>
      </c>
      <c r="C882" s="1">
        <v>230</v>
      </c>
      <c r="E882" s="1">
        <v>0</v>
      </c>
      <c r="F882" s="1">
        <v>0</v>
      </c>
      <c r="G882" s="1">
        <v>0</v>
      </c>
      <c r="H882" s="1">
        <v>0</v>
      </c>
      <c r="I882" s="1">
        <v>50</v>
      </c>
      <c r="J882" s="1">
        <v>61</v>
      </c>
      <c r="K882" s="1">
        <v>0</v>
      </c>
      <c r="L882" s="1">
        <v>61</v>
      </c>
      <c r="M882" s="1">
        <v>0</v>
      </c>
      <c r="N882" s="1">
        <v>291</v>
      </c>
    </row>
    <row r="883" spans="1:14">
      <c r="A883" s="1" t="s">
        <v>642</v>
      </c>
      <c r="B883" s="1" t="s">
        <v>845</v>
      </c>
      <c r="C883" s="1">
        <v>290</v>
      </c>
      <c r="E883" s="1">
        <v>0</v>
      </c>
      <c r="F883" s="1">
        <v>0</v>
      </c>
      <c r="G883" s="1">
        <v>0</v>
      </c>
      <c r="H883" s="1">
        <v>0</v>
      </c>
      <c r="I883" s="1">
        <v>60</v>
      </c>
      <c r="J883" s="1">
        <v>76</v>
      </c>
      <c r="K883" s="1">
        <v>0</v>
      </c>
      <c r="L883" s="1">
        <v>76</v>
      </c>
      <c r="M883" s="1">
        <v>0</v>
      </c>
      <c r="N883" s="1">
        <v>366</v>
      </c>
    </row>
    <row r="884" spans="1:14">
      <c r="A884" s="1" t="s">
        <v>642</v>
      </c>
      <c r="B884" s="1" t="s">
        <v>846</v>
      </c>
      <c r="C884" s="1">
        <v>430</v>
      </c>
      <c r="E884" s="1">
        <v>0</v>
      </c>
      <c r="F884" s="1">
        <v>0</v>
      </c>
      <c r="G884" s="1">
        <v>0</v>
      </c>
      <c r="H884" s="1">
        <v>0</v>
      </c>
      <c r="I884" s="1">
        <v>90</v>
      </c>
      <c r="J884" s="1">
        <v>115</v>
      </c>
      <c r="K884" s="1">
        <v>0</v>
      </c>
      <c r="L884" s="1">
        <v>114</v>
      </c>
      <c r="M884" s="1">
        <v>0</v>
      </c>
      <c r="N884" s="1">
        <v>544</v>
      </c>
    </row>
    <row r="885" spans="1:14">
      <c r="A885" s="1" t="s">
        <v>642</v>
      </c>
      <c r="B885" s="1" t="s">
        <v>847</v>
      </c>
      <c r="C885" s="1">
        <v>160</v>
      </c>
      <c r="E885" s="1">
        <v>0</v>
      </c>
      <c r="F885" s="1">
        <v>0</v>
      </c>
      <c r="G885" s="1">
        <v>0</v>
      </c>
      <c r="H885" s="1">
        <v>0</v>
      </c>
      <c r="I885" s="1">
        <v>30</v>
      </c>
      <c r="J885" s="1">
        <v>42</v>
      </c>
      <c r="K885" s="1">
        <v>0</v>
      </c>
      <c r="L885" s="1">
        <v>42</v>
      </c>
      <c r="M885" s="1">
        <v>0</v>
      </c>
      <c r="N885" s="1">
        <v>202</v>
      </c>
    </row>
    <row r="886" spans="1:14">
      <c r="A886" s="1" t="s">
        <v>642</v>
      </c>
      <c r="B886" s="1" t="s">
        <v>848</v>
      </c>
      <c r="C886" s="1">
        <v>210</v>
      </c>
      <c r="E886" s="1">
        <v>0</v>
      </c>
      <c r="F886" s="1">
        <v>0</v>
      </c>
      <c r="G886" s="1">
        <v>0</v>
      </c>
      <c r="H886" s="1">
        <v>0</v>
      </c>
      <c r="I886" s="1">
        <v>40</v>
      </c>
      <c r="J886" s="1">
        <v>56</v>
      </c>
      <c r="K886" s="1">
        <v>0</v>
      </c>
      <c r="L886" s="1">
        <v>56</v>
      </c>
      <c r="M886" s="1">
        <v>0</v>
      </c>
      <c r="N886" s="1">
        <v>266</v>
      </c>
    </row>
    <row r="887" spans="1:14">
      <c r="A887" s="1" t="s">
        <v>642</v>
      </c>
      <c r="B887" s="1" t="s">
        <v>849</v>
      </c>
      <c r="C887" s="1">
        <v>260</v>
      </c>
      <c r="E887" s="1">
        <v>0</v>
      </c>
      <c r="F887" s="1">
        <v>0</v>
      </c>
      <c r="G887" s="1">
        <v>0</v>
      </c>
      <c r="H887" s="1">
        <v>0</v>
      </c>
      <c r="I887" s="1">
        <v>50</v>
      </c>
      <c r="J887" s="1">
        <v>70</v>
      </c>
      <c r="K887" s="1">
        <v>0</v>
      </c>
      <c r="L887" s="1">
        <v>70</v>
      </c>
      <c r="M887" s="1">
        <v>0</v>
      </c>
      <c r="N887" s="1">
        <v>330</v>
      </c>
    </row>
    <row r="888" spans="1:14">
      <c r="A888" s="1" t="s">
        <v>642</v>
      </c>
      <c r="B888" s="1" t="s">
        <v>850</v>
      </c>
      <c r="C888" s="1">
        <v>390</v>
      </c>
      <c r="E888" s="1">
        <v>0</v>
      </c>
      <c r="F888" s="1">
        <v>0</v>
      </c>
      <c r="G888" s="1">
        <v>0</v>
      </c>
      <c r="H888" s="1">
        <v>0</v>
      </c>
      <c r="I888" s="1">
        <v>80</v>
      </c>
      <c r="J888" s="1">
        <v>105</v>
      </c>
      <c r="K888" s="1">
        <v>0</v>
      </c>
      <c r="L888" s="1">
        <v>105</v>
      </c>
      <c r="M888" s="1">
        <v>0</v>
      </c>
      <c r="N888" s="1">
        <v>495</v>
      </c>
    </row>
    <row r="889" spans="1:14">
      <c r="A889" s="1" t="s">
        <v>642</v>
      </c>
      <c r="B889" s="1" t="s">
        <v>851</v>
      </c>
      <c r="C889" s="1">
        <v>360</v>
      </c>
      <c r="E889" s="1">
        <v>24</v>
      </c>
      <c r="F889" s="1">
        <v>7</v>
      </c>
      <c r="G889" s="1">
        <v>1</v>
      </c>
      <c r="H889" s="1">
        <v>35</v>
      </c>
      <c r="I889" s="1">
        <v>750</v>
      </c>
      <c r="J889" s="1">
        <v>22</v>
      </c>
      <c r="K889" s="1">
        <v>2</v>
      </c>
      <c r="L889" s="1">
        <v>0</v>
      </c>
      <c r="M889" s="1">
        <v>13</v>
      </c>
      <c r="N889" s="1">
        <v>354</v>
      </c>
    </row>
    <row r="890" spans="1:14">
      <c r="A890" s="1" t="s">
        <v>642</v>
      </c>
      <c r="B890" s="1" t="s">
        <v>852</v>
      </c>
      <c r="C890" s="1">
        <v>390</v>
      </c>
      <c r="E890" s="1">
        <v>26</v>
      </c>
      <c r="F890" s="1">
        <v>7</v>
      </c>
      <c r="G890" s="1">
        <v>1</v>
      </c>
      <c r="H890" s="1">
        <v>35</v>
      </c>
      <c r="I890" s="1">
        <v>910</v>
      </c>
      <c r="J890" s="1">
        <v>26</v>
      </c>
      <c r="K890" s="1">
        <v>2</v>
      </c>
      <c r="L890" s="1">
        <v>0</v>
      </c>
      <c r="M890" s="1">
        <v>13</v>
      </c>
      <c r="N890" s="1">
        <v>384</v>
      </c>
    </row>
    <row r="891" spans="1:14">
      <c r="A891" s="1" t="s">
        <v>642</v>
      </c>
      <c r="B891" s="1" t="s">
        <v>853</v>
      </c>
      <c r="C891" s="1">
        <v>300</v>
      </c>
      <c r="E891" s="1">
        <v>16</v>
      </c>
      <c r="F891" s="1">
        <v>2</v>
      </c>
      <c r="G891" s="1">
        <v>0</v>
      </c>
      <c r="H891" s="1">
        <v>210</v>
      </c>
      <c r="I891" s="1">
        <v>770</v>
      </c>
      <c r="J891" s="1">
        <v>18</v>
      </c>
      <c r="K891" s="1" t="s">
        <v>670</v>
      </c>
      <c r="L891" s="1">
        <v>0</v>
      </c>
      <c r="M891" s="1">
        <v>20</v>
      </c>
      <c r="N891" s="1">
        <v>282</v>
      </c>
    </row>
    <row r="892" spans="1:14">
      <c r="A892" s="1" t="s">
        <v>642</v>
      </c>
      <c r="B892" s="1" t="s">
        <v>854</v>
      </c>
      <c r="C892" s="1">
        <v>230</v>
      </c>
      <c r="E892" s="1">
        <v>13</v>
      </c>
      <c r="F892" s="1">
        <v>2.5</v>
      </c>
      <c r="G892" s="1">
        <v>0</v>
      </c>
      <c r="H892" s="1">
        <v>285</v>
      </c>
      <c r="I892" s="1">
        <v>750</v>
      </c>
      <c r="J892" s="1">
        <v>12</v>
      </c>
      <c r="K892" s="1">
        <v>0</v>
      </c>
      <c r="L892" s="1">
        <v>0</v>
      </c>
      <c r="M892" s="1">
        <v>17</v>
      </c>
      <c r="N892" s="1">
        <v>215.5</v>
      </c>
    </row>
    <row r="893" spans="1:14">
      <c r="A893" s="1" t="s">
        <v>855</v>
      </c>
      <c r="B893" s="1" t="s">
        <v>856</v>
      </c>
      <c r="C893" s="1">
        <v>440</v>
      </c>
      <c r="D893" s="1">
        <v>240</v>
      </c>
      <c r="E893" s="1">
        <v>27</v>
      </c>
      <c r="F893" s="1">
        <v>5</v>
      </c>
      <c r="G893" s="1">
        <v>0</v>
      </c>
      <c r="H893" s="1">
        <v>50</v>
      </c>
      <c r="I893" s="1">
        <v>840</v>
      </c>
      <c r="J893" s="1">
        <v>31</v>
      </c>
      <c r="K893" s="1">
        <v>2</v>
      </c>
      <c r="L893" s="1">
        <v>3</v>
      </c>
      <c r="M893" s="1">
        <v>20</v>
      </c>
    </row>
    <row r="894" spans="1:14">
      <c r="A894" s="1" t="s">
        <v>855</v>
      </c>
      <c r="B894" s="1" t="s">
        <v>857</v>
      </c>
      <c r="C894" s="1">
        <v>120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35</v>
      </c>
      <c r="J894" s="1">
        <v>30</v>
      </c>
      <c r="K894" s="1">
        <v>0</v>
      </c>
      <c r="L894" s="1">
        <v>30</v>
      </c>
      <c r="M894" s="1">
        <v>0</v>
      </c>
    </row>
    <row r="895" spans="1:14">
      <c r="A895" s="1" t="s">
        <v>855</v>
      </c>
      <c r="B895" s="1" t="s">
        <v>858</v>
      </c>
      <c r="C895" s="1">
        <v>150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40</v>
      </c>
      <c r="J895" s="1">
        <v>38</v>
      </c>
      <c r="K895" s="1">
        <v>0</v>
      </c>
      <c r="L895" s="1">
        <v>38</v>
      </c>
      <c r="M895" s="1">
        <v>0</v>
      </c>
    </row>
    <row r="896" spans="1:14">
      <c r="A896" s="1" t="s">
        <v>855</v>
      </c>
      <c r="B896" s="1" t="s">
        <v>859</v>
      </c>
      <c r="C896" s="1">
        <v>250</v>
      </c>
      <c r="D896" s="1">
        <v>110</v>
      </c>
      <c r="E896" s="1">
        <v>12</v>
      </c>
      <c r="F896" s="1">
        <v>4.5</v>
      </c>
      <c r="G896" s="1">
        <v>0</v>
      </c>
      <c r="H896" s="1">
        <v>25</v>
      </c>
      <c r="I896" s="1">
        <v>610</v>
      </c>
      <c r="J896" s="1">
        <v>24</v>
      </c>
      <c r="K896" s="1">
        <v>3</v>
      </c>
      <c r="L896" s="1">
        <v>2</v>
      </c>
      <c r="M896" s="1">
        <v>10</v>
      </c>
    </row>
    <row r="897" spans="1:13">
      <c r="A897" s="1" t="s">
        <v>855</v>
      </c>
      <c r="B897" s="1" t="s">
        <v>860</v>
      </c>
      <c r="C897" s="1">
        <v>140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35</v>
      </c>
      <c r="J897" s="1">
        <v>35</v>
      </c>
      <c r="K897" s="1">
        <v>0</v>
      </c>
      <c r="L897" s="1">
        <v>34</v>
      </c>
      <c r="M897" s="1">
        <v>0</v>
      </c>
    </row>
    <row r="898" spans="1:13">
      <c r="A898" s="1" t="s">
        <v>855</v>
      </c>
      <c r="B898" s="1" t="s">
        <v>861</v>
      </c>
      <c r="C898" s="1">
        <v>170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40</v>
      </c>
      <c r="J898" s="1">
        <v>43</v>
      </c>
      <c r="K898" s="1">
        <v>0</v>
      </c>
      <c r="L898" s="1">
        <v>42</v>
      </c>
      <c r="M898" s="1">
        <v>0</v>
      </c>
    </row>
    <row r="899" spans="1:13">
      <c r="A899" s="1" t="s">
        <v>855</v>
      </c>
      <c r="B899" s="1" t="s">
        <v>862</v>
      </c>
      <c r="C899" s="1">
        <v>320</v>
      </c>
      <c r="D899" s="1">
        <v>160</v>
      </c>
      <c r="E899" s="1">
        <v>18</v>
      </c>
      <c r="F899" s="1">
        <v>1.5</v>
      </c>
      <c r="G899" s="1">
        <v>0</v>
      </c>
      <c r="H899" s="1" t="s">
        <v>644</v>
      </c>
      <c r="I899" s="1">
        <v>630</v>
      </c>
      <c r="J899" s="1">
        <v>35</v>
      </c>
      <c r="K899" s="1">
        <v>4</v>
      </c>
      <c r="L899" s="1">
        <v>2</v>
      </c>
      <c r="M899" s="1">
        <v>4</v>
      </c>
    </row>
    <row r="900" spans="1:13">
      <c r="A900" s="1" t="s">
        <v>855</v>
      </c>
      <c r="B900" s="1" t="s">
        <v>863</v>
      </c>
      <c r="C900" s="1">
        <v>710</v>
      </c>
      <c r="D900" s="1">
        <v>360</v>
      </c>
      <c r="E900" s="1">
        <v>40</v>
      </c>
      <c r="F900" s="1">
        <v>6</v>
      </c>
      <c r="G900" s="1">
        <v>0</v>
      </c>
      <c r="H900" s="1">
        <v>30</v>
      </c>
      <c r="I900" s="1">
        <v>1440</v>
      </c>
      <c r="J900" s="1">
        <v>73</v>
      </c>
      <c r="K900" s="1">
        <v>10</v>
      </c>
      <c r="L900" s="1">
        <v>4</v>
      </c>
      <c r="M900" s="1">
        <v>13</v>
      </c>
    </row>
    <row r="901" spans="1:13">
      <c r="A901" s="1" t="s">
        <v>855</v>
      </c>
      <c r="B901" s="1" t="s">
        <v>864</v>
      </c>
      <c r="C901" s="1">
        <v>330</v>
      </c>
      <c r="D901" s="1">
        <v>140</v>
      </c>
      <c r="E901" s="1">
        <v>15</v>
      </c>
      <c r="F901" s="1">
        <v>3</v>
      </c>
      <c r="G901" s="1">
        <v>0</v>
      </c>
      <c r="H901" s="1">
        <v>10</v>
      </c>
      <c r="I901" s="1">
        <v>430</v>
      </c>
      <c r="J901" s="1">
        <v>39</v>
      </c>
      <c r="K901" s="1">
        <v>5</v>
      </c>
      <c r="L901" s="1">
        <v>3</v>
      </c>
      <c r="M901" s="1">
        <v>10</v>
      </c>
    </row>
    <row r="902" spans="1:13">
      <c r="A902" s="1" t="s">
        <v>855</v>
      </c>
      <c r="B902" s="1" t="s">
        <v>865</v>
      </c>
      <c r="C902" s="1">
        <v>630</v>
      </c>
      <c r="D902" s="1">
        <v>270</v>
      </c>
      <c r="E902" s="1">
        <v>29</v>
      </c>
      <c r="F902" s="1">
        <v>10</v>
      </c>
      <c r="G902" s="1">
        <v>0</v>
      </c>
      <c r="H902" s="1">
        <v>35</v>
      </c>
      <c r="I902" s="1">
        <v>1260</v>
      </c>
      <c r="J902" s="1">
        <v>73</v>
      </c>
      <c r="K902" s="1">
        <v>7</v>
      </c>
      <c r="L902" s="1">
        <v>5</v>
      </c>
      <c r="M902" s="1">
        <v>19</v>
      </c>
    </row>
    <row r="903" spans="1:13">
      <c r="A903" s="1" t="s">
        <v>855</v>
      </c>
      <c r="B903" s="1" t="s">
        <v>866</v>
      </c>
      <c r="C903" s="1">
        <v>650</v>
      </c>
      <c r="D903" s="1">
        <v>300</v>
      </c>
      <c r="E903" s="1">
        <v>33</v>
      </c>
      <c r="F903" s="1">
        <v>12</v>
      </c>
      <c r="G903" s="1">
        <v>0.5</v>
      </c>
      <c r="H903" s="1">
        <v>55</v>
      </c>
      <c r="I903" s="1">
        <v>1390</v>
      </c>
      <c r="J903" s="1">
        <v>67</v>
      </c>
      <c r="K903" s="1">
        <v>6</v>
      </c>
      <c r="L903" s="1">
        <v>5</v>
      </c>
      <c r="M903" s="1">
        <v>22</v>
      </c>
    </row>
    <row r="904" spans="1:13">
      <c r="A904" s="1" t="s">
        <v>855</v>
      </c>
      <c r="B904" s="1" t="s">
        <v>867</v>
      </c>
      <c r="C904" s="1">
        <v>350</v>
      </c>
      <c r="D904" s="1">
        <v>170</v>
      </c>
      <c r="E904" s="1">
        <v>18</v>
      </c>
      <c r="F904" s="1">
        <v>5</v>
      </c>
      <c r="G904" s="1">
        <v>0</v>
      </c>
      <c r="H904" s="1">
        <v>25</v>
      </c>
      <c r="I904" s="1">
        <v>560</v>
      </c>
      <c r="J904" s="1">
        <v>33</v>
      </c>
      <c r="K904" s="1">
        <v>4</v>
      </c>
      <c r="L904" s="1">
        <v>3</v>
      </c>
      <c r="M904" s="1">
        <v>13</v>
      </c>
    </row>
    <row r="905" spans="1:13">
      <c r="A905" s="1" t="s">
        <v>855</v>
      </c>
      <c r="B905" s="1" t="s">
        <v>868</v>
      </c>
      <c r="C905" s="1">
        <v>330</v>
      </c>
      <c r="D905" s="1">
        <v>140</v>
      </c>
      <c r="E905" s="1">
        <v>15</v>
      </c>
      <c r="F905" s="1">
        <v>3.5</v>
      </c>
      <c r="G905" s="1">
        <v>0</v>
      </c>
      <c r="H905" s="1">
        <v>35</v>
      </c>
      <c r="I905" s="1">
        <v>560</v>
      </c>
      <c r="J905" s="1">
        <v>31</v>
      </c>
      <c r="K905" s="1">
        <v>2</v>
      </c>
      <c r="L905" s="1">
        <v>3</v>
      </c>
      <c r="M905" s="1">
        <v>16</v>
      </c>
    </row>
    <row r="906" spans="1:13">
      <c r="A906" s="1" t="s">
        <v>855</v>
      </c>
      <c r="B906" s="1" t="s">
        <v>869</v>
      </c>
      <c r="C906" s="1">
        <v>330</v>
      </c>
      <c r="D906" s="1">
        <v>140</v>
      </c>
      <c r="E906" s="1">
        <v>16</v>
      </c>
      <c r="F906" s="1">
        <v>4</v>
      </c>
      <c r="G906" s="1">
        <v>0</v>
      </c>
      <c r="H906" s="1">
        <v>30</v>
      </c>
      <c r="I906" s="1">
        <v>530</v>
      </c>
      <c r="J906" s="1">
        <v>32</v>
      </c>
      <c r="K906" s="1">
        <v>2</v>
      </c>
      <c r="L906" s="1">
        <v>3</v>
      </c>
      <c r="M906" s="1">
        <v>15</v>
      </c>
    </row>
    <row r="907" spans="1:13">
      <c r="A907" s="1" t="s">
        <v>855</v>
      </c>
      <c r="B907" s="1" t="s">
        <v>870</v>
      </c>
      <c r="C907" s="1">
        <v>500</v>
      </c>
      <c r="D907" s="1">
        <v>250</v>
      </c>
      <c r="E907" s="1">
        <v>28</v>
      </c>
      <c r="F907" s="1">
        <v>10</v>
      </c>
      <c r="G907" s="1">
        <v>0.5</v>
      </c>
      <c r="H907" s="1">
        <v>55</v>
      </c>
      <c r="I907" s="1">
        <v>850</v>
      </c>
      <c r="J907" s="1">
        <v>41</v>
      </c>
      <c r="K907" s="1">
        <v>5</v>
      </c>
      <c r="L907" s="1">
        <v>4</v>
      </c>
      <c r="M907" s="1">
        <v>20</v>
      </c>
    </row>
    <row r="908" spans="1:13">
      <c r="A908" s="1" t="s">
        <v>855</v>
      </c>
      <c r="B908" s="1" t="s">
        <v>871</v>
      </c>
      <c r="C908" s="1">
        <v>170</v>
      </c>
      <c r="D908" s="1">
        <v>80</v>
      </c>
      <c r="E908" s="1">
        <v>9</v>
      </c>
      <c r="F908" s="1">
        <v>3.5</v>
      </c>
      <c r="G908" s="1">
        <v>0</v>
      </c>
      <c r="H908" s="1">
        <v>25</v>
      </c>
      <c r="I908" s="1">
        <v>310</v>
      </c>
      <c r="J908" s="1">
        <v>13</v>
      </c>
      <c r="K908" s="1">
        <v>3</v>
      </c>
      <c r="L908" s="1" t="s">
        <v>670</v>
      </c>
      <c r="M908" s="1">
        <v>8</v>
      </c>
    </row>
    <row r="909" spans="1:13">
      <c r="A909" s="1" t="s">
        <v>855</v>
      </c>
      <c r="B909" s="1" t="s">
        <v>872</v>
      </c>
      <c r="C909" s="1">
        <v>190</v>
      </c>
      <c r="D909" s="1">
        <v>100</v>
      </c>
      <c r="E909" s="1">
        <v>11</v>
      </c>
      <c r="F909" s="1">
        <v>4.5</v>
      </c>
      <c r="G909" s="1">
        <v>0</v>
      </c>
      <c r="H909" s="1">
        <v>25</v>
      </c>
      <c r="I909" s="1">
        <v>340</v>
      </c>
      <c r="J909" s="1">
        <v>15</v>
      </c>
      <c r="K909" s="1">
        <v>3</v>
      </c>
      <c r="L909" s="1">
        <v>2</v>
      </c>
      <c r="M909" s="1">
        <v>8</v>
      </c>
    </row>
    <row r="910" spans="1:13">
      <c r="A910" s="1" t="s">
        <v>855</v>
      </c>
      <c r="B910" s="1" t="s">
        <v>873</v>
      </c>
      <c r="C910" s="1">
        <v>250</v>
      </c>
      <c r="D910" s="1">
        <v>110</v>
      </c>
      <c r="E910" s="1">
        <v>12</v>
      </c>
      <c r="F910" s="1">
        <v>4.5</v>
      </c>
      <c r="G910" s="1">
        <v>0</v>
      </c>
      <c r="H910" s="1">
        <v>25</v>
      </c>
      <c r="I910" s="1">
        <v>610</v>
      </c>
      <c r="J910" s="1">
        <v>24</v>
      </c>
      <c r="K910" s="1">
        <v>3</v>
      </c>
      <c r="L910" s="1">
        <v>2</v>
      </c>
      <c r="M910" s="1">
        <v>10</v>
      </c>
    </row>
    <row r="911" spans="1:13">
      <c r="A911" s="1" t="s">
        <v>855</v>
      </c>
      <c r="B911" s="1" t="s">
        <v>874</v>
      </c>
      <c r="C911" s="1">
        <v>170</v>
      </c>
      <c r="D911" s="1">
        <v>80</v>
      </c>
      <c r="E911" s="1">
        <v>9</v>
      </c>
      <c r="F911" s="1">
        <v>3.5</v>
      </c>
      <c r="G911" s="1">
        <v>0</v>
      </c>
      <c r="H911" s="1">
        <v>25</v>
      </c>
      <c r="I911" s="1">
        <v>360</v>
      </c>
      <c r="J911" s="1">
        <v>13</v>
      </c>
      <c r="K911" s="1">
        <v>3</v>
      </c>
      <c r="L911" s="1" t="s">
        <v>670</v>
      </c>
      <c r="M911" s="1">
        <v>8</v>
      </c>
    </row>
    <row r="912" spans="1:13">
      <c r="A912" s="1" t="s">
        <v>855</v>
      </c>
      <c r="B912" s="1" t="s">
        <v>875</v>
      </c>
      <c r="C912" s="1">
        <v>190</v>
      </c>
      <c r="D912" s="1">
        <v>100</v>
      </c>
      <c r="E912" s="1">
        <v>11</v>
      </c>
      <c r="F912" s="1">
        <v>4.5</v>
      </c>
      <c r="G912" s="1">
        <v>0</v>
      </c>
      <c r="H912" s="1">
        <v>30</v>
      </c>
      <c r="I912" s="1">
        <v>380</v>
      </c>
      <c r="J912" s="1">
        <v>15</v>
      </c>
      <c r="K912" s="1">
        <v>3</v>
      </c>
      <c r="L912" s="1">
        <v>2</v>
      </c>
      <c r="M912" s="1">
        <v>8</v>
      </c>
    </row>
    <row r="913" spans="1:13">
      <c r="A913" s="1" t="s">
        <v>855</v>
      </c>
      <c r="B913" s="1" t="s">
        <v>876</v>
      </c>
      <c r="C913" s="1">
        <v>180</v>
      </c>
      <c r="D913" s="1">
        <v>80</v>
      </c>
      <c r="E913" s="1">
        <v>9</v>
      </c>
      <c r="F913" s="1">
        <v>4</v>
      </c>
      <c r="G913" s="1">
        <v>0</v>
      </c>
      <c r="H913" s="1">
        <v>25</v>
      </c>
      <c r="I913" s="1">
        <v>500</v>
      </c>
      <c r="J913" s="1">
        <v>17</v>
      </c>
      <c r="K913" s="1">
        <v>3</v>
      </c>
      <c r="L913" s="1">
        <v>1</v>
      </c>
      <c r="M913" s="1">
        <v>9</v>
      </c>
    </row>
    <row r="914" spans="1:13">
      <c r="A914" s="1" t="s">
        <v>855</v>
      </c>
      <c r="B914" s="1" t="s">
        <v>877</v>
      </c>
      <c r="C914" s="1">
        <v>160</v>
      </c>
      <c r="D914" s="1">
        <v>50</v>
      </c>
      <c r="E914" s="1">
        <v>5</v>
      </c>
      <c r="F914" s="1">
        <v>2.5</v>
      </c>
      <c r="G914" s="1">
        <v>0</v>
      </c>
      <c r="H914" s="1">
        <v>30</v>
      </c>
      <c r="I914" s="1">
        <v>500</v>
      </c>
      <c r="J914" s="1">
        <v>16</v>
      </c>
      <c r="K914" s="1">
        <v>1</v>
      </c>
      <c r="L914" s="1">
        <v>1</v>
      </c>
      <c r="M914" s="1">
        <v>12</v>
      </c>
    </row>
    <row r="915" spans="1:13">
      <c r="A915" s="1" t="s">
        <v>855</v>
      </c>
      <c r="B915" s="1" t="s">
        <v>878</v>
      </c>
      <c r="C915" s="1" t="s">
        <v>453</v>
      </c>
      <c r="D915" s="1" t="s">
        <v>453</v>
      </c>
      <c r="E915" s="1" t="s">
        <v>453</v>
      </c>
      <c r="F915" s="1" t="s">
        <v>453</v>
      </c>
      <c r="G915" s="1" t="s">
        <v>453</v>
      </c>
      <c r="H915" s="1" t="s">
        <v>453</v>
      </c>
      <c r="I915" s="1" t="s">
        <v>453</v>
      </c>
      <c r="J915" s="1" t="s">
        <v>453</v>
      </c>
      <c r="K915" s="1" t="s">
        <v>453</v>
      </c>
      <c r="L915" s="1" t="s">
        <v>453</v>
      </c>
      <c r="M915" s="1" t="s">
        <v>453</v>
      </c>
    </row>
    <row r="916" spans="1:13">
      <c r="A916" s="1" t="s">
        <v>855</v>
      </c>
      <c r="B916" s="1" t="s">
        <v>876</v>
      </c>
      <c r="C916" s="1">
        <v>210</v>
      </c>
      <c r="D916" s="1">
        <v>90</v>
      </c>
      <c r="E916" s="1">
        <v>10</v>
      </c>
      <c r="F916" s="1">
        <v>5</v>
      </c>
      <c r="G916" s="1">
        <v>0</v>
      </c>
      <c r="H916" s="1">
        <v>25</v>
      </c>
      <c r="I916" s="1">
        <v>520</v>
      </c>
      <c r="J916" s="1">
        <v>20</v>
      </c>
      <c r="K916" s="1">
        <v>3</v>
      </c>
      <c r="L916" s="1">
        <v>2</v>
      </c>
      <c r="M916" s="1">
        <v>10</v>
      </c>
    </row>
    <row r="917" spans="1:13">
      <c r="A917" s="1" t="s">
        <v>855</v>
      </c>
      <c r="B917" s="1" t="s">
        <v>877</v>
      </c>
      <c r="C917" s="1">
        <v>180</v>
      </c>
      <c r="D917" s="1">
        <v>60</v>
      </c>
      <c r="E917" s="1">
        <v>7</v>
      </c>
      <c r="F917" s="1">
        <v>3.5</v>
      </c>
      <c r="G917" s="1">
        <v>0</v>
      </c>
      <c r="H917" s="1">
        <v>35</v>
      </c>
      <c r="I917" s="1">
        <v>520</v>
      </c>
      <c r="J917" s="1">
        <v>18</v>
      </c>
      <c r="K917" s="1">
        <v>2</v>
      </c>
      <c r="L917" s="1">
        <v>2</v>
      </c>
      <c r="M917" s="1">
        <v>13</v>
      </c>
    </row>
    <row r="918" spans="1:13">
      <c r="A918" s="1" t="s">
        <v>855</v>
      </c>
      <c r="B918" s="1" t="s">
        <v>879</v>
      </c>
      <c r="C918" s="1">
        <v>350</v>
      </c>
      <c r="D918" s="1">
        <v>80</v>
      </c>
      <c r="E918" s="1">
        <v>9</v>
      </c>
      <c r="F918" s="1">
        <v>3.5</v>
      </c>
      <c r="G918" s="1">
        <v>0</v>
      </c>
      <c r="H918" s="1">
        <v>5</v>
      </c>
      <c r="I918" s="1">
        <v>1000</v>
      </c>
      <c r="J918" s="1">
        <v>54</v>
      </c>
      <c r="K918" s="1">
        <v>11</v>
      </c>
      <c r="L918" s="1">
        <v>3</v>
      </c>
      <c r="M918" s="1">
        <v>13</v>
      </c>
    </row>
    <row r="919" spans="1:13">
      <c r="A919" s="1" t="s">
        <v>855</v>
      </c>
      <c r="B919" s="1" t="s">
        <v>880</v>
      </c>
      <c r="C919" s="1">
        <v>490</v>
      </c>
      <c r="D919" s="1">
        <v>160</v>
      </c>
      <c r="E919" s="1">
        <v>18</v>
      </c>
      <c r="F919" s="1">
        <v>7</v>
      </c>
      <c r="G919" s="1">
        <v>0</v>
      </c>
      <c r="H919" s="1">
        <v>30</v>
      </c>
      <c r="I919" s="1">
        <v>1250</v>
      </c>
      <c r="J919" s="1">
        <v>63</v>
      </c>
      <c r="K919" s="1">
        <v>9</v>
      </c>
      <c r="L919" s="1">
        <v>5</v>
      </c>
      <c r="M919" s="1">
        <v>18</v>
      </c>
    </row>
    <row r="920" spans="1:13">
      <c r="A920" s="1" t="s">
        <v>855</v>
      </c>
      <c r="B920" s="1" t="s">
        <v>881</v>
      </c>
      <c r="C920" s="1">
        <v>390</v>
      </c>
      <c r="D920" s="1">
        <v>130</v>
      </c>
      <c r="E920" s="1">
        <v>14</v>
      </c>
      <c r="F920" s="1">
        <v>6</v>
      </c>
      <c r="G920" s="1">
        <v>0</v>
      </c>
      <c r="H920" s="1">
        <v>25</v>
      </c>
      <c r="I920" s="1">
        <v>1110</v>
      </c>
      <c r="J920" s="1">
        <v>51</v>
      </c>
      <c r="K920" s="1">
        <v>9</v>
      </c>
      <c r="L920" s="1">
        <v>4</v>
      </c>
      <c r="M920" s="1">
        <v>16</v>
      </c>
    </row>
    <row r="921" spans="1:13">
      <c r="A921" s="1" t="s">
        <v>855</v>
      </c>
      <c r="B921" s="1" t="s">
        <v>882</v>
      </c>
      <c r="C921" s="1">
        <v>370</v>
      </c>
      <c r="D921" s="1">
        <v>100</v>
      </c>
      <c r="E921" s="1">
        <v>11</v>
      </c>
      <c r="F921" s="1">
        <v>4.5</v>
      </c>
      <c r="G921" s="1">
        <v>0</v>
      </c>
      <c r="H921" s="1">
        <v>35</v>
      </c>
      <c r="I921" s="1">
        <v>1110</v>
      </c>
      <c r="J921" s="1">
        <v>49</v>
      </c>
      <c r="K921" s="1">
        <v>8</v>
      </c>
      <c r="L921" s="1">
        <v>4</v>
      </c>
      <c r="M921" s="1">
        <v>19</v>
      </c>
    </row>
    <row r="922" spans="1:13">
      <c r="A922" s="1" t="s">
        <v>855</v>
      </c>
      <c r="B922" s="1" t="s">
        <v>883</v>
      </c>
      <c r="C922" s="1">
        <v>370</v>
      </c>
      <c r="D922" s="1">
        <v>110</v>
      </c>
      <c r="E922" s="1">
        <v>12</v>
      </c>
      <c r="F922" s="1">
        <v>5</v>
      </c>
      <c r="G922" s="1">
        <v>0</v>
      </c>
      <c r="H922" s="1">
        <v>30</v>
      </c>
      <c r="I922" s="1">
        <v>1090</v>
      </c>
      <c r="J922" s="1">
        <v>49</v>
      </c>
      <c r="K922" s="1">
        <v>7</v>
      </c>
      <c r="L922" s="1">
        <v>4</v>
      </c>
      <c r="M922" s="1">
        <v>18</v>
      </c>
    </row>
    <row r="923" spans="1:13">
      <c r="A923" s="1" t="s">
        <v>855</v>
      </c>
      <c r="B923" s="1" t="s">
        <v>884</v>
      </c>
      <c r="C923" s="1">
        <v>370</v>
      </c>
      <c r="D923" s="1">
        <v>150</v>
      </c>
      <c r="E923" s="1">
        <v>17</v>
      </c>
      <c r="F923" s="1">
        <v>8</v>
      </c>
      <c r="G923" s="1">
        <v>0</v>
      </c>
      <c r="H923" s="1">
        <v>35</v>
      </c>
      <c r="I923" s="1">
        <v>970</v>
      </c>
      <c r="J923" s="1">
        <v>40</v>
      </c>
      <c r="K923" s="1">
        <v>4</v>
      </c>
      <c r="L923" s="1">
        <v>2</v>
      </c>
      <c r="M923" s="1">
        <v>16</v>
      </c>
    </row>
    <row r="924" spans="1:13">
      <c r="A924" s="1" t="s">
        <v>855</v>
      </c>
      <c r="B924" s="1" t="s">
        <v>885</v>
      </c>
      <c r="C924" s="1">
        <v>650</v>
      </c>
      <c r="D924" s="1">
        <v>300</v>
      </c>
      <c r="E924" s="1">
        <v>33</v>
      </c>
      <c r="F924" s="1">
        <v>12</v>
      </c>
      <c r="G924" s="1">
        <v>0.5</v>
      </c>
      <c r="H924" s="1">
        <v>55</v>
      </c>
      <c r="I924" s="1">
        <v>1390</v>
      </c>
      <c r="J924" s="1">
        <v>67</v>
      </c>
      <c r="K924" s="1">
        <v>6</v>
      </c>
      <c r="L924" s="1">
        <v>5</v>
      </c>
      <c r="M924" s="1">
        <v>22</v>
      </c>
    </row>
    <row r="925" spans="1:13">
      <c r="A925" s="1" t="s">
        <v>855</v>
      </c>
      <c r="B925" s="1" t="s">
        <v>886</v>
      </c>
      <c r="C925" s="1">
        <v>620</v>
      </c>
      <c r="D925" s="1">
        <v>270</v>
      </c>
      <c r="E925" s="1">
        <v>29</v>
      </c>
      <c r="F925" s="1">
        <v>11</v>
      </c>
      <c r="G925" s="1">
        <v>0</v>
      </c>
      <c r="H925" s="1">
        <v>65</v>
      </c>
      <c r="I925" s="1">
        <v>1390</v>
      </c>
      <c r="J925" s="1">
        <v>66</v>
      </c>
      <c r="K925" s="1">
        <v>4</v>
      </c>
      <c r="L925" s="1">
        <v>4</v>
      </c>
      <c r="M925" s="1">
        <v>25</v>
      </c>
    </row>
    <row r="926" spans="1:13">
      <c r="A926" s="1" t="s">
        <v>855</v>
      </c>
      <c r="B926" s="1" t="s">
        <v>887</v>
      </c>
      <c r="C926" s="1">
        <v>630</v>
      </c>
      <c r="D926" s="1">
        <v>270</v>
      </c>
      <c r="E926" s="1">
        <v>30</v>
      </c>
      <c r="F926" s="1">
        <v>11</v>
      </c>
      <c r="G926" s="1">
        <v>0</v>
      </c>
      <c r="H926" s="1">
        <v>60</v>
      </c>
      <c r="I926" s="1">
        <v>1370</v>
      </c>
      <c r="J926" s="1">
        <v>66</v>
      </c>
      <c r="K926" s="1">
        <v>4</v>
      </c>
      <c r="L926" s="1">
        <v>4</v>
      </c>
      <c r="M926" s="1">
        <v>24</v>
      </c>
    </row>
    <row r="927" spans="1:13">
      <c r="A927" s="1" t="s">
        <v>855</v>
      </c>
      <c r="B927" s="1" t="s">
        <v>888</v>
      </c>
      <c r="C927" s="1">
        <v>220</v>
      </c>
      <c r="D927" s="1">
        <v>120</v>
      </c>
      <c r="E927" s="1">
        <v>13</v>
      </c>
      <c r="F927" s="1">
        <v>1.5</v>
      </c>
      <c r="G927" s="1">
        <v>0</v>
      </c>
      <c r="H927" s="1" t="s">
        <v>644</v>
      </c>
      <c r="I927" s="1">
        <v>250</v>
      </c>
      <c r="J927" s="1">
        <v>24</v>
      </c>
      <c r="K927" s="1">
        <v>2</v>
      </c>
      <c r="L927" s="1">
        <v>2</v>
      </c>
      <c r="M927" s="1">
        <v>2</v>
      </c>
    </row>
    <row r="928" spans="1:13">
      <c r="A928" s="1" t="s">
        <v>855</v>
      </c>
      <c r="B928" s="1" t="s">
        <v>889</v>
      </c>
      <c r="C928" s="1">
        <v>320</v>
      </c>
      <c r="D928" s="1">
        <v>160</v>
      </c>
      <c r="E928" s="1">
        <v>18</v>
      </c>
      <c r="F928" s="1">
        <v>1.5</v>
      </c>
      <c r="G928" s="1">
        <v>0</v>
      </c>
      <c r="H928" s="1" t="s">
        <v>644</v>
      </c>
      <c r="I928" s="1">
        <v>630</v>
      </c>
      <c r="J928" s="1">
        <v>35</v>
      </c>
      <c r="K928" s="1">
        <v>4</v>
      </c>
      <c r="L928" s="1">
        <v>2</v>
      </c>
      <c r="M928" s="1">
        <v>4</v>
      </c>
    </row>
    <row r="929" spans="1:13">
      <c r="A929" s="1" t="s">
        <v>855</v>
      </c>
      <c r="B929" s="1" t="s">
        <v>890</v>
      </c>
      <c r="C929" s="1">
        <v>710</v>
      </c>
      <c r="D929" s="1">
        <v>360</v>
      </c>
      <c r="E929" s="1">
        <v>40</v>
      </c>
      <c r="F929" s="1">
        <v>6</v>
      </c>
      <c r="G929" s="1">
        <v>0</v>
      </c>
      <c r="H929" s="1">
        <v>30</v>
      </c>
      <c r="I929" s="1">
        <v>1440</v>
      </c>
      <c r="J929" s="1">
        <v>73</v>
      </c>
      <c r="K929" s="1">
        <v>10</v>
      </c>
      <c r="L929" s="1">
        <v>4</v>
      </c>
      <c r="M929" s="1">
        <v>13</v>
      </c>
    </row>
    <row r="930" spans="1:13">
      <c r="A930" s="1" t="s">
        <v>855</v>
      </c>
      <c r="B930" s="1" t="s">
        <v>891</v>
      </c>
      <c r="C930" s="1">
        <v>740</v>
      </c>
      <c r="D930" s="1">
        <v>340</v>
      </c>
      <c r="E930" s="1">
        <v>38</v>
      </c>
      <c r="F930" s="1">
        <v>7</v>
      </c>
      <c r="G930" s="1">
        <v>0</v>
      </c>
      <c r="H930" s="1">
        <v>25</v>
      </c>
      <c r="I930" s="1">
        <v>1050</v>
      </c>
      <c r="J930" s="1">
        <v>82</v>
      </c>
      <c r="K930" s="1">
        <v>15</v>
      </c>
      <c r="L930" s="1">
        <v>5</v>
      </c>
      <c r="M930" s="1">
        <v>16</v>
      </c>
    </row>
    <row r="931" spans="1:13">
      <c r="A931" s="1" t="s">
        <v>855</v>
      </c>
      <c r="B931" s="1" t="s">
        <v>892</v>
      </c>
      <c r="C931" s="1">
        <v>720</v>
      </c>
      <c r="D931" s="1">
        <v>310</v>
      </c>
      <c r="E931" s="1">
        <v>35</v>
      </c>
      <c r="F931" s="1">
        <v>6</v>
      </c>
      <c r="G931" s="1">
        <v>0</v>
      </c>
      <c r="H931" s="1">
        <v>35</v>
      </c>
      <c r="I931" s="1">
        <v>1050</v>
      </c>
      <c r="J931" s="1">
        <v>81</v>
      </c>
      <c r="K931" s="1">
        <v>14</v>
      </c>
      <c r="L931" s="1">
        <v>5</v>
      </c>
      <c r="M931" s="1">
        <v>20</v>
      </c>
    </row>
    <row r="932" spans="1:13">
      <c r="A932" s="1" t="s">
        <v>855</v>
      </c>
      <c r="B932" s="1" t="s">
        <v>893</v>
      </c>
      <c r="C932" s="1">
        <v>720</v>
      </c>
      <c r="D932" s="1">
        <v>320</v>
      </c>
      <c r="E932" s="1">
        <v>36</v>
      </c>
      <c r="F932" s="1">
        <v>6</v>
      </c>
      <c r="G932" s="1">
        <v>0</v>
      </c>
      <c r="H932" s="1">
        <v>30</v>
      </c>
      <c r="I932" s="1">
        <v>1030</v>
      </c>
      <c r="J932" s="1">
        <v>81</v>
      </c>
      <c r="K932" s="1">
        <v>14</v>
      </c>
      <c r="L932" s="1">
        <v>5</v>
      </c>
      <c r="M932" s="1">
        <v>19</v>
      </c>
    </row>
    <row r="933" spans="1:13">
      <c r="A933" s="1" t="s">
        <v>855</v>
      </c>
      <c r="B933" s="1" t="s">
        <v>894</v>
      </c>
      <c r="C933" s="1">
        <v>650</v>
      </c>
      <c r="D933" s="1">
        <v>300</v>
      </c>
      <c r="E933" s="1">
        <v>33</v>
      </c>
      <c r="F933" s="1">
        <v>12</v>
      </c>
      <c r="G933" s="1">
        <v>0.5</v>
      </c>
      <c r="H933" s="1">
        <v>55</v>
      </c>
      <c r="I933" s="1">
        <v>1390</v>
      </c>
      <c r="J933" s="1">
        <v>67</v>
      </c>
      <c r="K933" s="1">
        <v>6</v>
      </c>
      <c r="L933" s="1">
        <v>5</v>
      </c>
      <c r="M933" s="1">
        <v>22</v>
      </c>
    </row>
    <row r="934" spans="1:13">
      <c r="A934" s="1" t="s">
        <v>855</v>
      </c>
      <c r="B934" s="1" t="s">
        <v>895</v>
      </c>
      <c r="C934" s="1">
        <v>630</v>
      </c>
      <c r="D934" s="1">
        <v>270</v>
      </c>
      <c r="E934" s="1">
        <v>29</v>
      </c>
      <c r="F934" s="1">
        <v>10</v>
      </c>
      <c r="G934" s="1">
        <v>0</v>
      </c>
      <c r="H934" s="1">
        <v>35</v>
      </c>
      <c r="I934" s="1">
        <v>1260</v>
      </c>
      <c r="J934" s="1">
        <v>73</v>
      </c>
      <c r="K934" s="1">
        <v>7</v>
      </c>
      <c r="L934" s="1">
        <v>5</v>
      </c>
      <c r="M934" s="1">
        <v>19</v>
      </c>
    </row>
    <row r="935" spans="1:13">
      <c r="A935" s="1" t="s">
        <v>855</v>
      </c>
      <c r="B935" s="1" t="s">
        <v>896</v>
      </c>
      <c r="C935" s="1">
        <v>470</v>
      </c>
      <c r="D935" s="1">
        <v>230</v>
      </c>
      <c r="E935" s="1">
        <v>25</v>
      </c>
      <c r="F935" s="1">
        <v>12</v>
      </c>
      <c r="G935" s="1">
        <v>0.5</v>
      </c>
      <c r="H935" s="1">
        <v>50</v>
      </c>
      <c r="I935" s="1">
        <v>990</v>
      </c>
      <c r="J935" s="1">
        <v>37</v>
      </c>
      <c r="K935" s="1">
        <v>4</v>
      </c>
      <c r="L935" s="1">
        <v>2</v>
      </c>
      <c r="M935" s="1">
        <v>19</v>
      </c>
    </row>
    <row r="936" spans="1:13">
      <c r="A936" s="1" t="s">
        <v>855</v>
      </c>
      <c r="B936" s="1" t="s">
        <v>897</v>
      </c>
      <c r="C936" s="1">
        <v>510</v>
      </c>
      <c r="D936" s="1">
        <v>240</v>
      </c>
      <c r="E936" s="1">
        <v>26</v>
      </c>
      <c r="F936" s="1">
        <v>12</v>
      </c>
      <c r="G936" s="1">
        <v>0.5</v>
      </c>
      <c r="H936" s="1">
        <v>75</v>
      </c>
      <c r="I936" s="1">
        <v>1250</v>
      </c>
      <c r="J936" s="1">
        <v>38</v>
      </c>
      <c r="K936" s="1">
        <v>4</v>
      </c>
      <c r="L936" s="1">
        <v>2</v>
      </c>
      <c r="M936" s="1">
        <v>27</v>
      </c>
    </row>
    <row r="937" spans="1:13">
      <c r="A937" s="1" t="s">
        <v>855</v>
      </c>
      <c r="B937" s="1" t="s">
        <v>898</v>
      </c>
      <c r="C937" s="1">
        <v>520</v>
      </c>
      <c r="D937" s="1">
        <v>240</v>
      </c>
      <c r="E937" s="1">
        <v>27</v>
      </c>
      <c r="F937" s="1">
        <v>12</v>
      </c>
      <c r="G937" s="1">
        <v>0.5</v>
      </c>
      <c r="H937" s="1">
        <v>70</v>
      </c>
      <c r="I937" s="1">
        <v>1230</v>
      </c>
      <c r="J937" s="1">
        <v>38</v>
      </c>
      <c r="K937" s="1">
        <v>4</v>
      </c>
      <c r="L937" s="1">
        <v>2</v>
      </c>
      <c r="M937" s="1">
        <v>27</v>
      </c>
    </row>
    <row r="938" spans="1:13">
      <c r="A938" s="1" t="s">
        <v>855</v>
      </c>
      <c r="B938" s="1" t="s">
        <v>899</v>
      </c>
      <c r="C938" s="1">
        <v>440</v>
      </c>
      <c r="D938" s="1">
        <v>240</v>
      </c>
      <c r="E938" s="1">
        <v>27</v>
      </c>
      <c r="F938" s="1">
        <v>5</v>
      </c>
      <c r="G938" s="1">
        <v>0</v>
      </c>
      <c r="H938" s="1">
        <v>50</v>
      </c>
      <c r="I938" s="1">
        <v>840</v>
      </c>
      <c r="J938" s="1">
        <v>31</v>
      </c>
      <c r="K938" s="1">
        <v>2</v>
      </c>
      <c r="L938" s="1">
        <v>3</v>
      </c>
      <c r="M938" s="1">
        <v>20</v>
      </c>
    </row>
    <row r="939" spans="1:13">
      <c r="A939" s="1" t="s">
        <v>855</v>
      </c>
      <c r="B939" s="1" t="s">
        <v>900</v>
      </c>
      <c r="C939" s="1">
        <v>330</v>
      </c>
      <c r="D939" s="1">
        <v>140</v>
      </c>
      <c r="E939" s="1">
        <v>15</v>
      </c>
      <c r="F939" s="1">
        <v>3</v>
      </c>
      <c r="G939" s="1">
        <v>0</v>
      </c>
      <c r="H939" s="1">
        <v>10</v>
      </c>
      <c r="I939" s="1">
        <v>430</v>
      </c>
      <c r="J939" s="1">
        <v>39</v>
      </c>
      <c r="K939" s="1">
        <v>5</v>
      </c>
      <c r="L939" s="1">
        <v>3</v>
      </c>
      <c r="M939" s="1">
        <v>10</v>
      </c>
    </row>
    <row r="940" spans="1:13">
      <c r="A940" s="1" t="s">
        <v>855</v>
      </c>
      <c r="B940" s="1" t="s">
        <v>901</v>
      </c>
      <c r="C940" s="1">
        <v>510</v>
      </c>
      <c r="D940" s="1">
        <v>160</v>
      </c>
      <c r="E940" s="1">
        <v>17</v>
      </c>
      <c r="F940" s="1">
        <v>4.5</v>
      </c>
      <c r="G940" s="1">
        <v>0</v>
      </c>
      <c r="H940" s="1">
        <v>5</v>
      </c>
      <c r="I940" s="1">
        <v>1080</v>
      </c>
      <c r="J940" s="1">
        <v>77</v>
      </c>
      <c r="K940" s="1">
        <v>8</v>
      </c>
      <c r="L940" s="1">
        <v>6</v>
      </c>
      <c r="M940" s="1">
        <v>13</v>
      </c>
    </row>
    <row r="941" spans="1:13">
      <c r="A941" s="1" t="s">
        <v>855</v>
      </c>
      <c r="B941" s="1" t="s">
        <v>902</v>
      </c>
      <c r="C941" s="1">
        <v>630</v>
      </c>
      <c r="D941" s="1">
        <v>270</v>
      </c>
      <c r="E941" s="1">
        <v>29</v>
      </c>
      <c r="F941" s="1">
        <v>10</v>
      </c>
      <c r="G941" s="1">
        <v>0</v>
      </c>
      <c r="H941" s="1">
        <v>35</v>
      </c>
      <c r="I941" s="1">
        <v>1260</v>
      </c>
      <c r="J941" s="1">
        <v>73</v>
      </c>
      <c r="K941" s="1">
        <v>7</v>
      </c>
      <c r="L941" s="1">
        <v>5</v>
      </c>
      <c r="M941" s="1">
        <v>19</v>
      </c>
    </row>
    <row r="942" spans="1:13">
      <c r="A942" s="1" t="s">
        <v>855</v>
      </c>
      <c r="B942" s="1" t="s">
        <v>903</v>
      </c>
      <c r="C942" s="1">
        <v>350</v>
      </c>
      <c r="D942" s="1">
        <v>170</v>
      </c>
      <c r="E942" s="1">
        <v>18</v>
      </c>
      <c r="F942" s="1">
        <v>5</v>
      </c>
      <c r="G942" s="1">
        <v>0</v>
      </c>
      <c r="H942" s="1">
        <v>25</v>
      </c>
      <c r="I942" s="1">
        <v>560</v>
      </c>
      <c r="J942" s="1">
        <v>33</v>
      </c>
      <c r="K942" s="1">
        <v>4</v>
      </c>
      <c r="L942" s="1">
        <v>3</v>
      </c>
      <c r="M942" s="1">
        <v>13</v>
      </c>
    </row>
    <row r="943" spans="1:13">
      <c r="A943" s="1" t="s">
        <v>855</v>
      </c>
      <c r="B943" s="1" t="s">
        <v>904</v>
      </c>
      <c r="C943" s="1">
        <v>500</v>
      </c>
      <c r="D943" s="1">
        <v>250</v>
      </c>
      <c r="E943" s="1">
        <v>28</v>
      </c>
      <c r="F943" s="1">
        <v>10</v>
      </c>
      <c r="G943" s="1">
        <v>0.5</v>
      </c>
      <c r="H943" s="1">
        <v>55</v>
      </c>
      <c r="I943" s="1">
        <v>850</v>
      </c>
      <c r="J943" s="1">
        <v>41</v>
      </c>
      <c r="K943" s="1">
        <v>5</v>
      </c>
      <c r="L943" s="1">
        <v>4</v>
      </c>
      <c r="M943" s="1">
        <v>20</v>
      </c>
    </row>
    <row r="944" spans="1:13">
      <c r="A944" s="1" t="s">
        <v>855</v>
      </c>
      <c r="B944" s="1" t="s">
        <v>905</v>
      </c>
      <c r="C944" s="1">
        <v>180</v>
      </c>
      <c r="D944" s="1">
        <v>80</v>
      </c>
      <c r="E944" s="1">
        <v>9</v>
      </c>
      <c r="F944" s="1">
        <v>5</v>
      </c>
      <c r="G944" s="1">
        <v>0</v>
      </c>
      <c r="H944" s="1">
        <v>20</v>
      </c>
      <c r="I944" s="1">
        <v>430</v>
      </c>
      <c r="J944" s="1">
        <v>15</v>
      </c>
      <c r="K944" s="1">
        <v>2</v>
      </c>
      <c r="L944" s="1" t="s">
        <v>670</v>
      </c>
      <c r="M944" s="1">
        <v>9</v>
      </c>
    </row>
    <row r="945" spans="1:13">
      <c r="A945" s="1" t="s">
        <v>855</v>
      </c>
      <c r="B945" s="1" t="s">
        <v>906</v>
      </c>
      <c r="C945" s="1">
        <v>530</v>
      </c>
      <c r="D945" s="1">
        <v>190</v>
      </c>
      <c r="E945" s="1">
        <v>21</v>
      </c>
      <c r="F945" s="1">
        <v>6</v>
      </c>
      <c r="G945" s="1">
        <v>0</v>
      </c>
      <c r="H945" s="1">
        <v>25</v>
      </c>
      <c r="I945" s="1">
        <v>1200</v>
      </c>
      <c r="J945" s="1">
        <v>71</v>
      </c>
      <c r="K945" s="1">
        <v>6</v>
      </c>
      <c r="L945" s="1">
        <v>6</v>
      </c>
      <c r="M945" s="1">
        <v>16</v>
      </c>
    </row>
    <row r="946" spans="1:13">
      <c r="A946" s="1" t="s">
        <v>855</v>
      </c>
      <c r="B946" s="1" t="s">
        <v>907</v>
      </c>
      <c r="C946" s="1">
        <v>170</v>
      </c>
      <c r="D946" s="1">
        <v>80</v>
      </c>
      <c r="E946" s="1">
        <v>9</v>
      </c>
      <c r="F946" s="1">
        <v>3.5</v>
      </c>
      <c r="G946" s="1">
        <v>0</v>
      </c>
      <c r="H946" s="1">
        <v>25</v>
      </c>
      <c r="I946" s="1">
        <v>310</v>
      </c>
      <c r="J946" s="1">
        <v>13</v>
      </c>
      <c r="K946" s="1">
        <v>3</v>
      </c>
      <c r="L946" s="1" t="s">
        <v>670</v>
      </c>
      <c r="M946" s="1">
        <v>8</v>
      </c>
    </row>
    <row r="947" spans="1:13">
      <c r="A947" s="1" t="s">
        <v>855</v>
      </c>
      <c r="B947" s="1" t="s">
        <v>908</v>
      </c>
      <c r="C947" s="1">
        <v>170</v>
      </c>
      <c r="D947" s="1">
        <v>80</v>
      </c>
      <c r="E947" s="1">
        <v>9</v>
      </c>
      <c r="F947" s="1">
        <v>3.5</v>
      </c>
      <c r="G947" s="1">
        <v>0</v>
      </c>
      <c r="H947" s="1">
        <v>25</v>
      </c>
      <c r="I947" s="1">
        <v>360</v>
      </c>
      <c r="J947" s="1">
        <v>13</v>
      </c>
      <c r="K947" s="1">
        <v>3</v>
      </c>
      <c r="L947" s="1" t="s">
        <v>670</v>
      </c>
      <c r="M947" s="1">
        <v>8</v>
      </c>
    </row>
    <row r="948" spans="1:13">
      <c r="A948" s="1" t="s">
        <v>855</v>
      </c>
      <c r="B948" s="1" t="s">
        <v>909</v>
      </c>
      <c r="C948" s="1">
        <v>740</v>
      </c>
      <c r="D948" s="1">
        <v>340</v>
      </c>
      <c r="E948" s="1">
        <v>38</v>
      </c>
      <c r="F948" s="1">
        <v>7</v>
      </c>
      <c r="G948" s="1">
        <v>0</v>
      </c>
      <c r="H948" s="1">
        <v>25</v>
      </c>
      <c r="I948" s="1">
        <v>1050</v>
      </c>
      <c r="J948" s="1">
        <v>82</v>
      </c>
      <c r="K948" s="1">
        <v>15</v>
      </c>
      <c r="L948" s="1">
        <v>5</v>
      </c>
      <c r="M948" s="1">
        <v>16</v>
      </c>
    </row>
    <row r="949" spans="1:13">
      <c r="A949" s="1" t="s">
        <v>855</v>
      </c>
      <c r="B949" s="1" t="s">
        <v>910</v>
      </c>
      <c r="C949" s="1">
        <v>470</v>
      </c>
      <c r="D949" s="1">
        <v>170</v>
      </c>
      <c r="E949" s="1">
        <v>19</v>
      </c>
      <c r="F949" s="1">
        <v>6</v>
      </c>
      <c r="G949" s="1">
        <v>0</v>
      </c>
      <c r="H949" s="1">
        <v>70</v>
      </c>
      <c r="I949" s="1">
        <v>1200</v>
      </c>
      <c r="J949" s="1">
        <v>50</v>
      </c>
      <c r="K949" s="1">
        <v>7</v>
      </c>
      <c r="L949" s="1">
        <v>2</v>
      </c>
      <c r="M949" s="1">
        <v>26</v>
      </c>
    </row>
    <row r="950" spans="1:13">
      <c r="A950" s="1" t="s">
        <v>855</v>
      </c>
      <c r="B950" s="1" t="s">
        <v>911</v>
      </c>
      <c r="C950" s="1">
        <v>510</v>
      </c>
      <c r="D950" s="1">
        <v>240</v>
      </c>
      <c r="E950" s="1">
        <v>26</v>
      </c>
      <c r="F950" s="1">
        <v>12</v>
      </c>
      <c r="G950" s="1">
        <v>0.5</v>
      </c>
      <c r="H950" s="1">
        <v>75</v>
      </c>
      <c r="I950" s="1">
        <v>1250</v>
      </c>
      <c r="J950" s="1">
        <v>38</v>
      </c>
      <c r="K950" s="1">
        <v>4</v>
      </c>
      <c r="L950" s="1">
        <v>2</v>
      </c>
      <c r="M950" s="1">
        <v>27</v>
      </c>
    </row>
    <row r="951" spans="1:13">
      <c r="A951" s="1" t="s">
        <v>855</v>
      </c>
      <c r="B951" s="1" t="s">
        <v>912</v>
      </c>
      <c r="C951" s="1">
        <v>650</v>
      </c>
      <c r="D951" s="1">
        <v>300</v>
      </c>
      <c r="E951" s="1">
        <v>33</v>
      </c>
      <c r="F951" s="1">
        <v>12</v>
      </c>
      <c r="G951" s="1">
        <v>0.5</v>
      </c>
      <c r="H951" s="1">
        <v>55</v>
      </c>
      <c r="I951" s="1">
        <v>1390</v>
      </c>
      <c r="J951" s="1">
        <v>67</v>
      </c>
      <c r="K951" s="1">
        <v>6</v>
      </c>
      <c r="L951" s="1">
        <v>5</v>
      </c>
      <c r="M951" s="1">
        <v>22</v>
      </c>
    </row>
    <row r="952" spans="1:13">
      <c r="A952" s="1" t="s">
        <v>855</v>
      </c>
      <c r="B952" s="1" t="s">
        <v>913</v>
      </c>
      <c r="C952" s="1">
        <v>180</v>
      </c>
      <c r="D952" s="1">
        <v>80</v>
      </c>
      <c r="E952" s="1">
        <v>9</v>
      </c>
      <c r="F952" s="1">
        <v>4</v>
      </c>
      <c r="G952" s="1">
        <v>0</v>
      </c>
      <c r="H952" s="1">
        <v>25</v>
      </c>
      <c r="I952" s="1">
        <v>500</v>
      </c>
      <c r="J952" s="1">
        <v>17</v>
      </c>
      <c r="K952" s="1">
        <v>3</v>
      </c>
      <c r="L952" s="1">
        <v>1</v>
      </c>
      <c r="M952" s="1">
        <v>9</v>
      </c>
    </row>
    <row r="953" spans="1:13">
      <c r="A953" s="1" t="s">
        <v>855</v>
      </c>
      <c r="B953" s="1" t="s">
        <v>914</v>
      </c>
      <c r="C953" s="1">
        <v>210</v>
      </c>
      <c r="D953" s="1">
        <v>90</v>
      </c>
      <c r="E953" s="1">
        <v>10</v>
      </c>
      <c r="F953" s="1">
        <v>5</v>
      </c>
      <c r="G953" s="1">
        <v>0</v>
      </c>
      <c r="H953" s="1">
        <v>25</v>
      </c>
      <c r="I953" s="1">
        <v>520</v>
      </c>
      <c r="J953" s="1">
        <v>20</v>
      </c>
      <c r="K953" s="1">
        <v>3</v>
      </c>
      <c r="L953" s="1">
        <v>2</v>
      </c>
      <c r="M953" s="1">
        <v>10</v>
      </c>
    </row>
    <row r="954" spans="1:13">
      <c r="A954" s="1" t="s">
        <v>855</v>
      </c>
      <c r="B954" s="1" t="s">
        <v>915</v>
      </c>
      <c r="C954" s="1">
        <v>430</v>
      </c>
      <c r="D954" s="1">
        <v>160</v>
      </c>
      <c r="E954" s="1">
        <v>17</v>
      </c>
      <c r="F954" s="1">
        <v>5</v>
      </c>
      <c r="G954" s="1">
        <v>0</v>
      </c>
      <c r="H954" s="1">
        <v>20</v>
      </c>
      <c r="I954" s="1">
        <v>810</v>
      </c>
      <c r="J954" s="1">
        <v>57</v>
      </c>
      <c r="K954" s="1">
        <v>10</v>
      </c>
      <c r="L954" s="1">
        <v>2</v>
      </c>
      <c r="M954" s="1">
        <v>12</v>
      </c>
    </row>
    <row r="955" spans="1:13">
      <c r="A955" s="1" t="s">
        <v>855</v>
      </c>
      <c r="B955" s="1" t="s">
        <v>916</v>
      </c>
      <c r="C955" s="1">
        <v>170</v>
      </c>
      <c r="D955" s="1">
        <v>30</v>
      </c>
      <c r="E955" s="1">
        <v>3.5</v>
      </c>
      <c r="F955" s="1">
        <v>0</v>
      </c>
      <c r="G955" s="1">
        <v>0</v>
      </c>
      <c r="H955" s="1">
        <v>0</v>
      </c>
      <c r="I955" s="1">
        <v>320</v>
      </c>
      <c r="J955" s="1">
        <v>31</v>
      </c>
      <c r="K955" s="1">
        <v>4</v>
      </c>
      <c r="L955" s="1">
        <v>0</v>
      </c>
      <c r="M955" s="1">
        <v>4</v>
      </c>
    </row>
    <row r="956" spans="1:13">
      <c r="A956" s="1" t="s">
        <v>855</v>
      </c>
      <c r="B956" s="1" t="s">
        <v>917</v>
      </c>
      <c r="C956" s="1">
        <v>50</v>
      </c>
      <c r="D956" s="1">
        <v>10</v>
      </c>
      <c r="E956" s="1">
        <v>1</v>
      </c>
      <c r="F956" s="1">
        <v>0</v>
      </c>
      <c r="G956" s="1">
        <v>0</v>
      </c>
      <c r="H956" s="1">
        <v>0</v>
      </c>
      <c r="I956" s="1">
        <v>135</v>
      </c>
      <c r="J956" s="1">
        <v>8</v>
      </c>
      <c r="K956" s="1">
        <v>3</v>
      </c>
      <c r="L956" s="1">
        <v>0</v>
      </c>
      <c r="M956" s="1">
        <v>2</v>
      </c>
    </row>
    <row r="957" spans="1:13">
      <c r="A957" s="1" t="s">
        <v>855</v>
      </c>
      <c r="B957" s="1" t="s">
        <v>918</v>
      </c>
      <c r="C957" s="1">
        <v>160</v>
      </c>
      <c r="D957" s="1">
        <v>80</v>
      </c>
      <c r="E957" s="1">
        <v>9</v>
      </c>
      <c r="F957" s="1">
        <v>2</v>
      </c>
      <c r="G957" s="1">
        <v>0</v>
      </c>
      <c r="H957" s="1">
        <v>5</v>
      </c>
      <c r="I957" s="1">
        <v>80</v>
      </c>
      <c r="J957" s="1">
        <v>17</v>
      </c>
      <c r="K957" s="1">
        <v>0</v>
      </c>
      <c r="L957" s="1">
        <v>10</v>
      </c>
      <c r="M957" s="1">
        <v>2</v>
      </c>
    </row>
    <row r="958" spans="1:13">
      <c r="A958" s="1" t="s">
        <v>855</v>
      </c>
      <c r="B958" s="1" t="s">
        <v>919</v>
      </c>
      <c r="C958" s="1">
        <v>930</v>
      </c>
      <c r="D958" s="1">
        <v>480</v>
      </c>
      <c r="E958" s="1">
        <v>53</v>
      </c>
      <c r="F958" s="1">
        <v>13</v>
      </c>
      <c r="G958" s="1">
        <v>2</v>
      </c>
      <c r="H958" s="1">
        <v>40</v>
      </c>
      <c r="I958" s="1">
        <v>480</v>
      </c>
      <c r="J958" s="1">
        <v>104</v>
      </c>
      <c r="K958" s="1">
        <v>3</v>
      </c>
      <c r="L958" s="1">
        <v>59</v>
      </c>
      <c r="M958" s="1">
        <v>9</v>
      </c>
    </row>
    <row r="959" spans="1:13">
      <c r="A959" s="1" t="s">
        <v>855</v>
      </c>
      <c r="B959" s="1" t="s">
        <v>920</v>
      </c>
      <c r="C959" s="1">
        <v>170</v>
      </c>
      <c r="D959" s="1">
        <v>50</v>
      </c>
      <c r="E959" s="1">
        <v>6</v>
      </c>
      <c r="F959" s="1">
        <v>0</v>
      </c>
      <c r="G959" s="1">
        <v>0</v>
      </c>
      <c r="H959" s="1">
        <v>0</v>
      </c>
      <c r="I959" s="1">
        <v>210</v>
      </c>
      <c r="J959" s="1">
        <v>27</v>
      </c>
      <c r="K959" s="1" t="s">
        <v>670</v>
      </c>
      <c r="L959" s="1">
        <v>13</v>
      </c>
      <c r="M959" s="1">
        <v>1</v>
      </c>
    </row>
    <row r="960" spans="1:13">
      <c r="A960" s="1" t="s">
        <v>855</v>
      </c>
      <c r="B960" s="1" t="s">
        <v>921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30</v>
      </c>
      <c r="J960" s="1">
        <v>0</v>
      </c>
      <c r="K960" s="1">
        <v>0</v>
      </c>
      <c r="L960" s="1">
        <v>0</v>
      </c>
      <c r="M960" s="1">
        <v>0</v>
      </c>
    </row>
    <row r="961" spans="1:13">
      <c r="A961" s="1" t="s">
        <v>855</v>
      </c>
      <c r="B961" s="1" t="s">
        <v>922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55</v>
      </c>
      <c r="J961" s="1">
        <v>0</v>
      </c>
      <c r="K961" s="1">
        <v>0</v>
      </c>
      <c r="L961" s="1">
        <v>0</v>
      </c>
      <c r="M961" s="1">
        <v>0</v>
      </c>
    </row>
    <row r="962" spans="1:13">
      <c r="A962" s="1" t="s">
        <v>855</v>
      </c>
      <c r="B962" s="1" t="s">
        <v>923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45</v>
      </c>
      <c r="J962" s="1">
        <v>0</v>
      </c>
      <c r="K962" s="1">
        <v>0</v>
      </c>
      <c r="L962" s="1">
        <v>0</v>
      </c>
      <c r="M962" s="1">
        <v>0</v>
      </c>
    </row>
    <row r="963" spans="1:13">
      <c r="A963" s="1" t="s">
        <v>855</v>
      </c>
      <c r="B963" s="1" t="s">
        <v>924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30</v>
      </c>
      <c r="J963" s="1">
        <v>0</v>
      </c>
      <c r="K963" s="1">
        <v>0</v>
      </c>
      <c r="L963" s="1">
        <v>0</v>
      </c>
      <c r="M963" s="1">
        <v>0</v>
      </c>
    </row>
    <row r="964" spans="1:13">
      <c r="A964" s="1" t="s">
        <v>855</v>
      </c>
      <c r="B964" s="1" t="s">
        <v>925</v>
      </c>
      <c r="C964" s="1">
        <v>120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35</v>
      </c>
      <c r="J964" s="1">
        <v>30</v>
      </c>
      <c r="K964" s="1">
        <v>0</v>
      </c>
      <c r="L964" s="1">
        <v>30</v>
      </c>
      <c r="M964" s="1">
        <v>0</v>
      </c>
    </row>
    <row r="965" spans="1:13">
      <c r="A965" s="1" t="s">
        <v>855</v>
      </c>
      <c r="B965" s="1" t="s">
        <v>926</v>
      </c>
      <c r="C965" s="1">
        <v>150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40</v>
      </c>
      <c r="J965" s="1">
        <v>38</v>
      </c>
      <c r="K965" s="1">
        <v>0</v>
      </c>
      <c r="L965" s="1">
        <v>38</v>
      </c>
      <c r="M965" s="1">
        <v>0</v>
      </c>
    </row>
    <row r="966" spans="1:13">
      <c r="A966" s="1" t="s">
        <v>855</v>
      </c>
      <c r="B966" s="1" t="s">
        <v>927</v>
      </c>
      <c r="C966" s="1">
        <v>190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50</v>
      </c>
      <c r="J966" s="1">
        <v>49</v>
      </c>
      <c r="K966" s="1">
        <v>0</v>
      </c>
      <c r="L966" s="1">
        <v>47</v>
      </c>
      <c r="M966" s="1">
        <v>0</v>
      </c>
    </row>
    <row r="967" spans="1:13">
      <c r="A967" s="1" t="s">
        <v>855</v>
      </c>
      <c r="B967" s="1" t="s">
        <v>928</v>
      </c>
      <c r="C967" s="1">
        <v>230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60</v>
      </c>
      <c r="J967" s="1">
        <v>59</v>
      </c>
      <c r="K967" s="1">
        <v>0</v>
      </c>
      <c r="L967" s="1">
        <v>57</v>
      </c>
      <c r="M967" s="1">
        <v>0</v>
      </c>
    </row>
    <row r="968" spans="1:13">
      <c r="A968" s="1" t="s">
        <v>855</v>
      </c>
      <c r="B968" s="1" t="s">
        <v>929</v>
      </c>
      <c r="C968" s="1">
        <v>100</v>
      </c>
      <c r="D968" s="1">
        <v>20</v>
      </c>
      <c r="E968" s="1">
        <v>2</v>
      </c>
      <c r="F968" s="1">
        <v>1.5</v>
      </c>
      <c r="G968" s="1">
        <v>0</v>
      </c>
      <c r="H968" s="1">
        <v>10</v>
      </c>
      <c r="I968" s="1">
        <v>130</v>
      </c>
      <c r="J968" s="1">
        <v>13</v>
      </c>
      <c r="K968" s="1">
        <v>0</v>
      </c>
      <c r="L968" s="1">
        <v>12</v>
      </c>
      <c r="M968" s="1">
        <v>9</v>
      </c>
    </row>
    <row r="969" spans="1:13">
      <c r="A969" s="1" t="s">
        <v>855</v>
      </c>
      <c r="B969" s="1" t="s">
        <v>930</v>
      </c>
      <c r="C969" s="1">
        <v>80</v>
      </c>
      <c r="D969" s="1">
        <v>20</v>
      </c>
      <c r="E969" s="1">
        <v>2</v>
      </c>
      <c r="F969" s="1">
        <v>1.5</v>
      </c>
      <c r="G969" s="1">
        <v>0</v>
      </c>
      <c r="H969" s="1">
        <v>10</v>
      </c>
      <c r="I969" s="1">
        <v>100</v>
      </c>
      <c r="J969" s="1">
        <v>10</v>
      </c>
      <c r="K969" s="1">
        <v>0</v>
      </c>
      <c r="L969" s="1">
        <v>9</v>
      </c>
      <c r="M969" s="1">
        <v>7</v>
      </c>
    </row>
    <row r="970" spans="1:13">
      <c r="A970" s="1" t="s">
        <v>855</v>
      </c>
      <c r="B970" s="1" t="s">
        <v>931</v>
      </c>
      <c r="C970" s="1">
        <v>140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35</v>
      </c>
      <c r="J970" s="1">
        <v>35</v>
      </c>
      <c r="K970" s="1">
        <v>0</v>
      </c>
      <c r="L970" s="1">
        <v>34</v>
      </c>
      <c r="M970" s="1">
        <v>0</v>
      </c>
    </row>
    <row r="971" spans="1:13">
      <c r="A971" s="1" t="s">
        <v>855</v>
      </c>
      <c r="B971" s="1" t="s">
        <v>932</v>
      </c>
      <c r="C971" s="1">
        <v>170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40</v>
      </c>
      <c r="J971" s="1">
        <v>43</v>
      </c>
      <c r="K971" s="1">
        <v>0</v>
      </c>
      <c r="L971" s="1">
        <v>42</v>
      </c>
      <c r="M971" s="1">
        <v>0</v>
      </c>
    </row>
    <row r="972" spans="1:13">
      <c r="A972" s="1" t="s">
        <v>855</v>
      </c>
      <c r="B972" s="1" t="s">
        <v>933</v>
      </c>
      <c r="C972" s="1">
        <v>150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45</v>
      </c>
      <c r="J972" s="1">
        <v>41</v>
      </c>
      <c r="K972" s="1">
        <v>0</v>
      </c>
      <c r="L972" s="1">
        <v>41</v>
      </c>
      <c r="M972" s="1">
        <v>0</v>
      </c>
    </row>
    <row r="973" spans="1:13">
      <c r="A973" s="1" t="s">
        <v>855</v>
      </c>
      <c r="B973" s="1" t="s">
        <v>934</v>
      </c>
      <c r="C973" s="1">
        <v>190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55</v>
      </c>
      <c r="J973" s="1">
        <v>51</v>
      </c>
      <c r="K973" s="1">
        <v>0</v>
      </c>
      <c r="L973" s="1">
        <v>51</v>
      </c>
      <c r="M973" s="1">
        <v>0</v>
      </c>
    </row>
    <row r="974" spans="1:13">
      <c r="A974" s="1" t="s">
        <v>855</v>
      </c>
      <c r="B974" s="1" t="s">
        <v>935</v>
      </c>
      <c r="C974" s="1">
        <v>140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20</v>
      </c>
      <c r="J974" s="1">
        <v>33</v>
      </c>
      <c r="K974" s="1" t="s">
        <v>670</v>
      </c>
      <c r="L974" s="1">
        <v>28</v>
      </c>
      <c r="M974" s="1">
        <v>2</v>
      </c>
    </row>
    <row r="975" spans="1:13">
      <c r="A975" s="1" t="s">
        <v>855</v>
      </c>
      <c r="B975" s="1" t="s">
        <v>936</v>
      </c>
      <c r="C975" s="1">
        <v>10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2</v>
      </c>
    </row>
    <row r="976" spans="1:13">
      <c r="A976" s="1" t="s">
        <v>855</v>
      </c>
      <c r="B976" s="1" t="s">
        <v>937</v>
      </c>
      <c r="C976" s="1">
        <v>10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2</v>
      </c>
    </row>
    <row r="977" spans="1:13">
      <c r="A977" s="1" t="s">
        <v>855</v>
      </c>
      <c r="B977" s="1" t="s">
        <v>938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</row>
    <row r="978" spans="1:13">
      <c r="A978" s="1" t="s">
        <v>855</v>
      </c>
      <c r="B978" s="1" t="s">
        <v>939</v>
      </c>
      <c r="C978" s="1">
        <v>150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40</v>
      </c>
      <c r="J978" s="1">
        <v>41</v>
      </c>
      <c r="K978" s="1">
        <v>0</v>
      </c>
      <c r="L978" s="1">
        <v>41</v>
      </c>
      <c r="M978" s="1">
        <v>0</v>
      </c>
    </row>
    <row r="979" spans="1:13">
      <c r="A979" s="1" t="s">
        <v>855</v>
      </c>
      <c r="B979" s="1" t="s">
        <v>940</v>
      </c>
      <c r="C979" s="1">
        <v>190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55</v>
      </c>
      <c r="J979" s="1">
        <v>51</v>
      </c>
      <c r="K979" s="1">
        <v>0</v>
      </c>
      <c r="L979" s="1">
        <v>51</v>
      </c>
      <c r="M979" s="1">
        <v>0</v>
      </c>
    </row>
    <row r="980" spans="1:13">
      <c r="A980" s="1" t="s">
        <v>855</v>
      </c>
      <c r="B980" s="1" t="s">
        <v>941</v>
      </c>
      <c r="C980" s="1">
        <v>430</v>
      </c>
      <c r="D980" s="1">
        <v>170</v>
      </c>
      <c r="E980" s="1">
        <v>19</v>
      </c>
      <c r="F980" s="1">
        <v>5</v>
      </c>
      <c r="G980" s="1">
        <v>0</v>
      </c>
      <c r="H980" s="1">
        <v>20</v>
      </c>
      <c r="I980" s="1">
        <v>970</v>
      </c>
      <c r="J980" s="1">
        <v>51</v>
      </c>
      <c r="K980" s="1">
        <v>4</v>
      </c>
      <c r="L980" s="1">
        <v>3</v>
      </c>
      <c r="M980" s="1">
        <v>12</v>
      </c>
    </row>
    <row r="981" spans="1:13">
      <c r="A981" s="1" t="s">
        <v>855</v>
      </c>
      <c r="B981" s="1" t="s">
        <v>942</v>
      </c>
      <c r="C981" s="1">
        <v>420</v>
      </c>
      <c r="D981" s="1">
        <v>140</v>
      </c>
      <c r="E981" s="1">
        <v>16</v>
      </c>
      <c r="F981" s="1">
        <v>4</v>
      </c>
      <c r="G981" s="1">
        <v>0</v>
      </c>
      <c r="H981" s="1" t="s">
        <v>644</v>
      </c>
      <c r="I981" s="1">
        <v>880</v>
      </c>
      <c r="J981" s="1">
        <v>56</v>
      </c>
      <c r="K981" s="1">
        <v>7</v>
      </c>
      <c r="L981" s="1">
        <v>3</v>
      </c>
      <c r="M981" s="1">
        <v>10</v>
      </c>
    </row>
    <row r="982" spans="1:13">
      <c r="A982" s="1" t="s">
        <v>855</v>
      </c>
      <c r="B982" s="1" t="s">
        <v>943</v>
      </c>
      <c r="C982" s="1">
        <v>180</v>
      </c>
      <c r="D982" s="1">
        <v>80</v>
      </c>
      <c r="E982" s="1">
        <v>9</v>
      </c>
      <c r="F982" s="1">
        <v>5</v>
      </c>
      <c r="G982" s="1">
        <v>0</v>
      </c>
      <c r="H982" s="1">
        <v>20</v>
      </c>
      <c r="I982" s="1">
        <v>430</v>
      </c>
      <c r="J982" s="1">
        <v>15</v>
      </c>
      <c r="K982" s="1">
        <v>2</v>
      </c>
      <c r="L982" s="1" t="s">
        <v>670</v>
      </c>
      <c r="M982" s="1">
        <v>9</v>
      </c>
    </row>
    <row r="983" spans="1:13">
      <c r="A983" s="1" t="s">
        <v>855</v>
      </c>
      <c r="B983" s="1" t="s">
        <v>944</v>
      </c>
      <c r="C983" s="1">
        <v>190</v>
      </c>
      <c r="D983" s="1">
        <v>80</v>
      </c>
      <c r="E983" s="1">
        <v>9</v>
      </c>
      <c r="F983" s="1">
        <v>3</v>
      </c>
      <c r="G983" s="1">
        <v>0</v>
      </c>
      <c r="H983" s="1">
        <v>35</v>
      </c>
      <c r="I983" s="1">
        <v>530</v>
      </c>
      <c r="J983" s="1">
        <v>15</v>
      </c>
      <c r="K983" s="1">
        <v>1</v>
      </c>
      <c r="L983" s="1" t="s">
        <v>670</v>
      </c>
      <c r="M983" s="1">
        <v>12</v>
      </c>
    </row>
    <row r="984" spans="1:13">
      <c r="A984" s="1" t="s">
        <v>855</v>
      </c>
      <c r="B984" s="1" t="s">
        <v>945</v>
      </c>
      <c r="C984" s="1">
        <v>220</v>
      </c>
      <c r="D984" s="1">
        <v>120</v>
      </c>
      <c r="E984" s="1">
        <v>13</v>
      </c>
      <c r="F984" s="1">
        <v>1.5</v>
      </c>
      <c r="G984" s="1">
        <v>0</v>
      </c>
      <c r="H984" s="1" t="s">
        <v>644</v>
      </c>
      <c r="I984" s="1">
        <v>250</v>
      </c>
      <c r="J984" s="1">
        <v>24</v>
      </c>
      <c r="K984" s="1">
        <v>2</v>
      </c>
      <c r="L984" s="1">
        <v>2</v>
      </c>
      <c r="M984" s="1">
        <v>2</v>
      </c>
    </row>
    <row r="985" spans="1:13">
      <c r="A985" s="1" t="s">
        <v>855</v>
      </c>
      <c r="B985" s="1" t="s">
        <v>946</v>
      </c>
      <c r="C985" s="1">
        <v>170</v>
      </c>
      <c r="D985" s="1">
        <v>50</v>
      </c>
      <c r="E985" s="1">
        <v>6</v>
      </c>
      <c r="F985" s="1">
        <v>0</v>
      </c>
      <c r="G985" s="1">
        <v>0</v>
      </c>
      <c r="H985" s="1">
        <v>0</v>
      </c>
      <c r="I985" s="1">
        <v>210</v>
      </c>
      <c r="J985" s="1">
        <v>27</v>
      </c>
      <c r="K985" s="1" t="s">
        <v>670</v>
      </c>
      <c r="L985" s="1">
        <v>13</v>
      </c>
      <c r="M985" s="1">
        <v>1</v>
      </c>
    </row>
    <row r="986" spans="1:13">
      <c r="A986" s="1" t="s">
        <v>855</v>
      </c>
      <c r="B986" s="1" t="s">
        <v>947</v>
      </c>
      <c r="C986" s="1">
        <v>250</v>
      </c>
      <c r="D986" s="1">
        <v>110</v>
      </c>
      <c r="E986" s="1">
        <v>12</v>
      </c>
      <c r="F986" s="1">
        <v>4.5</v>
      </c>
      <c r="G986" s="1">
        <v>0</v>
      </c>
      <c r="H986" s="1">
        <v>25</v>
      </c>
      <c r="I986" s="1">
        <v>610</v>
      </c>
      <c r="J986" s="1">
        <v>24</v>
      </c>
      <c r="K986" s="1">
        <v>3</v>
      </c>
      <c r="L986" s="1">
        <v>2</v>
      </c>
      <c r="M986" s="1">
        <v>10</v>
      </c>
    </row>
    <row r="987" spans="1:13">
      <c r="A987" s="1" t="s">
        <v>855</v>
      </c>
      <c r="B987" s="1" t="s">
        <v>948</v>
      </c>
      <c r="C987" s="1">
        <v>350</v>
      </c>
      <c r="D987" s="1">
        <v>80</v>
      </c>
      <c r="E987" s="1">
        <v>9</v>
      </c>
      <c r="F987" s="1">
        <v>3.5</v>
      </c>
      <c r="G987" s="1">
        <v>0</v>
      </c>
      <c r="H987" s="1">
        <v>5</v>
      </c>
      <c r="I987" s="1">
        <v>1000</v>
      </c>
      <c r="J987" s="1">
        <v>54</v>
      </c>
      <c r="K987" s="1">
        <v>11</v>
      </c>
      <c r="L987" s="1">
        <v>3</v>
      </c>
      <c r="M987" s="1">
        <v>13</v>
      </c>
    </row>
    <row r="988" spans="1:13">
      <c r="A988" s="1" t="s">
        <v>855</v>
      </c>
      <c r="B988" s="1" t="s">
        <v>949</v>
      </c>
      <c r="C988" s="1">
        <v>330</v>
      </c>
      <c r="D988" s="1">
        <v>140</v>
      </c>
      <c r="E988" s="1">
        <v>15</v>
      </c>
      <c r="F988" s="1">
        <v>3</v>
      </c>
      <c r="G988" s="1">
        <v>0</v>
      </c>
      <c r="H988" s="1">
        <v>10</v>
      </c>
      <c r="I988" s="1">
        <v>430</v>
      </c>
      <c r="J988" s="1">
        <v>39</v>
      </c>
      <c r="K988" s="1">
        <v>5</v>
      </c>
      <c r="L988" s="1">
        <v>3</v>
      </c>
      <c r="M988" s="1">
        <v>10</v>
      </c>
    </row>
    <row r="989" spans="1:13">
      <c r="A989" s="1" t="s">
        <v>855</v>
      </c>
      <c r="B989" s="1" t="s">
        <v>950</v>
      </c>
      <c r="C989" s="1">
        <v>510</v>
      </c>
      <c r="D989" s="1">
        <v>160</v>
      </c>
      <c r="E989" s="1">
        <v>17</v>
      </c>
      <c r="F989" s="1">
        <v>4.5</v>
      </c>
      <c r="G989" s="1">
        <v>0</v>
      </c>
      <c r="H989" s="1">
        <v>5</v>
      </c>
      <c r="I989" s="1">
        <v>1080</v>
      </c>
      <c r="J989" s="1">
        <v>77</v>
      </c>
      <c r="K989" s="1">
        <v>8</v>
      </c>
      <c r="L989" s="1">
        <v>6</v>
      </c>
      <c r="M989" s="1">
        <v>13</v>
      </c>
    </row>
    <row r="990" spans="1:13">
      <c r="A990" s="1" t="s">
        <v>855</v>
      </c>
      <c r="B990" s="1" t="s">
        <v>951</v>
      </c>
      <c r="C990" s="1">
        <v>630</v>
      </c>
      <c r="D990" s="1">
        <v>270</v>
      </c>
      <c r="E990" s="1">
        <v>29</v>
      </c>
      <c r="F990" s="1">
        <v>10</v>
      </c>
      <c r="G990" s="1">
        <v>0</v>
      </c>
      <c r="H990" s="1">
        <v>35</v>
      </c>
      <c r="I990" s="1">
        <v>1260</v>
      </c>
      <c r="J990" s="1">
        <v>73</v>
      </c>
      <c r="K990" s="1">
        <v>7</v>
      </c>
      <c r="L990" s="1">
        <v>5</v>
      </c>
      <c r="M990" s="1">
        <v>19</v>
      </c>
    </row>
    <row r="991" spans="1:13">
      <c r="A991" s="1" t="s">
        <v>855</v>
      </c>
      <c r="B991" s="1" t="s">
        <v>952</v>
      </c>
      <c r="C991" s="1">
        <v>170</v>
      </c>
      <c r="D991" s="1">
        <v>30</v>
      </c>
      <c r="E991" s="1">
        <v>3.5</v>
      </c>
      <c r="F991" s="1">
        <v>0</v>
      </c>
      <c r="G991" s="1">
        <v>0</v>
      </c>
      <c r="H991" s="1">
        <v>0</v>
      </c>
      <c r="I991" s="1">
        <v>320</v>
      </c>
      <c r="J991" s="1">
        <v>31</v>
      </c>
      <c r="K991" s="1">
        <v>4</v>
      </c>
      <c r="L991" s="1">
        <v>0</v>
      </c>
      <c r="M991" s="1">
        <v>4</v>
      </c>
    </row>
    <row r="992" spans="1:13">
      <c r="A992" s="1" t="s">
        <v>855</v>
      </c>
      <c r="B992" s="1" t="s">
        <v>953</v>
      </c>
      <c r="C992" s="1">
        <v>470</v>
      </c>
      <c r="D992" s="1">
        <v>230</v>
      </c>
      <c r="E992" s="1">
        <v>25</v>
      </c>
      <c r="F992" s="1">
        <v>12</v>
      </c>
      <c r="G992" s="1">
        <v>0.5</v>
      </c>
      <c r="H992" s="1">
        <v>50</v>
      </c>
      <c r="I992" s="1">
        <v>990</v>
      </c>
      <c r="J992" s="1">
        <v>37</v>
      </c>
      <c r="K992" s="1">
        <v>4</v>
      </c>
      <c r="L992" s="1">
        <v>2</v>
      </c>
      <c r="M992" s="1">
        <v>19</v>
      </c>
    </row>
    <row r="993" spans="1:13">
      <c r="A993" s="1" t="s">
        <v>855</v>
      </c>
      <c r="B993" s="1" t="s">
        <v>954</v>
      </c>
      <c r="C993" s="1">
        <v>420</v>
      </c>
      <c r="D993" s="1">
        <v>140</v>
      </c>
      <c r="E993" s="1">
        <v>16</v>
      </c>
      <c r="F993" s="1">
        <v>4</v>
      </c>
      <c r="G993" s="1">
        <v>0</v>
      </c>
      <c r="H993" s="1" t="s">
        <v>644</v>
      </c>
      <c r="I993" s="1">
        <v>880</v>
      </c>
      <c r="J993" s="1">
        <v>56</v>
      </c>
      <c r="K993" s="1">
        <v>7</v>
      </c>
      <c r="L993" s="1">
        <v>3</v>
      </c>
      <c r="M993" s="1">
        <v>10</v>
      </c>
    </row>
    <row r="994" spans="1:13">
      <c r="A994" s="1" t="s">
        <v>855</v>
      </c>
      <c r="B994" s="1" t="s">
        <v>955</v>
      </c>
      <c r="C994" s="1">
        <v>180</v>
      </c>
      <c r="D994" s="1">
        <v>80</v>
      </c>
      <c r="E994" s="1">
        <v>9</v>
      </c>
      <c r="F994" s="1">
        <v>5</v>
      </c>
      <c r="G994" s="1">
        <v>0</v>
      </c>
      <c r="H994" s="1">
        <v>20</v>
      </c>
      <c r="I994" s="1">
        <v>430</v>
      </c>
      <c r="J994" s="1">
        <v>15</v>
      </c>
      <c r="K994" s="1">
        <v>2</v>
      </c>
      <c r="L994" s="1" t="s">
        <v>670</v>
      </c>
      <c r="M994" s="1">
        <v>9</v>
      </c>
    </row>
    <row r="995" spans="1:13">
      <c r="A995" s="1" t="s">
        <v>855</v>
      </c>
      <c r="B995" s="1" t="s">
        <v>956</v>
      </c>
      <c r="C995" s="1">
        <v>220</v>
      </c>
      <c r="D995" s="1">
        <v>120</v>
      </c>
      <c r="E995" s="1">
        <v>13</v>
      </c>
      <c r="F995" s="1">
        <v>1.5</v>
      </c>
      <c r="G995" s="1">
        <v>0</v>
      </c>
      <c r="H995" s="1" t="s">
        <v>644</v>
      </c>
      <c r="I995" s="1">
        <v>250</v>
      </c>
      <c r="J995" s="1">
        <v>24</v>
      </c>
      <c r="K995" s="1">
        <v>2</v>
      </c>
      <c r="L995" s="1">
        <v>2</v>
      </c>
      <c r="M995" s="1">
        <v>2</v>
      </c>
    </row>
    <row r="996" spans="1:13">
      <c r="A996" s="1" t="s">
        <v>855</v>
      </c>
      <c r="B996" s="1" t="s">
        <v>957</v>
      </c>
      <c r="C996" s="1">
        <v>160</v>
      </c>
      <c r="D996" s="1">
        <v>80</v>
      </c>
      <c r="E996" s="1">
        <v>9</v>
      </c>
      <c r="F996" s="1">
        <v>2</v>
      </c>
      <c r="G996" s="1">
        <v>0</v>
      </c>
      <c r="H996" s="1">
        <v>5</v>
      </c>
      <c r="I996" s="1">
        <v>80</v>
      </c>
      <c r="J996" s="1">
        <v>17</v>
      </c>
      <c r="K996" s="1">
        <v>0</v>
      </c>
      <c r="L996" s="1">
        <v>10</v>
      </c>
      <c r="M996" s="1">
        <v>2</v>
      </c>
    </row>
    <row r="997" spans="1:13">
      <c r="A997" s="1" t="s">
        <v>855</v>
      </c>
      <c r="B997" s="1" t="s">
        <v>958</v>
      </c>
      <c r="C997" s="1">
        <v>930</v>
      </c>
      <c r="D997" s="1">
        <v>480</v>
      </c>
      <c r="E997" s="1">
        <v>53</v>
      </c>
      <c r="F997" s="1">
        <v>13</v>
      </c>
      <c r="G997" s="1">
        <v>2</v>
      </c>
      <c r="H997" s="1">
        <v>40</v>
      </c>
      <c r="I997" s="1">
        <v>480</v>
      </c>
      <c r="J997" s="1">
        <v>104</v>
      </c>
      <c r="K997" s="1">
        <v>3</v>
      </c>
      <c r="L997" s="1">
        <v>59</v>
      </c>
      <c r="M997" s="1">
        <v>9</v>
      </c>
    </row>
    <row r="998" spans="1:13">
      <c r="A998" s="1" t="s">
        <v>855</v>
      </c>
      <c r="B998" s="1" t="s">
        <v>959</v>
      </c>
      <c r="C998" s="1">
        <v>170</v>
      </c>
      <c r="D998" s="1">
        <v>50</v>
      </c>
      <c r="E998" s="1">
        <v>6</v>
      </c>
      <c r="F998" s="1">
        <v>0</v>
      </c>
      <c r="G998" s="1">
        <v>0</v>
      </c>
      <c r="H998" s="1">
        <v>0</v>
      </c>
      <c r="I998" s="1">
        <v>210</v>
      </c>
      <c r="J998" s="1">
        <v>27</v>
      </c>
      <c r="K998" s="1" t="s">
        <v>670</v>
      </c>
      <c r="L998" s="1">
        <v>13</v>
      </c>
      <c r="M998" s="1">
        <v>1</v>
      </c>
    </row>
    <row r="999" spans="1:13">
      <c r="A999" s="1" t="s">
        <v>855</v>
      </c>
      <c r="B999" s="1" t="s">
        <v>111</v>
      </c>
      <c r="C999" s="1">
        <v>160</v>
      </c>
      <c r="D999" s="1">
        <v>100</v>
      </c>
      <c r="E999" s="1">
        <v>12</v>
      </c>
      <c r="F999" s="1">
        <v>1</v>
      </c>
      <c r="G999" s="1">
        <v>0</v>
      </c>
      <c r="H999" s="1">
        <v>0</v>
      </c>
      <c r="I999" s="1">
        <v>270</v>
      </c>
      <c r="J999" s="1">
        <v>13</v>
      </c>
      <c r="K999" s="1">
        <v>2</v>
      </c>
      <c r="L999" s="1">
        <v>0</v>
      </c>
      <c r="M999" s="1">
        <v>1</v>
      </c>
    </row>
    <row r="1000" spans="1:13">
      <c r="A1000" s="1" t="s">
        <v>855</v>
      </c>
      <c r="B1000" s="1" t="s">
        <v>960</v>
      </c>
      <c r="C1000" s="1">
        <v>430</v>
      </c>
      <c r="D1000" s="1">
        <v>160</v>
      </c>
      <c r="E1000" s="1">
        <v>17</v>
      </c>
      <c r="F1000" s="1">
        <v>5</v>
      </c>
      <c r="G1000" s="1">
        <v>0</v>
      </c>
      <c r="H1000" s="1">
        <v>20</v>
      </c>
      <c r="I1000" s="1">
        <v>810</v>
      </c>
      <c r="J1000" s="1">
        <v>57</v>
      </c>
      <c r="K1000" s="1">
        <v>10</v>
      </c>
      <c r="L1000" s="1">
        <v>2</v>
      </c>
      <c r="M1000" s="1">
        <v>12</v>
      </c>
    </row>
    <row r="1001" spans="1:13">
      <c r="A1001" s="1" t="s">
        <v>855</v>
      </c>
      <c r="B1001" s="1" t="s">
        <v>961</v>
      </c>
      <c r="C1001" s="1">
        <v>470</v>
      </c>
      <c r="D1001" s="1">
        <v>170</v>
      </c>
      <c r="E1001" s="1">
        <v>19</v>
      </c>
      <c r="F1001" s="1">
        <v>6</v>
      </c>
      <c r="G1001" s="1">
        <v>0</v>
      </c>
      <c r="H1001" s="1">
        <v>70</v>
      </c>
      <c r="I1001" s="1">
        <v>1200</v>
      </c>
      <c r="J1001" s="1">
        <v>50</v>
      </c>
      <c r="K1001" s="1">
        <v>7</v>
      </c>
      <c r="L1001" s="1">
        <v>2</v>
      </c>
      <c r="M1001" s="1">
        <v>26</v>
      </c>
    </row>
    <row r="1002" spans="1:13">
      <c r="A1002" s="1" t="s">
        <v>855</v>
      </c>
      <c r="B1002" s="1" t="s">
        <v>962</v>
      </c>
      <c r="C1002" s="1">
        <v>480</v>
      </c>
      <c r="D1002" s="1">
        <v>180</v>
      </c>
      <c r="E1002" s="1">
        <v>20</v>
      </c>
      <c r="F1002" s="1">
        <v>7</v>
      </c>
      <c r="G1002" s="1">
        <v>0</v>
      </c>
      <c r="H1002" s="1">
        <v>60</v>
      </c>
      <c r="I1002" s="1">
        <v>1150</v>
      </c>
      <c r="J1002" s="1">
        <v>51</v>
      </c>
      <c r="K1002" s="1">
        <v>7</v>
      </c>
      <c r="L1002" s="1">
        <v>2</v>
      </c>
      <c r="M1002" s="1">
        <v>25</v>
      </c>
    </row>
    <row r="1003" spans="1:13">
      <c r="A1003" s="1" t="s">
        <v>855</v>
      </c>
      <c r="B1003" s="1" t="s">
        <v>963</v>
      </c>
      <c r="C1003" s="1">
        <v>430</v>
      </c>
      <c r="D1003" s="1">
        <v>160</v>
      </c>
      <c r="E1003" s="1">
        <v>17</v>
      </c>
      <c r="F1003" s="1">
        <v>5</v>
      </c>
      <c r="G1003" s="1">
        <v>0</v>
      </c>
      <c r="H1003" s="1">
        <v>20</v>
      </c>
      <c r="I1003" s="1">
        <v>810</v>
      </c>
      <c r="J1003" s="1">
        <v>57</v>
      </c>
      <c r="K1003" s="1">
        <v>10</v>
      </c>
      <c r="L1003" s="1">
        <v>2</v>
      </c>
      <c r="M1003" s="1">
        <v>12</v>
      </c>
    </row>
    <row r="1004" spans="1:13">
      <c r="A1004" s="1" t="s">
        <v>855</v>
      </c>
      <c r="B1004" s="1" t="s">
        <v>964</v>
      </c>
      <c r="C1004" s="1">
        <v>670</v>
      </c>
      <c r="D1004" s="1">
        <v>370</v>
      </c>
      <c r="E1004" s="1">
        <v>41</v>
      </c>
      <c r="F1004" s="1">
        <v>12</v>
      </c>
      <c r="G1004" s="1">
        <v>0</v>
      </c>
      <c r="H1004" s="1">
        <v>140</v>
      </c>
      <c r="I1004" s="1">
        <v>1270</v>
      </c>
      <c r="J1004" s="1">
        <v>50</v>
      </c>
      <c r="K1004" s="1">
        <v>4</v>
      </c>
      <c r="L1004" s="1">
        <v>3</v>
      </c>
      <c r="M1004" s="1">
        <v>21</v>
      </c>
    </row>
    <row r="1005" spans="1:13">
      <c r="A1005" s="1" t="s">
        <v>855</v>
      </c>
      <c r="B1005" s="1" t="s">
        <v>965</v>
      </c>
      <c r="C1005" s="1">
        <v>720</v>
      </c>
      <c r="D1005" s="1">
        <v>430</v>
      </c>
      <c r="E1005" s="1">
        <v>47</v>
      </c>
      <c r="F1005" s="1">
        <v>15</v>
      </c>
      <c r="G1005" s="1">
        <v>0</v>
      </c>
      <c r="H1005" s="1">
        <v>145</v>
      </c>
      <c r="I1005" s="1">
        <v>1210</v>
      </c>
      <c r="J1005" s="1">
        <v>51</v>
      </c>
      <c r="K1005" s="1">
        <v>4</v>
      </c>
      <c r="L1005" s="1">
        <v>3</v>
      </c>
      <c r="M1005" s="1">
        <v>21</v>
      </c>
    </row>
    <row r="1006" spans="1:13">
      <c r="A1006" s="1" t="s">
        <v>855</v>
      </c>
      <c r="B1006" s="1" t="s">
        <v>966</v>
      </c>
      <c r="C1006" s="1">
        <v>660</v>
      </c>
      <c r="D1006" s="1">
        <v>350</v>
      </c>
      <c r="E1006" s="1">
        <v>38</v>
      </c>
      <c r="F1006" s="1">
        <v>12</v>
      </c>
      <c r="G1006" s="1">
        <v>0</v>
      </c>
      <c r="H1006" s="1">
        <v>145</v>
      </c>
      <c r="I1006" s="1">
        <v>1300</v>
      </c>
      <c r="J1006" s="1">
        <v>51</v>
      </c>
      <c r="K1006" s="1">
        <v>4</v>
      </c>
      <c r="L1006" s="1">
        <v>3</v>
      </c>
      <c r="M1006" s="1">
        <v>24</v>
      </c>
    </row>
    <row r="1007" spans="1:13">
      <c r="A1007" s="1" t="s">
        <v>855</v>
      </c>
      <c r="B1007" s="1" t="s">
        <v>967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50</v>
      </c>
      <c r="J1007" s="1" t="s">
        <v>670</v>
      </c>
      <c r="K1007" s="1">
        <v>0</v>
      </c>
      <c r="L1007" s="1">
        <v>0</v>
      </c>
      <c r="M1007" s="1">
        <v>0</v>
      </c>
    </row>
    <row r="1008" spans="1:13">
      <c r="A1008" s="1" t="s">
        <v>855</v>
      </c>
      <c r="B1008" s="1" t="s">
        <v>968</v>
      </c>
      <c r="C1008" s="1">
        <v>350</v>
      </c>
      <c r="D1008" s="1">
        <v>150</v>
      </c>
      <c r="E1008" s="1">
        <v>16</v>
      </c>
      <c r="F1008" s="1">
        <v>4.5</v>
      </c>
      <c r="G1008" s="1">
        <v>0</v>
      </c>
      <c r="H1008" s="1">
        <v>115</v>
      </c>
      <c r="I1008" s="1">
        <v>870</v>
      </c>
      <c r="J1008" s="1">
        <v>36</v>
      </c>
      <c r="K1008" s="1">
        <v>2</v>
      </c>
      <c r="L1008" s="1">
        <v>3</v>
      </c>
      <c r="M1008" s="1">
        <v>13</v>
      </c>
    </row>
    <row r="1009" spans="1:13">
      <c r="A1009" s="1" t="s">
        <v>855</v>
      </c>
      <c r="B1009" s="1" t="s">
        <v>969</v>
      </c>
      <c r="C1009" s="1">
        <v>340</v>
      </c>
      <c r="D1009" s="1">
        <v>130</v>
      </c>
      <c r="E1009" s="1">
        <v>14</v>
      </c>
      <c r="F1009" s="1">
        <v>3.5</v>
      </c>
      <c r="G1009" s="1">
        <v>0</v>
      </c>
      <c r="H1009" s="1">
        <v>100</v>
      </c>
      <c r="I1009" s="1">
        <v>750</v>
      </c>
      <c r="J1009" s="1">
        <v>43</v>
      </c>
      <c r="K1009" s="1">
        <v>3</v>
      </c>
      <c r="L1009" s="1">
        <v>3</v>
      </c>
      <c r="M1009" s="1">
        <v>10</v>
      </c>
    </row>
    <row r="1010" spans="1:13">
      <c r="A1010" s="1" t="s">
        <v>855</v>
      </c>
      <c r="B1010" s="1" t="s">
        <v>970</v>
      </c>
      <c r="C1010" s="1">
        <v>340</v>
      </c>
      <c r="D1010" s="1">
        <v>160</v>
      </c>
      <c r="E1010" s="1">
        <v>17</v>
      </c>
      <c r="F1010" s="1">
        <v>5</v>
      </c>
      <c r="G1010" s="1">
        <v>0</v>
      </c>
      <c r="H1010" s="1">
        <v>110</v>
      </c>
      <c r="I1010" s="1">
        <v>730</v>
      </c>
      <c r="J1010" s="1">
        <v>36</v>
      </c>
      <c r="K1010" s="1">
        <v>2</v>
      </c>
      <c r="L1010" s="1">
        <v>3</v>
      </c>
      <c r="M1010" s="1">
        <v>11</v>
      </c>
    </row>
    <row r="1011" spans="1:13">
      <c r="A1011" s="1" t="s">
        <v>855</v>
      </c>
      <c r="B1011" s="1" t="s">
        <v>971</v>
      </c>
      <c r="C1011" s="1">
        <v>160</v>
      </c>
      <c r="D1011" s="1">
        <v>80</v>
      </c>
      <c r="E1011" s="1">
        <v>9</v>
      </c>
      <c r="F1011" s="1">
        <v>2</v>
      </c>
      <c r="G1011" s="1">
        <v>0</v>
      </c>
      <c r="H1011" s="1">
        <v>5</v>
      </c>
      <c r="I1011" s="1">
        <v>80</v>
      </c>
      <c r="J1011" s="1">
        <v>17</v>
      </c>
      <c r="K1011" s="1">
        <v>0</v>
      </c>
      <c r="L1011" s="1">
        <v>10</v>
      </c>
      <c r="M1011" s="1">
        <v>2</v>
      </c>
    </row>
    <row r="1012" spans="1:13">
      <c r="A1012" s="1" t="s">
        <v>855</v>
      </c>
      <c r="B1012" s="1" t="s">
        <v>972</v>
      </c>
      <c r="C1012" s="1">
        <v>930</v>
      </c>
      <c r="D1012" s="1">
        <v>480</v>
      </c>
      <c r="E1012" s="1">
        <v>53</v>
      </c>
      <c r="F1012" s="1">
        <v>13</v>
      </c>
      <c r="G1012" s="1">
        <v>2</v>
      </c>
      <c r="H1012" s="1">
        <v>40</v>
      </c>
      <c r="I1012" s="1">
        <v>480</v>
      </c>
      <c r="J1012" s="1">
        <v>104</v>
      </c>
      <c r="K1012" s="1">
        <v>3</v>
      </c>
      <c r="L1012" s="1">
        <v>59</v>
      </c>
      <c r="M1012" s="1">
        <v>9</v>
      </c>
    </row>
    <row r="1013" spans="1:13">
      <c r="A1013" s="1" t="s">
        <v>855</v>
      </c>
      <c r="B1013" s="1" t="s">
        <v>973</v>
      </c>
      <c r="C1013" s="1">
        <v>560</v>
      </c>
      <c r="D1013" s="1">
        <v>270</v>
      </c>
      <c r="E1013" s="1">
        <v>30</v>
      </c>
      <c r="F1013" s="1">
        <v>10</v>
      </c>
      <c r="G1013" s="1">
        <v>0</v>
      </c>
      <c r="H1013" s="1">
        <v>230</v>
      </c>
      <c r="I1013" s="1">
        <v>1290</v>
      </c>
      <c r="J1013" s="1">
        <v>49</v>
      </c>
      <c r="K1013" s="1">
        <v>4</v>
      </c>
      <c r="L1013" s="1">
        <v>3</v>
      </c>
      <c r="M1013" s="1">
        <v>24</v>
      </c>
    </row>
    <row r="1014" spans="1:13">
      <c r="A1014" s="1" t="s">
        <v>855</v>
      </c>
      <c r="B1014" s="1" t="s">
        <v>974</v>
      </c>
      <c r="C1014" s="1">
        <v>560</v>
      </c>
      <c r="D1014" s="1">
        <v>280</v>
      </c>
      <c r="E1014" s="1">
        <v>31</v>
      </c>
      <c r="F1014" s="1">
        <v>10</v>
      </c>
      <c r="G1014" s="1">
        <v>0</v>
      </c>
      <c r="H1014" s="1">
        <v>230</v>
      </c>
      <c r="I1014" s="1">
        <v>1150</v>
      </c>
      <c r="J1014" s="1">
        <v>49</v>
      </c>
      <c r="K1014" s="1">
        <v>4</v>
      </c>
      <c r="L1014" s="1">
        <v>3</v>
      </c>
      <c r="M1014" s="1">
        <v>22</v>
      </c>
    </row>
    <row r="1015" spans="1:13">
      <c r="A1015" s="1" t="s">
        <v>855</v>
      </c>
      <c r="B1015" s="1" t="s">
        <v>975</v>
      </c>
      <c r="C1015" s="1">
        <v>560</v>
      </c>
      <c r="D1015" s="1">
        <v>250</v>
      </c>
      <c r="E1015" s="1">
        <v>28</v>
      </c>
      <c r="F1015" s="1">
        <v>9</v>
      </c>
      <c r="G1015" s="1">
        <v>0</v>
      </c>
      <c r="H1015" s="1">
        <v>240</v>
      </c>
      <c r="I1015" s="1">
        <v>1310</v>
      </c>
      <c r="J1015" s="1">
        <v>50</v>
      </c>
      <c r="K1015" s="1">
        <v>4</v>
      </c>
      <c r="L1015" s="1">
        <v>3</v>
      </c>
      <c r="M1015" s="1">
        <v>27</v>
      </c>
    </row>
    <row r="1016" spans="1:13">
      <c r="A1016" s="1" t="s">
        <v>855</v>
      </c>
      <c r="B1016" s="1" t="s">
        <v>976</v>
      </c>
      <c r="C1016" s="1">
        <v>160</v>
      </c>
      <c r="D1016" s="1">
        <v>100</v>
      </c>
      <c r="E1016" s="1">
        <v>12</v>
      </c>
      <c r="F1016" s="1">
        <v>1</v>
      </c>
      <c r="G1016" s="1">
        <v>0</v>
      </c>
      <c r="H1016" s="1">
        <v>0</v>
      </c>
      <c r="I1016" s="1">
        <v>270</v>
      </c>
      <c r="J1016" s="1">
        <v>13</v>
      </c>
      <c r="K1016" s="1">
        <v>2</v>
      </c>
      <c r="L1016" s="1">
        <v>0</v>
      </c>
      <c r="M1016" s="1">
        <v>1</v>
      </c>
    </row>
    <row r="1017" spans="1:13">
      <c r="A1017" s="1" t="s">
        <v>855</v>
      </c>
      <c r="B1017" s="1" t="s">
        <v>977</v>
      </c>
      <c r="C1017" s="1">
        <v>570</v>
      </c>
      <c r="D1017" s="1">
        <v>300</v>
      </c>
      <c r="E1017" s="1">
        <v>33</v>
      </c>
      <c r="F1017" s="1">
        <v>10</v>
      </c>
      <c r="G1017" s="1">
        <v>0</v>
      </c>
      <c r="H1017" s="1">
        <v>135</v>
      </c>
      <c r="I1017" s="1">
        <v>1270</v>
      </c>
      <c r="J1017" s="1">
        <v>49</v>
      </c>
      <c r="K1017" s="1">
        <v>4</v>
      </c>
      <c r="L1017" s="1">
        <v>2</v>
      </c>
      <c r="M1017" s="1">
        <v>21</v>
      </c>
    </row>
    <row r="1018" spans="1:13">
      <c r="A1018" s="1" t="s">
        <v>855</v>
      </c>
      <c r="B1018" s="1" t="s">
        <v>978</v>
      </c>
      <c r="C1018" s="1">
        <v>570</v>
      </c>
      <c r="D1018" s="1">
        <v>300</v>
      </c>
      <c r="E1018" s="1">
        <v>34</v>
      </c>
      <c r="F1018" s="1">
        <v>10</v>
      </c>
      <c r="G1018" s="1">
        <v>0</v>
      </c>
      <c r="H1018" s="1">
        <v>130</v>
      </c>
      <c r="I1018" s="1">
        <v>1130</v>
      </c>
      <c r="J1018" s="1">
        <v>49</v>
      </c>
      <c r="K1018" s="1">
        <v>4</v>
      </c>
      <c r="L1018" s="1">
        <v>2</v>
      </c>
      <c r="M1018" s="1">
        <v>18</v>
      </c>
    </row>
    <row r="1019" spans="1:13">
      <c r="A1019" s="1" t="s">
        <v>855</v>
      </c>
      <c r="B1019" s="1" t="s">
        <v>979</v>
      </c>
      <c r="C1019" s="1">
        <v>570</v>
      </c>
      <c r="D1019" s="1">
        <v>270</v>
      </c>
      <c r="E1019" s="1">
        <v>30</v>
      </c>
      <c r="F1019" s="1">
        <v>9</v>
      </c>
      <c r="G1019" s="1">
        <v>0</v>
      </c>
      <c r="H1019" s="1">
        <v>140</v>
      </c>
      <c r="I1019" s="1">
        <v>1290</v>
      </c>
      <c r="J1019" s="1">
        <v>50</v>
      </c>
      <c r="K1019" s="1">
        <v>4</v>
      </c>
      <c r="L1019" s="1">
        <v>2</v>
      </c>
      <c r="M1019" s="1">
        <v>24</v>
      </c>
    </row>
    <row r="1020" spans="1:13">
      <c r="A1020" s="1" t="s">
        <v>855</v>
      </c>
      <c r="B1020" s="1" t="s">
        <v>980</v>
      </c>
      <c r="C1020" s="1">
        <v>190</v>
      </c>
      <c r="H1020" s="1">
        <v>70</v>
      </c>
      <c r="I1020" s="1">
        <v>46</v>
      </c>
      <c r="L1020" s="1">
        <v>46</v>
      </c>
    </row>
    <row r="1021" spans="1:13">
      <c r="A1021" s="1" t="s">
        <v>855</v>
      </c>
      <c r="B1021" s="1" t="s">
        <v>981</v>
      </c>
      <c r="C1021" s="1">
        <v>100</v>
      </c>
      <c r="H1021" s="1">
        <v>50</v>
      </c>
      <c r="I1021" s="1">
        <v>26</v>
      </c>
      <c r="L1021" s="1">
        <v>26</v>
      </c>
    </row>
    <row r="1022" spans="1:13">
      <c r="A1022" s="1" t="s">
        <v>855</v>
      </c>
      <c r="B1022" s="1" t="s">
        <v>982</v>
      </c>
      <c r="C1022" s="1">
        <v>0</v>
      </c>
      <c r="H1022" s="1">
        <v>60</v>
      </c>
      <c r="I1022" s="1">
        <v>0</v>
      </c>
      <c r="L1022" s="1">
        <v>0</v>
      </c>
    </row>
    <row r="1023" spans="1:13">
      <c r="A1023" s="1" t="s">
        <v>855</v>
      </c>
      <c r="B1023" s="1" t="s">
        <v>753</v>
      </c>
      <c r="C1023" s="1">
        <v>0</v>
      </c>
      <c r="H1023" s="1">
        <v>95</v>
      </c>
      <c r="I1023" s="1">
        <v>0</v>
      </c>
      <c r="L1023" s="1">
        <v>0</v>
      </c>
    </row>
    <row r="1024" spans="1:13">
      <c r="A1024" s="1" t="s">
        <v>855</v>
      </c>
      <c r="B1024" s="1" t="s">
        <v>983</v>
      </c>
      <c r="C1024" s="1">
        <v>5</v>
      </c>
      <c r="H1024" s="1">
        <v>75</v>
      </c>
      <c r="I1024" s="1">
        <v>1</v>
      </c>
      <c r="L1024" s="1">
        <v>1</v>
      </c>
    </row>
    <row r="1025" spans="1:12">
      <c r="A1025" s="1" t="s">
        <v>855</v>
      </c>
      <c r="B1025" s="1" t="s">
        <v>765</v>
      </c>
      <c r="C1025" s="1">
        <v>0</v>
      </c>
      <c r="H1025" s="1">
        <v>75</v>
      </c>
      <c r="I1025" s="1">
        <v>0</v>
      </c>
      <c r="L1025" s="1">
        <v>0</v>
      </c>
    </row>
    <row r="1026" spans="1:12">
      <c r="A1026" s="1" t="s">
        <v>855</v>
      </c>
      <c r="B1026" s="1" t="s">
        <v>773</v>
      </c>
      <c r="C1026" s="1">
        <v>190</v>
      </c>
      <c r="H1026" s="1">
        <v>60</v>
      </c>
      <c r="I1026" s="1">
        <v>52</v>
      </c>
      <c r="L1026" s="1">
        <v>51</v>
      </c>
    </row>
    <row r="1027" spans="1:12">
      <c r="A1027" s="1" t="s">
        <v>855</v>
      </c>
      <c r="B1027" s="1" t="s">
        <v>984</v>
      </c>
      <c r="C1027" s="1">
        <v>30</v>
      </c>
      <c r="H1027" s="1">
        <v>140</v>
      </c>
      <c r="I1027" s="1">
        <v>7</v>
      </c>
      <c r="L1027" s="1">
        <v>6</v>
      </c>
    </row>
    <row r="1028" spans="1:12">
      <c r="A1028" s="1" t="s">
        <v>855</v>
      </c>
      <c r="B1028" s="1" t="s">
        <v>985</v>
      </c>
      <c r="C1028" s="1">
        <v>220</v>
      </c>
      <c r="H1028" s="1">
        <v>70</v>
      </c>
      <c r="I1028" s="1">
        <v>59</v>
      </c>
      <c r="L1028" s="1">
        <v>58</v>
      </c>
    </row>
    <row r="1029" spans="1:12">
      <c r="A1029" s="1" t="s">
        <v>855</v>
      </c>
      <c r="B1029" s="1" t="s">
        <v>986</v>
      </c>
      <c r="C1029" s="1">
        <v>220</v>
      </c>
      <c r="H1029" s="1">
        <v>65</v>
      </c>
      <c r="I1029" s="1">
        <v>59</v>
      </c>
      <c r="L1029" s="1">
        <v>59</v>
      </c>
    </row>
    <row r="1030" spans="1:12">
      <c r="A1030" s="1" t="s">
        <v>855</v>
      </c>
      <c r="B1030" s="1" t="s">
        <v>987</v>
      </c>
      <c r="C1030" s="1">
        <v>5</v>
      </c>
      <c r="H1030" s="1">
        <v>70</v>
      </c>
      <c r="I1030" s="1">
        <v>0</v>
      </c>
      <c r="L1030" s="1">
        <v>0</v>
      </c>
    </row>
    <row r="1031" spans="1:12">
      <c r="A1031" s="1" t="s">
        <v>855</v>
      </c>
      <c r="B1031" s="1" t="s">
        <v>988</v>
      </c>
      <c r="C1031" s="1">
        <v>70</v>
      </c>
      <c r="H1031" s="1">
        <v>75</v>
      </c>
      <c r="I1031" s="1">
        <v>18</v>
      </c>
      <c r="L1031" s="1">
        <v>18</v>
      </c>
    </row>
    <row r="1032" spans="1:12">
      <c r="A1032" s="1" t="s">
        <v>855</v>
      </c>
      <c r="B1032" s="1" t="s">
        <v>989</v>
      </c>
      <c r="C1032" s="1">
        <v>190</v>
      </c>
      <c r="H1032" s="1">
        <v>60</v>
      </c>
      <c r="I1032" s="1">
        <v>52</v>
      </c>
      <c r="L1032" s="1">
        <v>52</v>
      </c>
    </row>
    <row r="1033" spans="1:12">
      <c r="A1033" s="1" t="s">
        <v>855</v>
      </c>
      <c r="B1033" s="1" t="s">
        <v>822</v>
      </c>
      <c r="C1033" s="1">
        <v>200</v>
      </c>
      <c r="H1033" s="1">
        <v>45</v>
      </c>
      <c r="I1033" s="1">
        <v>55</v>
      </c>
      <c r="L1033" s="1">
        <v>55</v>
      </c>
    </row>
    <row r="1034" spans="1:12">
      <c r="A1034" s="1" t="s">
        <v>855</v>
      </c>
      <c r="B1034" s="1" t="s">
        <v>990</v>
      </c>
      <c r="C1034" s="1">
        <v>210</v>
      </c>
      <c r="H1034" s="1">
        <v>40</v>
      </c>
      <c r="I1034" s="1">
        <v>56</v>
      </c>
      <c r="L1034" s="1">
        <v>56</v>
      </c>
    </row>
    <row r="1035" spans="1:12">
      <c r="A1035" s="1" t="s">
        <v>855</v>
      </c>
      <c r="B1035" s="1" t="s">
        <v>991</v>
      </c>
      <c r="C1035" s="1">
        <v>0</v>
      </c>
      <c r="H1035" s="1">
        <v>85</v>
      </c>
      <c r="I1035" s="1">
        <v>0</v>
      </c>
      <c r="L1035" s="1">
        <v>0</v>
      </c>
    </row>
    <row r="1036" spans="1:12">
      <c r="A1036" s="1" t="s">
        <v>855</v>
      </c>
      <c r="B1036" s="1" t="s">
        <v>992</v>
      </c>
      <c r="C1036" s="1">
        <v>200</v>
      </c>
      <c r="H1036" s="1">
        <v>45</v>
      </c>
      <c r="I1036" s="1">
        <v>54</v>
      </c>
      <c r="L1036" s="1">
        <v>54</v>
      </c>
    </row>
    <row r="1037" spans="1:12">
      <c r="A1037" s="1" t="s">
        <v>855</v>
      </c>
      <c r="B1037" s="1" t="s">
        <v>840</v>
      </c>
      <c r="C1037" s="1">
        <v>210</v>
      </c>
      <c r="H1037" s="1">
        <v>210</v>
      </c>
      <c r="I1037" s="1">
        <v>53</v>
      </c>
      <c r="L1037" s="1">
        <v>53</v>
      </c>
    </row>
    <row r="1038" spans="1:12">
      <c r="A1038" s="1" t="s">
        <v>855</v>
      </c>
      <c r="B1038" s="1" t="s">
        <v>993</v>
      </c>
      <c r="C1038" s="1">
        <v>240</v>
      </c>
      <c r="H1038" s="1">
        <v>85</v>
      </c>
      <c r="I1038" s="1">
        <v>58</v>
      </c>
      <c r="L1038" s="1">
        <v>58</v>
      </c>
    </row>
    <row r="1039" spans="1:12">
      <c r="A1039" s="1" t="s">
        <v>855</v>
      </c>
      <c r="B1039" s="1" t="s">
        <v>994</v>
      </c>
      <c r="C1039" s="1">
        <v>120</v>
      </c>
      <c r="H1039" s="1">
        <v>60</v>
      </c>
      <c r="I1039" s="1">
        <v>32</v>
      </c>
      <c r="L1039" s="1">
        <v>32</v>
      </c>
    </row>
    <row r="1040" spans="1:12">
      <c r="A1040" s="1" t="s">
        <v>855</v>
      </c>
      <c r="B1040" s="1" t="s">
        <v>995</v>
      </c>
      <c r="C1040" s="1">
        <v>0</v>
      </c>
      <c r="H1040" s="1">
        <v>75</v>
      </c>
      <c r="I1040" s="1">
        <v>0</v>
      </c>
      <c r="L1040" s="1">
        <v>0</v>
      </c>
    </row>
    <row r="1041" spans="1:12">
      <c r="A1041" s="1" t="s">
        <v>855</v>
      </c>
      <c r="B1041" s="1" t="s">
        <v>754</v>
      </c>
      <c r="C1041" s="1">
        <v>0</v>
      </c>
      <c r="H1041" s="1">
        <v>120</v>
      </c>
      <c r="I1041" s="1">
        <v>0</v>
      </c>
      <c r="L1041" s="1">
        <v>0</v>
      </c>
    </row>
    <row r="1042" spans="1:12">
      <c r="A1042" s="1" t="s">
        <v>855</v>
      </c>
      <c r="B1042" s="1" t="s">
        <v>996</v>
      </c>
      <c r="C1042" s="1">
        <v>10</v>
      </c>
      <c r="H1042" s="1">
        <v>90</v>
      </c>
      <c r="I1042" s="1">
        <v>1</v>
      </c>
      <c r="L1042" s="1">
        <v>1</v>
      </c>
    </row>
    <row r="1043" spans="1:12">
      <c r="A1043" s="1" t="s">
        <v>855</v>
      </c>
      <c r="B1043" s="1" t="s">
        <v>766</v>
      </c>
      <c r="C1043" s="1">
        <v>0</v>
      </c>
      <c r="H1043" s="1">
        <v>95</v>
      </c>
      <c r="I1043" s="1">
        <v>0</v>
      </c>
      <c r="L1043" s="1">
        <v>0</v>
      </c>
    </row>
    <row r="1044" spans="1:12">
      <c r="A1044" s="1" t="s">
        <v>855</v>
      </c>
      <c r="B1044" s="1" t="s">
        <v>774</v>
      </c>
      <c r="C1044" s="1">
        <v>240</v>
      </c>
      <c r="H1044" s="1">
        <v>75</v>
      </c>
      <c r="I1044" s="1">
        <v>65</v>
      </c>
      <c r="L1044" s="1">
        <v>64</v>
      </c>
    </row>
    <row r="1045" spans="1:12">
      <c r="A1045" s="1" t="s">
        <v>855</v>
      </c>
      <c r="B1045" s="1" t="s">
        <v>997</v>
      </c>
      <c r="C1045" s="1">
        <v>35</v>
      </c>
      <c r="H1045" s="1">
        <v>180</v>
      </c>
      <c r="I1045" s="1">
        <v>9</v>
      </c>
      <c r="L1045" s="1">
        <v>8</v>
      </c>
    </row>
    <row r="1046" spans="1:12">
      <c r="A1046" s="1" t="s">
        <v>855</v>
      </c>
      <c r="B1046" s="1" t="s">
        <v>998</v>
      </c>
      <c r="C1046" s="1">
        <v>270</v>
      </c>
      <c r="H1046" s="1">
        <v>85</v>
      </c>
      <c r="I1046" s="1">
        <v>73</v>
      </c>
      <c r="L1046" s="1">
        <v>73</v>
      </c>
    </row>
    <row r="1047" spans="1:12">
      <c r="A1047" s="1" t="s">
        <v>855</v>
      </c>
      <c r="B1047" s="1" t="s">
        <v>999</v>
      </c>
      <c r="C1047" s="1">
        <v>280</v>
      </c>
      <c r="H1047" s="1">
        <v>80</v>
      </c>
      <c r="I1047" s="1">
        <v>74</v>
      </c>
      <c r="L1047" s="1">
        <v>73</v>
      </c>
    </row>
    <row r="1048" spans="1:12">
      <c r="A1048" s="1" t="s">
        <v>855</v>
      </c>
      <c r="B1048" s="1" t="s">
        <v>1000</v>
      </c>
      <c r="C1048" s="1">
        <v>10</v>
      </c>
      <c r="H1048" s="1">
        <v>85</v>
      </c>
      <c r="I1048" s="1">
        <v>0</v>
      </c>
      <c r="L1048" s="1">
        <v>0</v>
      </c>
    </row>
    <row r="1049" spans="1:12">
      <c r="A1049" s="1" t="s">
        <v>855</v>
      </c>
      <c r="B1049" s="1" t="s">
        <v>1001</v>
      </c>
      <c r="C1049" s="1">
        <v>90</v>
      </c>
      <c r="H1049" s="1">
        <v>90</v>
      </c>
      <c r="I1049" s="1">
        <v>23</v>
      </c>
      <c r="L1049" s="1">
        <v>22</v>
      </c>
    </row>
    <row r="1050" spans="1:12">
      <c r="A1050" s="1" t="s">
        <v>855</v>
      </c>
      <c r="B1050" s="1" t="s">
        <v>1002</v>
      </c>
      <c r="C1050" s="1">
        <v>240</v>
      </c>
      <c r="H1050" s="1">
        <v>75</v>
      </c>
      <c r="I1050" s="1">
        <v>65</v>
      </c>
      <c r="L1050" s="1">
        <v>65</v>
      </c>
    </row>
    <row r="1051" spans="1:12">
      <c r="A1051" s="1" t="s">
        <v>855</v>
      </c>
      <c r="B1051" s="1" t="s">
        <v>823</v>
      </c>
      <c r="C1051" s="1">
        <v>250</v>
      </c>
      <c r="H1051" s="1">
        <v>55</v>
      </c>
      <c r="I1051" s="1">
        <v>69</v>
      </c>
      <c r="L1051" s="1">
        <v>69</v>
      </c>
    </row>
    <row r="1052" spans="1:12">
      <c r="A1052" s="1" t="s">
        <v>855</v>
      </c>
      <c r="B1052" s="1" t="s">
        <v>1003</v>
      </c>
      <c r="C1052" s="1">
        <v>260</v>
      </c>
      <c r="H1052" s="1">
        <v>50</v>
      </c>
      <c r="I1052" s="1">
        <v>70</v>
      </c>
      <c r="L1052" s="1">
        <v>70</v>
      </c>
    </row>
    <row r="1053" spans="1:12">
      <c r="A1053" s="1" t="s">
        <v>855</v>
      </c>
      <c r="B1053" s="1" t="s">
        <v>1004</v>
      </c>
      <c r="C1053" s="1">
        <v>0</v>
      </c>
      <c r="H1053" s="1">
        <v>105</v>
      </c>
      <c r="I1053" s="1">
        <v>0</v>
      </c>
      <c r="L1053" s="1">
        <v>0</v>
      </c>
    </row>
    <row r="1054" spans="1:12">
      <c r="A1054" s="1" t="s">
        <v>855</v>
      </c>
      <c r="B1054" s="1" t="s">
        <v>1005</v>
      </c>
      <c r="C1054" s="1">
        <v>260</v>
      </c>
      <c r="H1054" s="1">
        <v>55</v>
      </c>
      <c r="I1054" s="1">
        <v>68</v>
      </c>
      <c r="L1054" s="1">
        <v>68</v>
      </c>
    </row>
    <row r="1055" spans="1:12">
      <c r="A1055" s="1" t="s">
        <v>855</v>
      </c>
      <c r="B1055" s="1" t="s">
        <v>841</v>
      </c>
      <c r="C1055" s="1">
        <v>260</v>
      </c>
      <c r="H1055" s="1">
        <v>260</v>
      </c>
      <c r="I1055" s="1">
        <v>67</v>
      </c>
      <c r="L1055" s="1">
        <v>67</v>
      </c>
    </row>
    <row r="1056" spans="1:12">
      <c r="A1056" s="1" t="s">
        <v>855</v>
      </c>
      <c r="B1056" s="1" t="s">
        <v>453</v>
      </c>
      <c r="C1056" s="1" t="s">
        <v>453</v>
      </c>
      <c r="H1056" s="1" t="s">
        <v>453</v>
      </c>
      <c r="I1056" s="1" t="s">
        <v>453</v>
      </c>
      <c r="L1056" s="1" t="s">
        <v>453</v>
      </c>
    </row>
    <row r="1057" spans="1:12">
      <c r="A1057" s="1" t="s">
        <v>855</v>
      </c>
      <c r="B1057" s="1" t="s">
        <v>1006</v>
      </c>
      <c r="C1057" s="1" t="s">
        <v>453</v>
      </c>
      <c r="H1057" s="1" t="s">
        <v>453</v>
      </c>
      <c r="I1057" s="1" t="s">
        <v>453</v>
      </c>
      <c r="L1057" s="1" t="s">
        <v>453</v>
      </c>
    </row>
    <row r="1058" spans="1:12">
      <c r="A1058" s="1" t="s">
        <v>855</v>
      </c>
      <c r="B1058" s="1" t="s">
        <v>1007</v>
      </c>
      <c r="C1058" s="1">
        <v>350</v>
      </c>
      <c r="H1058" s="1">
        <v>125</v>
      </c>
      <c r="I1058" s="1">
        <v>87</v>
      </c>
      <c r="L1058" s="1">
        <v>87</v>
      </c>
    </row>
    <row r="1059" spans="1:12">
      <c r="A1059" s="1" t="s">
        <v>855</v>
      </c>
      <c r="B1059" s="1" t="s">
        <v>1008</v>
      </c>
      <c r="C1059" s="1">
        <v>180</v>
      </c>
      <c r="H1059" s="1">
        <v>90</v>
      </c>
      <c r="I1059" s="1">
        <v>48</v>
      </c>
      <c r="L1059" s="1">
        <v>48</v>
      </c>
    </row>
    <row r="1060" spans="1:12">
      <c r="A1060" s="1" t="s">
        <v>855</v>
      </c>
      <c r="B1060" s="1" t="s">
        <v>1009</v>
      </c>
      <c r="C1060" s="1">
        <v>0</v>
      </c>
      <c r="H1060" s="1">
        <v>115</v>
      </c>
      <c r="I1060" s="1">
        <v>0</v>
      </c>
      <c r="L1060" s="1">
        <v>0</v>
      </c>
    </row>
    <row r="1061" spans="1:12">
      <c r="A1061" s="1" t="s">
        <v>855</v>
      </c>
      <c r="B1061" s="1" t="s">
        <v>755</v>
      </c>
      <c r="C1061" s="1">
        <v>0</v>
      </c>
      <c r="H1061" s="1">
        <v>180</v>
      </c>
      <c r="I1061" s="1">
        <v>1</v>
      </c>
      <c r="L1061" s="1">
        <v>0</v>
      </c>
    </row>
    <row r="1062" spans="1:12">
      <c r="A1062" s="1" t="s">
        <v>855</v>
      </c>
      <c r="B1062" s="1" t="s">
        <v>1010</v>
      </c>
      <c r="C1062" s="1">
        <v>10</v>
      </c>
      <c r="H1062" s="1">
        <v>140</v>
      </c>
      <c r="I1062" s="1">
        <v>1</v>
      </c>
      <c r="L1062" s="1">
        <v>1</v>
      </c>
    </row>
    <row r="1063" spans="1:12">
      <c r="A1063" s="1" t="s">
        <v>855</v>
      </c>
      <c r="B1063" s="1" t="s">
        <v>767</v>
      </c>
      <c r="C1063" s="1">
        <v>0</v>
      </c>
      <c r="H1063" s="1">
        <v>140</v>
      </c>
      <c r="I1063" s="1">
        <v>0</v>
      </c>
      <c r="L1063" s="1">
        <v>0</v>
      </c>
    </row>
    <row r="1064" spans="1:12">
      <c r="A1064" s="1" t="s">
        <v>855</v>
      </c>
      <c r="B1064" s="1" t="s">
        <v>775</v>
      </c>
      <c r="C1064" s="1">
        <v>360</v>
      </c>
      <c r="H1064" s="1">
        <v>110</v>
      </c>
      <c r="I1064" s="1">
        <v>98</v>
      </c>
      <c r="L1064" s="1">
        <v>96</v>
      </c>
    </row>
    <row r="1065" spans="1:12">
      <c r="A1065" s="1" t="s">
        <v>855</v>
      </c>
      <c r="B1065" s="1" t="s">
        <v>1011</v>
      </c>
      <c r="C1065" s="1">
        <v>50</v>
      </c>
      <c r="H1065" s="1">
        <v>270</v>
      </c>
      <c r="I1065" s="1">
        <v>13</v>
      </c>
      <c r="L1065" s="1">
        <v>12</v>
      </c>
    </row>
    <row r="1066" spans="1:12">
      <c r="A1066" s="1" t="s">
        <v>855</v>
      </c>
      <c r="B1066" s="1" t="s">
        <v>1012</v>
      </c>
      <c r="C1066" s="1">
        <v>410</v>
      </c>
      <c r="H1066" s="1">
        <v>125</v>
      </c>
      <c r="I1066" s="1">
        <v>110</v>
      </c>
      <c r="L1066" s="1">
        <v>109</v>
      </c>
    </row>
    <row r="1067" spans="1:12">
      <c r="A1067" s="1" t="s">
        <v>855</v>
      </c>
      <c r="B1067" s="1" t="s">
        <v>1013</v>
      </c>
      <c r="C1067" s="1">
        <v>420</v>
      </c>
      <c r="H1067" s="1">
        <v>120</v>
      </c>
      <c r="I1067" s="1">
        <v>110</v>
      </c>
      <c r="L1067" s="1">
        <v>110</v>
      </c>
    </row>
    <row r="1068" spans="1:12">
      <c r="A1068" s="1" t="s">
        <v>855</v>
      </c>
      <c r="B1068" s="1" t="s">
        <v>1014</v>
      </c>
      <c r="C1068" s="1">
        <v>15</v>
      </c>
      <c r="H1068" s="1">
        <v>125</v>
      </c>
      <c r="I1068" s="1">
        <v>0</v>
      </c>
      <c r="L1068" s="1">
        <v>0</v>
      </c>
    </row>
    <row r="1069" spans="1:12">
      <c r="A1069" s="1" t="s">
        <v>855</v>
      </c>
      <c r="B1069" s="1" t="s">
        <v>1015</v>
      </c>
      <c r="C1069" s="1">
        <v>130</v>
      </c>
      <c r="H1069" s="1">
        <v>140</v>
      </c>
      <c r="I1069" s="1">
        <v>34</v>
      </c>
      <c r="L1069" s="1">
        <v>33</v>
      </c>
    </row>
    <row r="1070" spans="1:12">
      <c r="A1070" s="1" t="s">
        <v>855</v>
      </c>
      <c r="B1070" s="1" t="s">
        <v>1016</v>
      </c>
      <c r="C1070" s="1">
        <v>360</v>
      </c>
      <c r="H1070" s="1">
        <v>110</v>
      </c>
      <c r="I1070" s="1">
        <v>98</v>
      </c>
      <c r="L1070" s="1">
        <v>98</v>
      </c>
    </row>
    <row r="1071" spans="1:12">
      <c r="A1071" s="1" t="s">
        <v>855</v>
      </c>
      <c r="B1071" s="1" t="s">
        <v>824</v>
      </c>
      <c r="C1071" s="1">
        <v>380</v>
      </c>
      <c r="H1071" s="1">
        <v>80</v>
      </c>
      <c r="I1071" s="1">
        <v>104</v>
      </c>
      <c r="L1071" s="1">
        <v>103</v>
      </c>
    </row>
    <row r="1072" spans="1:12">
      <c r="A1072" s="1" t="s">
        <v>855</v>
      </c>
      <c r="B1072" s="1" t="s">
        <v>1017</v>
      </c>
      <c r="C1072" s="1">
        <v>390</v>
      </c>
      <c r="H1072" s="1">
        <v>80</v>
      </c>
      <c r="I1072" s="1">
        <v>105</v>
      </c>
      <c r="L1072" s="1">
        <v>105</v>
      </c>
    </row>
    <row r="1073" spans="1:13">
      <c r="A1073" s="1" t="s">
        <v>855</v>
      </c>
      <c r="B1073" s="1" t="s">
        <v>1018</v>
      </c>
      <c r="C1073" s="1">
        <v>0</v>
      </c>
      <c r="H1073" s="1">
        <v>160</v>
      </c>
      <c r="I1073" s="1" t="s">
        <v>670</v>
      </c>
      <c r="L1073" s="1">
        <v>0</v>
      </c>
    </row>
    <row r="1074" spans="1:13">
      <c r="A1074" s="1" t="s">
        <v>855</v>
      </c>
      <c r="B1074" s="1" t="s">
        <v>1019</v>
      </c>
      <c r="C1074" s="1">
        <v>380</v>
      </c>
      <c r="H1074" s="1">
        <v>80</v>
      </c>
      <c r="I1074" s="1">
        <v>101</v>
      </c>
      <c r="L1074" s="1">
        <v>101</v>
      </c>
    </row>
    <row r="1075" spans="1:13">
      <c r="A1075" s="1" t="s">
        <v>855</v>
      </c>
      <c r="B1075" s="1" t="s">
        <v>842</v>
      </c>
      <c r="C1075" s="1">
        <v>390</v>
      </c>
      <c r="H1075" s="1">
        <v>390</v>
      </c>
      <c r="I1075" s="1">
        <v>100</v>
      </c>
      <c r="L1075" s="1">
        <v>100</v>
      </c>
    </row>
    <row r="1076" spans="1:13">
      <c r="A1076" s="1" t="s">
        <v>1020</v>
      </c>
      <c r="B1076" s="1" t="s">
        <v>1021</v>
      </c>
      <c r="C1076" s="1">
        <v>280</v>
      </c>
      <c r="E1076" s="1">
        <v>12</v>
      </c>
      <c r="F1076" s="1">
        <v>6</v>
      </c>
      <c r="G1076" s="1">
        <v>0</v>
      </c>
      <c r="H1076" s="1">
        <v>30</v>
      </c>
      <c r="I1076" s="1">
        <v>560</v>
      </c>
      <c r="J1076" s="1">
        <v>31</v>
      </c>
      <c r="K1076" s="1">
        <v>2</v>
      </c>
      <c r="L1076" s="1">
        <v>2</v>
      </c>
      <c r="M1076" s="1">
        <v>13</v>
      </c>
    </row>
    <row r="1077" spans="1:13">
      <c r="A1077" s="1" t="s">
        <v>1020</v>
      </c>
      <c r="B1077" s="1" t="s">
        <v>1022</v>
      </c>
      <c r="C1077" s="1">
        <v>330</v>
      </c>
      <c r="E1077" s="1">
        <v>17</v>
      </c>
      <c r="F1077" s="1">
        <v>7</v>
      </c>
      <c r="G1077" s="1">
        <v>0</v>
      </c>
      <c r="H1077" s="1">
        <v>40</v>
      </c>
      <c r="I1077" s="1">
        <v>720</v>
      </c>
      <c r="J1077" s="1">
        <v>30</v>
      </c>
      <c r="K1077" s="1">
        <v>2</v>
      </c>
      <c r="L1077" s="1">
        <v>2</v>
      </c>
      <c r="M1077" s="1">
        <v>14</v>
      </c>
    </row>
    <row r="1078" spans="1:13">
      <c r="A1078" s="1" t="s">
        <v>1020</v>
      </c>
      <c r="B1078" s="1" t="s">
        <v>1023</v>
      </c>
      <c r="C1078" s="1">
        <v>320</v>
      </c>
      <c r="E1078" s="1">
        <v>16</v>
      </c>
      <c r="F1078" s="1">
        <v>6</v>
      </c>
      <c r="G1078" s="1">
        <v>0</v>
      </c>
      <c r="H1078" s="1">
        <v>35</v>
      </c>
      <c r="I1078" s="1">
        <v>640</v>
      </c>
      <c r="J1078" s="1">
        <v>31</v>
      </c>
      <c r="K1078" s="1">
        <v>2</v>
      </c>
      <c r="L1078" s="1">
        <v>2</v>
      </c>
      <c r="M1078" s="1">
        <v>14</v>
      </c>
    </row>
    <row r="1079" spans="1:13">
      <c r="A1079" s="1" t="s">
        <v>1020</v>
      </c>
      <c r="B1079" s="1" t="s">
        <v>1024</v>
      </c>
      <c r="C1079" s="1">
        <v>290</v>
      </c>
      <c r="E1079" s="1">
        <v>13</v>
      </c>
      <c r="F1079" s="1">
        <v>6</v>
      </c>
      <c r="G1079" s="1">
        <v>0</v>
      </c>
      <c r="H1079" s="1">
        <v>30</v>
      </c>
      <c r="I1079" s="1">
        <v>570</v>
      </c>
      <c r="J1079" s="1">
        <v>31</v>
      </c>
      <c r="K1079" s="1">
        <v>2</v>
      </c>
      <c r="L1079" s="1">
        <v>2</v>
      </c>
      <c r="M1079" s="1">
        <v>13</v>
      </c>
    </row>
    <row r="1080" spans="1:13">
      <c r="A1080" s="1" t="s">
        <v>1020</v>
      </c>
      <c r="B1080" s="1" t="s">
        <v>1025</v>
      </c>
      <c r="C1080" s="1">
        <v>180</v>
      </c>
      <c r="E1080" s="1">
        <v>6</v>
      </c>
      <c r="F1080" s="1">
        <v>2</v>
      </c>
      <c r="G1080" s="1">
        <v>0</v>
      </c>
      <c r="H1080" s="1">
        <v>15</v>
      </c>
      <c r="I1080" s="1">
        <v>370</v>
      </c>
      <c r="J1080" s="1">
        <v>25</v>
      </c>
      <c r="K1080" s="1">
        <v>1</v>
      </c>
      <c r="L1080" s="1">
        <v>8</v>
      </c>
      <c r="M1080" s="1">
        <v>8</v>
      </c>
    </row>
    <row r="1081" spans="1:13">
      <c r="A1081" s="1" t="s">
        <v>1020</v>
      </c>
      <c r="B1081" s="1" t="s">
        <v>1026</v>
      </c>
      <c r="C1081" s="1">
        <v>270</v>
      </c>
      <c r="E1081" s="1">
        <v>10</v>
      </c>
      <c r="F1081" s="1">
        <v>4</v>
      </c>
      <c r="G1081" s="1">
        <v>0</v>
      </c>
      <c r="H1081" s="1">
        <v>25</v>
      </c>
      <c r="I1081" s="1">
        <v>450</v>
      </c>
      <c r="J1081" s="1">
        <v>33</v>
      </c>
      <c r="K1081" s="1">
        <v>2</v>
      </c>
      <c r="L1081" s="1">
        <v>6</v>
      </c>
      <c r="M1081" s="1">
        <v>11</v>
      </c>
    </row>
    <row r="1082" spans="1:13">
      <c r="A1082" s="1" t="s">
        <v>1020</v>
      </c>
      <c r="B1082" s="1" t="s">
        <v>1027</v>
      </c>
      <c r="C1082" s="1">
        <v>380</v>
      </c>
      <c r="E1082" s="1">
        <v>16</v>
      </c>
      <c r="F1082" s="1">
        <v>6</v>
      </c>
      <c r="G1082" s="1">
        <v>0</v>
      </c>
      <c r="H1082" s="1">
        <v>35</v>
      </c>
      <c r="I1082" s="1">
        <v>650</v>
      </c>
      <c r="J1082" s="1">
        <v>43</v>
      </c>
      <c r="K1082" s="1">
        <v>2</v>
      </c>
      <c r="L1082" s="1">
        <v>7</v>
      </c>
      <c r="M1082" s="1">
        <v>16</v>
      </c>
    </row>
    <row r="1083" spans="1:13">
      <c r="A1083" s="1" t="s">
        <v>1020</v>
      </c>
      <c r="B1083" s="1" t="s">
        <v>1028</v>
      </c>
      <c r="C1083" s="1">
        <v>240</v>
      </c>
      <c r="E1083" s="1">
        <v>10</v>
      </c>
      <c r="F1083" s="1">
        <v>4.5</v>
      </c>
      <c r="G1083" s="1">
        <v>0</v>
      </c>
      <c r="H1083" s="1">
        <v>15</v>
      </c>
      <c r="I1083" s="1">
        <v>470</v>
      </c>
      <c r="J1083" s="1">
        <v>29</v>
      </c>
      <c r="K1083" s="1">
        <v>2</v>
      </c>
      <c r="L1083" s="1">
        <v>1</v>
      </c>
      <c r="M1083" s="1">
        <v>10</v>
      </c>
    </row>
    <row r="1084" spans="1:13">
      <c r="A1084" s="1" t="s">
        <v>1020</v>
      </c>
      <c r="B1084" s="1" t="s">
        <v>1029</v>
      </c>
      <c r="C1084" s="1">
        <v>350</v>
      </c>
      <c r="E1084" s="1">
        <v>16</v>
      </c>
      <c r="F1084" s="1">
        <v>6</v>
      </c>
      <c r="G1084" s="1">
        <v>0</v>
      </c>
      <c r="H1084" s="1">
        <v>25</v>
      </c>
      <c r="I1084" s="1">
        <v>680</v>
      </c>
      <c r="J1084" s="1">
        <v>38</v>
      </c>
      <c r="K1084" s="1">
        <v>3</v>
      </c>
      <c r="L1084" s="1">
        <v>2</v>
      </c>
      <c r="M1084" s="1">
        <v>14</v>
      </c>
    </row>
    <row r="1085" spans="1:13">
      <c r="A1085" s="1" t="s">
        <v>1020</v>
      </c>
      <c r="B1085" s="1" t="s">
        <v>1030</v>
      </c>
      <c r="C1085" s="1">
        <v>160</v>
      </c>
      <c r="E1085" s="1">
        <v>5</v>
      </c>
      <c r="F1085" s="1">
        <v>2</v>
      </c>
      <c r="G1085" s="1">
        <v>0</v>
      </c>
      <c r="H1085" s="1">
        <v>15</v>
      </c>
      <c r="I1085" s="1">
        <v>570</v>
      </c>
      <c r="J1085" s="1">
        <v>22</v>
      </c>
      <c r="K1085" s="1">
        <v>1</v>
      </c>
      <c r="L1085" s="1">
        <v>2</v>
      </c>
      <c r="M1085" s="1">
        <v>7</v>
      </c>
    </row>
    <row r="1086" spans="1:13">
      <c r="A1086" s="1" t="s">
        <v>1020</v>
      </c>
      <c r="B1086" s="1" t="s">
        <v>1031</v>
      </c>
      <c r="C1086" s="1">
        <v>240</v>
      </c>
      <c r="E1086" s="1">
        <v>9</v>
      </c>
      <c r="F1086" s="1">
        <v>3.5</v>
      </c>
      <c r="G1086" s="1">
        <v>0</v>
      </c>
      <c r="H1086" s="1">
        <v>20</v>
      </c>
      <c r="I1086" s="1">
        <v>680</v>
      </c>
      <c r="J1086" s="1">
        <v>31</v>
      </c>
      <c r="K1086" s="1">
        <v>2</v>
      </c>
      <c r="L1086" s="1">
        <v>2</v>
      </c>
      <c r="M1086" s="1">
        <v>11</v>
      </c>
    </row>
    <row r="1087" spans="1:13">
      <c r="A1087" s="1" t="s">
        <v>1020</v>
      </c>
      <c r="B1087" s="1" t="s">
        <v>1032</v>
      </c>
      <c r="C1087" s="1">
        <v>350</v>
      </c>
      <c r="E1087" s="1">
        <v>14</v>
      </c>
      <c r="F1087" s="1">
        <v>5</v>
      </c>
      <c r="G1087" s="1">
        <v>0</v>
      </c>
      <c r="H1087" s="1">
        <v>30</v>
      </c>
      <c r="I1087" s="1">
        <v>850</v>
      </c>
      <c r="J1087" s="1">
        <v>40</v>
      </c>
      <c r="K1087" s="1">
        <v>2</v>
      </c>
      <c r="L1087" s="1">
        <v>2</v>
      </c>
      <c r="M1087" s="1">
        <v>15</v>
      </c>
    </row>
    <row r="1088" spans="1:13">
      <c r="A1088" s="1" t="s">
        <v>1020</v>
      </c>
      <c r="B1088" s="1" t="s">
        <v>1033</v>
      </c>
      <c r="C1088" s="1">
        <v>150</v>
      </c>
      <c r="E1088" s="1">
        <v>6</v>
      </c>
      <c r="F1088" s="1">
        <v>2.5</v>
      </c>
      <c r="G1088" s="1">
        <v>0</v>
      </c>
      <c r="H1088" s="1">
        <v>15</v>
      </c>
      <c r="I1088" s="1">
        <v>310</v>
      </c>
      <c r="J1088" s="1">
        <v>17</v>
      </c>
      <c r="K1088" s="1">
        <v>1</v>
      </c>
      <c r="L1088" s="1">
        <v>2</v>
      </c>
      <c r="M1088" s="1">
        <v>7</v>
      </c>
    </row>
    <row r="1089" spans="1:13">
      <c r="A1089" s="1" t="s">
        <v>1020</v>
      </c>
      <c r="B1089" s="1" t="s">
        <v>1034</v>
      </c>
      <c r="C1089" s="1">
        <v>250</v>
      </c>
      <c r="E1089" s="1">
        <v>10</v>
      </c>
      <c r="F1089" s="1">
        <v>4.5</v>
      </c>
      <c r="G1089" s="1">
        <v>0</v>
      </c>
      <c r="H1089" s="1">
        <v>25</v>
      </c>
      <c r="I1089" s="1">
        <v>450</v>
      </c>
      <c r="J1089" s="1">
        <v>28</v>
      </c>
      <c r="K1089" s="1">
        <v>2</v>
      </c>
      <c r="L1089" s="1">
        <v>1</v>
      </c>
      <c r="M1089" s="1">
        <v>11</v>
      </c>
    </row>
    <row r="1090" spans="1:13">
      <c r="A1090" s="1" t="s">
        <v>1020</v>
      </c>
      <c r="B1090" s="1" t="s">
        <v>1035</v>
      </c>
      <c r="C1090" s="1">
        <v>360</v>
      </c>
      <c r="E1090" s="1">
        <v>17</v>
      </c>
      <c r="F1090" s="1">
        <v>7</v>
      </c>
      <c r="G1090" s="1">
        <v>0</v>
      </c>
      <c r="H1090" s="1">
        <v>35</v>
      </c>
      <c r="I1090" s="1">
        <v>660</v>
      </c>
      <c r="J1090" s="1">
        <v>37</v>
      </c>
      <c r="K1090" s="1">
        <v>2</v>
      </c>
      <c r="L1090" s="1">
        <v>2</v>
      </c>
      <c r="M1090" s="1">
        <v>16</v>
      </c>
    </row>
    <row r="1091" spans="1:13">
      <c r="A1091" s="1" t="s">
        <v>1020</v>
      </c>
      <c r="B1091" s="1" t="s">
        <v>1036</v>
      </c>
      <c r="C1091" s="1">
        <v>180</v>
      </c>
      <c r="E1091" s="1">
        <v>8</v>
      </c>
      <c r="F1091" s="1">
        <v>3</v>
      </c>
      <c r="G1091" s="1">
        <v>0</v>
      </c>
      <c r="H1091" s="1">
        <v>20</v>
      </c>
      <c r="I1091" s="1">
        <v>350</v>
      </c>
      <c r="J1091" s="1">
        <v>17</v>
      </c>
      <c r="K1091" s="1">
        <v>1</v>
      </c>
      <c r="L1091" s="1">
        <v>2</v>
      </c>
      <c r="M1091" s="1">
        <v>9</v>
      </c>
    </row>
    <row r="1092" spans="1:13">
      <c r="A1092" s="1" t="s">
        <v>1020</v>
      </c>
      <c r="B1092" s="1" t="s">
        <v>1037</v>
      </c>
      <c r="C1092" s="1">
        <v>270</v>
      </c>
      <c r="E1092" s="1">
        <v>13</v>
      </c>
      <c r="F1092" s="1">
        <v>4.5</v>
      </c>
      <c r="G1092" s="1">
        <v>0</v>
      </c>
      <c r="H1092" s="1">
        <v>30</v>
      </c>
      <c r="I1092" s="1">
        <v>470</v>
      </c>
      <c r="J1092" s="1">
        <v>27</v>
      </c>
      <c r="K1092" s="1">
        <v>2</v>
      </c>
      <c r="L1092" s="1">
        <v>1</v>
      </c>
      <c r="M1092" s="1">
        <v>12</v>
      </c>
    </row>
    <row r="1093" spans="1:13">
      <c r="A1093" s="1" t="s">
        <v>1020</v>
      </c>
      <c r="B1093" s="1" t="s">
        <v>1038</v>
      </c>
      <c r="C1093" s="1">
        <v>390</v>
      </c>
      <c r="E1093" s="1">
        <v>20</v>
      </c>
      <c r="F1093" s="1">
        <v>7</v>
      </c>
      <c r="G1093" s="1">
        <v>0</v>
      </c>
      <c r="H1093" s="1">
        <v>40</v>
      </c>
      <c r="I1093" s="1">
        <v>680</v>
      </c>
      <c r="J1093" s="1">
        <v>35</v>
      </c>
      <c r="K1093" s="1">
        <v>2</v>
      </c>
      <c r="L1093" s="1">
        <v>2</v>
      </c>
      <c r="M1093" s="1">
        <v>18</v>
      </c>
    </row>
    <row r="1094" spans="1:13">
      <c r="A1094" s="1" t="s">
        <v>1020</v>
      </c>
      <c r="B1094" s="1" t="s">
        <v>1039</v>
      </c>
      <c r="C1094" s="1">
        <v>150</v>
      </c>
      <c r="E1094" s="1">
        <v>5</v>
      </c>
      <c r="F1094" s="1">
        <v>2</v>
      </c>
      <c r="G1094" s="1">
        <v>0</v>
      </c>
      <c r="H1094" s="1">
        <v>15</v>
      </c>
      <c r="I1094" s="1">
        <v>330</v>
      </c>
      <c r="J1094" s="1">
        <v>18</v>
      </c>
      <c r="K1094" s="1">
        <v>1</v>
      </c>
      <c r="L1094" s="1">
        <v>3</v>
      </c>
      <c r="M1094" s="1">
        <v>8</v>
      </c>
    </row>
    <row r="1095" spans="1:13">
      <c r="A1095" s="1" t="s">
        <v>1020</v>
      </c>
      <c r="B1095" s="1" t="s">
        <v>1040</v>
      </c>
      <c r="C1095" s="1">
        <v>240</v>
      </c>
      <c r="E1095" s="1">
        <v>9</v>
      </c>
      <c r="F1095" s="1">
        <v>3.5</v>
      </c>
      <c r="G1095" s="1">
        <v>0</v>
      </c>
      <c r="H1095" s="1">
        <v>20</v>
      </c>
      <c r="I1095" s="1">
        <v>480</v>
      </c>
      <c r="J1095" s="1">
        <v>29</v>
      </c>
      <c r="K1095" s="1">
        <v>2</v>
      </c>
      <c r="L1095" s="1">
        <v>2</v>
      </c>
      <c r="M1095" s="1">
        <v>12</v>
      </c>
    </row>
    <row r="1096" spans="1:13">
      <c r="A1096" s="1" t="s">
        <v>1020</v>
      </c>
      <c r="B1096" s="1" t="s">
        <v>1041</v>
      </c>
      <c r="C1096" s="1">
        <v>350</v>
      </c>
      <c r="E1096" s="1">
        <v>15</v>
      </c>
      <c r="F1096" s="1">
        <v>5</v>
      </c>
      <c r="G1096" s="1">
        <v>0</v>
      </c>
      <c r="H1096" s="1">
        <v>30</v>
      </c>
      <c r="I1096" s="1">
        <v>690</v>
      </c>
      <c r="J1096" s="1">
        <v>38</v>
      </c>
      <c r="K1096" s="1">
        <v>2</v>
      </c>
      <c r="L1096" s="1">
        <v>3</v>
      </c>
      <c r="M1096" s="1">
        <v>17</v>
      </c>
    </row>
    <row r="1097" spans="1:13">
      <c r="A1097" s="1" t="s">
        <v>1020</v>
      </c>
      <c r="B1097" s="1" t="s">
        <v>1042</v>
      </c>
      <c r="C1097" s="1">
        <v>210</v>
      </c>
      <c r="E1097" s="1">
        <v>12</v>
      </c>
      <c r="F1097" s="1">
        <v>4.5</v>
      </c>
      <c r="G1097" s="1">
        <v>0</v>
      </c>
      <c r="H1097" s="1">
        <v>25</v>
      </c>
      <c r="I1097" s="1">
        <v>460</v>
      </c>
      <c r="J1097" s="1">
        <v>18</v>
      </c>
      <c r="K1097" s="1">
        <v>1</v>
      </c>
      <c r="L1097" s="1">
        <v>2</v>
      </c>
      <c r="M1097" s="1">
        <v>9</v>
      </c>
    </row>
    <row r="1098" spans="1:13">
      <c r="A1098" s="1" t="s">
        <v>1020</v>
      </c>
      <c r="B1098" s="1" t="s">
        <v>1043</v>
      </c>
      <c r="C1098" s="1">
        <v>320</v>
      </c>
      <c r="E1098" s="1">
        <v>17</v>
      </c>
      <c r="F1098" s="1">
        <v>6</v>
      </c>
      <c r="G1098" s="1">
        <v>0</v>
      </c>
      <c r="H1098" s="1">
        <v>35</v>
      </c>
      <c r="I1098" s="1">
        <v>640</v>
      </c>
      <c r="J1098" s="1">
        <v>28</v>
      </c>
      <c r="K1098" s="1">
        <v>2</v>
      </c>
      <c r="L1098" s="1">
        <v>1</v>
      </c>
      <c r="M1098" s="1">
        <v>13</v>
      </c>
    </row>
    <row r="1099" spans="1:13">
      <c r="A1099" s="1" t="s">
        <v>1020</v>
      </c>
      <c r="B1099" s="1" t="s">
        <v>1044</v>
      </c>
      <c r="C1099" s="1">
        <v>470</v>
      </c>
      <c r="E1099" s="1">
        <v>27</v>
      </c>
      <c r="F1099" s="1">
        <v>10</v>
      </c>
      <c r="G1099" s="1">
        <v>0</v>
      </c>
      <c r="H1099" s="1">
        <v>50</v>
      </c>
      <c r="I1099" s="1">
        <v>940</v>
      </c>
      <c r="J1099" s="1">
        <v>37</v>
      </c>
      <c r="K1099" s="1">
        <v>2</v>
      </c>
      <c r="L1099" s="1">
        <v>2</v>
      </c>
      <c r="M1099" s="1">
        <v>19</v>
      </c>
    </row>
    <row r="1100" spans="1:13">
      <c r="A1100" s="1" t="s">
        <v>1020</v>
      </c>
      <c r="B1100" s="1" t="s">
        <v>1045</v>
      </c>
      <c r="C1100" s="1">
        <v>150</v>
      </c>
      <c r="E1100" s="1">
        <v>7</v>
      </c>
      <c r="F1100" s="1">
        <v>2.5</v>
      </c>
      <c r="G1100" s="1">
        <v>0</v>
      </c>
      <c r="H1100" s="1">
        <v>15</v>
      </c>
      <c r="I1100" s="1">
        <v>310</v>
      </c>
      <c r="J1100" s="1">
        <v>17</v>
      </c>
      <c r="K1100" s="1">
        <v>1</v>
      </c>
      <c r="L1100" s="1">
        <v>2</v>
      </c>
      <c r="M1100" s="1">
        <v>6</v>
      </c>
    </row>
    <row r="1101" spans="1:13">
      <c r="A1101" s="1" t="s">
        <v>1020</v>
      </c>
      <c r="B1101" s="1" t="s">
        <v>1046</v>
      </c>
      <c r="C1101" s="1">
        <v>250</v>
      </c>
      <c r="E1101" s="1">
        <v>11</v>
      </c>
      <c r="F1101" s="1">
        <v>4.5</v>
      </c>
      <c r="G1101" s="1">
        <v>0</v>
      </c>
      <c r="H1101" s="1">
        <v>25</v>
      </c>
      <c r="I1101" s="1">
        <v>470</v>
      </c>
      <c r="J1101" s="1">
        <v>28</v>
      </c>
      <c r="K1101" s="1">
        <v>2</v>
      </c>
      <c r="L1101" s="1">
        <v>1</v>
      </c>
      <c r="M1101" s="1">
        <v>10</v>
      </c>
    </row>
    <row r="1102" spans="1:13">
      <c r="A1102" s="1" t="s">
        <v>1020</v>
      </c>
      <c r="B1102" s="1" t="s">
        <v>1047</v>
      </c>
      <c r="C1102" s="1">
        <v>370</v>
      </c>
      <c r="E1102" s="1">
        <v>18</v>
      </c>
      <c r="F1102" s="1">
        <v>6</v>
      </c>
      <c r="G1102" s="1">
        <v>0</v>
      </c>
      <c r="H1102" s="1">
        <v>35</v>
      </c>
      <c r="I1102" s="1">
        <v>680</v>
      </c>
      <c r="J1102" s="1">
        <v>36</v>
      </c>
      <c r="K1102" s="1">
        <v>2</v>
      </c>
      <c r="L1102" s="1">
        <v>2</v>
      </c>
      <c r="M1102" s="1">
        <v>15</v>
      </c>
    </row>
    <row r="1103" spans="1:13">
      <c r="A1103" s="1" t="s">
        <v>1020</v>
      </c>
      <c r="B1103" s="1" t="s">
        <v>1048</v>
      </c>
      <c r="C1103" s="1">
        <v>180</v>
      </c>
      <c r="E1103" s="1">
        <v>9</v>
      </c>
      <c r="F1103" s="1">
        <v>3.5</v>
      </c>
      <c r="G1103" s="1">
        <v>0</v>
      </c>
      <c r="H1103" s="1">
        <v>20</v>
      </c>
      <c r="I1103" s="1">
        <v>370</v>
      </c>
      <c r="J1103" s="1">
        <v>17</v>
      </c>
      <c r="K1103" s="1">
        <v>1</v>
      </c>
      <c r="L1103" s="1">
        <v>2</v>
      </c>
      <c r="M1103" s="1">
        <v>8</v>
      </c>
    </row>
    <row r="1104" spans="1:13">
      <c r="A1104" s="1" t="s">
        <v>1020</v>
      </c>
      <c r="B1104" s="1" t="s">
        <v>1049</v>
      </c>
      <c r="C1104" s="1">
        <v>300</v>
      </c>
      <c r="E1104" s="1">
        <v>15</v>
      </c>
      <c r="F1104" s="1">
        <v>6</v>
      </c>
      <c r="G1104" s="1">
        <v>0</v>
      </c>
      <c r="H1104" s="1">
        <v>35</v>
      </c>
      <c r="I1104" s="1">
        <v>580</v>
      </c>
      <c r="J1104" s="1">
        <v>28</v>
      </c>
      <c r="K1104" s="1">
        <v>2</v>
      </c>
      <c r="L1104" s="1">
        <v>1</v>
      </c>
      <c r="M1104" s="1">
        <v>13</v>
      </c>
    </row>
    <row r="1105" spans="1:13">
      <c r="A1105" s="1" t="s">
        <v>1020</v>
      </c>
      <c r="B1105" s="1" t="s">
        <v>1050</v>
      </c>
      <c r="C1105" s="1">
        <v>440</v>
      </c>
      <c r="E1105" s="1">
        <v>24</v>
      </c>
      <c r="F1105" s="1">
        <v>9</v>
      </c>
      <c r="G1105" s="1">
        <v>0.5</v>
      </c>
      <c r="H1105" s="1">
        <v>50</v>
      </c>
      <c r="I1105" s="1">
        <v>850</v>
      </c>
      <c r="J1105" s="1">
        <v>37</v>
      </c>
      <c r="K1105" s="1">
        <v>3</v>
      </c>
      <c r="L1105" s="1">
        <v>2</v>
      </c>
      <c r="M1105" s="1">
        <v>19</v>
      </c>
    </row>
    <row r="1106" spans="1:13">
      <c r="A1106" s="1" t="s">
        <v>1020</v>
      </c>
      <c r="B1106" s="1" t="s">
        <v>1051</v>
      </c>
      <c r="C1106" s="1">
        <v>170</v>
      </c>
      <c r="E1106" s="1">
        <v>8</v>
      </c>
      <c r="F1106" s="1">
        <v>3</v>
      </c>
      <c r="G1106" s="1">
        <v>0</v>
      </c>
      <c r="H1106" s="1">
        <v>15</v>
      </c>
      <c r="I1106" s="1">
        <v>360</v>
      </c>
      <c r="J1106" s="1">
        <v>18</v>
      </c>
      <c r="K1106" s="1">
        <v>1</v>
      </c>
      <c r="L1106" s="1">
        <v>2</v>
      </c>
      <c r="M1106" s="1">
        <v>7</v>
      </c>
    </row>
    <row r="1107" spans="1:13">
      <c r="A1107" s="1" t="s">
        <v>1020</v>
      </c>
      <c r="B1107" s="1" t="s">
        <v>1052</v>
      </c>
      <c r="C1107" s="1">
        <v>270</v>
      </c>
      <c r="E1107" s="1">
        <v>13</v>
      </c>
      <c r="F1107" s="1">
        <v>5</v>
      </c>
      <c r="G1107" s="1">
        <v>0</v>
      </c>
      <c r="H1107" s="1">
        <v>25</v>
      </c>
      <c r="I1107" s="1">
        <v>500</v>
      </c>
      <c r="J1107" s="1">
        <v>29</v>
      </c>
      <c r="K1107" s="1">
        <v>2</v>
      </c>
      <c r="L1107" s="1">
        <v>2</v>
      </c>
      <c r="M1107" s="1">
        <v>11</v>
      </c>
    </row>
    <row r="1108" spans="1:13">
      <c r="A1108" s="1" t="s">
        <v>1020</v>
      </c>
      <c r="B1108" s="1" t="s">
        <v>1053</v>
      </c>
      <c r="C1108" s="1">
        <v>390</v>
      </c>
      <c r="E1108" s="1">
        <v>20</v>
      </c>
      <c r="F1108" s="1">
        <v>7</v>
      </c>
      <c r="G1108" s="1">
        <v>0</v>
      </c>
      <c r="H1108" s="1">
        <v>40</v>
      </c>
      <c r="I1108" s="1">
        <v>740</v>
      </c>
      <c r="J1108" s="1">
        <v>37</v>
      </c>
      <c r="K1108" s="1">
        <v>2</v>
      </c>
      <c r="L1108" s="1">
        <v>2</v>
      </c>
      <c r="M1108" s="1">
        <v>16</v>
      </c>
    </row>
    <row r="1109" spans="1:13">
      <c r="A1109" s="1" t="s">
        <v>1020</v>
      </c>
      <c r="B1109" s="1" t="s">
        <v>1054</v>
      </c>
      <c r="C1109" s="1">
        <v>170</v>
      </c>
      <c r="E1109" s="1">
        <v>8</v>
      </c>
      <c r="F1109" s="1">
        <v>3.5</v>
      </c>
      <c r="G1109" s="1">
        <v>0</v>
      </c>
      <c r="H1109" s="1">
        <v>15</v>
      </c>
      <c r="I1109" s="1">
        <v>330</v>
      </c>
      <c r="J1109" s="1">
        <v>17</v>
      </c>
      <c r="K1109" s="1">
        <v>1</v>
      </c>
      <c r="L1109" s="1">
        <v>2</v>
      </c>
      <c r="M1109" s="1">
        <v>8</v>
      </c>
    </row>
    <row r="1110" spans="1:13">
      <c r="A1110" s="1" t="s">
        <v>1020</v>
      </c>
      <c r="B1110" s="1" t="s">
        <v>1055</v>
      </c>
      <c r="C1110" s="1">
        <v>270</v>
      </c>
      <c r="E1110" s="1">
        <v>13</v>
      </c>
      <c r="F1110" s="1">
        <v>5</v>
      </c>
      <c r="G1110" s="1">
        <v>0</v>
      </c>
      <c r="H1110" s="1">
        <v>25</v>
      </c>
      <c r="I1110" s="1">
        <v>470</v>
      </c>
      <c r="J1110" s="1">
        <v>27</v>
      </c>
      <c r="K1110" s="1">
        <v>2</v>
      </c>
      <c r="L1110" s="1">
        <v>1</v>
      </c>
      <c r="M1110" s="1">
        <v>12</v>
      </c>
    </row>
    <row r="1111" spans="1:13">
      <c r="A1111" s="1" t="s">
        <v>1020</v>
      </c>
      <c r="B1111" s="1" t="s">
        <v>1056</v>
      </c>
      <c r="C1111" s="1">
        <v>390</v>
      </c>
      <c r="E1111" s="1">
        <v>20</v>
      </c>
      <c r="F1111" s="1">
        <v>8</v>
      </c>
      <c r="G1111" s="1">
        <v>0</v>
      </c>
      <c r="H1111" s="1">
        <v>40</v>
      </c>
      <c r="I1111" s="1">
        <v>670</v>
      </c>
      <c r="J1111" s="1">
        <v>36</v>
      </c>
      <c r="K1111" s="1">
        <v>2</v>
      </c>
      <c r="L1111" s="1">
        <v>2</v>
      </c>
      <c r="M1111" s="1">
        <v>17</v>
      </c>
    </row>
    <row r="1112" spans="1:13">
      <c r="A1112" s="1" t="s">
        <v>1020</v>
      </c>
      <c r="B1112" s="1" t="s">
        <v>1057</v>
      </c>
      <c r="C1112" s="1">
        <v>140</v>
      </c>
      <c r="E1112" s="1">
        <v>5</v>
      </c>
      <c r="F1112" s="1">
        <v>2</v>
      </c>
      <c r="G1112" s="1">
        <v>0</v>
      </c>
      <c r="H1112" s="1">
        <v>10</v>
      </c>
      <c r="I1112" s="1">
        <v>290</v>
      </c>
      <c r="J1112" s="1">
        <v>18</v>
      </c>
      <c r="K1112" s="1">
        <v>1</v>
      </c>
      <c r="L1112" s="1">
        <v>2</v>
      </c>
      <c r="M1112" s="1">
        <v>6</v>
      </c>
    </row>
    <row r="1113" spans="1:13">
      <c r="A1113" s="1" t="s">
        <v>1020</v>
      </c>
      <c r="B1113" s="1" t="s">
        <v>1058</v>
      </c>
      <c r="C1113" s="1">
        <v>230</v>
      </c>
      <c r="E1113" s="1">
        <v>9</v>
      </c>
      <c r="F1113" s="1">
        <v>3.5</v>
      </c>
      <c r="G1113" s="1">
        <v>0</v>
      </c>
      <c r="H1113" s="1">
        <v>15</v>
      </c>
      <c r="I1113" s="1">
        <v>420</v>
      </c>
      <c r="J1113" s="1">
        <v>29</v>
      </c>
      <c r="K1113" s="1">
        <v>2</v>
      </c>
      <c r="L1113" s="1">
        <v>2</v>
      </c>
      <c r="M1113" s="1">
        <v>9</v>
      </c>
    </row>
    <row r="1114" spans="1:13">
      <c r="A1114" s="1" t="s">
        <v>1020</v>
      </c>
      <c r="B1114" s="1" t="s">
        <v>1059</v>
      </c>
      <c r="C1114" s="1">
        <v>330</v>
      </c>
      <c r="E1114" s="1">
        <v>15</v>
      </c>
      <c r="F1114" s="1">
        <v>5</v>
      </c>
      <c r="G1114" s="1">
        <v>0</v>
      </c>
      <c r="H1114" s="1">
        <v>25</v>
      </c>
      <c r="I1114" s="1">
        <v>620</v>
      </c>
      <c r="J1114" s="1">
        <v>38</v>
      </c>
      <c r="K1114" s="1">
        <v>3</v>
      </c>
      <c r="L1114" s="1">
        <v>3</v>
      </c>
      <c r="M1114" s="1">
        <v>14</v>
      </c>
    </row>
    <row r="1115" spans="1:13">
      <c r="A1115" s="1" t="s">
        <v>1020</v>
      </c>
      <c r="B1115" s="1" t="s">
        <v>1060</v>
      </c>
      <c r="C1115" s="1">
        <v>140</v>
      </c>
      <c r="E1115" s="1">
        <v>4</v>
      </c>
      <c r="F1115" s="1">
        <v>2</v>
      </c>
      <c r="G1115" s="1">
        <v>0</v>
      </c>
      <c r="H1115" s="1">
        <v>15</v>
      </c>
      <c r="I1115" s="1">
        <v>250</v>
      </c>
      <c r="J1115" s="1">
        <v>20</v>
      </c>
      <c r="K1115" s="1">
        <v>1</v>
      </c>
      <c r="L1115" s="1">
        <v>4</v>
      </c>
      <c r="M1115" s="1">
        <v>6</v>
      </c>
    </row>
    <row r="1116" spans="1:13">
      <c r="A1116" s="1" t="s">
        <v>1020</v>
      </c>
      <c r="B1116" s="1" t="s">
        <v>1061</v>
      </c>
      <c r="C1116" s="1">
        <v>220</v>
      </c>
      <c r="E1116" s="1">
        <v>7</v>
      </c>
      <c r="F1116" s="1">
        <v>3</v>
      </c>
      <c r="G1116" s="1">
        <v>0</v>
      </c>
      <c r="H1116" s="1">
        <v>20</v>
      </c>
      <c r="I1116" s="1">
        <v>390</v>
      </c>
      <c r="J1116" s="1">
        <v>31</v>
      </c>
      <c r="K1116" s="1">
        <v>2</v>
      </c>
      <c r="L1116" s="1">
        <v>6</v>
      </c>
      <c r="M1116" s="1">
        <v>10</v>
      </c>
    </row>
    <row r="1117" spans="1:13">
      <c r="A1117" s="1" t="s">
        <v>1020</v>
      </c>
      <c r="B1117" s="1" t="s">
        <v>1062</v>
      </c>
      <c r="C1117" s="1">
        <v>300</v>
      </c>
      <c r="E1117" s="1">
        <v>10</v>
      </c>
      <c r="F1117" s="1">
        <v>4.5</v>
      </c>
      <c r="G1117" s="1">
        <v>0</v>
      </c>
      <c r="H1117" s="1">
        <v>30</v>
      </c>
      <c r="I1117" s="1">
        <v>530</v>
      </c>
      <c r="J1117" s="1">
        <v>40</v>
      </c>
      <c r="K1117" s="1">
        <v>2</v>
      </c>
      <c r="L1117" s="1">
        <v>7</v>
      </c>
      <c r="M1117" s="1">
        <v>14</v>
      </c>
    </row>
    <row r="1118" spans="1:13">
      <c r="A1118" s="1" t="s">
        <v>1020</v>
      </c>
      <c r="B1118" s="1" t="s">
        <v>1063</v>
      </c>
      <c r="C1118" s="1">
        <v>200</v>
      </c>
      <c r="E1118" s="1">
        <v>7</v>
      </c>
      <c r="F1118" s="1">
        <v>3.5</v>
      </c>
      <c r="G1118" s="1">
        <v>0</v>
      </c>
      <c r="H1118" s="1">
        <v>15</v>
      </c>
      <c r="I1118" s="1">
        <v>410</v>
      </c>
      <c r="J1118" s="1">
        <v>26</v>
      </c>
      <c r="K1118" s="1">
        <v>2</v>
      </c>
      <c r="L1118" s="1">
        <v>1</v>
      </c>
      <c r="M1118" s="1">
        <v>9</v>
      </c>
    </row>
    <row r="1119" spans="1:13">
      <c r="A1119" s="1" t="s">
        <v>1020</v>
      </c>
      <c r="B1119" s="1" t="s">
        <v>1064</v>
      </c>
      <c r="C1119" s="1">
        <v>280</v>
      </c>
      <c r="E1119" s="1">
        <v>10</v>
      </c>
      <c r="F1119" s="1">
        <v>5</v>
      </c>
      <c r="G1119" s="1">
        <v>0</v>
      </c>
      <c r="H1119" s="1">
        <v>20</v>
      </c>
      <c r="I1119" s="1">
        <v>560</v>
      </c>
      <c r="J1119" s="1">
        <v>35</v>
      </c>
      <c r="K1119" s="1">
        <v>3</v>
      </c>
      <c r="L1119" s="1">
        <v>2</v>
      </c>
      <c r="M1119" s="1">
        <v>12</v>
      </c>
    </row>
    <row r="1120" spans="1:13">
      <c r="A1120" s="1" t="s">
        <v>1020</v>
      </c>
      <c r="B1120" s="1" t="s">
        <v>1065</v>
      </c>
      <c r="C1120" s="1">
        <v>130</v>
      </c>
      <c r="E1120" s="1">
        <v>3.5</v>
      </c>
      <c r="F1120" s="1">
        <v>1.5</v>
      </c>
      <c r="G1120" s="1">
        <v>0</v>
      </c>
      <c r="H1120" s="1">
        <v>10</v>
      </c>
      <c r="I1120" s="1">
        <v>380</v>
      </c>
      <c r="J1120" s="1">
        <v>19</v>
      </c>
      <c r="K1120" s="1" t="s">
        <v>670</v>
      </c>
      <c r="L1120" s="1" t="s">
        <v>670</v>
      </c>
      <c r="M1120" s="1">
        <v>6</v>
      </c>
    </row>
    <row r="1121" spans="1:13">
      <c r="A1121" s="1" t="s">
        <v>1020</v>
      </c>
      <c r="B1121" s="1" t="s">
        <v>1066</v>
      </c>
      <c r="C1121" s="1">
        <v>200</v>
      </c>
      <c r="E1121" s="1">
        <v>5</v>
      </c>
      <c r="F1121" s="1">
        <v>2.5</v>
      </c>
      <c r="G1121" s="1">
        <v>0</v>
      </c>
      <c r="H1121" s="1">
        <v>20</v>
      </c>
      <c r="I1121" s="1">
        <v>560</v>
      </c>
      <c r="J1121" s="1">
        <v>28</v>
      </c>
      <c r="K1121" s="1">
        <v>2</v>
      </c>
      <c r="L1121" s="1">
        <v>1</v>
      </c>
      <c r="M1121" s="1">
        <v>9</v>
      </c>
    </row>
    <row r="1122" spans="1:13">
      <c r="A1122" s="1" t="s">
        <v>1020</v>
      </c>
      <c r="B1122" s="1" t="s">
        <v>1067</v>
      </c>
      <c r="C1122" s="1">
        <v>270</v>
      </c>
      <c r="E1122" s="1">
        <v>8</v>
      </c>
      <c r="F1122" s="1">
        <v>4</v>
      </c>
      <c r="G1122" s="1">
        <v>0</v>
      </c>
      <c r="H1122" s="1">
        <v>30</v>
      </c>
      <c r="I1122" s="1">
        <v>740</v>
      </c>
      <c r="J1122" s="1">
        <v>37</v>
      </c>
      <c r="K1122" s="1">
        <v>2</v>
      </c>
      <c r="L1122" s="1">
        <v>2</v>
      </c>
      <c r="M1122" s="1">
        <v>13</v>
      </c>
    </row>
    <row r="1123" spans="1:13">
      <c r="A1123" s="1" t="s">
        <v>1020</v>
      </c>
      <c r="B1123" s="1" t="s">
        <v>1068</v>
      </c>
      <c r="C1123" s="1">
        <v>130</v>
      </c>
      <c r="E1123" s="1">
        <v>4.5</v>
      </c>
      <c r="F1123" s="1">
        <v>2</v>
      </c>
      <c r="G1123" s="1">
        <v>0</v>
      </c>
      <c r="H1123" s="1">
        <v>10</v>
      </c>
      <c r="I1123" s="1">
        <v>250</v>
      </c>
      <c r="J1123" s="1">
        <v>17</v>
      </c>
      <c r="K1123" s="1">
        <v>1</v>
      </c>
      <c r="L1123" s="1" t="s">
        <v>670</v>
      </c>
      <c r="M1123" s="1">
        <v>6</v>
      </c>
    </row>
    <row r="1124" spans="1:13">
      <c r="A1124" s="1" t="s">
        <v>1020</v>
      </c>
      <c r="B1124" s="1" t="s">
        <v>1069</v>
      </c>
      <c r="C1124" s="1">
        <v>210</v>
      </c>
      <c r="E1124" s="1">
        <v>8</v>
      </c>
      <c r="F1124" s="1">
        <v>3.5</v>
      </c>
      <c r="G1124" s="1">
        <v>0</v>
      </c>
      <c r="H1124" s="1">
        <v>20</v>
      </c>
      <c r="I1124" s="1">
        <v>390</v>
      </c>
      <c r="J1124" s="1">
        <v>26</v>
      </c>
      <c r="K1124" s="1">
        <v>2</v>
      </c>
      <c r="L1124" s="1">
        <v>1</v>
      </c>
      <c r="M1124" s="1">
        <v>10</v>
      </c>
    </row>
    <row r="1125" spans="1:13">
      <c r="A1125" s="1" t="s">
        <v>1020</v>
      </c>
      <c r="B1125" s="1" t="s">
        <v>1070</v>
      </c>
      <c r="C1125" s="1">
        <v>290</v>
      </c>
      <c r="E1125" s="1">
        <v>10</v>
      </c>
      <c r="F1125" s="1">
        <v>5</v>
      </c>
      <c r="G1125" s="1">
        <v>0</v>
      </c>
      <c r="H1125" s="1">
        <v>30</v>
      </c>
      <c r="I1125" s="1">
        <v>540</v>
      </c>
      <c r="J1125" s="1">
        <v>34</v>
      </c>
      <c r="K1125" s="1">
        <v>3</v>
      </c>
      <c r="L1125" s="1">
        <v>2</v>
      </c>
      <c r="M1125" s="1">
        <v>13</v>
      </c>
    </row>
    <row r="1126" spans="1:13">
      <c r="A1126" s="1" t="s">
        <v>1020</v>
      </c>
      <c r="B1126" s="1" t="s">
        <v>1071</v>
      </c>
      <c r="C1126" s="1">
        <v>150</v>
      </c>
      <c r="E1126" s="1">
        <v>6</v>
      </c>
      <c r="F1126" s="1">
        <v>2.5</v>
      </c>
      <c r="G1126" s="1">
        <v>0</v>
      </c>
      <c r="H1126" s="1">
        <v>15</v>
      </c>
      <c r="I1126" s="1">
        <v>270</v>
      </c>
      <c r="J1126" s="1">
        <v>16</v>
      </c>
      <c r="K1126" s="1">
        <v>1</v>
      </c>
      <c r="L1126" s="1" t="s">
        <v>670</v>
      </c>
      <c r="M1126" s="1">
        <v>7</v>
      </c>
    </row>
    <row r="1127" spans="1:13">
      <c r="A1127" s="1" t="s">
        <v>1020</v>
      </c>
      <c r="B1127" s="1" t="s">
        <v>1072</v>
      </c>
      <c r="C1127" s="1">
        <v>230</v>
      </c>
      <c r="E1127" s="1">
        <v>9</v>
      </c>
      <c r="F1127" s="1">
        <v>4</v>
      </c>
      <c r="G1127" s="1">
        <v>0</v>
      </c>
      <c r="H1127" s="1">
        <v>25</v>
      </c>
      <c r="I1127" s="1">
        <v>410</v>
      </c>
      <c r="J1127" s="1">
        <v>25</v>
      </c>
      <c r="K1127" s="1">
        <v>2</v>
      </c>
      <c r="L1127" s="1">
        <v>1</v>
      </c>
      <c r="M1127" s="1">
        <v>11</v>
      </c>
    </row>
    <row r="1128" spans="1:13">
      <c r="A1128" s="1" t="s">
        <v>1020</v>
      </c>
      <c r="B1128" s="1" t="s">
        <v>1073</v>
      </c>
      <c r="C1128" s="1">
        <v>310</v>
      </c>
      <c r="E1128" s="1">
        <v>13</v>
      </c>
      <c r="F1128" s="1">
        <v>5</v>
      </c>
      <c r="G1128" s="1">
        <v>0</v>
      </c>
      <c r="H1128" s="1">
        <v>35</v>
      </c>
      <c r="I1128" s="1">
        <v>560</v>
      </c>
      <c r="J1128" s="1">
        <v>33</v>
      </c>
      <c r="K1128" s="1">
        <v>2</v>
      </c>
      <c r="L1128" s="1">
        <v>1</v>
      </c>
      <c r="M1128" s="1">
        <v>16</v>
      </c>
    </row>
    <row r="1129" spans="1:13">
      <c r="A1129" s="1" t="s">
        <v>1020</v>
      </c>
      <c r="B1129" s="1" t="s">
        <v>1074</v>
      </c>
      <c r="C1129" s="1">
        <v>130</v>
      </c>
      <c r="E1129" s="1">
        <v>4</v>
      </c>
      <c r="F1129" s="1">
        <v>1.5</v>
      </c>
      <c r="G1129" s="1">
        <v>0</v>
      </c>
      <c r="H1129" s="1">
        <v>10</v>
      </c>
      <c r="I1129" s="1">
        <v>270</v>
      </c>
      <c r="J1129" s="1">
        <v>17</v>
      </c>
      <c r="K1129" s="1">
        <v>1</v>
      </c>
      <c r="L1129" s="1">
        <v>1</v>
      </c>
      <c r="M1129" s="1">
        <v>7</v>
      </c>
    </row>
    <row r="1130" spans="1:13">
      <c r="A1130" s="1" t="s">
        <v>1020</v>
      </c>
      <c r="B1130" s="1" t="s">
        <v>1075</v>
      </c>
      <c r="C1130" s="1">
        <v>210</v>
      </c>
      <c r="E1130" s="1">
        <v>6</v>
      </c>
      <c r="F1130" s="1">
        <v>3</v>
      </c>
      <c r="G1130" s="1">
        <v>0</v>
      </c>
      <c r="H1130" s="1">
        <v>20</v>
      </c>
      <c r="I1130" s="1">
        <v>420</v>
      </c>
      <c r="J1130" s="1">
        <v>27</v>
      </c>
      <c r="K1130" s="1">
        <v>2</v>
      </c>
      <c r="L1130" s="1">
        <v>2</v>
      </c>
      <c r="M1130" s="1">
        <v>10</v>
      </c>
    </row>
    <row r="1131" spans="1:13">
      <c r="A1131" s="1" t="s">
        <v>1020</v>
      </c>
      <c r="B1131" s="1" t="s">
        <v>1076</v>
      </c>
      <c r="C1131" s="1">
        <v>280</v>
      </c>
      <c r="E1131" s="1">
        <v>9</v>
      </c>
      <c r="F1131" s="1">
        <v>4</v>
      </c>
      <c r="G1131" s="1">
        <v>0</v>
      </c>
      <c r="H1131" s="1">
        <v>30</v>
      </c>
      <c r="I1131" s="1">
        <v>580</v>
      </c>
      <c r="J1131" s="1">
        <v>36</v>
      </c>
      <c r="K1131" s="1">
        <v>3</v>
      </c>
      <c r="L1131" s="1">
        <v>3</v>
      </c>
      <c r="M1131" s="1">
        <v>15</v>
      </c>
    </row>
    <row r="1132" spans="1:13">
      <c r="A1132" s="1" t="s">
        <v>1020</v>
      </c>
      <c r="B1132" s="1" t="s">
        <v>1077</v>
      </c>
      <c r="C1132" s="1">
        <v>180</v>
      </c>
      <c r="E1132" s="1">
        <v>9</v>
      </c>
      <c r="F1132" s="1">
        <v>3.5</v>
      </c>
      <c r="G1132" s="1">
        <v>0</v>
      </c>
      <c r="H1132" s="1">
        <v>20</v>
      </c>
      <c r="I1132" s="1">
        <v>370</v>
      </c>
      <c r="J1132" s="1">
        <v>17</v>
      </c>
      <c r="K1132" s="1">
        <v>1</v>
      </c>
      <c r="L1132" s="1" t="s">
        <v>670</v>
      </c>
      <c r="M1132" s="1">
        <v>7</v>
      </c>
    </row>
    <row r="1133" spans="1:13">
      <c r="A1133" s="1" t="s">
        <v>1020</v>
      </c>
      <c r="B1133" s="1" t="s">
        <v>1078</v>
      </c>
      <c r="C1133" s="1">
        <v>290</v>
      </c>
      <c r="E1133" s="1">
        <v>15</v>
      </c>
      <c r="F1133" s="1">
        <v>6</v>
      </c>
      <c r="G1133" s="1">
        <v>0</v>
      </c>
      <c r="H1133" s="1">
        <v>30</v>
      </c>
      <c r="I1133" s="1">
        <v>590</v>
      </c>
      <c r="J1133" s="1">
        <v>26</v>
      </c>
      <c r="K1133" s="1">
        <v>2</v>
      </c>
      <c r="L1133" s="1">
        <v>1</v>
      </c>
      <c r="M1133" s="1">
        <v>12</v>
      </c>
    </row>
    <row r="1134" spans="1:13">
      <c r="A1134" s="1" t="s">
        <v>1020</v>
      </c>
      <c r="B1134" s="1" t="s">
        <v>1079</v>
      </c>
      <c r="C1134" s="1">
        <v>390</v>
      </c>
      <c r="E1134" s="1">
        <v>21</v>
      </c>
      <c r="F1134" s="1">
        <v>8</v>
      </c>
      <c r="G1134" s="1">
        <v>0</v>
      </c>
      <c r="H1134" s="1">
        <v>45</v>
      </c>
      <c r="I1134" s="1">
        <v>830</v>
      </c>
      <c r="J1134" s="1">
        <v>34</v>
      </c>
      <c r="K1134" s="1">
        <v>3</v>
      </c>
      <c r="L1134" s="1">
        <v>2</v>
      </c>
      <c r="M1134" s="1">
        <v>17</v>
      </c>
    </row>
    <row r="1135" spans="1:13">
      <c r="A1135" s="1" t="s">
        <v>1020</v>
      </c>
      <c r="B1135" s="1" t="s">
        <v>1080</v>
      </c>
      <c r="C1135" s="1">
        <v>130</v>
      </c>
      <c r="E1135" s="1">
        <v>5</v>
      </c>
      <c r="F1135" s="1">
        <v>2</v>
      </c>
      <c r="G1135" s="1">
        <v>0</v>
      </c>
      <c r="H1135" s="1">
        <v>10</v>
      </c>
      <c r="I1135" s="1">
        <v>260</v>
      </c>
      <c r="J1135" s="1">
        <v>16</v>
      </c>
      <c r="K1135" s="1">
        <v>1</v>
      </c>
      <c r="L1135" s="1" t="s">
        <v>670</v>
      </c>
      <c r="M1135" s="1">
        <v>6</v>
      </c>
    </row>
    <row r="1136" spans="1:13">
      <c r="A1136" s="1" t="s">
        <v>1020</v>
      </c>
      <c r="B1136" s="1" t="s">
        <v>1081</v>
      </c>
      <c r="C1136" s="1">
        <v>220</v>
      </c>
      <c r="E1136" s="1">
        <v>9</v>
      </c>
      <c r="F1136" s="1">
        <v>4</v>
      </c>
      <c r="G1136" s="1">
        <v>0</v>
      </c>
      <c r="H1136" s="1">
        <v>20</v>
      </c>
      <c r="I1136" s="1">
        <v>420</v>
      </c>
      <c r="J1136" s="1">
        <v>25</v>
      </c>
      <c r="K1136" s="1">
        <v>2</v>
      </c>
      <c r="L1136" s="1">
        <v>1</v>
      </c>
      <c r="M1136" s="1">
        <v>9</v>
      </c>
    </row>
    <row r="1137" spans="1:13">
      <c r="A1137" s="1" t="s">
        <v>1020</v>
      </c>
      <c r="B1137" s="1" t="s">
        <v>1082</v>
      </c>
      <c r="C1137" s="1">
        <v>300</v>
      </c>
      <c r="E1137" s="1">
        <v>13</v>
      </c>
      <c r="F1137" s="1">
        <v>6</v>
      </c>
      <c r="G1137" s="1">
        <v>0</v>
      </c>
      <c r="H1137" s="1">
        <v>30</v>
      </c>
      <c r="I1137" s="1">
        <v>590</v>
      </c>
      <c r="J1137" s="1">
        <v>34</v>
      </c>
      <c r="K1137" s="1">
        <v>3</v>
      </c>
      <c r="L1137" s="1">
        <v>2</v>
      </c>
      <c r="M1137" s="1">
        <v>13</v>
      </c>
    </row>
    <row r="1138" spans="1:13">
      <c r="A1138" s="1" t="s">
        <v>1020</v>
      </c>
      <c r="B1138" s="1" t="s">
        <v>1083</v>
      </c>
      <c r="C1138" s="1">
        <v>160</v>
      </c>
      <c r="E1138" s="1">
        <v>7</v>
      </c>
      <c r="F1138" s="1">
        <v>3</v>
      </c>
      <c r="G1138" s="1">
        <v>0</v>
      </c>
      <c r="H1138" s="1">
        <v>20</v>
      </c>
      <c r="I1138" s="1">
        <v>310</v>
      </c>
      <c r="J1138" s="1">
        <v>17</v>
      </c>
      <c r="K1138" s="1">
        <v>1</v>
      </c>
      <c r="L1138" s="1" t="s">
        <v>670</v>
      </c>
      <c r="M1138" s="1">
        <v>7</v>
      </c>
    </row>
    <row r="1139" spans="1:13">
      <c r="A1139" s="1" t="s">
        <v>1020</v>
      </c>
      <c r="B1139" s="1" t="s">
        <v>1084</v>
      </c>
      <c r="C1139" s="1">
        <v>270</v>
      </c>
      <c r="E1139" s="1">
        <v>13</v>
      </c>
      <c r="F1139" s="1">
        <v>6</v>
      </c>
      <c r="G1139" s="1">
        <v>0</v>
      </c>
      <c r="H1139" s="1">
        <v>35</v>
      </c>
      <c r="I1139" s="1">
        <v>530</v>
      </c>
      <c r="J1139" s="1">
        <v>26</v>
      </c>
      <c r="K1139" s="1">
        <v>2</v>
      </c>
      <c r="L1139" s="1">
        <v>1</v>
      </c>
      <c r="M1139" s="1">
        <v>12</v>
      </c>
    </row>
    <row r="1140" spans="1:13">
      <c r="A1140" s="1" t="s">
        <v>1020</v>
      </c>
      <c r="B1140" s="1" t="s">
        <v>1085</v>
      </c>
      <c r="C1140" s="1">
        <v>370</v>
      </c>
      <c r="E1140" s="1">
        <v>18</v>
      </c>
      <c r="F1140" s="1">
        <v>8</v>
      </c>
      <c r="G1140" s="1">
        <v>0</v>
      </c>
      <c r="H1140" s="1">
        <v>50</v>
      </c>
      <c r="I1140" s="1">
        <v>740</v>
      </c>
      <c r="J1140" s="1">
        <v>35</v>
      </c>
      <c r="K1140" s="1">
        <v>3</v>
      </c>
      <c r="L1140" s="1">
        <v>2</v>
      </c>
      <c r="M1140" s="1">
        <v>17</v>
      </c>
    </row>
    <row r="1141" spans="1:13">
      <c r="A1141" s="1" t="s">
        <v>1020</v>
      </c>
      <c r="B1141" s="1" t="s">
        <v>1086</v>
      </c>
      <c r="C1141" s="1">
        <v>150</v>
      </c>
      <c r="E1141" s="1">
        <v>6</v>
      </c>
      <c r="F1141" s="1">
        <v>2.5</v>
      </c>
      <c r="G1141" s="1">
        <v>0</v>
      </c>
      <c r="H1141" s="1">
        <v>15</v>
      </c>
      <c r="I1141" s="1">
        <v>280</v>
      </c>
      <c r="J1141" s="1">
        <v>17</v>
      </c>
      <c r="K1141" s="1">
        <v>1</v>
      </c>
      <c r="L1141" s="1">
        <v>1</v>
      </c>
      <c r="M1141" s="1">
        <v>6</v>
      </c>
    </row>
    <row r="1142" spans="1:13">
      <c r="A1142" s="1" t="s">
        <v>1020</v>
      </c>
      <c r="B1142" s="1" t="s">
        <v>1087</v>
      </c>
      <c r="C1142" s="1">
        <v>240</v>
      </c>
      <c r="E1142" s="1">
        <v>10</v>
      </c>
      <c r="F1142" s="1">
        <v>4</v>
      </c>
      <c r="G1142" s="1">
        <v>0</v>
      </c>
      <c r="H1142" s="1">
        <v>25</v>
      </c>
      <c r="I1142" s="1">
        <v>450</v>
      </c>
      <c r="J1142" s="1">
        <v>26</v>
      </c>
      <c r="K1142" s="1">
        <v>2</v>
      </c>
      <c r="L1142" s="1">
        <v>2</v>
      </c>
      <c r="M1142" s="1">
        <v>10</v>
      </c>
    </row>
    <row r="1143" spans="1:13">
      <c r="A1143" s="1" t="s">
        <v>1020</v>
      </c>
      <c r="B1143" s="1" t="s">
        <v>1088</v>
      </c>
      <c r="C1143" s="1">
        <v>320</v>
      </c>
      <c r="E1143" s="1">
        <v>14</v>
      </c>
      <c r="F1143" s="1">
        <v>6</v>
      </c>
      <c r="G1143" s="1">
        <v>0</v>
      </c>
      <c r="H1143" s="1">
        <v>35</v>
      </c>
      <c r="I1143" s="1">
        <v>630</v>
      </c>
      <c r="J1143" s="1">
        <v>35</v>
      </c>
      <c r="K1143" s="1">
        <v>3</v>
      </c>
      <c r="L1143" s="1">
        <v>2</v>
      </c>
      <c r="M1143" s="1">
        <v>14</v>
      </c>
    </row>
    <row r="1144" spans="1:13">
      <c r="A1144" s="1" t="s">
        <v>1020</v>
      </c>
      <c r="B1144" s="1" t="s">
        <v>1089</v>
      </c>
      <c r="C1144" s="1">
        <v>150</v>
      </c>
      <c r="E1144" s="1">
        <v>6</v>
      </c>
      <c r="F1144" s="1">
        <v>2.5</v>
      </c>
      <c r="G1144" s="1">
        <v>0</v>
      </c>
      <c r="H1144" s="1">
        <v>15</v>
      </c>
      <c r="I1144" s="1">
        <v>250</v>
      </c>
      <c r="J1144" s="1">
        <v>16</v>
      </c>
      <c r="K1144" s="1">
        <v>1</v>
      </c>
      <c r="L1144" s="1" t="s">
        <v>670</v>
      </c>
      <c r="M1144" s="1">
        <v>6</v>
      </c>
    </row>
    <row r="1145" spans="1:13">
      <c r="A1145" s="1" t="s">
        <v>1020</v>
      </c>
      <c r="B1145" s="1" t="s">
        <v>1090</v>
      </c>
      <c r="C1145" s="1">
        <v>230</v>
      </c>
      <c r="E1145" s="1">
        <v>10</v>
      </c>
      <c r="F1145" s="1">
        <v>4.5</v>
      </c>
      <c r="G1145" s="1">
        <v>0</v>
      </c>
      <c r="H1145" s="1">
        <v>25</v>
      </c>
      <c r="I1145" s="1">
        <v>390</v>
      </c>
      <c r="J1145" s="1">
        <v>25</v>
      </c>
      <c r="K1145" s="1">
        <v>2</v>
      </c>
      <c r="L1145" s="1">
        <v>1</v>
      </c>
      <c r="M1145" s="1">
        <v>11</v>
      </c>
    </row>
    <row r="1146" spans="1:13">
      <c r="A1146" s="1" t="s">
        <v>1020</v>
      </c>
      <c r="B1146" s="1" t="s">
        <v>1091</v>
      </c>
      <c r="C1146" s="1">
        <v>310</v>
      </c>
      <c r="E1146" s="1">
        <v>13</v>
      </c>
      <c r="F1146" s="1">
        <v>6</v>
      </c>
      <c r="G1146" s="1">
        <v>0</v>
      </c>
      <c r="H1146" s="1">
        <v>35</v>
      </c>
      <c r="I1146" s="1">
        <v>540</v>
      </c>
      <c r="J1146" s="1">
        <v>33</v>
      </c>
      <c r="K1146" s="1">
        <v>2</v>
      </c>
      <c r="L1146" s="1">
        <v>1</v>
      </c>
      <c r="M1146" s="1">
        <v>15</v>
      </c>
    </row>
    <row r="1147" spans="1:13">
      <c r="A1147" s="1" t="s">
        <v>1020</v>
      </c>
      <c r="B1147" s="1" t="s">
        <v>1092</v>
      </c>
      <c r="C1147" s="1">
        <v>120</v>
      </c>
      <c r="E1147" s="1">
        <v>4</v>
      </c>
      <c r="F1147" s="1">
        <v>1.5</v>
      </c>
      <c r="G1147" s="1">
        <v>0</v>
      </c>
      <c r="H1147" s="1">
        <v>10</v>
      </c>
      <c r="I1147" s="1">
        <v>230</v>
      </c>
      <c r="J1147" s="1">
        <v>17</v>
      </c>
      <c r="K1147" s="1">
        <v>1</v>
      </c>
      <c r="L1147" s="1">
        <v>1</v>
      </c>
      <c r="M1147" s="1">
        <v>5</v>
      </c>
    </row>
    <row r="1148" spans="1:13">
      <c r="A1148" s="1" t="s">
        <v>1020</v>
      </c>
      <c r="B1148" s="1" t="s">
        <v>1093</v>
      </c>
      <c r="C1148" s="1">
        <v>200</v>
      </c>
      <c r="E1148" s="1">
        <v>6</v>
      </c>
      <c r="F1148" s="1">
        <v>2.5</v>
      </c>
      <c r="G1148" s="1">
        <v>0</v>
      </c>
      <c r="H1148" s="1">
        <v>15</v>
      </c>
      <c r="I1148" s="1">
        <v>370</v>
      </c>
      <c r="J1148" s="1">
        <v>27</v>
      </c>
      <c r="K1148" s="1">
        <v>2</v>
      </c>
      <c r="L1148" s="1">
        <v>2</v>
      </c>
      <c r="M1148" s="1">
        <v>8</v>
      </c>
    </row>
    <row r="1149" spans="1:13">
      <c r="A1149" s="1" t="s">
        <v>1020</v>
      </c>
      <c r="B1149" s="1" t="s">
        <v>1094</v>
      </c>
      <c r="C1149" s="1">
        <v>260</v>
      </c>
      <c r="E1149" s="1">
        <v>9</v>
      </c>
      <c r="F1149" s="1">
        <v>4</v>
      </c>
      <c r="G1149" s="1">
        <v>0</v>
      </c>
      <c r="H1149" s="1">
        <v>20</v>
      </c>
      <c r="I1149" s="1">
        <v>510</v>
      </c>
      <c r="J1149" s="1">
        <v>36</v>
      </c>
      <c r="K1149" s="1">
        <v>3</v>
      </c>
      <c r="L1149" s="1">
        <v>3</v>
      </c>
      <c r="M1149" s="1">
        <v>11</v>
      </c>
    </row>
  </sheetData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ellIs" dxfId="14" priority="1" operator="greaterThan">
      <formula>1500</formula>
    </cfRule>
  </conditionalFormatting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9397-3C0F-4645-BC8E-4EF88FECFD6C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3"/>
  <sheetViews>
    <sheetView workbookViewId="0">
      <selection activeCell="G61" sqref="G61"/>
    </sheetView>
  </sheetViews>
  <sheetFormatPr defaultColWidth="12.5703125" defaultRowHeight="15"/>
  <cols>
    <col min="1" max="1" width="33.140625" customWidth="1"/>
    <col min="5" max="5" width="32.7109375" customWidth="1"/>
    <col min="9" max="9" width="30.7109375" customWidth="1"/>
  </cols>
  <sheetData>
    <row r="1" spans="1:32">
      <c r="A1" s="35" t="s">
        <v>1095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32" t="s">
        <v>1096</v>
      </c>
      <c r="B2" s="38"/>
      <c r="C2" s="38"/>
      <c r="D2" s="38"/>
      <c r="E2" s="29" t="s">
        <v>1097</v>
      </c>
      <c r="F2" s="38"/>
      <c r="G2" s="38"/>
      <c r="H2" s="38"/>
      <c r="I2" s="30" t="s">
        <v>1098</v>
      </c>
      <c r="J2" s="38"/>
      <c r="K2" s="38"/>
      <c r="L2" s="38"/>
      <c r="M2" s="2"/>
      <c r="N2" s="1"/>
      <c r="O2" s="36" t="s">
        <v>1099</v>
      </c>
      <c r="P2" s="39"/>
      <c r="Q2" s="39"/>
      <c r="R2" s="3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>
      <c r="A3" s="8"/>
      <c r="B3" s="7" t="s">
        <v>1100</v>
      </c>
      <c r="C3" s="7" t="s">
        <v>1101</v>
      </c>
      <c r="D3" s="7" t="s">
        <v>1102</v>
      </c>
      <c r="E3" s="9"/>
      <c r="F3" s="10" t="s">
        <v>1100</v>
      </c>
      <c r="G3" s="10" t="s">
        <v>1101</v>
      </c>
      <c r="H3" s="10" t="s">
        <v>1102</v>
      </c>
      <c r="I3" s="11"/>
      <c r="J3" s="12" t="s">
        <v>1100</v>
      </c>
      <c r="K3" s="12" t="s">
        <v>1101</v>
      </c>
      <c r="L3" s="12" t="s">
        <v>1102</v>
      </c>
      <c r="M3" s="2"/>
      <c r="N3" s="1"/>
      <c r="O3" s="36" t="s">
        <v>1103</v>
      </c>
      <c r="P3" s="39"/>
      <c r="Q3" s="36" t="s">
        <v>1104</v>
      </c>
      <c r="R3" s="39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3" t="s">
        <v>1105</v>
      </c>
      <c r="B4" s="14">
        <f>ROUND(AVERAGE(FastFoodNutritionMenu!C72:C107),0)</f>
        <v>437</v>
      </c>
      <c r="C4" s="15">
        <f>(B4/2000)</f>
        <v>0.2185</v>
      </c>
      <c r="D4" s="16">
        <f>(B4/2500)</f>
        <v>0.17480000000000001</v>
      </c>
      <c r="E4" s="13" t="s">
        <v>1105</v>
      </c>
      <c r="F4" s="17">
        <f>ROUND(AVERAGE(FastFoodNutritionMenu!C2:C165),0)</f>
        <v>371</v>
      </c>
      <c r="G4" s="16">
        <f>(F4/2000)</f>
        <v>0.1855</v>
      </c>
      <c r="H4" s="16">
        <f>(F4/2500)</f>
        <v>0.1484</v>
      </c>
      <c r="I4" s="13" t="s">
        <v>1105</v>
      </c>
      <c r="J4" s="17">
        <f>ROUND(AVERAGE(FastFoodNutritionMenu!C107:C330),0)</f>
        <v>248</v>
      </c>
      <c r="K4" s="16">
        <f>(J4/2000)</f>
        <v>0.124</v>
      </c>
      <c r="L4" s="16">
        <f>(J4/2500)</f>
        <v>9.9199999999999997E-2</v>
      </c>
      <c r="M4" s="2"/>
      <c r="N4" s="5" t="s">
        <v>2</v>
      </c>
      <c r="O4" s="37" t="s">
        <v>1106</v>
      </c>
      <c r="P4" s="39"/>
      <c r="Q4" s="37" t="s">
        <v>1107</v>
      </c>
      <c r="R4" s="39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>
      <c r="A5" s="13" t="s">
        <v>1108</v>
      </c>
      <c r="B5" s="17">
        <f>ROUND(AVERAGE(FastFoodNutritionMenu!E72:E107),0)</f>
        <v>22</v>
      </c>
      <c r="C5" s="15">
        <f>(B5/50)</f>
        <v>0.44</v>
      </c>
      <c r="D5" s="16">
        <f>(B5/65)</f>
        <v>0.33846153846153848</v>
      </c>
      <c r="E5" s="13" t="s">
        <v>1108</v>
      </c>
      <c r="F5" s="17">
        <f>ROUND(AVERAGE(FastFoodNutritionMenu!E2:E165),0)</f>
        <v>15</v>
      </c>
      <c r="G5" s="16">
        <f>(F5/50)</f>
        <v>0.3</v>
      </c>
      <c r="H5" s="16">
        <f>(F5/65)</f>
        <v>0.23076923076923078</v>
      </c>
      <c r="I5" s="13" t="s">
        <v>1108</v>
      </c>
      <c r="J5" s="17">
        <f>ROUND(AVERAGE(FastFoodNutritionMenu!E107:E330),0)</f>
        <v>6</v>
      </c>
      <c r="K5" s="16">
        <f>(J5/50)</f>
        <v>0.12</v>
      </c>
      <c r="L5" s="16">
        <f>(J5/65)</f>
        <v>9.2307692307692313E-2</v>
      </c>
      <c r="M5" s="2"/>
      <c r="N5" s="5" t="s">
        <v>1109</v>
      </c>
      <c r="O5" s="37" t="s">
        <v>1110</v>
      </c>
      <c r="P5" s="39"/>
      <c r="Q5" s="37" t="s">
        <v>1111</v>
      </c>
      <c r="R5" s="3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3" t="s">
        <v>1112</v>
      </c>
      <c r="B6" s="17">
        <f>ROUND(AVERAGE(FastFoodNutritionMenu!I72:I107),0)</f>
        <v>913</v>
      </c>
      <c r="C6" s="15">
        <f>(AVERAGE(B6/1500))</f>
        <v>0.60866666666666669</v>
      </c>
      <c r="D6" s="16">
        <f>(AVERAGE(B6/1500))</f>
        <v>0.60866666666666669</v>
      </c>
      <c r="E6" s="13" t="s">
        <v>1112</v>
      </c>
      <c r="F6" s="17">
        <f>ROUND(AVERAGE(FastFoodNutritionMenu!I2:I65),0)</f>
        <v>763</v>
      </c>
      <c r="G6" s="16">
        <f>(AVERAGE(F6/1500))</f>
        <v>0.50866666666666671</v>
      </c>
      <c r="H6" s="16">
        <f>(AVERAGE(F6/1500))</f>
        <v>0.50866666666666671</v>
      </c>
      <c r="I6" s="13" t="s">
        <v>1112</v>
      </c>
      <c r="J6" s="17">
        <f>ROUND(AVERAGE(FastFoodNutritionMenu!I107:I330),0)</f>
        <v>118</v>
      </c>
      <c r="K6" s="16">
        <f>(AVERAGE(J6/1500))</f>
        <v>7.8666666666666663E-2</v>
      </c>
      <c r="L6" s="16">
        <f>(AVERAGE(J6/1500))</f>
        <v>7.8666666666666663E-2</v>
      </c>
      <c r="M6" s="2"/>
      <c r="N6" s="5" t="s">
        <v>1113</v>
      </c>
      <c r="O6" s="37" t="s">
        <v>1114</v>
      </c>
      <c r="P6" s="39"/>
      <c r="Q6" s="39"/>
      <c r="R6" s="39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13" t="s">
        <v>1115</v>
      </c>
      <c r="B7" s="17">
        <f>ROUND(AVERAGE(FastFoodNutritionMenu!L73:L108),0)</f>
        <v>9</v>
      </c>
      <c r="C7" s="15">
        <f>AVERAGE(B7/25)</f>
        <v>0.36</v>
      </c>
      <c r="D7" s="16">
        <f>AVERAGE(B7/36)</f>
        <v>0.25</v>
      </c>
      <c r="E7" s="13" t="s">
        <v>1115</v>
      </c>
      <c r="F7" s="17">
        <f>ROUND(AVERAGE(FastFoodNutritionMenu!L2:L65),0)</f>
        <v>6</v>
      </c>
      <c r="G7" s="16">
        <f>AVERAGE(F7/25)</f>
        <v>0.24</v>
      </c>
      <c r="H7" s="16">
        <f>AVERAGE(F7/36)</f>
        <v>0.16666666666666666</v>
      </c>
      <c r="I7" s="13" t="s">
        <v>1115</v>
      </c>
      <c r="J7" s="17">
        <f>ROUND(AVERAGE(FastFoodNutritionMenu!L107:L330),0)</f>
        <v>38</v>
      </c>
      <c r="K7" s="16">
        <f>AVERAGE(J7/25)</f>
        <v>1.52</v>
      </c>
      <c r="L7" s="16">
        <f>AVERAGE(J7/36)</f>
        <v>1.0555555555555556</v>
      </c>
      <c r="M7" s="2"/>
      <c r="N7" s="5" t="s">
        <v>1116</v>
      </c>
      <c r="O7" s="37" t="s">
        <v>1117</v>
      </c>
      <c r="P7" s="39"/>
      <c r="Q7" s="37" t="s">
        <v>1118</v>
      </c>
      <c r="R7" s="39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23" t="s">
        <v>1119</v>
      </c>
      <c r="B8" s="26">
        <f>ROUND(AVERAGE(FastFoodNutritionMenu!M74:M109),0)</f>
        <v>15</v>
      </c>
      <c r="C8" s="25">
        <f>(AVERAGE(B8/46))</f>
        <v>0.32608695652173914</v>
      </c>
      <c r="D8" s="22">
        <f>(AVERAGE(B8/56))</f>
        <v>0.26785714285714285</v>
      </c>
      <c r="E8" s="23" t="s">
        <v>1119</v>
      </c>
      <c r="F8" s="26">
        <f>ROUND(AVERAGE(FastFoodNutritionMenu!M2:M165),0)</f>
        <v>13</v>
      </c>
      <c r="G8" s="22">
        <f>(AVERAGE(F8/46))</f>
        <v>0.28260869565217389</v>
      </c>
      <c r="H8" s="22">
        <f>(AVERAGE(F8/56))</f>
        <v>0.23214285714285715</v>
      </c>
      <c r="I8" s="23" t="s">
        <v>1119</v>
      </c>
      <c r="J8" s="26">
        <f>ROUND(AVERAGE(FastFoodNutritionMenu!M107:M330),0)</f>
        <v>6</v>
      </c>
      <c r="K8" s="22">
        <f>(AVERAGE(J8/46))</f>
        <v>0.13043478260869565</v>
      </c>
      <c r="L8" s="22">
        <f>(AVERAGE(J8/56))</f>
        <v>0.10714285714285714</v>
      </c>
      <c r="M8" s="2"/>
      <c r="N8" s="5" t="s">
        <v>1120</v>
      </c>
      <c r="O8" s="37" t="s">
        <v>1121</v>
      </c>
      <c r="P8" s="39"/>
      <c r="Q8" s="37" t="s">
        <v>1122</v>
      </c>
      <c r="R8" s="39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1" t="s">
        <v>1123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2" t="s">
        <v>1096</v>
      </c>
      <c r="B12" s="38"/>
      <c r="C12" s="38"/>
      <c r="D12" s="38"/>
      <c r="E12" s="29" t="s">
        <v>1097</v>
      </c>
      <c r="F12" s="38"/>
      <c r="G12" s="38"/>
      <c r="H12" s="38"/>
      <c r="I12" s="30" t="s">
        <v>1098</v>
      </c>
      <c r="J12" s="38"/>
      <c r="K12" s="38"/>
      <c r="L12" s="3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8"/>
      <c r="B13" s="7" t="s">
        <v>1100</v>
      </c>
      <c r="C13" s="7" t="s">
        <v>1101</v>
      </c>
      <c r="D13" s="7" t="s">
        <v>1102</v>
      </c>
      <c r="E13" s="9"/>
      <c r="F13" s="10" t="s">
        <v>1100</v>
      </c>
      <c r="G13" s="10" t="s">
        <v>1101</v>
      </c>
      <c r="H13" s="10" t="s">
        <v>1102</v>
      </c>
      <c r="I13" s="11"/>
      <c r="J13" s="12" t="s">
        <v>1100</v>
      </c>
      <c r="K13" s="12" t="s">
        <v>1101</v>
      </c>
      <c r="L13" s="12" t="s">
        <v>1102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3" t="s">
        <v>1105</v>
      </c>
      <c r="B14" s="14">
        <f>ROUND(AVERAGE(FastFoodNutritionMenu!C407:C429),0)</f>
        <v>512</v>
      </c>
      <c r="C14" s="15">
        <f>(B14/2000)</f>
        <v>0.25600000000000001</v>
      </c>
      <c r="D14" s="16">
        <f>(B14/2500)</f>
        <v>0.20480000000000001</v>
      </c>
      <c r="E14" s="13" t="s">
        <v>1105</v>
      </c>
      <c r="F14" s="17">
        <f>ROUND(AVERAGE(FastFoodNutritionMenu!F332:F374,F388:F391),0)</f>
        <v>11</v>
      </c>
      <c r="G14" s="16">
        <f>(F14/2000)</f>
        <v>5.4999999999999997E-3</v>
      </c>
      <c r="H14" s="16">
        <f>(F14/2500)</f>
        <v>4.4000000000000003E-3</v>
      </c>
      <c r="I14" s="13" t="s">
        <v>1105</v>
      </c>
      <c r="J14" s="17">
        <f>ROUND(AVERAGE(FastFoodNutritionMenu!C441:C521),0)</f>
        <v>266</v>
      </c>
      <c r="K14" s="16">
        <f>(J14/2000)</f>
        <v>0.13300000000000001</v>
      </c>
      <c r="L14" s="16">
        <f>(J14/2500)</f>
        <v>0.10639999999999999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13" t="s">
        <v>1108</v>
      </c>
      <c r="B15" s="17">
        <f>ROUND(AVERAGE(FastFoodNutritionMenu!E407:E429),0)</f>
        <v>31</v>
      </c>
      <c r="C15" s="15">
        <f>(B15/50)</f>
        <v>0.62</v>
      </c>
      <c r="D15" s="16">
        <f>(B15/65)</f>
        <v>0.47692307692307695</v>
      </c>
      <c r="E15" s="13" t="s">
        <v>1108</v>
      </c>
      <c r="F15" s="17">
        <f>ROUND(AVERAGE(FastFoodNutritionMenu!E332:E374,E388:E391),0)</f>
        <v>37</v>
      </c>
      <c r="G15" s="16">
        <f>(F15/50)</f>
        <v>0.74</v>
      </c>
      <c r="H15" s="16">
        <f>(F15/65)</f>
        <v>0.56923076923076921</v>
      </c>
      <c r="I15" s="13" t="s">
        <v>1108</v>
      </c>
      <c r="J15" s="17">
        <f>ROUND(AVERAGE(FastFoodNutritionMenu!E441:E521),0)</f>
        <v>4</v>
      </c>
      <c r="K15" s="16">
        <f>(J15/50)</f>
        <v>0.08</v>
      </c>
      <c r="L15" s="16">
        <f>(J15/65)</f>
        <v>6.1538461538461542E-2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3" t="s">
        <v>1112</v>
      </c>
      <c r="B16" s="14">
        <f>ROUND(AVERAGE(FastFoodNutritionMenu!I407:I429),0)</f>
        <v>1223</v>
      </c>
      <c r="C16" s="15">
        <f>(AVERAGE(B16/1500))</f>
        <v>0.81533333333333335</v>
      </c>
      <c r="D16" s="16">
        <f>(AVERAGE(B16/1500))</f>
        <v>0.81533333333333335</v>
      </c>
      <c r="E16" s="13" t="s">
        <v>1112</v>
      </c>
      <c r="F16" s="17">
        <f>ROUND(AVERAGE(FastFoodNutritionMenu!I332:I374,I388:I391),0)</f>
        <v>1077</v>
      </c>
      <c r="G16" s="16">
        <f>(AVERAGE(F16/1500))</f>
        <v>0.71799999999999997</v>
      </c>
      <c r="H16" s="16">
        <f>(AVERAGE(F16/1500))</f>
        <v>0.71799999999999997</v>
      </c>
      <c r="I16" s="13" t="s">
        <v>1112</v>
      </c>
      <c r="J16" s="17">
        <f>ROUND(AVERAGE(FastFoodNutritionMenu!I441:AF521),0)</f>
        <v>98</v>
      </c>
      <c r="K16" s="16">
        <f>(AVERAGE(J16/1500))</f>
        <v>6.5333333333333327E-2</v>
      </c>
      <c r="L16" s="16">
        <f>(AVERAGE(J16/1500))</f>
        <v>6.5333333333333327E-2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13" t="s">
        <v>1115</v>
      </c>
      <c r="B17" s="14">
        <f>ROUND(AVERAGE(FastFoodNutritionMenu!L407:L429),0)</f>
        <v>8</v>
      </c>
      <c r="C17" s="15">
        <f>AVERAGE(B17/25)</f>
        <v>0.32</v>
      </c>
      <c r="D17" s="16">
        <f>AVERAGE(B17/36)</f>
        <v>0.22222222222222221</v>
      </c>
      <c r="E17" s="13" t="s">
        <v>1115</v>
      </c>
      <c r="F17" s="17">
        <f>ROUND(AVERAGE(FastFoodNutritionMenu!L332:L374,L388:L391),0)</f>
        <v>6</v>
      </c>
      <c r="G17" s="16">
        <f>AVERAGE(F17/25)</f>
        <v>0.24</v>
      </c>
      <c r="H17" s="16">
        <f>AVERAGE(F17/36)</f>
        <v>0.16666666666666666</v>
      </c>
      <c r="I17" s="13" t="s">
        <v>1115</v>
      </c>
      <c r="J17" s="17">
        <f>ROUND(AVERAGE(FastFoodNutritionMenu!L441:L521),0)</f>
        <v>56</v>
      </c>
      <c r="K17" s="16">
        <f>(J17/25)</f>
        <v>2.2400000000000002</v>
      </c>
      <c r="L17" s="16">
        <f>AVERAGE(J17/36)</f>
        <v>1.5555555555555556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3" t="s">
        <v>1119</v>
      </c>
      <c r="B18" s="21">
        <f>ROUND(AVERAGE(FastFoodNutritionMenu!M407:M429),0)</f>
        <v>16</v>
      </c>
      <c r="C18" s="25">
        <f>(AVERAGE(B18/46))</f>
        <v>0.34782608695652173</v>
      </c>
      <c r="D18" s="22">
        <f>(AVERAGE(B18/56))</f>
        <v>0.2857142857142857</v>
      </c>
      <c r="E18" s="23" t="s">
        <v>1119</v>
      </c>
      <c r="F18" s="26">
        <f>ROUND(AVERAGE(FastFoodNutritionMenu!M332:M374,M388:M391),0)</f>
        <v>28</v>
      </c>
      <c r="G18" s="22">
        <f>(AVERAGE(F18/46))</f>
        <v>0.60869565217391308</v>
      </c>
      <c r="H18" s="22">
        <f>(AVERAGE(F18/56))</f>
        <v>0.5</v>
      </c>
      <c r="I18" s="23" t="s">
        <v>1119</v>
      </c>
      <c r="J18" s="26">
        <f>ROUND(AVERAGE(FastFoodNutritionMenu!M441:M521),0)</f>
        <v>3</v>
      </c>
      <c r="K18" s="22">
        <f>(AVERAGE(J18/46))</f>
        <v>6.5217391304347824E-2</v>
      </c>
      <c r="L18" s="22">
        <f>(AVERAGE(J18/56))</f>
        <v>5.3571428571428568E-2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31" t="s">
        <v>1124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32" t="s">
        <v>1096</v>
      </c>
      <c r="B22" s="38"/>
      <c r="C22" s="38"/>
      <c r="D22" s="38"/>
      <c r="E22" s="29" t="s">
        <v>1097</v>
      </c>
      <c r="F22" s="38"/>
      <c r="G22" s="38"/>
      <c r="H22" s="38"/>
      <c r="I22" s="30" t="s">
        <v>1098</v>
      </c>
      <c r="J22" s="38"/>
      <c r="K22" s="38"/>
      <c r="L22" s="3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8"/>
      <c r="B23" s="7" t="s">
        <v>1100</v>
      </c>
      <c r="C23" s="7" t="s">
        <v>1101</v>
      </c>
      <c r="D23" s="7" t="s">
        <v>1102</v>
      </c>
      <c r="E23" s="9"/>
      <c r="F23" s="10" t="s">
        <v>1100</v>
      </c>
      <c r="G23" s="10" t="s">
        <v>1101</v>
      </c>
      <c r="H23" s="10" t="s">
        <v>1102</v>
      </c>
      <c r="I23" s="11"/>
      <c r="J23" s="12" t="s">
        <v>1100</v>
      </c>
      <c r="K23" s="12" t="s">
        <v>1101</v>
      </c>
      <c r="L23" s="12" t="s">
        <v>1102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3" t="s">
        <v>1105</v>
      </c>
      <c r="B24" s="14">
        <f>ROUND(AVERAGE(FastFoodNutritionMenu!C659:C675),0)</f>
        <v>490</v>
      </c>
      <c r="C24" s="15">
        <f>(B24/2000)</f>
        <v>0.245</v>
      </c>
      <c r="D24" s="16">
        <f>(B24/2500)</f>
        <v>0.19600000000000001</v>
      </c>
      <c r="E24" s="13" t="s">
        <v>1105</v>
      </c>
      <c r="F24" s="14">
        <f>ROUND(AVERAGE(FastFoodNutritionMenu!C522:C572),0)</f>
        <v>425</v>
      </c>
      <c r="G24" s="16">
        <f>(F24/2000)</f>
        <v>0.21249999999999999</v>
      </c>
      <c r="H24" s="16">
        <f>(F24/2500)</f>
        <v>0.17</v>
      </c>
      <c r="I24" s="13" t="s">
        <v>1105</v>
      </c>
      <c r="J24" s="14">
        <f>ROUND(AVERAGE(FastFoodNutritionMenu!C575:C653),0)</f>
        <v>222</v>
      </c>
      <c r="K24" s="16">
        <f>(J24/2000)</f>
        <v>0.111</v>
      </c>
      <c r="L24" s="16">
        <f>(J24/2500)</f>
        <v>8.8800000000000004E-2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13" t="s">
        <v>1108</v>
      </c>
      <c r="B25" s="14">
        <f>ROUND(AVERAGE(FastFoodNutritionMenu!E659:E675),0)</f>
        <v>29</v>
      </c>
      <c r="C25" s="15">
        <f>(B25/50)</f>
        <v>0.57999999999999996</v>
      </c>
      <c r="D25" s="16">
        <f>(B25/65)</f>
        <v>0.44615384615384618</v>
      </c>
      <c r="E25" s="13" t="s">
        <v>1108</v>
      </c>
      <c r="F25" s="14">
        <f>ROUND(AVERAGE(FastFoodNutritionMenu!E522:E572),0)</f>
        <v>21</v>
      </c>
      <c r="G25" s="16">
        <f>(F25/50)</f>
        <v>0.42</v>
      </c>
      <c r="H25" s="16">
        <f>(F25/65)</f>
        <v>0.32307692307692309</v>
      </c>
      <c r="I25" s="13" t="s">
        <v>1108</v>
      </c>
      <c r="J25" s="14">
        <f>ROUND(AVERAGE(FastFoodNutritionMenu!E575:E653),0)</f>
        <v>2</v>
      </c>
      <c r="K25" s="16">
        <f>(J25/50)</f>
        <v>0.04</v>
      </c>
      <c r="L25" s="16">
        <f>(J25/65)</f>
        <v>3.0769230769230771E-2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3" t="s">
        <v>1112</v>
      </c>
      <c r="B26" s="14">
        <f>ROUND(AVERAGE(FastFoodNutritionMenu!I659:I675),0)</f>
        <v>1188</v>
      </c>
      <c r="C26" s="15">
        <f>(AVERAGE(B26/1500))</f>
        <v>0.79200000000000004</v>
      </c>
      <c r="D26" s="16">
        <f>(AVERAGE(B26/1500))</f>
        <v>0.79200000000000004</v>
      </c>
      <c r="E26" s="13" t="s">
        <v>1112</v>
      </c>
      <c r="F26" s="14">
        <f>ROUND(AVERAGE(FastFoodNutritionMenu!I522:I572),0)</f>
        <v>841</v>
      </c>
      <c r="G26" s="16">
        <f>(AVERAGE(F26/1500))</f>
        <v>0.56066666666666665</v>
      </c>
      <c r="H26" s="16">
        <f>(AVERAGE(F26/1500))</f>
        <v>0.56066666666666665</v>
      </c>
      <c r="I26" s="13" t="s">
        <v>1112</v>
      </c>
      <c r="J26" s="14">
        <f>ROUND(AVERAGE(FastFoodNutritionMenu!I575:I653),0)</f>
        <v>80</v>
      </c>
      <c r="K26" s="16">
        <f>(AVERAGE(J26/1500))</f>
        <v>5.3333333333333337E-2</v>
      </c>
      <c r="L26" s="16">
        <f>(AVERAGE(J26/1500))</f>
        <v>5.3333333333333337E-2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13" t="s">
        <v>1115</v>
      </c>
      <c r="B27" s="14">
        <f>ROUND(AVERAGE(FastFoodNutritionMenu!L659:L675),0)</f>
        <v>5</v>
      </c>
      <c r="C27" s="15">
        <f>AVERAGE(B27/25)</f>
        <v>0.2</v>
      </c>
      <c r="D27" s="16">
        <f>AVERAGE(B27/36)</f>
        <v>0.1388888888888889</v>
      </c>
      <c r="E27" s="13" t="s">
        <v>1115</v>
      </c>
      <c r="F27" s="14">
        <f>ROUND(AVERAGE(FastFoodNutritionMenu!L522:L572),0)</f>
        <v>6</v>
      </c>
      <c r="G27" s="16">
        <f>AVERAGE(F27/25)</f>
        <v>0.24</v>
      </c>
      <c r="H27" s="16">
        <f>AVERAGE(F27/36)</f>
        <v>0.16666666666666666</v>
      </c>
      <c r="I27" s="13" t="s">
        <v>1115</v>
      </c>
      <c r="J27" s="14">
        <f>ROUND(AVERAGE(FastFoodNutritionMenu!L575:L653),0)</f>
        <v>47</v>
      </c>
      <c r="K27" s="15">
        <f>AVERAGE(J27/25)</f>
        <v>1.88</v>
      </c>
      <c r="L27" s="15">
        <f>AVERAGE(J27/56)</f>
        <v>0.8392857142857143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23" t="s">
        <v>1119</v>
      </c>
      <c r="B28" s="21">
        <f>ROUND(AVERAGE(FastFoodNutritionMenu!M659:M675),0)</f>
        <v>16</v>
      </c>
      <c r="C28" s="25">
        <f>(AVERAGE(B28/46))</f>
        <v>0.34782608695652173</v>
      </c>
      <c r="D28" s="22">
        <f>(AVERAGE(B28/56))</f>
        <v>0.2857142857142857</v>
      </c>
      <c r="E28" s="23" t="s">
        <v>1119</v>
      </c>
      <c r="F28" s="21">
        <f>ROUND(AVERAGE(FastFoodNutritionMenu!M522:M572),0)</f>
        <v>23</v>
      </c>
      <c r="G28" s="22">
        <f>(AVERAGE(F28/46))</f>
        <v>0.5</v>
      </c>
      <c r="H28" s="22">
        <f>(AVERAGE(F28/56))</f>
        <v>0.4107142857142857</v>
      </c>
      <c r="I28" s="23" t="s">
        <v>1119</v>
      </c>
      <c r="J28" s="21">
        <f>ROUND(AVERAGE(FastFoodNutritionMenu!M575:M653),0)</f>
        <v>2</v>
      </c>
      <c r="K28" s="22">
        <f>(AVERAGE(J28/46))</f>
        <v>4.3478260869565216E-2</v>
      </c>
      <c r="L28" s="22">
        <f>(AVERAGE(J28/56))</f>
        <v>3.5714285714285712E-2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2"/>
      <c r="B29" s="2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31" t="s">
        <v>1125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32" t="s">
        <v>1096</v>
      </c>
      <c r="B32" s="38"/>
      <c r="C32" s="38"/>
      <c r="D32" s="38"/>
      <c r="E32" s="29" t="s">
        <v>1097</v>
      </c>
      <c r="F32" s="38"/>
      <c r="G32" s="38"/>
      <c r="H32" s="38"/>
      <c r="I32" s="30" t="s">
        <v>1098</v>
      </c>
      <c r="J32" s="38"/>
      <c r="K32" s="38"/>
      <c r="L32" s="3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33" t="s">
        <v>1126</v>
      </c>
      <c r="B33" s="41"/>
      <c r="C33" s="41"/>
      <c r="D33" s="41"/>
      <c r="E33" s="9"/>
      <c r="F33" s="10" t="s">
        <v>1100</v>
      </c>
      <c r="G33" s="10" t="s">
        <v>1101</v>
      </c>
      <c r="H33" s="10" t="s">
        <v>1102</v>
      </c>
      <c r="I33" s="11"/>
      <c r="J33" s="12" t="s">
        <v>1100</v>
      </c>
      <c r="K33" s="12" t="s">
        <v>1101</v>
      </c>
      <c r="L33" s="12" t="s">
        <v>1102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8"/>
      <c r="B34" s="3"/>
      <c r="C34" s="4"/>
      <c r="D34" s="4"/>
      <c r="E34" s="19" t="s">
        <v>1105</v>
      </c>
      <c r="F34" s="14">
        <f>ROUND(AVERAGE(FastFoodNutritionMenu!C675:C755,C889:C892),0)</f>
        <v>314</v>
      </c>
      <c r="G34" s="16">
        <f>(F34/2000)</f>
        <v>0.157</v>
      </c>
      <c r="H34" s="16">
        <f>(F34/2500)</f>
        <v>0.12559999999999999</v>
      </c>
      <c r="I34" s="13" t="s">
        <v>1105</v>
      </c>
      <c r="J34" s="14">
        <f>ROUND(AVERAGE(FastFoodNutritionMenu!C758:C888),0)</f>
        <v>154</v>
      </c>
      <c r="K34" s="16">
        <f>(J34/2000)</f>
        <v>7.6999999999999999E-2</v>
      </c>
      <c r="L34" s="16">
        <f>(J34/2500)</f>
        <v>6.1600000000000002E-2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18"/>
      <c r="B35" s="3"/>
      <c r="C35" s="4"/>
      <c r="D35" s="4"/>
      <c r="E35" s="19" t="s">
        <v>1108</v>
      </c>
      <c r="F35" s="14">
        <f>ROUND(AVERAGE(FastFoodNutritionMenu!E675:E755,E889:E892),0)</f>
        <v>18</v>
      </c>
      <c r="G35" s="16">
        <f>(F35/50)</f>
        <v>0.36</v>
      </c>
      <c r="H35" s="16">
        <f>(F35/65)</f>
        <v>0.27692307692307694</v>
      </c>
      <c r="I35" s="13" t="s">
        <v>1108</v>
      </c>
      <c r="J35" s="14">
        <f>ROUND(AVERAGE(FastFoodNutritionMenu!E758:E888),0)</f>
        <v>1</v>
      </c>
      <c r="K35" s="16">
        <f>(J35/50)</f>
        <v>0.02</v>
      </c>
      <c r="L35" s="16">
        <f>(J35/65)</f>
        <v>1.5384615384615385E-2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8"/>
      <c r="B36" s="3"/>
      <c r="C36" s="4"/>
      <c r="D36" s="4"/>
      <c r="E36" s="19" t="s">
        <v>1112</v>
      </c>
      <c r="F36" s="14">
        <f>ROUND(AVERAGE(FastFoodNutritionMenu!I675:I755,I889:I892),0)</f>
        <v>792</v>
      </c>
      <c r="G36" s="16">
        <f>(AVERAGE(F36/1500))</f>
        <v>0.52800000000000002</v>
      </c>
      <c r="H36" s="16">
        <f>(AVERAGE(F36/1500))</f>
        <v>0.52800000000000002</v>
      </c>
      <c r="I36" s="13" t="s">
        <v>1112</v>
      </c>
      <c r="J36" s="14">
        <f>ROUND(AVERAGE(FastFoodNutritionMenu!I758:I888),0)</f>
        <v>108</v>
      </c>
      <c r="K36" s="16">
        <f>(AVERAGE(J36/1500))</f>
        <v>7.1999999999999995E-2</v>
      </c>
      <c r="L36" s="16">
        <f>(AVERAGE(J36/1500))</f>
        <v>7.1999999999999995E-2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18"/>
      <c r="B37" s="3"/>
      <c r="C37" s="4"/>
      <c r="D37" s="4"/>
      <c r="E37" s="19" t="s">
        <v>1115</v>
      </c>
      <c r="F37" s="14">
        <f>ROUND(AVERAGE(FastFoodNutritionMenu!L675:L755,L889:L892),0)</f>
        <v>4</v>
      </c>
      <c r="G37" s="16">
        <f>AVERAGE(F37/25)</f>
        <v>0.16</v>
      </c>
      <c r="H37" s="16">
        <f>AVERAGE(F37/36)</f>
        <v>0.1111111111111111</v>
      </c>
      <c r="I37" s="13" t="s">
        <v>1115</v>
      </c>
      <c r="J37" s="14">
        <f>ROUND(AVERAGE(FastFoodNutritionMenu!L758:L888),0)</f>
        <v>37</v>
      </c>
      <c r="K37" s="16">
        <f>AVERAGE(J37/25)</f>
        <v>1.48</v>
      </c>
      <c r="L37" s="16">
        <f>AVERAGE(J37/36)</f>
        <v>1.0277777777777777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8"/>
      <c r="B38" s="3"/>
      <c r="C38" s="4"/>
      <c r="D38" s="4"/>
      <c r="E38" s="20" t="s">
        <v>1119</v>
      </c>
      <c r="F38" s="21">
        <f>ROUND(AVERAGE(FastFoodNutritionMenu!M675:M755,M889:M892),0)</f>
        <v>14</v>
      </c>
      <c r="G38" s="22">
        <f>(AVERAGE(F38/46))</f>
        <v>0.30434782608695654</v>
      </c>
      <c r="H38" s="22">
        <f>(AVERAGE(F38/56))</f>
        <v>0.25</v>
      </c>
      <c r="I38" s="23" t="s">
        <v>1119</v>
      </c>
      <c r="J38" s="21">
        <f>ROUND(AVERAGE(FastFoodNutritionMenu!M758:M888),0)</f>
        <v>0</v>
      </c>
      <c r="K38" s="22">
        <f>(AVERAGE(J38/46))</f>
        <v>0</v>
      </c>
      <c r="L38" s="22">
        <f>(AVERAGE(J38/56))</f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31" t="s">
        <v>1127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32" t="s">
        <v>1096</v>
      </c>
      <c r="B42" s="38"/>
      <c r="C42" s="38"/>
      <c r="D42" s="38"/>
      <c r="E42" s="29" t="s">
        <v>1097</v>
      </c>
      <c r="F42" s="38"/>
      <c r="G42" s="38"/>
      <c r="H42" s="38"/>
      <c r="I42" s="30" t="s">
        <v>1098</v>
      </c>
      <c r="J42" s="38"/>
      <c r="K42" s="38"/>
      <c r="L42" s="3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33" t="s">
        <v>1128</v>
      </c>
      <c r="B43" s="41"/>
      <c r="C43" s="41"/>
      <c r="D43" s="41"/>
      <c r="E43" s="9"/>
      <c r="F43" s="10" t="s">
        <v>1100</v>
      </c>
      <c r="G43" s="10" t="s">
        <v>1101</v>
      </c>
      <c r="H43" s="10" t="s">
        <v>1102</v>
      </c>
      <c r="I43" s="11"/>
      <c r="J43" s="12" t="s">
        <v>1100</v>
      </c>
      <c r="K43" s="12" t="s">
        <v>1101</v>
      </c>
      <c r="L43" s="12" t="s">
        <v>1102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8"/>
      <c r="B44" s="3"/>
      <c r="C44" s="4"/>
      <c r="D44" s="4"/>
      <c r="E44" s="19" t="s">
        <v>1105</v>
      </c>
      <c r="F44" s="14">
        <f>ROUND(AVERAGE(FastFoodNutritionMenu!C893:C956,C980:C1019),0)</f>
        <v>393</v>
      </c>
      <c r="G44" s="16">
        <f>(F44/2000)</f>
        <v>0.19650000000000001</v>
      </c>
      <c r="H44" s="16">
        <f>(F44/2500)</f>
        <v>0.15720000000000001</v>
      </c>
      <c r="I44" s="13" t="s">
        <v>1105</v>
      </c>
      <c r="J44" s="14">
        <f>ROUND(AVERAGE(FastFoodNutritionMenu!C957:C959,C964:C979,C1020:C1074),0)</f>
        <v>420</v>
      </c>
      <c r="K44" s="16">
        <f>(J44/2000)</f>
        <v>0.21</v>
      </c>
      <c r="L44" s="16">
        <f>(J44/2500)</f>
        <v>0.16800000000000001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18"/>
      <c r="B45" s="3"/>
      <c r="C45" s="4"/>
      <c r="D45" s="4"/>
      <c r="E45" s="19" t="s">
        <v>1108</v>
      </c>
      <c r="F45" s="14">
        <f>ROUND(AVERAGE(FastFoodNutritionMenu!E893:E956,E980:E1019),0)</f>
        <v>19</v>
      </c>
      <c r="G45" s="16">
        <f>(F45/50)</f>
        <v>0.38</v>
      </c>
      <c r="H45" s="16">
        <f>(F45/65)</f>
        <v>0.29230769230769232</v>
      </c>
      <c r="I45" s="13" t="s">
        <v>1108</v>
      </c>
      <c r="J45" s="14">
        <f>ROUND(AVERAGE(FastFoodNutritionMenu!E957:E959,E964:E979,E1020:E1074),0)</f>
        <v>23</v>
      </c>
      <c r="K45" s="16">
        <f>(J45/50)</f>
        <v>0.46</v>
      </c>
      <c r="L45" s="16">
        <f>(J45/65)</f>
        <v>0.35384615384615387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8"/>
      <c r="B46" s="3"/>
      <c r="C46" s="4"/>
      <c r="D46" s="4"/>
      <c r="E46" s="19" t="s">
        <v>1112</v>
      </c>
      <c r="F46" s="14">
        <f>ROUND(AVERAGE(FastFoodNutritionMenu!I893:I956,I980:I1019),0)</f>
        <v>794</v>
      </c>
      <c r="G46" s="16">
        <f>(AVERAGE(F46/1500))</f>
        <v>0.52933333333333332</v>
      </c>
      <c r="H46" s="16">
        <f>(AVERAGE(F46/1500))</f>
        <v>0.52933333333333332</v>
      </c>
      <c r="I46" s="13" t="s">
        <v>1112</v>
      </c>
      <c r="J46" s="14">
        <f>ROUND(AVERAGE(FastFoodNutritionMenu!I957:I959,I964:I979,I1020:I1074),0)</f>
        <v>257</v>
      </c>
      <c r="K46" s="16">
        <f>(AVERAGE(J46/1500))</f>
        <v>0.17133333333333334</v>
      </c>
      <c r="L46" s="16">
        <f>(AVERAGE(J46/1500))</f>
        <v>0.17133333333333334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18"/>
      <c r="B47" s="3"/>
      <c r="C47" s="4"/>
      <c r="D47" s="4"/>
      <c r="E47" s="19" t="s">
        <v>1115</v>
      </c>
      <c r="F47" s="14">
        <f>ROUND(AVERAGE(FastFoodNutritionMenu!L893:L980,L980:L1019),0)</f>
        <v>11</v>
      </c>
      <c r="G47" s="16">
        <f>AVERAGE(F47/25)</f>
        <v>0.44</v>
      </c>
      <c r="H47" s="16">
        <f>AVERAGE(F47/36)</f>
        <v>0.30555555555555558</v>
      </c>
      <c r="I47" s="13" t="s">
        <v>1115</v>
      </c>
      <c r="J47" s="14">
        <f>ROUND(AVERAGE(FastFoodNutritionMenu!L957:L959,L964:L979,L1020:L1074),0)</f>
        <v>27</v>
      </c>
      <c r="K47" s="16">
        <f>AVERAGE(J47/25)</f>
        <v>1.08</v>
      </c>
      <c r="L47" s="16">
        <f>AVERAGE(F47/36)</f>
        <v>0.30555555555555558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8"/>
      <c r="B48" s="3"/>
      <c r="C48" s="4"/>
      <c r="D48" s="4"/>
      <c r="E48" s="20" t="s">
        <v>1119</v>
      </c>
      <c r="F48" s="21">
        <f>ROUND(AVERAGE(FastFoodNutritionMenu!M893:M956,M980:M1019),0)</f>
        <v>14</v>
      </c>
      <c r="G48" s="22">
        <f>(AVERAGE(F48/46))</f>
        <v>0.30434782608695654</v>
      </c>
      <c r="H48" s="22">
        <f>(AVERAGE(F48/56))</f>
        <v>0.25</v>
      </c>
      <c r="I48" s="23" t="s">
        <v>1119</v>
      </c>
      <c r="J48" s="21">
        <f>ROUND(AVERAGE(FastFoodNutritionMenu!M957:M959,M964:M979,M1020:M1074),0)</f>
        <v>4</v>
      </c>
      <c r="K48" s="22">
        <f>(AVERAGE(J48/46))</f>
        <v>8.6956521739130432E-2</v>
      </c>
      <c r="L48" s="22">
        <f>(AVERAGE(J48/56))</f>
        <v>7.1428571428571425E-2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31" t="s">
        <v>1129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32" t="s">
        <v>1096</v>
      </c>
      <c r="B52" s="38"/>
      <c r="C52" s="38"/>
      <c r="D52" s="38"/>
      <c r="E52" s="29" t="s">
        <v>1097</v>
      </c>
      <c r="F52" s="38"/>
      <c r="G52" s="38"/>
      <c r="H52" s="38"/>
      <c r="I52" s="30" t="s">
        <v>1098</v>
      </c>
      <c r="J52" s="38"/>
      <c r="K52" s="38"/>
      <c r="L52" s="3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33" t="s">
        <v>1130</v>
      </c>
      <c r="B53" s="41"/>
      <c r="C53" s="41"/>
      <c r="D53" s="41"/>
      <c r="E53" s="9"/>
      <c r="F53" s="10" t="s">
        <v>1100</v>
      </c>
      <c r="G53" s="10" t="s">
        <v>1101</v>
      </c>
      <c r="H53" s="10" t="s">
        <v>1102</v>
      </c>
      <c r="I53" s="34" t="s">
        <v>1131</v>
      </c>
      <c r="J53" s="41"/>
      <c r="K53" s="41"/>
      <c r="L53" s="4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18"/>
      <c r="B54" s="3"/>
      <c r="C54" s="4"/>
      <c r="D54" s="4"/>
      <c r="E54" s="19" t="s">
        <v>1105</v>
      </c>
      <c r="F54" s="14">
        <f>ROUND(AVERAGE(FastFoodNutritionMenu!C1076:C1149),0)</f>
        <v>253</v>
      </c>
      <c r="G54" s="16">
        <f>(F54/2000)</f>
        <v>0.1265</v>
      </c>
      <c r="H54" s="27">
        <f>(F54/2500)</f>
        <v>0.1012</v>
      </c>
      <c r="I54" s="18"/>
      <c r="J54" s="3"/>
      <c r="K54" s="4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18"/>
      <c r="B55" s="3"/>
      <c r="C55" s="4"/>
      <c r="D55" s="4"/>
      <c r="E55" s="19" t="s">
        <v>1108</v>
      </c>
      <c r="F55" s="14">
        <f>ROUND(AVERAGE(FastFoodNutritionMenu!E1076:E1149),0)</f>
        <v>11</v>
      </c>
      <c r="G55" s="16">
        <f>(F55/50)</f>
        <v>0.22</v>
      </c>
      <c r="H55" s="27">
        <f>(F55/65)</f>
        <v>0.16923076923076924</v>
      </c>
      <c r="I55" s="18"/>
      <c r="J55" s="3"/>
      <c r="K55" s="4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18"/>
      <c r="B56" s="3"/>
      <c r="C56" s="4"/>
      <c r="D56" s="4"/>
      <c r="E56" s="19" t="s">
        <v>1112</v>
      </c>
      <c r="F56" s="14">
        <f>ROUND(AVERAGE(FastFoodNutritionMenu!I1076:I1149),0)</f>
        <v>502</v>
      </c>
      <c r="G56" s="16">
        <f>(AVERAGE(F56/1500))</f>
        <v>0.33466666666666667</v>
      </c>
      <c r="H56" s="27">
        <f>(AVERAGE(F56/1500))</f>
        <v>0.33466666666666667</v>
      </c>
      <c r="I56" s="18"/>
      <c r="J56" s="3"/>
      <c r="K56" s="4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18"/>
      <c r="B57" s="3"/>
      <c r="C57" s="4"/>
      <c r="D57" s="4"/>
      <c r="E57" s="19" t="s">
        <v>1115</v>
      </c>
      <c r="F57" s="14">
        <f>ROUND(AVERAGE(FastFoodNutritionMenu!L1076:L1149),0)</f>
        <v>2</v>
      </c>
      <c r="G57" s="16">
        <f>AVERAGE(F57/25)</f>
        <v>0.08</v>
      </c>
      <c r="H57" s="27">
        <f>AVERAGE(F57/36)</f>
        <v>5.5555555555555552E-2</v>
      </c>
      <c r="I57" s="18"/>
      <c r="J57" s="3"/>
      <c r="K57" s="4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18"/>
      <c r="B58" s="3"/>
      <c r="C58" s="4"/>
      <c r="D58" s="4"/>
      <c r="E58" s="19" t="s">
        <v>1119</v>
      </c>
      <c r="F58" s="14">
        <f>ROUND(AVERAGE(FastFoodNutritionMenu!M1076:M1149),0)</f>
        <v>11</v>
      </c>
      <c r="G58" s="16">
        <f>(AVERAGE(F58/46))</f>
        <v>0.2391304347826087</v>
      </c>
      <c r="H58" s="27">
        <f>(AVERAGE(F58/56))</f>
        <v>0.19642857142857142</v>
      </c>
      <c r="I58" s="18"/>
      <c r="J58" s="3"/>
      <c r="K58" s="4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</sheetData>
  <mergeCells count="40">
    <mergeCell ref="O2:R2"/>
    <mergeCell ref="O3:P3"/>
    <mergeCell ref="O7:P7"/>
    <mergeCell ref="Q7:R7"/>
    <mergeCell ref="O8:P8"/>
    <mergeCell ref="Q8:R8"/>
    <mergeCell ref="Q3:R3"/>
    <mergeCell ref="O4:P4"/>
    <mergeCell ref="O5:P5"/>
    <mergeCell ref="O6:R6"/>
    <mergeCell ref="Q4:R4"/>
    <mergeCell ref="Q5:R5"/>
    <mergeCell ref="A1:L1"/>
    <mergeCell ref="A2:D2"/>
    <mergeCell ref="E2:H2"/>
    <mergeCell ref="I2:L2"/>
    <mergeCell ref="A11:L11"/>
    <mergeCell ref="A33:D33"/>
    <mergeCell ref="A42:D42"/>
    <mergeCell ref="A43:D43"/>
    <mergeCell ref="I52:L52"/>
    <mergeCell ref="I53:L53"/>
    <mergeCell ref="A41:L41"/>
    <mergeCell ref="E42:H42"/>
    <mergeCell ref="I42:L42"/>
    <mergeCell ref="A51:L51"/>
    <mergeCell ref="A52:D52"/>
    <mergeCell ref="E52:H52"/>
    <mergeCell ref="A53:D53"/>
    <mergeCell ref="E32:H32"/>
    <mergeCell ref="I32:L32"/>
    <mergeCell ref="I12:L12"/>
    <mergeCell ref="A21:L21"/>
    <mergeCell ref="A22:D22"/>
    <mergeCell ref="E22:H22"/>
    <mergeCell ref="I22:L22"/>
    <mergeCell ref="A31:L31"/>
    <mergeCell ref="A32:D32"/>
    <mergeCell ref="A12:D12"/>
    <mergeCell ref="E12:H12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C650-53AB-4B2D-812D-EACA988091DF}">
  <dimension ref="A2:C22"/>
  <sheetViews>
    <sheetView workbookViewId="0">
      <selection activeCell="A14" sqref="A14:B22"/>
    </sheetView>
  </sheetViews>
  <sheetFormatPr defaultRowHeight="12.75"/>
  <cols>
    <col min="1" max="1" width="12.28515625" bestFit="1" customWidth="1"/>
    <col min="2" max="2" width="19.140625" bestFit="1" customWidth="1"/>
    <col min="3" max="3" width="20.140625" bestFit="1" customWidth="1"/>
    <col min="4" max="4" width="11.42578125" bestFit="1" customWidth="1"/>
    <col min="5" max="6" width="9.42578125" bestFit="1" customWidth="1"/>
    <col min="7" max="7" width="8.7109375" bestFit="1" customWidth="1"/>
    <col min="8" max="8" width="11.5703125" bestFit="1" customWidth="1"/>
    <col min="9" max="9" width="40" bestFit="1" customWidth="1"/>
    <col min="10" max="10" width="35.7109375" bestFit="1" customWidth="1"/>
    <col min="11" max="11" width="20.140625" bestFit="1" customWidth="1"/>
    <col min="12" max="12" width="27.140625" bestFit="1" customWidth="1"/>
    <col min="13" max="13" width="21" bestFit="1" customWidth="1"/>
    <col min="14" max="14" width="27.5703125" bestFit="1" customWidth="1"/>
    <col min="15" max="15" width="29" bestFit="1" customWidth="1"/>
    <col min="16" max="16" width="19" bestFit="1" customWidth="1"/>
    <col min="17" max="17" width="35.5703125" bestFit="1" customWidth="1"/>
    <col min="18" max="18" width="18.7109375" bestFit="1" customWidth="1"/>
    <col min="19" max="21" width="32.42578125" bestFit="1" customWidth="1"/>
    <col min="22" max="24" width="23.85546875" bestFit="1" customWidth="1"/>
    <col min="25" max="27" width="29.5703125" bestFit="1" customWidth="1"/>
    <col min="28" max="33" width="35" bestFit="1" customWidth="1"/>
    <col min="34" max="36" width="31" bestFit="1" customWidth="1"/>
    <col min="37" max="37" width="29.42578125" bestFit="1" customWidth="1"/>
    <col min="38" max="38" width="19.42578125" bestFit="1" customWidth="1"/>
    <col min="39" max="39" width="21" bestFit="1" customWidth="1"/>
    <col min="40" max="40" width="26.85546875" bestFit="1" customWidth="1"/>
    <col min="41" max="41" width="30" bestFit="1" customWidth="1"/>
    <col min="42" max="42" width="28" bestFit="1" customWidth="1"/>
    <col min="43" max="43" width="35.28515625" bestFit="1" customWidth="1"/>
    <col min="44" max="44" width="15.85546875" bestFit="1" customWidth="1"/>
    <col min="45" max="45" width="29.28515625" bestFit="1" customWidth="1"/>
    <col min="46" max="46" width="13.7109375" bestFit="1" customWidth="1"/>
    <col min="47" max="47" width="14.7109375" bestFit="1" customWidth="1"/>
    <col min="48" max="48" width="19.85546875" bestFit="1" customWidth="1"/>
    <col min="49" max="50" width="22.140625" bestFit="1" customWidth="1"/>
    <col min="51" max="52" width="21" bestFit="1" customWidth="1"/>
    <col min="53" max="53" width="29" bestFit="1" customWidth="1"/>
    <col min="54" max="54" width="22.7109375" bestFit="1" customWidth="1"/>
    <col min="55" max="55" width="42.7109375" bestFit="1" customWidth="1"/>
    <col min="56" max="56" width="19.5703125" bestFit="1" customWidth="1"/>
    <col min="57" max="57" width="17.7109375" bestFit="1" customWidth="1"/>
    <col min="58" max="58" width="24.28515625" bestFit="1" customWidth="1"/>
    <col min="59" max="59" width="11.7109375" bestFit="1" customWidth="1"/>
    <col min="60" max="60" width="38.42578125" bestFit="1" customWidth="1"/>
    <col min="61" max="61" width="31.42578125" bestFit="1" customWidth="1"/>
    <col min="62" max="62" width="36.7109375" bestFit="1" customWidth="1"/>
    <col min="63" max="63" width="40.42578125" bestFit="1" customWidth="1"/>
    <col min="64" max="64" width="12.140625" bestFit="1" customWidth="1"/>
    <col min="65" max="65" width="20.7109375" bestFit="1" customWidth="1"/>
    <col min="66" max="66" width="44.5703125" bestFit="1" customWidth="1"/>
    <col min="67" max="67" width="37.85546875" bestFit="1" customWidth="1"/>
    <col min="68" max="68" width="46.140625" bestFit="1" customWidth="1"/>
    <col min="69" max="69" width="18.140625" bestFit="1" customWidth="1"/>
    <col min="70" max="70" width="35.5703125" bestFit="1" customWidth="1"/>
    <col min="71" max="71" width="19.5703125" bestFit="1" customWidth="1"/>
    <col min="72" max="72" width="27.140625" bestFit="1" customWidth="1"/>
    <col min="73" max="73" width="38.85546875" bestFit="1" customWidth="1"/>
    <col min="74" max="74" width="12.85546875" bestFit="1" customWidth="1"/>
    <col min="75" max="75" width="15.5703125" bestFit="1" customWidth="1"/>
    <col min="76" max="76" width="26.28515625" bestFit="1" customWidth="1"/>
    <col min="77" max="77" width="24.28515625" bestFit="1" customWidth="1"/>
    <col min="78" max="78" width="15.7109375" bestFit="1" customWidth="1"/>
    <col min="79" max="79" width="20.85546875" bestFit="1" customWidth="1"/>
    <col min="80" max="80" width="19.140625" bestFit="1" customWidth="1"/>
    <col min="81" max="81" width="21.85546875" bestFit="1" customWidth="1"/>
    <col min="82" max="82" width="19.42578125" bestFit="1" customWidth="1"/>
    <col min="83" max="83" width="29" bestFit="1" customWidth="1"/>
    <col min="84" max="85" width="27.42578125" bestFit="1" customWidth="1"/>
    <col min="86" max="86" width="20.7109375" bestFit="1" customWidth="1"/>
    <col min="87" max="87" width="19.5703125" bestFit="1" customWidth="1"/>
    <col min="88" max="88" width="30.42578125" bestFit="1" customWidth="1"/>
    <col min="89" max="89" width="53.140625" bestFit="1" customWidth="1"/>
    <col min="90" max="90" width="31.7109375" bestFit="1" customWidth="1"/>
    <col min="91" max="91" width="26.42578125" bestFit="1" customWidth="1"/>
    <col min="92" max="92" width="11" bestFit="1" customWidth="1"/>
    <col min="93" max="93" width="19.85546875" bestFit="1" customWidth="1"/>
    <col min="94" max="94" width="22.5703125" bestFit="1" customWidth="1"/>
    <col min="95" max="95" width="20.140625" bestFit="1" customWidth="1"/>
    <col min="96" max="96" width="33.5703125" bestFit="1" customWidth="1"/>
    <col min="97" max="97" width="30.42578125" bestFit="1" customWidth="1"/>
    <col min="98" max="98" width="24.140625" bestFit="1" customWidth="1"/>
    <col min="99" max="99" width="18.42578125" bestFit="1" customWidth="1"/>
    <col min="100" max="100" width="33.5703125" bestFit="1" customWidth="1"/>
    <col min="101" max="101" width="32.42578125" bestFit="1" customWidth="1"/>
    <col min="102" max="102" width="28" bestFit="1" customWidth="1"/>
    <col min="103" max="103" width="35.7109375" bestFit="1" customWidth="1"/>
    <col min="104" max="104" width="21.140625" bestFit="1" customWidth="1"/>
    <col min="105" max="105" width="16.42578125" bestFit="1" customWidth="1"/>
    <col min="106" max="106" width="13" bestFit="1" customWidth="1"/>
    <col min="107" max="107" width="19.85546875" bestFit="1" customWidth="1"/>
    <col min="108" max="108" width="30.42578125" bestFit="1" customWidth="1"/>
    <col min="109" max="109" width="26.140625" bestFit="1" customWidth="1"/>
    <col min="110" max="110" width="26.28515625" bestFit="1" customWidth="1"/>
    <col min="111" max="111" width="38.28515625" bestFit="1" customWidth="1"/>
    <col min="112" max="112" width="19" bestFit="1" customWidth="1"/>
    <col min="113" max="113" width="21.85546875" bestFit="1" customWidth="1"/>
    <col min="114" max="115" width="19.28515625" bestFit="1" customWidth="1"/>
    <col min="116" max="116" width="26.5703125" bestFit="1" customWidth="1"/>
    <col min="117" max="117" width="12.85546875" bestFit="1" customWidth="1"/>
    <col min="118" max="118" width="25.7109375" bestFit="1" customWidth="1"/>
    <col min="119" max="119" width="27.42578125" bestFit="1" customWidth="1"/>
    <col min="120" max="120" width="14.5703125" bestFit="1" customWidth="1"/>
    <col min="121" max="121" width="20.28515625" bestFit="1" customWidth="1"/>
    <col min="122" max="122" width="26.140625" bestFit="1" customWidth="1"/>
    <col min="123" max="123" width="15.5703125" bestFit="1" customWidth="1"/>
    <col min="124" max="124" width="30.28515625" bestFit="1" customWidth="1"/>
    <col min="125" max="125" width="34.85546875" bestFit="1" customWidth="1"/>
    <col min="126" max="126" width="18.85546875" bestFit="1" customWidth="1"/>
    <col min="127" max="127" width="35.28515625" bestFit="1" customWidth="1"/>
    <col min="128" max="128" width="15.5703125" bestFit="1" customWidth="1"/>
    <col min="129" max="129" width="14.5703125" bestFit="1" customWidth="1"/>
    <col min="130" max="131" width="28.28515625" bestFit="1" customWidth="1"/>
    <col min="132" max="133" width="26.7109375" bestFit="1" customWidth="1"/>
    <col min="134" max="134" width="23.28515625" bestFit="1" customWidth="1"/>
    <col min="135" max="135" width="30" bestFit="1" customWidth="1"/>
    <col min="136" max="136" width="8.85546875" bestFit="1" customWidth="1"/>
    <col min="137" max="137" width="21.28515625" bestFit="1" customWidth="1"/>
    <col min="138" max="138" width="31.7109375" bestFit="1" customWidth="1"/>
    <col min="139" max="139" width="10.28515625" bestFit="1" customWidth="1"/>
    <col min="140" max="140" width="25.7109375" bestFit="1" customWidth="1"/>
    <col min="141" max="141" width="37.42578125" bestFit="1" customWidth="1"/>
    <col min="142" max="142" width="17" bestFit="1" customWidth="1"/>
    <col min="143" max="143" width="17.5703125" bestFit="1" customWidth="1"/>
    <col min="144" max="144" width="23.5703125" bestFit="1" customWidth="1"/>
    <col min="145" max="145" width="20" bestFit="1" customWidth="1"/>
    <col min="146" max="146" width="31.85546875" bestFit="1" customWidth="1"/>
    <col min="147" max="147" width="36.140625" bestFit="1" customWidth="1"/>
    <col min="148" max="148" width="17" bestFit="1" customWidth="1"/>
    <col min="149" max="152" width="14.28515625" bestFit="1" customWidth="1"/>
    <col min="153" max="153" width="15" bestFit="1" customWidth="1"/>
    <col min="154" max="154" width="24.85546875" bestFit="1" customWidth="1"/>
    <col min="155" max="155" width="17.7109375" bestFit="1" customWidth="1"/>
    <col min="156" max="156" width="25.7109375" bestFit="1" customWidth="1"/>
    <col min="157" max="157" width="7.28515625" bestFit="1" customWidth="1"/>
    <col min="158" max="158" width="6.85546875" bestFit="1" customWidth="1"/>
    <col min="159" max="159" width="17.5703125" bestFit="1" customWidth="1"/>
    <col min="160" max="160" width="38.7109375" bestFit="1" customWidth="1"/>
    <col min="161" max="161" width="30.85546875" bestFit="1" customWidth="1"/>
    <col min="162" max="162" width="35.140625" bestFit="1" customWidth="1"/>
    <col min="163" max="163" width="27.28515625" bestFit="1" customWidth="1"/>
    <col min="164" max="164" width="33.42578125" bestFit="1" customWidth="1"/>
    <col min="165" max="165" width="14.85546875" bestFit="1" customWidth="1"/>
    <col min="166" max="166" width="18.28515625" bestFit="1" customWidth="1"/>
    <col min="167" max="167" width="14.42578125" bestFit="1" customWidth="1"/>
    <col min="168" max="168" width="23.28515625" bestFit="1" customWidth="1"/>
    <col min="169" max="169" width="27.28515625" bestFit="1" customWidth="1"/>
    <col min="170" max="170" width="28.7109375" bestFit="1" customWidth="1"/>
    <col min="171" max="171" width="15.28515625" bestFit="1" customWidth="1"/>
    <col min="172" max="172" width="14.140625" bestFit="1" customWidth="1"/>
    <col min="173" max="173" width="19.85546875" bestFit="1" customWidth="1"/>
    <col min="174" max="174" width="21.85546875" bestFit="1" customWidth="1"/>
    <col min="175" max="175" width="17.7109375" bestFit="1" customWidth="1"/>
    <col min="176" max="176" width="25" bestFit="1" customWidth="1"/>
    <col min="177" max="177" width="28.7109375" bestFit="1" customWidth="1"/>
    <col min="178" max="178" width="26" bestFit="1" customWidth="1"/>
    <col min="179" max="182" width="33" bestFit="1" customWidth="1"/>
    <col min="184" max="184" width="17" bestFit="1" customWidth="1"/>
    <col min="185" max="185" width="23.7109375" bestFit="1" customWidth="1"/>
    <col min="186" max="186" width="15.85546875" bestFit="1" customWidth="1"/>
    <col min="187" max="187" width="23.7109375" bestFit="1" customWidth="1"/>
    <col min="188" max="188" width="44.42578125" bestFit="1" customWidth="1"/>
    <col min="189" max="189" width="47.5703125" bestFit="1" customWidth="1"/>
    <col min="190" max="190" width="25.28515625" bestFit="1" customWidth="1"/>
    <col min="191" max="191" width="34.28515625" bestFit="1" customWidth="1"/>
    <col min="192" max="192" width="38.28515625" bestFit="1" customWidth="1"/>
    <col min="193" max="193" width="39.7109375" bestFit="1" customWidth="1"/>
    <col min="194" max="194" width="15.28515625" bestFit="1" customWidth="1"/>
    <col min="195" max="198" width="23.85546875" bestFit="1" customWidth="1"/>
    <col min="199" max="202" width="23.28515625" bestFit="1" customWidth="1"/>
    <col min="203" max="206" width="27.7109375" bestFit="1" customWidth="1"/>
    <col min="207" max="210" width="19.85546875" bestFit="1" customWidth="1"/>
    <col min="211" max="214" width="38.28515625" bestFit="1" customWidth="1"/>
    <col min="215" max="218" width="19.7109375" bestFit="1" customWidth="1"/>
    <col min="219" max="219" width="10.28515625" bestFit="1" customWidth="1"/>
    <col min="220" max="220" width="30.140625" bestFit="1" customWidth="1"/>
    <col min="221" max="221" width="33.42578125" bestFit="1" customWidth="1"/>
    <col min="222" max="222" width="29.28515625" bestFit="1" customWidth="1"/>
    <col min="223" max="223" width="35.140625" bestFit="1" customWidth="1"/>
    <col min="224" max="224" width="28.7109375" bestFit="1" customWidth="1"/>
    <col min="225" max="225" width="18" bestFit="1" customWidth="1"/>
    <col min="226" max="226" width="12.5703125" bestFit="1" customWidth="1"/>
    <col min="227" max="227" width="20.5703125" bestFit="1" customWidth="1"/>
    <col min="228" max="228" width="24.7109375" bestFit="1" customWidth="1"/>
    <col min="229" max="229" width="48.28515625" bestFit="1" customWidth="1"/>
    <col min="230" max="230" width="21" bestFit="1" customWidth="1"/>
    <col min="231" max="231" width="34.5703125" bestFit="1" customWidth="1"/>
    <col min="232" max="232" width="19.5703125" bestFit="1" customWidth="1"/>
    <col min="233" max="233" width="16.85546875" bestFit="1" customWidth="1"/>
    <col min="234" max="234" width="32" bestFit="1" customWidth="1"/>
    <col min="235" max="235" width="36" bestFit="1" customWidth="1"/>
    <col min="236" max="236" width="37.42578125" bestFit="1" customWidth="1"/>
    <col min="237" max="237" width="34.5703125" bestFit="1" customWidth="1"/>
    <col min="238" max="238" width="36.28515625" bestFit="1" customWidth="1"/>
    <col min="239" max="239" width="39.7109375" bestFit="1" customWidth="1"/>
    <col min="240" max="240" width="35.5703125" bestFit="1" customWidth="1"/>
    <col min="241" max="241" width="41.28515625" bestFit="1" customWidth="1"/>
    <col min="242" max="242" width="8.5703125" bestFit="1" customWidth="1"/>
    <col min="243" max="243" width="30.7109375" bestFit="1" customWidth="1"/>
    <col min="244" max="244" width="22.7109375" bestFit="1" customWidth="1"/>
    <col min="245" max="245" width="39.28515625" bestFit="1" customWidth="1"/>
    <col min="246" max="246" width="19.140625" bestFit="1" customWidth="1"/>
    <col min="247" max="247" width="31.42578125" bestFit="1" customWidth="1"/>
    <col min="248" max="248" width="14.7109375" bestFit="1" customWidth="1"/>
    <col min="249" max="249" width="12.28515625" bestFit="1" customWidth="1"/>
    <col min="250" max="250" width="19.28515625" bestFit="1" customWidth="1"/>
    <col min="251" max="251" width="38.28515625" bestFit="1" customWidth="1"/>
    <col min="252" max="252" width="54" bestFit="1" customWidth="1"/>
    <col min="253" max="253" width="69.85546875" bestFit="1" customWidth="1"/>
    <col min="254" max="254" width="53.28515625" bestFit="1" customWidth="1"/>
    <col min="255" max="255" width="59.140625" bestFit="1" customWidth="1"/>
    <col min="256" max="259" width="33.7109375" bestFit="1" customWidth="1"/>
    <col min="260" max="263" width="53.7109375" bestFit="1" customWidth="1"/>
    <col min="264" max="267" width="36.85546875" bestFit="1" customWidth="1"/>
    <col min="268" max="271" width="37.28515625" bestFit="1" customWidth="1"/>
    <col min="272" max="275" width="54.140625" bestFit="1" customWidth="1"/>
    <col min="276" max="276" width="18.5703125" bestFit="1" customWidth="1"/>
    <col min="277" max="277" width="26.42578125" bestFit="1" customWidth="1"/>
    <col min="278" max="278" width="14.85546875" bestFit="1" customWidth="1"/>
    <col min="279" max="279" width="22.85546875" bestFit="1" customWidth="1"/>
    <col min="280" max="283" width="23.42578125" bestFit="1" customWidth="1"/>
    <col min="284" max="284" width="28.140625" bestFit="1" customWidth="1"/>
    <col min="285" max="285" width="16.5703125" bestFit="1" customWidth="1"/>
    <col min="286" max="286" width="24.42578125" bestFit="1" customWidth="1"/>
    <col min="287" max="287" width="27.28515625" bestFit="1" customWidth="1"/>
    <col min="288" max="288" width="35.28515625" bestFit="1" customWidth="1"/>
    <col min="289" max="289" width="8" bestFit="1" customWidth="1"/>
    <col min="290" max="293" width="28.42578125" bestFit="1" customWidth="1"/>
    <col min="294" max="297" width="19.140625" bestFit="1" customWidth="1"/>
    <col min="298" max="298" width="33.5703125" bestFit="1" customWidth="1"/>
    <col min="299" max="302" width="23.5703125" bestFit="1" customWidth="1"/>
    <col min="303" max="306" width="24.140625" bestFit="1" customWidth="1"/>
    <col min="307" max="307" width="26" bestFit="1" customWidth="1"/>
    <col min="308" max="308" width="27.140625" bestFit="1" customWidth="1"/>
    <col min="309" max="309" width="25" bestFit="1" customWidth="1"/>
    <col min="310" max="313" width="26.42578125" bestFit="1" customWidth="1"/>
    <col min="314" max="317" width="15.7109375" bestFit="1" customWidth="1"/>
    <col min="318" max="318" width="25.140625" bestFit="1" customWidth="1"/>
    <col min="319" max="319" width="26.42578125" bestFit="1" customWidth="1"/>
    <col min="320" max="320" width="12.42578125" bestFit="1" customWidth="1"/>
    <col min="321" max="321" width="20.28515625" bestFit="1" customWidth="1"/>
    <col min="322" max="322" width="26.42578125" bestFit="1" customWidth="1"/>
    <col min="323" max="323" width="24.5703125" bestFit="1" customWidth="1"/>
    <col min="324" max="324" width="18.7109375" bestFit="1" customWidth="1"/>
    <col min="325" max="325" width="26.5703125" bestFit="1" customWidth="1"/>
    <col min="326" max="329" width="45" bestFit="1" customWidth="1"/>
    <col min="330" max="330" width="23.42578125" bestFit="1" customWidth="1"/>
    <col min="331" max="331" width="30.140625" bestFit="1" customWidth="1"/>
    <col min="332" max="332" width="33.42578125" bestFit="1" customWidth="1"/>
    <col min="333" max="333" width="29.28515625" bestFit="1" customWidth="1"/>
    <col min="334" max="334" width="35.140625" bestFit="1" customWidth="1"/>
    <col min="335" max="335" width="22" bestFit="1" customWidth="1"/>
    <col min="336" max="336" width="32" bestFit="1" customWidth="1"/>
    <col min="337" max="337" width="29.28515625" bestFit="1" customWidth="1"/>
    <col min="338" max="338" width="18" bestFit="1" customWidth="1"/>
    <col min="339" max="339" width="25.85546875" bestFit="1" customWidth="1"/>
    <col min="340" max="340" width="6.140625" bestFit="1" customWidth="1"/>
    <col min="341" max="344" width="30.85546875" bestFit="1" customWidth="1"/>
    <col min="345" max="348" width="35" bestFit="1" customWidth="1"/>
    <col min="349" max="352" width="34.42578125" bestFit="1" customWidth="1"/>
    <col min="353" max="356" width="35.42578125" bestFit="1" customWidth="1"/>
    <col min="357" max="357" width="11.7109375" bestFit="1" customWidth="1"/>
    <col min="358" max="361" width="27" bestFit="1" customWidth="1"/>
    <col min="362" max="362" width="9.85546875" bestFit="1" customWidth="1"/>
    <col min="363" max="363" width="29.42578125" bestFit="1" customWidth="1"/>
    <col min="364" max="364" width="19.5703125" bestFit="1" customWidth="1"/>
    <col min="365" max="365" width="37.5703125" bestFit="1" customWidth="1"/>
    <col min="366" max="366" width="39" bestFit="1" customWidth="1"/>
    <col min="367" max="367" width="22.5703125" bestFit="1" customWidth="1"/>
    <col min="368" max="368" width="34.140625" bestFit="1" customWidth="1"/>
    <col min="369" max="369" width="26.28515625" bestFit="1" customWidth="1"/>
    <col min="370" max="370" width="37.7109375" bestFit="1" customWidth="1"/>
    <col min="371" max="371" width="13.7109375" bestFit="1" customWidth="1"/>
    <col min="372" max="372" width="25.140625" bestFit="1" customWidth="1"/>
    <col min="373" max="373" width="25" bestFit="1" customWidth="1"/>
    <col min="374" max="374" width="36.5703125" bestFit="1" customWidth="1"/>
    <col min="375" max="375" width="37.7109375" bestFit="1" customWidth="1"/>
    <col min="376" max="376" width="26.42578125" bestFit="1" customWidth="1"/>
    <col min="377" max="377" width="46" bestFit="1" customWidth="1"/>
    <col min="378" max="378" width="48" bestFit="1" customWidth="1"/>
    <col min="379" max="379" width="33" bestFit="1" customWidth="1"/>
    <col min="380" max="380" width="19.5703125" bestFit="1" customWidth="1"/>
    <col min="381" max="381" width="15.85546875" bestFit="1" customWidth="1"/>
    <col min="382" max="382" width="45" bestFit="1" customWidth="1"/>
    <col min="383" max="383" width="47" bestFit="1" customWidth="1"/>
    <col min="384" max="384" width="33" bestFit="1" customWidth="1"/>
    <col min="385" max="385" width="35" bestFit="1" customWidth="1"/>
    <col min="386" max="386" width="9.5703125" bestFit="1" customWidth="1"/>
    <col min="387" max="387" width="13" bestFit="1" customWidth="1"/>
    <col min="388" max="388" width="24.7109375" bestFit="1" customWidth="1"/>
    <col min="389" max="389" width="21.5703125" bestFit="1" customWidth="1"/>
    <col min="390" max="390" width="18.85546875" bestFit="1" customWidth="1"/>
    <col min="391" max="391" width="20.85546875" bestFit="1" customWidth="1"/>
    <col min="392" max="392" width="18.7109375" bestFit="1" customWidth="1"/>
    <col min="393" max="393" width="46.5703125" bestFit="1" customWidth="1"/>
    <col min="394" max="394" width="48.5703125" bestFit="1" customWidth="1"/>
    <col min="395" max="395" width="46.42578125" bestFit="1" customWidth="1"/>
    <col min="396" max="396" width="27" bestFit="1" customWidth="1"/>
    <col min="397" max="397" width="29" bestFit="1" customWidth="1"/>
    <col min="398" max="398" width="26.85546875" bestFit="1" customWidth="1"/>
    <col min="399" max="399" width="20.5703125" bestFit="1" customWidth="1"/>
    <col min="400" max="400" width="22.5703125" bestFit="1" customWidth="1"/>
    <col min="401" max="401" width="20.42578125" bestFit="1" customWidth="1"/>
    <col min="402" max="402" width="22.140625" bestFit="1" customWidth="1"/>
    <col min="403" max="403" width="24" bestFit="1" customWidth="1"/>
    <col min="404" max="404" width="22" bestFit="1" customWidth="1"/>
    <col min="405" max="405" width="13.7109375" bestFit="1" customWidth="1"/>
    <col min="406" max="406" width="30" bestFit="1" customWidth="1"/>
    <col min="407" max="408" width="28.85546875" bestFit="1" customWidth="1"/>
    <col min="409" max="410" width="43.85546875" bestFit="1" customWidth="1"/>
    <col min="411" max="412" width="34.140625" bestFit="1" customWidth="1"/>
    <col min="413" max="413" width="21.85546875" bestFit="1" customWidth="1"/>
    <col min="414" max="416" width="37.28515625" bestFit="1" customWidth="1"/>
    <col min="417" max="420" width="41.140625" bestFit="1" customWidth="1"/>
    <col min="421" max="421" width="15.5703125" bestFit="1" customWidth="1"/>
    <col min="422" max="422" width="25.7109375" bestFit="1" customWidth="1"/>
    <col min="423" max="423" width="26.140625" bestFit="1" customWidth="1"/>
    <col min="424" max="424" width="28" bestFit="1" customWidth="1"/>
    <col min="425" max="425" width="26" bestFit="1" customWidth="1"/>
    <col min="426" max="426" width="13.85546875" bestFit="1" customWidth="1"/>
    <col min="427" max="427" width="13.7109375" bestFit="1" customWidth="1"/>
    <col min="428" max="428" width="13.42578125" bestFit="1" customWidth="1"/>
    <col min="429" max="429" width="20.42578125" bestFit="1" customWidth="1"/>
    <col min="430" max="430" width="14.28515625" bestFit="1" customWidth="1"/>
    <col min="431" max="431" width="17.7109375" bestFit="1" customWidth="1"/>
    <col min="432" max="432" width="18.140625" bestFit="1" customWidth="1"/>
    <col min="433" max="433" width="20.140625" bestFit="1" customWidth="1"/>
    <col min="434" max="434" width="18" bestFit="1" customWidth="1"/>
    <col min="435" max="435" width="20.7109375" bestFit="1" customWidth="1"/>
    <col min="436" max="436" width="36.28515625" bestFit="1" customWidth="1"/>
    <col min="437" max="437" width="14.85546875" bestFit="1" customWidth="1"/>
    <col min="438" max="438" width="14.140625" bestFit="1" customWidth="1"/>
    <col min="439" max="439" width="27.28515625" bestFit="1" customWidth="1"/>
    <col min="440" max="440" width="12.85546875" bestFit="1" customWidth="1"/>
    <col min="441" max="441" width="22.42578125" bestFit="1" customWidth="1"/>
    <col min="442" max="442" width="24.42578125" bestFit="1" customWidth="1"/>
    <col min="443" max="443" width="22.28515625" bestFit="1" customWidth="1"/>
    <col min="444" max="444" width="20.85546875" bestFit="1" customWidth="1"/>
    <col min="445" max="445" width="23" bestFit="1" customWidth="1"/>
    <col min="446" max="446" width="20.7109375" bestFit="1" customWidth="1"/>
    <col min="447" max="447" width="21" bestFit="1" customWidth="1"/>
    <col min="448" max="448" width="41" bestFit="1" customWidth="1"/>
    <col min="449" max="449" width="26" bestFit="1" customWidth="1"/>
    <col min="450" max="450" width="10.7109375" bestFit="1" customWidth="1"/>
    <col min="451" max="451" width="11" bestFit="1" customWidth="1"/>
    <col min="452" max="452" width="22.28515625" bestFit="1" customWidth="1"/>
    <col min="453" max="453" width="12" bestFit="1" customWidth="1"/>
    <col min="454" max="454" width="27.42578125" bestFit="1" customWidth="1"/>
    <col min="455" max="455" width="29.42578125" bestFit="1" customWidth="1"/>
    <col min="456" max="456" width="27.28515625" bestFit="1" customWidth="1"/>
    <col min="457" max="457" width="21" bestFit="1" customWidth="1"/>
    <col min="458" max="458" width="23" bestFit="1" customWidth="1"/>
    <col min="459" max="459" width="20.85546875" bestFit="1" customWidth="1"/>
    <col min="460" max="460" width="29.85546875" bestFit="1" customWidth="1"/>
    <col min="461" max="461" width="30.28515625" bestFit="1" customWidth="1"/>
    <col min="462" max="462" width="32.28515625" bestFit="1" customWidth="1"/>
    <col min="463" max="463" width="30.140625" bestFit="1" customWidth="1"/>
    <col min="464" max="464" width="6.85546875" bestFit="1" customWidth="1"/>
    <col min="465" max="465" width="35.42578125" bestFit="1" customWidth="1"/>
    <col min="466" max="466" width="35.5703125" bestFit="1" customWidth="1"/>
    <col min="467" max="467" width="19.5703125" bestFit="1" customWidth="1"/>
    <col min="468" max="468" width="20.85546875" bestFit="1" customWidth="1"/>
    <col min="469" max="469" width="22.85546875" bestFit="1" customWidth="1"/>
    <col min="470" max="470" width="20.7109375" bestFit="1" customWidth="1"/>
    <col min="471" max="471" width="36.140625" bestFit="1" customWidth="1"/>
    <col min="472" max="472" width="38.28515625" bestFit="1" customWidth="1"/>
    <col min="473" max="473" width="36" bestFit="1" customWidth="1"/>
    <col min="474" max="474" width="17.85546875" bestFit="1" customWidth="1"/>
    <col min="475" max="475" width="18.28515625" bestFit="1" customWidth="1"/>
    <col min="476" max="476" width="14.28515625" bestFit="1" customWidth="1"/>
    <col min="477" max="477" width="9.42578125" bestFit="1" customWidth="1"/>
    <col min="478" max="478" width="21.85546875" bestFit="1" customWidth="1"/>
    <col min="479" max="479" width="24.85546875" bestFit="1" customWidth="1"/>
    <col min="480" max="480" width="27" bestFit="1" customWidth="1"/>
    <col min="481" max="481" width="24.85546875" bestFit="1" customWidth="1"/>
    <col min="482" max="482" width="26.42578125" bestFit="1" customWidth="1"/>
    <col min="483" max="483" width="28.42578125" bestFit="1" customWidth="1"/>
    <col min="484" max="484" width="26.42578125" bestFit="1" customWidth="1"/>
    <col min="485" max="485" width="27.42578125" bestFit="1" customWidth="1"/>
    <col min="486" max="486" width="29.42578125" bestFit="1" customWidth="1"/>
    <col min="487" max="487" width="27.28515625" bestFit="1" customWidth="1"/>
    <col min="488" max="488" width="27.85546875" bestFit="1" customWidth="1"/>
    <col min="489" max="489" width="29.85546875" bestFit="1" customWidth="1"/>
    <col min="490" max="490" width="27.7109375" bestFit="1" customWidth="1"/>
    <col min="491" max="491" width="27" bestFit="1" customWidth="1"/>
    <col min="492" max="492" width="29" bestFit="1" customWidth="1"/>
    <col min="493" max="493" width="26.85546875" bestFit="1" customWidth="1"/>
    <col min="494" max="494" width="26" bestFit="1" customWidth="1"/>
    <col min="495" max="495" width="27.85546875" bestFit="1" customWidth="1"/>
    <col min="496" max="496" width="25.85546875" bestFit="1" customWidth="1"/>
    <col min="497" max="497" width="45.85546875" bestFit="1" customWidth="1"/>
    <col min="498" max="498" width="48" bestFit="1" customWidth="1"/>
    <col min="499" max="499" width="45.7109375" bestFit="1" customWidth="1"/>
    <col min="500" max="500" width="25.28515625" bestFit="1" customWidth="1"/>
    <col min="501" max="501" width="27.42578125" bestFit="1" customWidth="1"/>
    <col min="502" max="502" width="25.140625" bestFit="1" customWidth="1"/>
    <col min="503" max="503" width="16.7109375" bestFit="1" customWidth="1"/>
    <col min="504" max="504" width="18.85546875" bestFit="1" customWidth="1"/>
    <col min="505" max="505" width="16.7109375" bestFit="1" customWidth="1"/>
    <col min="506" max="506" width="44.42578125" bestFit="1" customWidth="1"/>
    <col min="507" max="507" width="46.5703125" bestFit="1" customWidth="1"/>
    <col min="508" max="508" width="44.42578125" bestFit="1" customWidth="1"/>
    <col min="509" max="509" width="20.28515625" bestFit="1" customWidth="1"/>
    <col min="510" max="510" width="35.5703125" bestFit="1" customWidth="1"/>
    <col min="511" max="511" width="31.5703125" bestFit="1" customWidth="1"/>
    <col min="512" max="512" width="33.5703125" bestFit="1" customWidth="1"/>
    <col min="513" max="513" width="31.42578125" bestFit="1" customWidth="1"/>
    <col min="514" max="514" width="33" bestFit="1" customWidth="1"/>
    <col min="515" max="515" width="35.140625" bestFit="1" customWidth="1"/>
    <col min="516" max="516" width="32.85546875" bestFit="1" customWidth="1"/>
    <col min="517" max="517" width="32" bestFit="1" customWidth="1"/>
    <col min="518" max="518" width="34.140625" bestFit="1" customWidth="1"/>
    <col min="519" max="519" width="31.85546875" bestFit="1" customWidth="1"/>
    <col min="520" max="520" width="23.42578125" bestFit="1" customWidth="1"/>
    <col min="521" max="521" width="25.42578125" bestFit="1" customWidth="1"/>
    <col min="522" max="522" width="23.28515625" bestFit="1" customWidth="1"/>
    <col min="523" max="523" width="51.140625" bestFit="1" customWidth="1"/>
    <col min="524" max="524" width="53.140625" bestFit="1" customWidth="1"/>
    <col min="525" max="525" width="51.140625" bestFit="1" customWidth="1"/>
    <col min="526" max="526" width="30.28515625" bestFit="1" customWidth="1"/>
    <col min="527" max="527" width="32.140625" bestFit="1" customWidth="1"/>
    <col min="528" max="528" width="30.140625" bestFit="1" customWidth="1"/>
    <col min="529" max="529" width="15.140625" bestFit="1" customWidth="1"/>
    <col min="530" max="530" width="15.5703125" bestFit="1" customWidth="1"/>
    <col min="531" max="531" width="17.5703125" bestFit="1" customWidth="1"/>
    <col min="532" max="532" width="15.42578125" bestFit="1" customWidth="1"/>
    <col min="533" max="533" width="23.5703125" bestFit="1" customWidth="1"/>
    <col min="534" max="534" width="25.7109375" bestFit="1" customWidth="1"/>
    <col min="535" max="535" width="23.42578125" bestFit="1" customWidth="1"/>
    <col min="536" max="536" width="15.28515625" bestFit="1" customWidth="1"/>
    <col min="537" max="537" width="12" bestFit="1" customWidth="1"/>
    <col min="538" max="538" width="18.140625" bestFit="1" customWidth="1"/>
    <col min="539" max="539" width="12.42578125" bestFit="1" customWidth="1"/>
    <col min="540" max="540" width="14.42578125" bestFit="1" customWidth="1"/>
    <col min="541" max="541" width="12.28515625" bestFit="1" customWidth="1"/>
    <col min="542" max="542" width="40.140625" bestFit="1" customWidth="1"/>
    <col min="543" max="543" width="42.28515625" bestFit="1" customWidth="1"/>
    <col min="544" max="544" width="40" bestFit="1" customWidth="1"/>
    <col min="545" max="545" width="19.85546875" bestFit="1" customWidth="1"/>
    <col min="546" max="546" width="16" bestFit="1" customWidth="1"/>
    <col min="547" max="547" width="12.85546875" bestFit="1" customWidth="1"/>
    <col min="548" max="548" width="23.42578125" bestFit="1" customWidth="1"/>
    <col min="549" max="549" width="10" bestFit="1" customWidth="1"/>
    <col min="550" max="550" width="43.42578125" bestFit="1" customWidth="1"/>
    <col min="551" max="551" width="42.7109375" bestFit="1" customWidth="1"/>
    <col min="552" max="552" width="8.5703125" bestFit="1" customWidth="1"/>
    <col min="553" max="553" width="30.85546875" bestFit="1" customWidth="1"/>
    <col min="554" max="554" width="20.140625" bestFit="1" customWidth="1"/>
    <col min="555" max="555" width="34.28515625" bestFit="1" customWidth="1"/>
    <col min="556" max="556" width="33" bestFit="1" customWidth="1"/>
    <col min="557" max="557" width="35.140625" bestFit="1" customWidth="1"/>
    <col min="558" max="558" width="33" bestFit="1" customWidth="1"/>
    <col min="559" max="559" width="14" bestFit="1" customWidth="1"/>
    <col min="560" max="560" width="16" bestFit="1" customWidth="1"/>
    <col min="561" max="561" width="13.85546875" bestFit="1" customWidth="1"/>
    <col min="562" max="562" width="29.140625" bestFit="1" customWidth="1"/>
    <col min="563" max="563" width="31.28515625" bestFit="1" customWidth="1"/>
    <col min="564" max="564" width="29" bestFit="1" customWidth="1"/>
    <col min="565" max="565" width="39.7109375" bestFit="1" customWidth="1"/>
    <col min="566" max="566" width="43" bestFit="1" customWidth="1"/>
    <col min="567" max="567" width="43.5703125" bestFit="1" customWidth="1"/>
    <col min="568" max="568" width="52.42578125" bestFit="1" customWidth="1"/>
    <col min="569" max="569" width="31.5703125" bestFit="1" customWidth="1"/>
    <col min="570" max="570" width="25.42578125" bestFit="1" customWidth="1"/>
    <col min="571" max="571" width="27.5703125" bestFit="1" customWidth="1"/>
    <col min="572" max="572" width="25.28515625" bestFit="1" customWidth="1"/>
    <col min="573" max="573" width="53.140625" bestFit="1" customWidth="1"/>
    <col min="574" max="574" width="55.28515625" bestFit="1" customWidth="1"/>
    <col min="575" max="575" width="53" bestFit="1" customWidth="1"/>
    <col min="576" max="576" width="33.5703125" bestFit="1" customWidth="1"/>
    <col min="577" max="577" width="35.5703125" bestFit="1" customWidth="1"/>
    <col min="578" max="578" width="33.42578125" bestFit="1" customWidth="1"/>
    <col min="579" max="579" width="27.140625" bestFit="1" customWidth="1"/>
    <col min="580" max="580" width="29.140625" bestFit="1" customWidth="1"/>
    <col min="581" max="581" width="27.140625" bestFit="1" customWidth="1"/>
    <col min="582" max="582" width="28.7109375" bestFit="1" customWidth="1"/>
    <col min="583" max="583" width="30.7109375" bestFit="1" customWidth="1"/>
    <col min="584" max="584" width="28.5703125" bestFit="1" customWidth="1"/>
    <col min="585" max="585" width="34.140625" bestFit="1" customWidth="1"/>
    <col min="586" max="586" width="36" bestFit="1" customWidth="1"/>
    <col min="587" max="587" width="34" bestFit="1" customWidth="1"/>
    <col min="588" max="588" width="27.5703125" bestFit="1" customWidth="1"/>
    <col min="589" max="589" width="29.5703125" bestFit="1" customWidth="1"/>
    <col min="590" max="590" width="27.5703125" bestFit="1" customWidth="1"/>
    <col min="591" max="591" width="19.140625" bestFit="1" customWidth="1"/>
    <col min="592" max="592" width="21" bestFit="1" customWidth="1"/>
    <col min="593" max="593" width="19" bestFit="1" customWidth="1"/>
    <col min="594" max="594" width="46.85546875" bestFit="1" customWidth="1"/>
    <col min="595" max="595" width="48.7109375" bestFit="1" customWidth="1"/>
    <col min="596" max="596" width="46.7109375" bestFit="1" customWidth="1"/>
    <col min="597" max="597" width="32.140625" bestFit="1" customWidth="1"/>
    <col min="598" max="598" width="34.28515625" bestFit="1" customWidth="1"/>
    <col min="599" max="599" width="32.140625" bestFit="1" customWidth="1"/>
    <col min="600" max="600" width="25.85546875" bestFit="1" customWidth="1"/>
    <col min="601" max="601" width="27.85546875" bestFit="1" customWidth="1"/>
    <col min="602" max="602" width="25.7109375" bestFit="1" customWidth="1"/>
    <col min="603" max="603" width="21.7109375" bestFit="1" customWidth="1"/>
    <col min="604" max="604" width="21.140625" bestFit="1" customWidth="1"/>
    <col min="605" max="605" width="33.7109375" bestFit="1" customWidth="1"/>
    <col min="606" max="606" width="34.28515625" bestFit="1" customWidth="1"/>
    <col min="607" max="607" width="36.140625" bestFit="1" customWidth="1"/>
    <col min="608" max="608" width="34.140625" bestFit="1" customWidth="1"/>
    <col min="609" max="609" width="43.85546875" bestFit="1" customWidth="1"/>
    <col min="610" max="610" width="46.42578125" bestFit="1" customWidth="1"/>
    <col min="611" max="611" width="46.5703125" bestFit="1" customWidth="1"/>
    <col min="612" max="612" width="37.85546875" bestFit="1" customWidth="1"/>
    <col min="613" max="614" width="40.5703125" bestFit="1" customWidth="1"/>
    <col min="615" max="615" width="40.28515625" bestFit="1" customWidth="1"/>
    <col min="616" max="616" width="37.85546875" bestFit="1" customWidth="1"/>
    <col min="617" max="617" width="43.7109375" bestFit="1" customWidth="1"/>
    <col min="618" max="618" width="40.42578125" bestFit="1" customWidth="1"/>
    <col min="619" max="619" width="37.85546875" bestFit="1" customWidth="1"/>
    <col min="620" max="620" width="43.85546875" bestFit="1" customWidth="1"/>
    <col min="621" max="621" width="41.28515625" bestFit="1" customWidth="1"/>
    <col min="622" max="622" width="43.85546875" bestFit="1" customWidth="1"/>
    <col min="623" max="623" width="44" bestFit="1" customWidth="1"/>
    <col min="624" max="624" width="29.140625" bestFit="1" customWidth="1"/>
    <col min="625" max="625" width="27.42578125" bestFit="1" customWidth="1"/>
    <col min="626" max="626" width="27.5703125" bestFit="1" customWidth="1"/>
    <col min="627" max="627" width="15.7109375" bestFit="1" customWidth="1"/>
    <col min="628" max="628" width="11" bestFit="1" customWidth="1"/>
    <col min="629" max="629" width="34.140625" bestFit="1" customWidth="1"/>
    <col min="630" max="630" width="36" bestFit="1" customWidth="1"/>
    <col min="631" max="631" width="42.5703125" bestFit="1" customWidth="1"/>
    <col min="632" max="632" width="44.42578125" bestFit="1" customWidth="1"/>
    <col min="633" max="633" width="15.5703125" bestFit="1" customWidth="1"/>
    <col min="634" max="634" width="21" bestFit="1" customWidth="1"/>
    <col min="635" max="635" width="19.140625" bestFit="1" customWidth="1"/>
    <col min="636" max="636" width="27.5703125" bestFit="1" customWidth="1"/>
    <col min="637" max="637" width="35.140625" bestFit="1" customWidth="1"/>
    <col min="638" max="638" width="10.5703125" bestFit="1" customWidth="1"/>
    <col min="639" max="639" width="18" bestFit="1" customWidth="1"/>
    <col min="640" max="640" width="30.28515625" bestFit="1" customWidth="1"/>
    <col min="641" max="641" width="41.5703125" bestFit="1" customWidth="1"/>
    <col min="642" max="642" width="40.85546875" bestFit="1" customWidth="1"/>
    <col min="643" max="643" width="47.7109375" bestFit="1" customWidth="1"/>
    <col min="644" max="644" width="49.5703125" bestFit="1" customWidth="1"/>
    <col min="645" max="645" width="38.42578125" bestFit="1" customWidth="1"/>
    <col min="646" max="646" width="37.28515625" bestFit="1" customWidth="1"/>
    <col min="647" max="647" width="19.28515625" bestFit="1" customWidth="1"/>
    <col min="648" max="648" width="31.140625" bestFit="1" customWidth="1"/>
    <col min="649" max="649" width="14.28515625" bestFit="1" customWidth="1"/>
    <col min="650" max="650" width="14.7109375" bestFit="1" customWidth="1"/>
    <col min="651" max="651" width="16.7109375" bestFit="1" customWidth="1"/>
    <col min="652" max="652" width="14.5703125" bestFit="1" customWidth="1"/>
    <col min="653" max="653" width="25.7109375" bestFit="1" customWidth="1"/>
    <col min="654" max="654" width="34.7109375" bestFit="1" customWidth="1"/>
    <col min="655" max="655" width="36.7109375" bestFit="1" customWidth="1"/>
    <col min="656" max="656" width="34.5703125" bestFit="1" customWidth="1"/>
    <col min="657" max="659" width="38.140625" bestFit="1" customWidth="1"/>
    <col min="660" max="660" width="20.5703125" bestFit="1" customWidth="1"/>
    <col min="661" max="661" width="18.28515625" bestFit="1" customWidth="1"/>
    <col min="662" max="665" width="41.85546875" bestFit="1" customWidth="1"/>
    <col min="666" max="666" width="13.28515625" bestFit="1" customWidth="1"/>
    <col min="667" max="667" width="12.85546875" bestFit="1" customWidth="1"/>
    <col min="668" max="668" width="19.85546875" bestFit="1" customWidth="1"/>
    <col min="669" max="669" width="16.7109375" bestFit="1" customWidth="1"/>
    <col min="670" max="670" width="17.140625" bestFit="1" customWidth="1"/>
    <col min="671" max="671" width="19.28515625" bestFit="1" customWidth="1"/>
    <col min="672" max="672" width="17.140625" bestFit="1" customWidth="1"/>
    <col min="673" max="673" width="27.140625" bestFit="1" customWidth="1"/>
    <col min="674" max="674" width="25.7109375" bestFit="1" customWidth="1"/>
    <col min="675" max="675" width="27.5703125" bestFit="1" customWidth="1"/>
    <col min="676" max="676" width="25.42578125" bestFit="1" customWidth="1"/>
    <col min="677" max="677" width="19.140625" bestFit="1" customWidth="1"/>
    <col min="678" max="678" width="21.140625" bestFit="1" customWidth="1"/>
    <col min="679" max="679" width="19.140625" bestFit="1" customWidth="1"/>
    <col min="680" max="682" width="34.28515625" bestFit="1" customWidth="1"/>
    <col min="683" max="683" width="34.140625" bestFit="1" customWidth="1"/>
    <col min="684" max="687" width="38.140625" bestFit="1" customWidth="1"/>
    <col min="688" max="688" width="24.85546875" bestFit="1" customWidth="1"/>
    <col min="689" max="689" width="26.85546875" bestFit="1" customWidth="1"/>
    <col min="690" max="690" width="28.7109375" bestFit="1" customWidth="1"/>
    <col min="691" max="691" width="26.7109375" bestFit="1" customWidth="1"/>
    <col min="692" max="692" width="16.42578125" bestFit="1" customWidth="1"/>
    <col min="693" max="693" width="31.85546875" bestFit="1" customWidth="1"/>
    <col min="694" max="694" width="34.42578125" bestFit="1" customWidth="1"/>
    <col min="695" max="695" width="23.28515625" bestFit="1" customWidth="1"/>
    <col min="696" max="696" width="26.28515625" bestFit="1" customWidth="1"/>
    <col min="697" max="697" width="40.42578125" bestFit="1" customWidth="1"/>
    <col min="698" max="698" width="42.5703125" bestFit="1" customWidth="1"/>
    <col min="699" max="699" width="40.28515625" bestFit="1" customWidth="1"/>
    <col min="700" max="700" width="46.85546875" bestFit="1" customWidth="1"/>
    <col min="701" max="701" width="48.7109375" bestFit="1" customWidth="1"/>
    <col min="702" max="702" width="46.7109375" bestFit="1" customWidth="1"/>
    <col min="703" max="703" width="48.42578125" bestFit="1" customWidth="1"/>
    <col min="704" max="704" width="50.5703125" bestFit="1" customWidth="1"/>
    <col min="705" max="705" width="32.140625" bestFit="1" customWidth="1"/>
    <col min="706" max="706" width="34.140625" bestFit="1" customWidth="1"/>
    <col min="707" max="707" width="32" bestFit="1" customWidth="1"/>
    <col min="708" max="708" width="48.85546875" bestFit="1" customWidth="1"/>
    <col min="709" max="709" width="51" bestFit="1" customWidth="1"/>
    <col min="710" max="710" width="48.7109375" bestFit="1" customWidth="1"/>
    <col min="711" max="711" width="41.5703125" bestFit="1" customWidth="1"/>
    <col min="712" max="712" width="43.7109375" bestFit="1" customWidth="1"/>
    <col min="713" max="713" width="41.42578125" bestFit="1" customWidth="1"/>
    <col min="714" max="714" width="38.42578125" bestFit="1" customWidth="1"/>
    <col min="715" max="715" width="40.28515625" bestFit="1" customWidth="1"/>
    <col min="716" max="716" width="38.28515625" bestFit="1" customWidth="1"/>
    <col min="717" max="717" width="34.7109375" bestFit="1" customWidth="1"/>
    <col min="718" max="718" width="43.28515625" bestFit="1" customWidth="1"/>
    <col min="719" max="719" width="45.28515625" bestFit="1" customWidth="1"/>
    <col min="720" max="720" width="43.28515625" bestFit="1" customWidth="1"/>
    <col min="721" max="721" width="36.7109375" bestFit="1" customWidth="1"/>
    <col min="722" max="722" width="34.5703125" bestFit="1" customWidth="1"/>
    <col min="723" max="723" width="33.42578125" bestFit="1" customWidth="1"/>
    <col min="724" max="724" width="35.5703125" bestFit="1" customWidth="1"/>
    <col min="725" max="725" width="33.28515625" bestFit="1" customWidth="1"/>
    <col min="726" max="726" width="48.85546875" bestFit="1" customWidth="1"/>
    <col min="727" max="727" width="51" bestFit="1" customWidth="1"/>
    <col min="728" max="728" width="48.7109375" bestFit="1" customWidth="1"/>
    <col min="729" max="729" width="40.140625" bestFit="1" customWidth="1"/>
    <col min="730" max="730" width="42.28515625" bestFit="1" customWidth="1"/>
    <col min="731" max="731" width="40" bestFit="1" customWidth="1"/>
    <col min="732" max="732" width="43.5703125" bestFit="1" customWidth="1"/>
    <col min="733" max="733" width="45.5703125" bestFit="1" customWidth="1"/>
    <col min="734" max="734" width="50.5703125" bestFit="1" customWidth="1"/>
    <col min="735" max="735" width="45.28515625" bestFit="1" customWidth="1"/>
    <col min="736" max="736" width="47.42578125" bestFit="1" customWidth="1"/>
    <col min="737" max="737" width="36.7109375" bestFit="1" customWidth="1"/>
    <col min="738" max="738" width="38.7109375" bestFit="1" customWidth="1"/>
    <col min="739" max="739" width="43.7109375" bestFit="1" customWidth="1"/>
    <col min="740" max="740" width="28.85546875" bestFit="1" customWidth="1"/>
    <col min="741" max="741" width="31" bestFit="1" customWidth="1"/>
    <col min="742" max="742" width="35.85546875" bestFit="1" customWidth="1"/>
    <col min="743" max="743" width="45.5703125" bestFit="1" customWidth="1"/>
    <col min="744" max="744" width="47.7109375" bestFit="1" customWidth="1"/>
    <col min="745" max="745" width="52.5703125" bestFit="1" customWidth="1"/>
    <col min="746" max="746" width="38.42578125" bestFit="1" customWidth="1"/>
    <col min="747" max="747" width="40.42578125" bestFit="1" customWidth="1"/>
    <col min="748" max="748" width="45.28515625" bestFit="1" customWidth="1"/>
    <col min="749" max="749" width="35.28515625" bestFit="1" customWidth="1"/>
    <col min="750" max="750" width="37.28515625" bestFit="1" customWidth="1"/>
    <col min="751" max="751" width="42.28515625" bestFit="1" customWidth="1"/>
    <col min="752" max="752" width="31.42578125" bestFit="1" customWidth="1"/>
    <col min="753" max="753" width="40.28515625" bestFit="1" customWidth="1"/>
    <col min="754" max="754" width="42.28515625" bestFit="1" customWidth="1"/>
    <col min="755" max="755" width="47.28515625" bestFit="1" customWidth="1"/>
    <col min="756" max="756" width="33.42578125" bestFit="1" customWidth="1"/>
    <col min="757" max="757" width="38.42578125" bestFit="1" customWidth="1"/>
    <col min="758" max="758" width="30.28515625" bestFit="1" customWidth="1"/>
    <col min="759" max="759" width="32.28515625" bestFit="1" customWidth="1"/>
    <col min="760" max="760" width="37.140625" bestFit="1" customWidth="1"/>
    <col min="761" max="761" width="45.7109375" bestFit="1" customWidth="1"/>
    <col min="762" max="762" width="47.85546875" bestFit="1" customWidth="1"/>
    <col min="763" max="763" width="52.7109375" bestFit="1" customWidth="1"/>
    <col min="764" max="764" width="37" bestFit="1" customWidth="1"/>
    <col min="765" max="765" width="39.140625" bestFit="1" customWidth="1"/>
    <col min="766" max="766" width="44" bestFit="1" customWidth="1"/>
    <col min="767" max="767" width="14.42578125" bestFit="1" customWidth="1"/>
    <col min="768" max="768" width="11.28515625" bestFit="1" customWidth="1"/>
    <col min="769" max="771" width="13.42578125" bestFit="1" customWidth="1"/>
    <col min="772" max="772" width="19.5703125" bestFit="1" customWidth="1"/>
    <col min="773" max="773" width="31.7109375" bestFit="1" customWidth="1"/>
    <col min="774" max="774" width="12.42578125" bestFit="1" customWidth="1"/>
    <col min="775" max="775" width="15.5703125" bestFit="1" customWidth="1"/>
    <col min="776" max="776" width="24.5703125" bestFit="1" customWidth="1"/>
    <col min="777" max="777" width="14.42578125" bestFit="1" customWidth="1"/>
    <col min="778" max="778" width="20.28515625" bestFit="1" customWidth="1"/>
    <col min="779" max="779" width="19.28515625" bestFit="1" customWidth="1"/>
    <col min="780" max="780" width="36.7109375" bestFit="1" customWidth="1"/>
    <col min="781" max="781" width="31.42578125" bestFit="1" customWidth="1"/>
    <col min="782" max="782" width="31.7109375" bestFit="1" customWidth="1"/>
    <col min="783" max="783" width="43.85546875" bestFit="1" customWidth="1"/>
    <col min="784" max="784" width="20.5703125" bestFit="1" customWidth="1"/>
    <col min="785" max="785" width="38.28515625" bestFit="1" customWidth="1"/>
    <col min="786" max="786" width="32.85546875" bestFit="1" customWidth="1"/>
    <col min="787" max="787" width="23.7109375" bestFit="1" customWidth="1"/>
    <col min="788" max="788" width="18.7109375" bestFit="1" customWidth="1"/>
    <col min="789" max="789" width="21.85546875" bestFit="1" customWidth="1"/>
    <col min="790" max="790" width="15.28515625" bestFit="1" customWidth="1"/>
    <col min="791" max="791" width="30.28515625" bestFit="1" customWidth="1"/>
    <col min="792" max="792" width="36" bestFit="1" customWidth="1"/>
    <col min="793" max="793" width="30.28515625" bestFit="1" customWidth="1"/>
    <col min="794" max="794" width="36" bestFit="1" customWidth="1"/>
    <col min="795" max="795" width="29.28515625" bestFit="1" customWidth="1"/>
    <col min="796" max="796" width="31.42578125" bestFit="1" customWidth="1"/>
    <col min="797" max="797" width="28.5703125" bestFit="1" customWidth="1"/>
    <col min="798" max="798" width="24.85546875" bestFit="1" customWidth="1"/>
    <col min="799" max="801" width="30.28515625" bestFit="1" customWidth="1"/>
    <col min="802" max="804" width="46.42578125" bestFit="1" customWidth="1"/>
    <col min="805" max="805" width="23.7109375" bestFit="1" customWidth="1"/>
    <col min="806" max="806" width="27" bestFit="1" customWidth="1"/>
    <col min="807" max="807" width="24.5703125" bestFit="1" customWidth="1"/>
    <col min="808" max="808" width="24.85546875" bestFit="1" customWidth="1"/>
    <col min="809" max="809" width="28.140625" bestFit="1" customWidth="1"/>
    <col min="810" max="810" width="30.7109375" bestFit="1" customWidth="1"/>
    <col min="811" max="811" width="25.85546875" bestFit="1" customWidth="1"/>
    <col min="812" max="812" width="18" bestFit="1" customWidth="1"/>
    <col min="813" max="813" width="26.42578125" bestFit="1" customWidth="1"/>
    <col min="814" max="814" width="39.140625" bestFit="1" customWidth="1"/>
    <col min="815" max="815" width="22.28515625" bestFit="1" customWidth="1"/>
    <col min="816" max="816" width="34.5703125" bestFit="1" customWidth="1"/>
    <col min="817" max="817" width="14.85546875" bestFit="1" customWidth="1"/>
    <col min="818" max="818" width="27.140625" bestFit="1" customWidth="1"/>
    <col min="819" max="819" width="27.5703125" bestFit="1" customWidth="1"/>
    <col min="820" max="820" width="39.7109375" bestFit="1" customWidth="1"/>
    <col min="821" max="821" width="49" bestFit="1" customWidth="1"/>
    <col min="822" max="822" width="41.5703125" bestFit="1" customWidth="1"/>
    <col min="823" max="823" width="33.5703125" bestFit="1" customWidth="1"/>
    <col min="824" max="824" width="28.5703125" bestFit="1" customWidth="1"/>
    <col min="825" max="825" width="30.140625" bestFit="1" customWidth="1"/>
    <col min="826" max="826" width="42.85546875" bestFit="1" customWidth="1"/>
    <col min="827" max="827" width="33.140625" bestFit="1" customWidth="1"/>
    <col min="828" max="828" width="40.140625" bestFit="1" customWidth="1"/>
    <col min="829" max="829" width="43.28515625" bestFit="1" customWidth="1"/>
    <col min="830" max="830" width="41.140625" bestFit="1" customWidth="1"/>
    <col min="831" max="831" width="29" bestFit="1" customWidth="1"/>
    <col min="832" max="832" width="32.140625" bestFit="1" customWidth="1"/>
    <col min="833" max="833" width="30" bestFit="1" customWidth="1"/>
    <col min="834" max="834" width="16.7109375" bestFit="1" customWidth="1"/>
    <col min="835" max="835" width="29.28515625" bestFit="1" customWidth="1"/>
    <col min="836" max="836" width="19.85546875" bestFit="1" customWidth="1"/>
    <col min="837" max="837" width="34.42578125" bestFit="1" customWidth="1"/>
    <col min="838" max="838" width="13.7109375" bestFit="1" customWidth="1"/>
    <col min="839" max="839" width="25.7109375" bestFit="1" customWidth="1"/>
    <col min="840" max="840" width="23.7109375" bestFit="1" customWidth="1"/>
    <col min="841" max="841" width="22.7109375" bestFit="1" customWidth="1"/>
    <col min="842" max="844" width="23.85546875" bestFit="1" customWidth="1"/>
    <col min="845" max="847" width="22.7109375" bestFit="1" customWidth="1"/>
    <col min="848" max="850" width="19.85546875" bestFit="1" customWidth="1"/>
    <col min="851" max="853" width="19.7109375" bestFit="1" customWidth="1"/>
    <col min="854" max="855" width="25.7109375" bestFit="1" customWidth="1"/>
    <col min="856" max="856" width="20.28515625" bestFit="1" customWidth="1"/>
    <col min="857" max="857" width="30.5703125" bestFit="1" customWidth="1"/>
    <col min="858" max="860" width="24.42578125" bestFit="1" customWidth="1"/>
    <col min="861" max="861" width="39.5703125" bestFit="1" customWidth="1"/>
    <col min="862" max="862" width="41.5703125" bestFit="1" customWidth="1"/>
    <col min="863" max="863" width="38.85546875" bestFit="1" customWidth="1"/>
    <col min="864" max="864" width="12" bestFit="1" customWidth="1"/>
    <col min="865" max="865" width="15.140625" bestFit="1" customWidth="1"/>
    <col min="866" max="866" width="44" bestFit="1" customWidth="1"/>
    <col min="867" max="867" width="46" bestFit="1" customWidth="1"/>
    <col min="868" max="868" width="43.28515625" bestFit="1" customWidth="1"/>
    <col min="869" max="869" width="20" bestFit="1" customWidth="1"/>
    <col min="870" max="870" width="19.140625" bestFit="1" customWidth="1"/>
    <col min="871" max="871" width="31.7109375" bestFit="1" customWidth="1"/>
    <col min="872" max="872" width="24.85546875" bestFit="1" customWidth="1"/>
    <col min="873" max="873" width="26.140625" bestFit="1" customWidth="1"/>
    <col min="874" max="874" width="30.28515625" bestFit="1" customWidth="1"/>
    <col min="875" max="875" width="29.42578125" bestFit="1" customWidth="1"/>
    <col min="876" max="876" width="35.28515625" bestFit="1" customWidth="1"/>
    <col min="877" max="877" width="29.42578125" bestFit="1" customWidth="1"/>
    <col min="878" max="878" width="35.28515625" bestFit="1" customWidth="1"/>
    <col min="879" max="879" width="20.5703125" bestFit="1" customWidth="1"/>
    <col min="880" max="882" width="18.42578125" bestFit="1" customWidth="1"/>
    <col min="883" max="884" width="35.140625" bestFit="1" customWidth="1"/>
    <col min="885" max="887" width="39" bestFit="1" customWidth="1"/>
    <col min="888" max="890" width="30.28515625" bestFit="1" customWidth="1"/>
    <col min="891" max="893" width="42.5703125" bestFit="1" customWidth="1"/>
    <col min="894" max="896" width="24.140625" bestFit="1" customWidth="1"/>
    <col min="897" max="897" width="33.7109375" bestFit="1" customWidth="1"/>
    <col min="898" max="898" width="46" bestFit="1" customWidth="1"/>
    <col min="899" max="899" width="44" bestFit="1" customWidth="1"/>
    <col min="900" max="900" width="11.7109375" bestFit="1" customWidth="1"/>
    <col min="901" max="901" width="20.5703125" bestFit="1" customWidth="1"/>
    <col min="902" max="902" width="24" bestFit="1" customWidth="1"/>
    <col min="903" max="903" width="29.85546875" bestFit="1" customWidth="1"/>
    <col min="904" max="904" width="26.28515625" bestFit="1" customWidth="1"/>
    <col min="905" max="905" width="29.5703125" bestFit="1" customWidth="1"/>
    <col min="906" max="906" width="32.140625" bestFit="1" customWidth="1"/>
    <col min="907" max="907" width="27.28515625" bestFit="1" customWidth="1"/>
    <col min="908" max="908" width="12.85546875" bestFit="1" customWidth="1"/>
    <col min="909" max="911" width="15.7109375" bestFit="1" customWidth="1"/>
    <col min="912" max="914" width="27" bestFit="1" customWidth="1"/>
    <col min="915" max="917" width="26.42578125" bestFit="1" customWidth="1"/>
    <col min="918" max="918" width="26.85546875" bestFit="1" customWidth="1"/>
    <col min="919" max="919" width="29.42578125" bestFit="1" customWidth="1"/>
    <col min="920" max="920" width="24.42578125" bestFit="1" customWidth="1"/>
    <col min="921" max="921" width="25.7109375" bestFit="1" customWidth="1"/>
    <col min="922" max="922" width="28.7109375" bestFit="1" customWidth="1"/>
    <col min="923" max="923" width="19.28515625" bestFit="1" customWidth="1"/>
    <col min="924" max="924" width="22.5703125" bestFit="1" customWidth="1"/>
    <col min="925" max="925" width="20.140625" bestFit="1" customWidth="1"/>
    <col min="926" max="926" width="22.7109375" bestFit="1" customWidth="1"/>
    <col min="927" max="927" width="17.85546875" bestFit="1" customWidth="1"/>
    <col min="928" max="928" width="16" bestFit="1" customWidth="1"/>
    <col min="929" max="929" width="19.42578125" bestFit="1" customWidth="1"/>
    <col min="930" max="930" width="27.28515625" bestFit="1" customWidth="1"/>
    <col min="931" max="931" width="22" bestFit="1" customWidth="1"/>
    <col min="932" max="932" width="17" bestFit="1" customWidth="1"/>
    <col min="933" max="933" width="18.85546875" bestFit="1" customWidth="1"/>
    <col min="934" max="936" width="20.28515625" bestFit="1" customWidth="1"/>
    <col min="937" max="937" width="15.7109375" bestFit="1" customWidth="1"/>
    <col min="938" max="938" width="19" bestFit="1" customWidth="1"/>
    <col min="939" max="939" width="21.7109375" bestFit="1" customWidth="1"/>
    <col min="940" max="940" width="30.42578125" bestFit="1" customWidth="1"/>
    <col min="941" max="941" width="19.5703125" bestFit="1" customWidth="1"/>
    <col min="942" max="944" width="34.42578125" bestFit="1" customWidth="1"/>
    <col min="945" max="945" width="36.140625" bestFit="1" customWidth="1"/>
    <col min="946" max="946" width="6.28515625" bestFit="1" customWidth="1"/>
    <col min="947" max="948" width="30.5703125" bestFit="1" customWidth="1"/>
    <col min="949" max="949" width="14.42578125" bestFit="1" customWidth="1"/>
    <col min="950" max="950" width="17.7109375" bestFit="1" customWidth="1"/>
    <col min="951" max="951" width="13.7109375" bestFit="1" customWidth="1"/>
    <col min="952" max="952" width="24.7109375" bestFit="1" customWidth="1"/>
    <col min="953" max="953" width="23.42578125" bestFit="1" customWidth="1"/>
    <col min="954" max="954" width="23.7109375" bestFit="1" customWidth="1"/>
    <col min="955" max="955" width="23.42578125" bestFit="1" customWidth="1"/>
    <col min="956" max="956" width="24.7109375" bestFit="1" customWidth="1"/>
    <col min="957" max="957" width="23.42578125" bestFit="1" customWidth="1"/>
    <col min="958" max="958" width="27" bestFit="1" customWidth="1"/>
    <col min="959" max="959" width="29" bestFit="1" customWidth="1"/>
    <col min="960" max="960" width="26.85546875" bestFit="1" customWidth="1"/>
    <col min="961" max="961" width="11.42578125" bestFit="1" customWidth="1"/>
    <col min="962" max="962" width="25.7109375" bestFit="1" customWidth="1"/>
    <col min="963" max="963" width="27.5703125" bestFit="1" customWidth="1"/>
    <col min="964" max="964" width="25.42578125" bestFit="1" customWidth="1"/>
    <col min="965" max="965" width="34.85546875" bestFit="1" customWidth="1"/>
    <col min="966" max="966" width="35.140625" bestFit="1" customWidth="1"/>
    <col min="967" max="967" width="31.85546875" bestFit="1" customWidth="1"/>
    <col min="968" max="968" width="34" bestFit="1" customWidth="1"/>
    <col min="969" max="969" width="21" bestFit="1" customWidth="1"/>
    <col min="970" max="970" width="26.85546875" bestFit="1" customWidth="1"/>
    <col min="971" max="971" width="10.28515625" bestFit="1" customWidth="1"/>
    <col min="972" max="972" width="15.42578125" bestFit="1" customWidth="1"/>
    <col min="973" max="973" width="22.7109375" bestFit="1" customWidth="1"/>
    <col min="974" max="974" width="24.5703125" bestFit="1" customWidth="1"/>
    <col min="975" max="975" width="22.5703125" bestFit="1" customWidth="1"/>
    <col min="976" max="976" width="34" bestFit="1" customWidth="1"/>
    <col min="977" max="977" width="34.140625" bestFit="1" customWidth="1"/>
    <col min="978" max="978" width="25.42578125" bestFit="1" customWidth="1"/>
    <col min="979" max="979" width="35.28515625" bestFit="1" customWidth="1"/>
    <col min="980" max="980" width="37.140625" bestFit="1" customWidth="1"/>
    <col min="981" max="981" width="35.140625" bestFit="1" customWidth="1"/>
    <col min="982" max="982" width="17.5703125" bestFit="1" customWidth="1"/>
    <col min="983" max="983" width="27.5703125" bestFit="1" customWidth="1"/>
    <col min="984" max="984" width="25.42578125" bestFit="1" customWidth="1"/>
    <col min="985" max="985" width="20.42578125" bestFit="1" customWidth="1"/>
    <col min="986" max="986" width="27.140625" bestFit="1" customWidth="1"/>
    <col min="987" max="987" width="17.5703125" bestFit="1" customWidth="1"/>
    <col min="988" max="988" width="11.28515625" bestFit="1" customWidth="1"/>
    <col min="989" max="989" width="11.140625" bestFit="1" customWidth="1"/>
    <col min="990" max="990" width="23.5703125" bestFit="1" customWidth="1"/>
    <col min="991" max="991" width="30.7109375" bestFit="1" customWidth="1"/>
    <col min="992" max="992" width="30.140625" bestFit="1" customWidth="1"/>
    <col min="993" max="993" width="32.140625" bestFit="1" customWidth="1"/>
    <col min="994" max="994" width="30" bestFit="1" customWidth="1"/>
    <col min="995" max="995" width="27.28515625" bestFit="1" customWidth="1"/>
    <col min="996" max="996" width="29.28515625" bestFit="1" customWidth="1"/>
    <col min="997" max="997" width="27.140625" bestFit="1" customWidth="1"/>
    <col min="998" max="998" width="16.5703125" bestFit="1" customWidth="1"/>
    <col min="999" max="999" width="18.7109375" bestFit="1" customWidth="1"/>
    <col min="1000" max="1000" width="16.42578125" bestFit="1" customWidth="1"/>
    <col min="1001" max="1001" width="19.140625" bestFit="1" customWidth="1"/>
    <col min="1002" max="1002" width="24.28515625" bestFit="1" customWidth="1"/>
    <col min="1003" max="1003" width="14" bestFit="1" customWidth="1"/>
    <col min="1004" max="1004" width="13.28515625" bestFit="1" customWidth="1"/>
    <col min="1005" max="1005" width="12.5703125" bestFit="1" customWidth="1"/>
    <col min="1006" max="1006" width="16" bestFit="1" customWidth="1"/>
    <col min="1007" max="1007" width="18" bestFit="1" customWidth="1"/>
    <col min="1008" max="1008" width="15.85546875" bestFit="1" customWidth="1"/>
    <col min="1009" max="1009" width="30.7109375" bestFit="1" customWidth="1"/>
    <col min="1010" max="1010" width="12.85546875" bestFit="1" customWidth="1"/>
    <col min="1011" max="1011" width="16.28515625" bestFit="1" customWidth="1"/>
    <col min="1012" max="1012" width="18.28515625" bestFit="1" customWidth="1"/>
    <col min="1013" max="1013" width="16.140625" bestFit="1" customWidth="1"/>
    <col min="1014" max="1014" width="19.42578125" bestFit="1" customWidth="1"/>
    <col min="1015" max="1015" width="21.5703125" bestFit="1" customWidth="1"/>
    <col min="1016" max="1016" width="19.42578125" bestFit="1" customWidth="1"/>
    <col min="1017" max="1017" width="39.28515625" bestFit="1" customWidth="1"/>
    <col min="1018" max="1018" width="49" bestFit="1" customWidth="1"/>
    <col min="1019" max="1019" width="17.85546875" bestFit="1" customWidth="1"/>
    <col min="1020" max="1020" width="23.7109375" bestFit="1" customWidth="1"/>
    <col min="1021" max="1021" width="25" bestFit="1" customWidth="1"/>
    <col min="1022" max="1022" width="24.42578125" bestFit="1" customWidth="1"/>
    <col min="1023" max="1023" width="20.140625" bestFit="1" customWidth="1"/>
    <col min="1024" max="1024" width="30" bestFit="1" customWidth="1"/>
    <col min="1025" max="1025" width="32" bestFit="1" customWidth="1"/>
    <col min="1026" max="1026" width="29.85546875" bestFit="1" customWidth="1"/>
    <col min="1027" max="1027" width="36.7109375" bestFit="1" customWidth="1"/>
    <col min="1028" max="1028" width="28" bestFit="1" customWidth="1"/>
    <col min="1029" max="1029" width="31.5703125" bestFit="1" customWidth="1"/>
    <col min="1030" max="1030" width="33.5703125" bestFit="1" customWidth="1"/>
    <col min="1031" max="1031" width="31.42578125" bestFit="1" customWidth="1"/>
    <col min="1032" max="1032" width="27.85546875" bestFit="1" customWidth="1"/>
    <col min="1033" max="1033" width="8" bestFit="1" customWidth="1"/>
    <col min="1034" max="1034" width="23" bestFit="1" customWidth="1"/>
    <col min="1035" max="1035" width="16.5703125" bestFit="1" customWidth="1"/>
    <col min="1036" max="1036" width="23.42578125" bestFit="1" customWidth="1"/>
    <col min="1037" max="1037" width="28.140625" bestFit="1" customWidth="1"/>
    <col min="1038" max="1038" width="28.28515625" bestFit="1" customWidth="1"/>
    <col min="1039" max="1039" width="18.42578125" bestFit="1" customWidth="1"/>
    <col min="1040" max="1040" width="24.85546875" bestFit="1" customWidth="1"/>
    <col min="1041" max="1041" width="15.7109375" bestFit="1" customWidth="1"/>
    <col min="1042" max="1042" width="14.85546875" bestFit="1" customWidth="1"/>
    <col min="1043" max="1043" width="16.85546875" bestFit="1" customWidth="1"/>
    <col min="1044" max="1044" width="14.85546875" bestFit="1" customWidth="1"/>
    <col min="1045" max="1045" width="33.5703125" bestFit="1" customWidth="1"/>
    <col min="1046" max="1046" width="35.5703125" bestFit="1" customWidth="1"/>
    <col min="1047" max="1047" width="33.42578125" bestFit="1" customWidth="1"/>
    <col min="1048" max="1048" width="26.140625" bestFit="1" customWidth="1"/>
    <col min="1049" max="1049" width="24" bestFit="1" customWidth="1"/>
    <col min="1050" max="1050" width="23.28515625" bestFit="1" customWidth="1"/>
    <col min="1051" max="1051" width="22.7109375" bestFit="1" customWidth="1"/>
    <col min="1052" max="1052" width="24.7109375" bestFit="1" customWidth="1"/>
    <col min="1053" max="1053" width="22.5703125" bestFit="1" customWidth="1"/>
    <col min="1054" max="1054" width="25.42578125" bestFit="1" customWidth="1"/>
    <col min="1055" max="1055" width="27.5703125" bestFit="1" customWidth="1"/>
    <col min="1056" max="1056" width="25.28515625" bestFit="1" customWidth="1"/>
    <col min="1057" max="1057" width="18.28515625" bestFit="1" customWidth="1"/>
    <col min="1058" max="1058" width="17.85546875" bestFit="1" customWidth="1"/>
    <col min="1059" max="1059" width="23.7109375" bestFit="1" customWidth="1"/>
    <col min="1060" max="1060" width="25.7109375" bestFit="1" customWidth="1"/>
    <col min="1061" max="1061" width="15.5703125" bestFit="1" customWidth="1"/>
    <col min="1062" max="1062" width="23.140625" bestFit="1" customWidth="1"/>
    <col min="1063" max="1063" width="36" bestFit="1" customWidth="1"/>
    <col min="1064" max="1064" width="37.85546875" bestFit="1" customWidth="1"/>
    <col min="1065" max="1065" width="35.85546875" bestFit="1" customWidth="1"/>
    <col min="1066" max="1066" width="33" bestFit="1" customWidth="1"/>
    <col min="1067" max="1067" width="31" bestFit="1" customWidth="1"/>
    <col min="1068" max="1068" width="18.140625" bestFit="1" customWidth="1"/>
    <col min="1069" max="1069" width="16.7109375" bestFit="1" customWidth="1"/>
    <col min="1070" max="1070" width="34.28515625" bestFit="1" customWidth="1"/>
    <col min="1071" max="1071" width="41.7109375" bestFit="1" customWidth="1"/>
    <col min="1072" max="1072" width="41.85546875" bestFit="1" customWidth="1"/>
    <col min="1073" max="1073" width="24" bestFit="1" customWidth="1"/>
    <col min="1074" max="1074" width="35.42578125" bestFit="1" customWidth="1"/>
    <col min="1075" max="1075" width="35.7109375" bestFit="1" customWidth="1"/>
    <col min="1076" max="1076" width="23.42578125" bestFit="1" customWidth="1"/>
    <col min="1077" max="1077" width="19.28515625" bestFit="1" customWidth="1"/>
    <col min="1078" max="1078" width="12.42578125" bestFit="1" customWidth="1"/>
    <col min="1079" max="1079" width="14.5703125" bestFit="1" customWidth="1"/>
    <col min="1080" max="1080" width="27.28515625" bestFit="1" customWidth="1"/>
    <col min="1081" max="1081" width="29.28515625" bestFit="1" customWidth="1"/>
    <col min="1082" max="1083" width="27.140625" bestFit="1" customWidth="1"/>
    <col min="1084" max="1084" width="29" bestFit="1" customWidth="1"/>
    <col min="1085" max="1085" width="27" bestFit="1" customWidth="1"/>
    <col min="1086" max="1086" width="21" bestFit="1" customWidth="1"/>
    <col min="1087" max="1087" width="23" bestFit="1" customWidth="1"/>
    <col min="1088" max="1088" width="20.85546875" bestFit="1" customWidth="1"/>
    <col min="1089" max="1089" width="13.28515625" bestFit="1" customWidth="1"/>
    <col min="1090" max="1090" width="28.7109375" bestFit="1" customWidth="1"/>
    <col min="1091" max="1091" width="25.28515625" bestFit="1" customWidth="1"/>
    <col min="1092" max="1092" width="27.42578125" bestFit="1" customWidth="1"/>
    <col min="1093" max="1093" width="25.140625" bestFit="1" customWidth="1"/>
    <col min="1094" max="1094" width="19.85546875" bestFit="1" customWidth="1"/>
    <col min="1095" max="1095" width="20" bestFit="1" customWidth="1"/>
    <col min="1096" max="1096" width="29.140625" bestFit="1" customWidth="1"/>
    <col min="1097" max="1097" width="21" bestFit="1" customWidth="1"/>
    <col min="1098" max="1098" width="20.28515625" bestFit="1" customWidth="1"/>
    <col min="1099" max="1099" width="19.7109375" bestFit="1" customWidth="1"/>
    <col min="1100" max="1100" width="21.85546875" bestFit="1" customWidth="1"/>
    <col min="1101" max="1101" width="19.5703125" bestFit="1" customWidth="1"/>
    <col min="1102" max="1102" width="26.28515625" bestFit="1" customWidth="1"/>
    <col min="1103" max="1103" width="24" bestFit="1" customWidth="1"/>
    <col min="1104" max="1104" width="13.5703125" bestFit="1" customWidth="1"/>
    <col min="1105" max="1105" width="11.5703125" bestFit="1" customWidth="1"/>
  </cols>
  <sheetData>
    <row r="2" spans="1:3">
      <c r="A2" s="28" t="s">
        <v>1</v>
      </c>
      <c r="B2" t="s">
        <v>1132</v>
      </c>
    </row>
    <row r="4" spans="1:3">
      <c r="A4" s="28" t="s">
        <v>0</v>
      </c>
      <c r="B4" t="s">
        <v>1133</v>
      </c>
      <c r="C4" t="s">
        <v>1134</v>
      </c>
    </row>
    <row r="5" spans="1:3">
      <c r="A5" t="s">
        <v>345</v>
      </c>
      <c r="B5">
        <v>44.139664804469277</v>
      </c>
      <c r="C5">
        <v>27.324022346368714</v>
      </c>
    </row>
    <row r="6" spans="1:3">
      <c r="A6" t="s">
        <v>642</v>
      </c>
      <c r="B6">
        <v>32.669724770642205</v>
      </c>
      <c r="C6">
        <v>23.756880733944953</v>
      </c>
    </row>
    <row r="7" spans="1:3">
      <c r="A7" t="s">
        <v>14</v>
      </c>
      <c r="B7">
        <v>40.009146341463413</v>
      </c>
      <c r="C7">
        <v>28.103658536585368</v>
      </c>
    </row>
    <row r="8" spans="1:3">
      <c r="A8" t="s">
        <v>1020</v>
      </c>
      <c r="B8">
        <v>27.756756756756758</v>
      </c>
      <c r="C8">
        <v>2.1641791044776117</v>
      </c>
    </row>
    <row r="9" spans="1:3">
      <c r="A9" t="s">
        <v>855</v>
      </c>
      <c r="B9">
        <v>40.152000000000001</v>
      </c>
      <c r="C9">
        <v>19.337209302325583</v>
      </c>
    </row>
    <row r="10" spans="1:3">
      <c r="A10" t="s">
        <v>490</v>
      </c>
      <c r="B10">
        <v>43.928571428571431</v>
      </c>
      <c r="C10">
        <v>26.941558441558442</v>
      </c>
    </row>
    <row r="11" spans="1:3">
      <c r="A11" t="s">
        <v>1135</v>
      </c>
      <c r="B11">
        <v>38.946196660482371</v>
      </c>
      <c r="C11">
        <v>24.067978533094813</v>
      </c>
    </row>
    <row r="15" spans="1:3">
      <c r="A15" s="28" t="s">
        <v>0</v>
      </c>
      <c r="B15" t="s">
        <v>1136</v>
      </c>
    </row>
    <row r="16" spans="1:3">
      <c r="A16" t="s">
        <v>345</v>
      </c>
      <c r="B16">
        <v>359.18994413407819</v>
      </c>
    </row>
    <row r="17" spans="1:2">
      <c r="A17" t="s">
        <v>642</v>
      </c>
      <c r="B17">
        <v>215.22935779816513</v>
      </c>
    </row>
    <row r="18" spans="1:2">
      <c r="A18" t="s">
        <v>14</v>
      </c>
      <c r="B18">
        <v>284.6189024390244</v>
      </c>
    </row>
    <row r="19" spans="1:2">
      <c r="A19" t="s">
        <v>1020</v>
      </c>
      <c r="B19">
        <v>253.37837837837839</v>
      </c>
    </row>
    <row r="20" spans="1:2">
      <c r="A20" t="s">
        <v>855</v>
      </c>
      <c r="B20">
        <v>292.16666666666669</v>
      </c>
    </row>
    <row r="21" spans="1:2">
      <c r="A21" t="s">
        <v>490</v>
      </c>
      <c r="B21">
        <v>322.5</v>
      </c>
    </row>
    <row r="22" spans="1:2">
      <c r="A22" t="s">
        <v>1135</v>
      </c>
      <c r="B22">
        <v>287.3565754633716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Ashley Yakopec</cp:lastModifiedBy>
  <cp:revision/>
  <dcterms:created xsi:type="dcterms:W3CDTF">2023-11-13T00:43:51Z</dcterms:created>
  <dcterms:modified xsi:type="dcterms:W3CDTF">2023-11-13T00:49:43Z</dcterms:modified>
  <cp:category/>
  <cp:contentStatus/>
</cp:coreProperties>
</file>