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hleyjones/Documents/STOR538/"/>
    </mc:Choice>
  </mc:AlternateContent>
  <xr:revisionPtr revIDLastSave="0" documentId="8_{1ABE56E5-E815-AF4A-8977-5CF0EC877CBF}" xr6:coauthVersionLast="46" xr6:coauthVersionMax="46" xr10:uidLastSave="{00000000-0000-0000-0000-000000000000}"/>
  <bookViews>
    <workbookView xWindow="0" yWindow="460" windowWidth="35840" windowHeight="20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L42" i="1"/>
  <c r="M42" i="1" s="1"/>
  <c r="L41" i="1"/>
  <c r="M41" i="1" s="1"/>
  <c r="L40" i="1"/>
  <c r="M40" i="1" s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0"/>
            <color rgb="FF000000"/>
            <rFont val="Arial"/>
          </rPr>
          <t>https://www.ssbwiki.com/Weight
	-Julianne Sinclair</t>
        </r>
      </text>
    </comment>
  </commentList>
</comments>
</file>

<file path=xl/sharedStrings.xml><?xml version="1.0" encoding="utf-8"?>
<sst xmlns="http://schemas.openxmlformats.org/spreadsheetml/2006/main" count="399" uniqueCount="57">
  <si>
    <t>Observation.ID</t>
  </si>
  <si>
    <t>Player.ID</t>
  </si>
  <si>
    <t>Game.ID</t>
  </si>
  <si>
    <t>Win</t>
  </si>
  <si>
    <t>StockNumberTaken</t>
  </si>
  <si>
    <t>PercentAtDeath</t>
  </si>
  <si>
    <t>PercentStockTakerAt</t>
  </si>
  <si>
    <t>KillMove</t>
  </si>
  <si>
    <t>UsingShield</t>
  </si>
  <si>
    <t>TotalGameTime.sec</t>
  </si>
  <si>
    <t>TimeBeforeDeath.sec</t>
  </si>
  <si>
    <t>PercentOfMatch</t>
  </si>
  <si>
    <t>PercentOfAllStocks</t>
  </si>
  <si>
    <t>StageType</t>
  </si>
  <si>
    <t>PlayerSkillLevel</t>
  </si>
  <si>
    <t>CharacterName</t>
  </si>
  <si>
    <t>CharacterWeight</t>
  </si>
  <si>
    <t>OpponentCharacter</t>
  </si>
  <si>
    <t>OpponentWeight</t>
  </si>
  <si>
    <t>No</t>
  </si>
  <si>
    <t>Down Air</t>
  </si>
  <si>
    <t>Battlefield</t>
  </si>
  <si>
    <t>Intermediate</t>
  </si>
  <si>
    <t>Link</t>
  </si>
  <si>
    <t>Bowser</t>
  </si>
  <si>
    <t>Yes</t>
  </si>
  <si>
    <t>Up Smash</t>
  </si>
  <si>
    <t>Side Special</t>
  </si>
  <si>
    <t xml:space="preserve">Bowser </t>
  </si>
  <si>
    <t>NA</t>
  </si>
  <si>
    <t>Suicide (Falling off side)</t>
  </si>
  <si>
    <t>Omega</t>
  </si>
  <si>
    <t>Sephiroth</t>
  </si>
  <si>
    <t>Back Air</t>
  </si>
  <si>
    <t>Base</t>
  </si>
  <si>
    <t>Samus</t>
  </si>
  <si>
    <t xml:space="preserve">Samus </t>
  </si>
  <si>
    <t>Down Smash</t>
  </si>
  <si>
    <t>King K. Rool</t>
  </si>
  <si>
    <t>Up Tilt</t>
  </si>
  <si>
    <t>Professional</t>
  </si>
  <si>
    <t>Joker</t>
  </si>
  <si>
    <t>Pokemon Trainer (Ivysaur)</t>
  </si>
  <si>
    <t>Pokemon Trainer (Charizard)</t>
  </si>
  <si>
    <t>Up Throw</t>
  </si>
  <si>
    <t>Up Air</t>
  </si>
  <si>
    <t xml:space="preserve">Down Special </t>
  </si>
  <si>
    <t>Wolf</t>
  </si>
  <si>
    <t>Forward Tilt</t>
  </si>
  <si>
    <t>Wario</t>
  </si>
  <si>
    <t xml:space="preserve">Neutral Special </t>
  </si>
  <si>
    <t>Pokemon Trainer (Squirtle)</t>
  </si>
  <si>
    <t>Forward Air</t>
  </si>
  <si>
    <t>Beginner</t>
  </si>
  <si>
    <t>Jigglypuff</t>
  </si>
  <si>
    <t>Kirby</t>
  </si>
  <si>
    <t>Side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</si>
</sst>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4"/>
      <color rgb="FF000000"/>
      <name val="Roboto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/>
    <xf numFmtId="9" fontId="3" fillId="2" borderId="0" xfId="0" applyNumberFormat="1" applyFont="1" applyFill="1" applyAlignment="1"/>
    <xf numFmtId="3" fontId="3" fillId="2" borderId="0" xfId="0" applyNumberFormat="1" applyFont="1" applyFill="1" applyAlignment="1"/>
    <xf numFmtId="9" fontId="3" fillId="2" borderId="0" xfId="0" applyNumberFormat="1" applyFont="1" applyFill="1"/>
    <xf numFmtId="0" fontId="4" fillId="3" borderId="0" xfId="0" applyFont="1" applyFill="1" applyAlignment="1"/>
    <xf numFmtId="0" fontId="3" fillId="4" borderId="0" xfId="0" applyFont="1" applyFill="1" applyAlignment="1"/>
    <xf numFmtId="9" fontId="3" fillId="4" borderId="0" xfId="0" applyNumberFormat="1" applyFont="1" applyFill="1" applyAlignment="1"/>
    <xf numFmtId="0" fontId="3" fillId="4" borderId="0" xfId="0" applyFont="1" applyFill="1" applyAlignment="1">
      <alignment horizontal="right"/>
    </xf>
    <xf numFmtId="9" fontId="3" fillId="4" borderId="0" xfId="0" applyNumberFormat="1" applyFont="1" applyFill="1"/>
    <xf numFmtId="0" fontId="3" fillId="5" borderId="0" xfId="0" applyFont="1" applyFill="1" applyAlignment="1"/>
    <xf numFmtId="9" fontId="3" fillId="5" borderId="0" xfId="0" applyNumberFormat="1" applyFont="1" applyFill="1" applyAlignment="1"/>
    <xf numFmtId="9" fontId="3" fillId="5" borderId="0" xfId="0" applyNumberFormat="1" applyFont="1" applyFill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ame.id/" TargetMode="External"/><Relationship Id="rId2" Type="http://schemas.openxmlformats.org/officeDocument/2006/relationships/hyperlink" Target="http://player.id/" TargetMode="External"/><Relationship Id="rId1" Type="http://schemas.openxmlformats.org/officeDocument/2006/relationships/hyperlink" Target="http://observation.id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55"/>
  <sheetViews>
    <sheetView tabSelected="1" workbookViewId="0"/>
  </sheetViews>
  <sheetFormatPr baseColWidth="10" defaultColWidth="14.5" defaultRowHeight="15.75" customHeight="1"/>
  <cols>
    <col min="1" max="1" width="11.83203125" customWidth="1"/>
    <col min="2" max="2" width="7.5" customWidth="1"/>
    <col min="3" max="4" width="6.5" customWidth="1"/>
    <col min="5" max="5" width="10.6640625" customWidth="1"/>
    <col min="6" max="6" width="8.5" customWidth="1"/>
    <col min="7" max="7" width="11.5" customWidth="1"/>
    <col min="8" max="8" width="22" customWidth="1"/>
    <col min="9" max="9" width="11.33203125" customWidth="1"/>
    <col min="10" max="10" width="10.5" customWidth="1"/>
    <col min="11" max="11" width="11" customWidth="1"/>
    <col min="12" max="12" width="10.1640625" customWidth="1"/>
    <col min="13" max="13" width="11.1640625" customWidth="1"/>
    <col min="14" max="14" width="11.83203125" customWidth="1"/>
    <col min="15" max="15" width="15.33203125" customWidth="1"/>
    <col min="16" max="16" width="25.6640625" customWidth="1"/>
    <col min="17" max="17" width="10.5" customWidth="1"/>
    <col min="18" max="18" width="25.6640625" customWidth="1"/>
    <col min="19" max="19" width="10.5" customWidth="1"/>
    <col min="21" max="21" width="24.5" customWidth="1"/>
  </cols>
  <sheetData>
    <row r="1" spans="1:21" ht="38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/>
      <c r="U1" s="4"/>
    </row>
    <row r="2" spans="1:21" ht="15.75" customHeight="1">
      <c r="A2" s="5">
        <v>1</v>
      </c>
      <c r="B2" s="5">
        <v>4</v>
      </c>
      <c r="C2" s="5">
        <v>1</v>
      </c>
      <c r="D2" s="5" t="s">
        <v>19</v>
      </c>
      <c r="E2" s="5">
        <v>1</v>
      </c>
      <c r="F2" s="6">
        <v>1.27</v>
      </c>
      <c r="G2" s="6">
        <v>1.1599999999999999</v>
      </c>
      <c r="H2" s="5" t="s">
        <v>20</v>
      </c>
      <c r="I2" s="7" t="s">
        <v>19</v>
      </c>
      <c r="J2" s="7">
        <v>246</v>
      </c>
      <c r="K2" s="7">
        <v>78</v>
      </c>
      <c r="L2" s="8">
        <f>K2/J2</f>
        <v>0.31707317073170732</v>
      </c>
      <c r="M2" s="8">
        <f>K2/K6</f>
        <v>0.31707317073170732</v>
      </c>
      <c r="N2" s="5" t="s">
        <v>21</v>
      </c>
      <c r="O2" s="5" t="s">
        <v>22</v>
      </c>
      <c r="P2" s="5" t="s">
        <v>23</v>
      </c>
      <c r="Q2" s="5">
        <v>104</v>
      </c>
      <c r="R2" s="5" t="s">
        <v>24</v>
      </c>
      <c r="S2" s="5">
        <v>135</v>
      </c>
    </row>
    <row r="3" spans="1:21" ht="15.75" customHeight="1">
      <c r="A3" s="5">
        <v>2</v>
      </c>
      <c r="B3" s="5">
        <v>3</v>
      </c>
      <c r="C3" s="5">
        <v>1</v>
      </c>
      <c r="D3" s="5" t="s">
        <v>25</v>
      </c>
      <c r="E3" s="5">
        <v>1</v>
      </c>
      <c r="F3" s="6">
        <v>1.45</v>
      </c>
      <c r="G3" s="6">
        <v>0</v>
      </c>
      <c r="H3" s="5" t="s">
        <v>26</v>
      </c>
      <c r="I3" s="7" t="s">
        <v>19</v>
      </c>
      <c r="J3" s="7">
        <v>246</v>
      </c>
      <c r="K3" s="7">
        <v>86</v>
      </c>
      <c r="L3" s="8">
        <f t="shared" ref="L3:L6" si="0">(K3-K2)/J3</f>
        <v>3.2520325203252036E-2</v>
      </c>
      <c r="M3" s="8">
        <f>K3/J3</f>
        <v>0.34959349593495936</v>
      </c>
      <c r="N3" s="5" t="s">
        <v>21</v>
      </c>
      <c r="O3" s="5" t="s">
        <v>22</v>
      </c>
      <c r="P3" s="5" t="s">
        <v>24</v>
      </c>
      <c r="Q3" s="5">
        <v>135</v>
      </c>
      <c r="R3" s="5" t="s">
        <v>23</v>
      </c>
      <c r="S3" s="5">
        <v>104</v>
      </c>
    </row>
    <row r="4" spans="1:21" ht="15.75" customHeight="1">
      <c r="A4" s="5">
        <v>3</v>
      </c>
      <c r="B4" s="5">
        <v>3</v>
      </c>
      <c r="C4" s="5">
        <v>1</v>
      </c>
      <c r="D4" s="5" t="s">
        <v>25</v>
      </c>
      <c r="E4" s="5">
        <v>2</v>
      </c>
      <c r="F4" s="6">
        <v>1.89</v>
      </c>
      <c r="G4" s="6">
        <v>1.33</v>
      </c>
      <c r="H4" s="5" t="s">
        <v>26</v>
      </c>
      <c r="I4" s="7" t="s">
        <v>25</v>
      </c>
      <c r="J4" s="7">
        <v>246</v>
      </c>
      <c r="K4" s="7">
        <v>174</v>
      </c>
      <c r="L4" s="8">
        <f t="shared" si="0"/>
        <v>0.35772357723577236</v>
      </c>
      <c r="M4" s="8">
        <f>(K4-K3)/J4</f>
        <v>0.35772357723577236</v>
      </c>
      <c r="N4" s="5" t="s">
        <v>21</v>
      </c>
      <c r="O4" s="5" t="s">
        <v>22</v>
      </c>
      <c r="P4" s="5" t="s">
        <v>24</v>
      </c>
      <c r="Q4" s="5">
        <v>135</v>
      </c>
      <c r="R4" s="5" t="s">
        <v>23</v>
      </c>
      <c r="S4" s="5">
        <v>104</v>
      </c>
    </row>
    <row r="5" spans="1:21" ht="15.75" customHeight="1">
      <c r="A5" s="5">
        <v>4</v>
      </c>
      <c r="B5" s="5">
        <v>4</v>
      </c>
      <c r="C5" s="5">
        <v>1</v>
      </c>
      <c r="D5" s="5" t="s">
        <v>19</v>
      </c>
      <c r="E5" s="5">
        <v>2</v>
      </c>
      <c r="F5" s="6">
        <v>1.34</v>
      </c>
      <c r="G5" s="6">
        <v>0</v>
      </c>
      <c r="H5" s="5" t="s">
        <v>27</v>
      </c>
      <c r="I5" s="7" t="s">
        <v>25</v>
      </c>
      <c r="J5" s="7">
        <v>246</v>
      </c>
      <c r="K5" s="7">
        <v>180</v>
      </c>
      <c r="L5" s="8">
        <f t="shared" si="0"/>
        <v>2.4390243902439025E-2</v>
      </c>
      <c r="M5" s="8">
        <f>(K5-K2)/J5</f>
        <v>0.41463414634146339</v>
      </c>
      <c r="N5" s="5" t="s">
        <v>21</v>
      </c>
      <c r="O5" s="5" t="s">
        <v>22</v>
      </c>
      <c r="P5" s="5" t="s">
        <v>23</v>
      </c>
      <c r="Q5" s="5">
        <v>104</v>
      </c>
      <c r="R5" s="5" t="s">
        <v>28</v>
      </c>
      <c r="S5" s="5">
        <v>135</v>
      </c>
    </row>
    <row r="6" spans="1:21">
      <c r="A6" s="5">
        <v>5</v>
      </c>
      <c r="B6" s="5">
        <v>4</v>
      </c>
      <c r="C6" s="5">
        <v>1</v>
      </c>
      <c r="D6" s="5" t="s">
        <v>19</v>
      </c>
      <c r="E6" s="5">
        <v>3</v>
      </c>
      <c r="F6" s="6">
        <v>1.57</v>
      </c>
      <c r="G6" s="6">
        <v>0.55000000000000004</v>
      </c>
      <c r="H6" s="5" t="s">
        <v>27</v>
      </c>
      <c r="I6" s="7" t="s">
        <v>25</v>
      </c>
      <c r="J6" s="7">
        <v>246</v>
      </c>
      <c r="K6" s="7">
        <v>246</v>
      </c>
      <c r="L6" s="8">
        <f t="shared" si="0"/>
        <v>0.26829268292682928</v>
      </c>
      <c r="M6" s="8">
        <f>(K6-K5)/J6</f>
        <v>0.26829268292682928</v>
      </c>
      <c r="N6" s="5" t="s">
        <v>21</v>
      </c>
      <c r="O6" s="5" t="s">
        <v>22</v>
      </c>
      <c r="P6" s="5" t="s">
        <v>23</v>
      </c>
      <c r="Q6" s="5">
        <v>104</v>
      </c>
      <c r="R6" s="5" t="s">
        <v>24</v>
      </c>
      <c r="S6" s="5">
        <v>135</v>
      </c>
      <c r="U6" s="9"/>
    </row>
    <row r="7" spans="1:21" ht="15.75" customHeight="1">
      <c r="A7" s="10">
        <v>6</v>
      </c>
      <c r="B7" s="10">
        <v>4</v>
      </c>
      <c r="C7" s="10">
        <v>2</v>
      </c>
      <c r="D7" s="10" t="s">
        <v>25</v>
      </c>
      <c r="E7" s="10">
        <v>1</v>
      </c>
      <c r="F7" s="11">
        <v>0.34</v>
      </c>
      <c r="G7" s="12" t="s">
        <v>29</v>
      </c>
      <c r="H7" s="10" t="s">
        <v>30</v>
      </c>
      <c r="I7" s="10" t="s">
        <v>19</v>
      </c>
      <c r="J7" s="10">
        <v>195</v>
      </c>
      <c r="K7" s="10">
        <v>26</v>
      </c>
      <c r="L7" s="13">
        <f>K7/J7</f>
        <v>0.13333333333333333</v>
      </c>
      <c r="M7" s="13">
        <f t="shared" ref="M7:M8" si="1">K7/J7</f>
        <v>0.13333333333333333</v>
      </c>
      <c r="N7" s="10" t="s">
        <v>31</v>
      </c>
      <c r="O7" s="10" t="s">
        <v>22</v>
      </c>
      <c r="P7" s="10" t="s">
        <v>32</v>
      </c>
      <c r="Q7" s="10">
        <v>79</v>
      </c>
      <c r="R7" s="10" t="s">
        <v>24</v>
      </c>
      <c r="S7" s="10">
        <v>135</v>
      </c>
    </row>
    <row r="8" spans="1:21" ht="15.75" customHeight="1">
      <c r="A8" s="10">
        <v>7</v>
      </c>
      <c r="B8" s="10">
        <v>3</v>
      </c>
      <c r="C8" s="10">
        <v>2</v>
      </c>
      <c r="D8" s="10" t="s">
        <v>19</v>
      </c>
      <c r="E8" s="10">
        <v>1</v>
      </c>
      <c r="F8" s="11">
        <v>0.35</v>
      </c>
      <c r="G8" s="12" t="s">
        <v>29</v>
      </c>
      <c r="H8" s="10" t="s">
        <v>30</v>
      </c>
      <c r="I8" s="10" t="s">
        <v>19</v>
      </c>
      <c r="J8" s="10">
        <v>195</v>
      </c>
      <c r="K8" s="10">
        <v>55</v>
      </c>
      <c r="L8" s="13">
        <f t="shared" ref="L8:L11" si="2">(K8-K7)/J8</f>
        <v>0.14871794871794872</v>
      </c>
      <c r="M8" s="13">
        <f t="shared" si="1"/>
        <v>0.28205128205128205</v>
      </c>
      <c r="N8" s="10" t="s">
        <v>31</v>
      </c>
      <c r="O8" s="10" t="s">
        <v>22</v>
      </c>
      <c r="P8" s="10" t="s">
        <v>24</v>
      </c>
      <c r="Q8" s="10">
        <v>135</v>
      </c>
      <c r="R8" s="10" t="s">
        <v>32</v>
      </c>
      <c r="S8" s="10">
        <v>79</v>
      </c>
    </row>
    <row r="9" spans="1:21" ht="15.75" customHeight="1">
      <c r="A9" s="10">
        <v>8</v>
      </c>
      <c r="B9" s="10">
        <v>3</v>
      </c>
      <c r="C9" s="10">
        <v>2</v>
      </c>
      <c r="D9" s="10" t="s">
        <v>19</v>
      </c>
      <c r="E9" s="10">
        <v>2</v>
      </c>
      <c r="F9" s="11">
        <v>1.34</v>
      </c>
      <c r="G9" s="11">
        <v>0.94</v>
      </c>
      <c r="H9" s="10" t="s">
        <v>26</v>
      </c>
      <c r="I9" s="10" t="s">
        <v>19</v>
      </c>
      <c r="J9" s="10">
        <v>195</v>
      </c>
      <c r="K9" s="10">
        <v>111</v>
      </c>
      <c r="L9" s="13">
        <f t="shared" si="2"/>
        <v>0.28717948717948716</v>
      </c>
      <c r="M9" s="13">
        <f>(K9-K8)/J9</f>
        <v>0.28717948717948716</v>
      </c>
      <c r="N9" s="10" t="s">
        <v>31</v>
      </c>
      <c r="O9" s="10" t="s">
        <v>22</v>
      </c>
      <c r="P9" s="10" t="s">
        <v>24</v>
      </c>
      <c r="Q9" s="10">
        <v>135</v>
      </c>
      <c r="R9" s="10" t="s">
        <v>32</v>
      </c>
      <c r="S9" s="10">
        <v>79</v>
      </c>
    </row>
    <row r="10" spans="1:21" ht="15.75" customHeight="1">
      <c r="A10" s="10">
        <v>9</v>
      </c>
      <c r="B10" s="10">
        <v>4</v>
      </c>
      <c r="C10" s="10">
        <v>2</v>
      </c>
      <c r="D10" s="10" t="s">
        <v>25</v>
      </c>
      <c r="E10" s="10">
        <v>2</v>
      </c>
      <c r="F10" s="11">
        <v>1.32</v>
      </c>
      <c r="G10" s="11">
        <v>1.17</v>
      </c>
      <c r="H10" s="10" t="s">
        <v>20</v>
      </c>
      <c r="I10" s="10" t="s">
        <v>19</v>
      </c>
      <c r="J10" s="10">
        <v>195</v>
      </c>
      <c r="K10" s="10">
        <v>150</v>
      </c>
      <c r="L10" s="13">
        <f t="shared" si="2"/>
        <v>0.2</v>
      </c>
      <c r="M10" s="13">
        <f>(K10-K7)/J10</f>
        <v>0.63589743589743586</v>
      </c>
      <c r="N10" s="10" t="s">
        <v>31</v>
      </c>
      <c r="O10" s="10" t="s">
        <v>22</v>
      </c>
      <c r="P10" s="10" t="s">
        <v>32</v>
      </c>
      <c r="Q10" s="10">
        <v>79</v>
      </c>
      <c r="R10" s="10" t="s">
        <v>24</v>
      </c>
      <c r="S10" s="10">
        <v>135</v>
      </c>
    </row>
    <row r="11" spans="1:21" ht="15.75" customHeight="1">
      <c r="A11" s="10">
        <v>10</v>
      </c>
      <c r="B11" s="10">
        <v>3</v>
      </c>
      <c r="C11" s="10">
        <v>2</v>
      </c>
      <c r="D11" s="10" t="s">
        <v>19</v>
      </c>
      <c r="E11" s="10">
        <v>3</v>
      </c>
      <c r="F11" s="11">
        <v>1.88</v>
      </c>
      <c r="G11" s="11">
        <v>0.59</v>
      </c>
      <c r="H11" s="10" t="s">
        <v>26</v>
      </c>
      <c r="I11" s="10" t="s">
        <v>25</v>
      </c>
      <c r="J11" s="10">
        <v>195</v>
      </c>
      <c r="K11" s="10">
        <v>195</v>
      </c>
      <c r="L11" s="13">
        <f t="shared" si="2"/>
        <v>0.23076923076923078</v>
      </c>
      <c r="M11" s="13">
        <f>(K11-K9)/J11</f>
        <v>0.43076923076923079</v>
      </c>
      <c r="N11" s="10" t="s">
        <v>31</v>
      </c>
      <c r="O11" s="10" t="s">
        <v>22</v>
      </c>
      <c r="P11" s="10" t="s">
        <v>24</v>
      </c>
      <c r="Q11" s="10">
        <v>135</v>
      </c>
      <c r="R11" s="10" t="s">
        <v>32</v>
      </c>
      <c r="S11" s="10">
        <v>79</v>
      </c>
    </row>
    <row r="12" spans="1:21" ht="15.75" customHeight="1">
      <c r="A12" s="14">
        <v>11</v>
      </c>
      <c r="B12" s="14">
        <v>4</v>
      </c>
      <c r="C12" s="14">
        <v>3</v>
      </c>
      <c r="D12" s="14" t="s">
        <v>19</v>
      </c>
      <c r="E12" s="14">
        <v>1</v>
      </c>
      <c r="F12" s="15">
        <v>1.54</v>
      </c>
      <c r="G12" s="15">
        <v>0.15</v>
      </c>
      <c r="H12" s="14" t="s">
        <v>33</v>
      </c>
      <c r="I12" s="14" t="s">
        <v>19</v>
      </c>
      <c r="J12" s="14">
        <v>168</v>
      </c>
      <c r="K12" s="14">
        <v>44</v>
      </c>
      <c r="L12" s="16">
        <f>K12/J12</f>
        <v>0.26190476190476192</v>
      </c>
      <c r="M12" s="16">
        <f>K12/J12</f>
        <v>0.26190476190476192</v>
      </c>
      <c r="N12" s="14" t="s">
        <v>34</v>
      </c>
      <c r="O12" s="14" t="s">
        <v>22</v>
      </c>
      <c r="P12" s="14" t="s">
        <v>35</v>
      </c>
      <c r="Q12" s="14">
        <v>108</v>
      </c>
      <c r="R12" s="14" t="s">
        <v>24</v>
      </c>
      <c r="S12" s="14">
        <v>135</v>
      </c>
    </row>
    <row r="13" spans="1:21" ht="15.75" customHeight="1">
      <c r="A13" s="14">
        <v>12</v>
      </c>
      <c r="B13" s="14">
        <v>4</v>
      </c>
      <c r="C13" s="14">
        <v>3</v>
      </c>
      <c r="D13" s="14" t="s">
        <v>19</v>
      </c>
      <c r="E13" s="14">
        <v>2</v>
      </c>
      <c r="F13" s="15">
        <v>1.37</v>
      </c>
      <c r="G13" s="15">
        <v>1.18</v>
      </c>
      <c r="H13" s="14" t="s">
        <v>20</v>
      </c>
      <c r="I13" s="14" t="s">
        <v>19</v>
      </c>
      <c r="J13" s="14">
        <v>168</v>
      </c>
      <c r="K13" s="14">
        <v>115</v>
      </c>
      <c r="L13" s="16">
        <f t="shared" ref="L13:L15" si="3">(K13-K12)/J13</f>
        <v>0.42261904761904762</v>
      </c>
      <c r="M13" s="16">
        <f>(K13-K12)/J13</f>
        <v>0.42261904761904762</v>
      </c>
      <c r="N13" s="14" t="s">
        <v>34</v>
      </c>
      <c r="O13" s="14" t="s">
        <v>22</v>
      </c>
      <c r="P13" s="14" t="s">
        <v>36</v>
      </c>
      <c r="Q13" s="14">
        <v>108</v>
      </c>
      <c r="R13" s="14" t="s">
        <v>24</v>
      </c>
      <c r="S13" s="14">
        <v>135</v>
      </c>
      <c r="U13" s="3"/>
    </row>
    <row r="14" spans="1:21" ht="15.75" customHeight="1">
      <c r="A14" s="14">
        <v>13</v>
      </c>
      <c r="B14" s="14">
        <v>3</v>
      </c>
      <c r="C14" s="14">
        <v>3</v>
      </c>
      <c r="D14" s="14" t="s">
        <v>25</v>
      </c>
      <c r="E14" s="14">
        <v>1</v>
      </c>
      <c r="F14" s="15">
        <v>1.54</v>
      </c>
      <c r="G14" s="15">
        <v>0.94</v>
      </c>
      <c r="H14" s="14" t="s">
        <v>26</v>
      </c>
      <c r="I14" s="14" t="s">
        <v>19</v>
      </c>
      <c r="J14" s="14">
        <v>168</v>
      </c>
      <c r="K14" s="14">
        <v>153</v>
      </c>
      <c r="L14" s="16">
        <f t="shared" si="3"/>
        <v>0.22619047619047619</v>
      </c>
      <c r="M14" s="16">
        <f>K14/J14</f>
        <v>0.9107142857142857</v>
      </c>
      <c r="N14" s="14" t="s">
        <v>34</v>
      </c>
      <c r="O14" s="14" t="s">
        <v>22</v>
      </c>
      <c r="P14" s="14" t="s">
        <v>24</v>
      </c>
      <c r="Q14" s="14">
        <v>135</v>
      </c>
      <c r="R14" s="14" t="s">
        <v>35</v>
      </c>
      <c r="S14" s="14">
        <v>108</v>
      </c>
      <c r="U14" s="17"/>
    </row>
    <row r="15" spans="1:21" ht="15.75" customHeight="1">
      <c r="A15" s="14">
        <v>14</v>
      </c>
      <c r="B15" s="14">
        <v>4</v>
      </c>
      <c r="C15" s="14">
        <v>3</v>
      </c>
      <c r="D15" s="14" t="s">
        <v>19</v>
      </c>
      <c r="E15" s="14">
        <v>3</v>
      </c>
      <c r="F15" s="15">
        <v>1.23</v>
      </c>
      <c r="G15" s="15">
        <v>0.1</v>
      </c>
      <c r="H15" s="14" t="s">
        <v>27</v>
      </c>
      <c r="I15" s="14" t="s">
        <v>25</v>
      </c>
      <c r="J15" s="14">
        <v>168</v>
      </c>
      <c r="K15" s="14">
        <v>168</v>
      </c>
      <c r="L15" s="16">
        <f t="shared" si="3"/>
        <v>8.9285714285714288E-2</v>
      </c>
      <c r="M15" s="16">
        <f>(K15-K13)/J15</f>
        <v>0.31547619047619047</v>
      </c>
      <c r="N15" s="14" t="s">
        <v>34</v>
      </c>
      <c r="O15" s="14" t="s">
        <v>22</v>
      </c>
      <c r="P15" s="14" t="s">
        <v>35</v>
      </c>
      <c r="Q15" s="14">
        <v>108</v>
      </c>
      <c r="R15" s="14" t="s">
        <v>24</v>
      </c>
      <c r="S15" s="14">
        <v>135</v>
      </c>
      <c r="U15" s="3"/>
    </row>
    <row r="16" spans="1:21" ht="15.75" customHeight="1">
      <c r="A16" s="5">
        <v>15</v>
      </c>
      <c r="B16" s="5">
        <v>3</v>
      </c>
      <c r="C16" s="5">
        <v>4</v>
      </c>
      <c r="D16" s="5" t="s">
        <v>19</v>
      </c>
      <c r="E16" s="5">
        <v>1</v>
      </c>
      <c r="F16" s="6">
        <v>1.83</v>
      </c>
      <c r="G16" s="6">
        <v>1.22</v>
      </c>
      <c r="H16" s="5" t="s">
        <v>37</v>
      </c>
      <c r="I16" s="5" t="s">
        <v>19</v>
      </c>
      <c r="J16" s="5">
        <v>146</v>
      </c>
      <c r="K16" s="5">
        <v>62</v>
      </c>
      <c r="L16" s="8">
        <f>K16/J16</f>
        <v>0.42465753424657532</v>
      </c>
      <c r="M16" s="8">
        <f t="shared" ref="M16:M17" si="4">K16/J16</f>
        <v>0.42465753424657532</v>
      </c>
      <c r="N16" s="5" t="s">
        <v>21</v>
      </c>
      <c r="O16" s="5" t="s">
        <v>22</v>
      </c>
      <c r="P16" s="5" t="s">
        <v>24</v>
      </c>
      <c r="Q16" s="5">
        <v>135</v>
      </c>
      <c r="R16" s="5" t="s">
        <v>38</v>
      </c>
      <c r="S16" s="5">
        <v>133</v>
      </c>
      <c r="U16" s="3"/>
    </row>
    <row r="17" spans="1:21" ht="15.75" customHeight="1">
      <c r="A17" s="5">
        <v>16</v>
      </c>
      <c r="B17" s="5">
        <v>4</v>
      </c>
      <c r="C17" s="5">
        <v>4</v>
      </c>
      <c r="D17" s="5" t="s">
        <v>25</v>
      </c>
      <c r="E17" s="5">
        <v>1</v>
      </c>
      <c r="F17" s="6">
        <v>1.55</v>
      </c>
      <c r="G17" s="6">
        <v>0.37</v>
      </c>
      <c r="H17" s="5" t="s">
        <v>20</v>
      </c>
      <c r="I17" s="5" t="s">
        <v>19</v>
      </c>
      <c r="J17" s="5">
        <v>146</v>
      </c>
      <c r="K17" s="5">
        <v>84</v>
      </c>
      <c r="L17" s="8">
        <f t="shared" ref="L17:L19" si="5">(K17-K16)/J17</f>
        <v>0.15068493150684931</v>
      </c>
      <c r="M17" s="8">
        <f t="shared" si="4"/>
        <v>0.57534246575342463</v>
      </c>
      <c r="N17" s="5" t="s">
        <v>21</v>
      </c>
      <c r="O17" s="5" t="s">
        <v>22</v>
      </c>
      <c r="P17" s="5" t="s">
        <v>38</v>
      </c>
      <c r="Q17" s="5">
        <v>133</v>
      </c>
      <c r="R17" s="5" t="s">
        <v>24</v>
      </c>
      <c r="S17" s="5">
        <v>135</v>
      </c>
      <c r="U17" s="3"/>
    </row>
    <row r="18" spans="1:21" ht="15.75" customHeight="1">
      <c r="A18" s="5">
        <v>17</v>
      </c>
      <c r="B18" s="5">
        <v>3</v>
      </c>
      <c r="C18" s="5">
        <v>4</v>
      </c>
      <c r="D18" s="5" t="s">
        <v>19</v>
      </c>
      <c r="E18" s="5">
        <v>2</v>
      </c>
      <c r="F18" s="6">
        <v>1.97</v>
      </c>
      <c r="G18" s="6">
        <v>0.02</v>
      </c>
      <c r="H18" s="5" t="s">
        <v>39</v>
      </c>
      <c r="I18" s="5" t="s">
        <v>25</v>
      </c>
      <c r="J18" s="5">
        <v>146</v>
      </c>
      <c r="K18" s="5">
        <v>142</v>
      </c>
      <c r="L18" s="8">
        <f t="shared" si="5"/>
        <v>0.39726027397260272</v>
      </c>
      <c r="M18" s="8">
        <f>(K18-K16)/J18</f>
        <v>0.54794520547945202</v>
      </c>
      <c r="N18" s="5" t="s">
        <v>21</v>
      </c>
      <c r="O18" s="5" t="s">
        <v>22</v>
      </c>
      <c r="P18" s="5" t="s">
        <v>24</v>
      </c>
      <c r="Q18" s="5">
        <v>135</v>
      </c>
      <c r="R18" s="5" t="s">
        <v>38</v>
      </c>
      <c r="S18" s="5">
        <v>133</v>
      </c>
      <c r="U18" s="3"/>
    </row>
    <row r="19" spans="1:21" ht="15.75" customHeight="1">
      <c r="A19" s="5">
        <v>18</v>
      </c>
      <c r="B19" s="5">
        <v>3</v>
      </c>
      <c r="C19" s="5">
        <v>4</v>
      </c>
      <c r="D19" s="5" t="s">
        <v>19</v>
      </c>
      <c r="E19" s="5">
        <v>3</v>
      </c>
      <c r="F19" s="6">
        <v>0</v>
      </c>
      <c r="G19" s="6">
        <v>0.02</v>
      </c>
      <c r="H19" s="5" t="s">
        <v>30</v>
      </c>
      <c r="I19" s="5" t="s">
        <v>19</v>
      </c>
      <c r="J19" s="5">
        <v>146</v>
      </c>
      <c r="K19" s="5">
        <v>146</v>
      </c>
      <c r="L19" s="8">
        <f t="shared" si="5"/>
        <v>2.7397260273972601E-2</v>
      </c>
      <c r="M19" s="8">
        <f>(K19-K18)/J19</f>
        <v>2.7397260273972601E-2</v>
      </c>
      <c r="N19" s="5" t="s">
        <v>21</v>
      </c>
      <c r="O19" s="5" t="s">
        <v>22</v>
      </c>
      <c r="P19" s="5" t="s">
        <v>24</v>
      </c>
      <c r="Q19" s="5">
        <v>135</v>
      </c>
      <c r="R19" s="5" t="s">
        <v>38</v>
      </c>
      <c r="S19" s="5">
        <v>133</v>
      </c>
      <c r="U19" s="3"/>
    </row>
    <row r="20" spans="1:21" ht="15.75" customHeight="1">
      <c r="A20" s="14">
        <v>19</v>
      </c>
      <c r="B20" s="14">
        <v>6</v>
      </c>
      <c r="C20" s="14">
        <v>5</v>
      </c>
      <c r="D20" s="14" t="s">
        <v>19</v>
      </c>
      <c r="E20" s="14">
        <v>1</v>
      </c>
      <c r="F20" s="15">
        <v>1.05</v>
      </c>
      <c r="G20" s="15">
        <v>0.69</v>
      </c>
      <c r="H20" s="14" t="s">
        <v>20</v>
      </c>
      <c r="I20" s="14" t="s">
        <v>19</v>
      </c>
      <c r="J20" s="14">
        <v>251</v>
      </c>
      <c r="K20" s="14">
        <v>37</v>
      </c>
      <c r="L20" s="16">
        <f>K20/J20</f>
        <v>0.14741035856573706</v>
      </c>
      <c r="M20" s="16">
        <f t="shared" ref="M20:M21" si="6">K20/J20</f>
        <v>0.14741035856573706</v>
      </c>
      <c r="N20" s="14" t="s">
        <v>34</v>
      </c>
      <c r="O20" s="14" t="s">
        <v>40</v>
      </c>
      <c r="P20" s="14" t="s">
        <v>41</v>
      </c>
      <c r="Q20" s="14">
        <v>93</v>
      </c>
      <c r="R20" s="14" t="s">
        <v>42</v>
      </c>
      <c r="S20" s="14">
        <v>96</v>
      </c>
      <c r="U20" s="3"/>
    </row>
    <row r="21" spans="1:21" ht="15.75" customHeight="1">
      <c r="A21" s="14">
        <v>20</v>
      </c>
      <c r="B21" s="14">
        <v>5</v>
      </c>
      <c r="C21" s="14">
        <v>5</v>
      </c>
      <c r="D21" s="14" t="s">
        <v>25</v>
      </c>
      <c r="E21" s="14">
        <v>1</v>
      </c>
      <c r="F21" s="15">
        <v>1.68</v>
      </c>
      <c r="G21" s="15">
        <v>0</v>
      </c>
      <c r="H21" s="14" t="s">
        <v>26</v>
      </c>
      <c r="I21" s="14" t="s">
        <v>19</v>
      </c>
      <c r="J21" s="14">
        <v>251</v>
      </c>
      <c r="K21" s="14">
        <v>86</v>
      </c>
      <c r="L21" s="16">
        <f t="shared" ref="L21:L24" si="7">(K21-K20)/J21</f>
        <v>0.19521912350597609</v>
      </c>
      <c r="M21" s="16">
        <f t="shared" si="6"/>
        <v>0.34262948207171312</v>
      </c>
      <c r="N21" s="14" t="s">
        <v>34</v>
      </c>
      <c r="O21" s="14" t="s">
        <v>40</v>
      </c>
      <c r="P21" s="14" t="s">
        <v>43</v>
      </c>
      <c r="Q21" s="14">
        <v>116</v>
      </c>
      <c r="R21" s="14" t="s">
        <v>41</v>
      </c>
      <c r="S21" s="14">
        <v>93</v>
      </c>
      <c r="U21" s="3"/>
    </row>
    <row r="22" spans="1:21" ht="15.75" customHeight="1">
      <c r="A22" s="14">
        <v>21</v>
      </c>
      <c r="B22" s="14">
        <v>5</v>
      </c>
      <c r="C22" s="14">
        <v>5</v>
      </c>
      <c r="D22" s="14" t="s">
        <v>25</v>
      </c>
      <c r="E22" s="14">
        <v>2</v>
      </c>
      <c r="F22" s="15">
        <v>1.4</v>
      </c>
      <c r="G22" s="15">
        <v>1.52</v>
      </c>
      <c r="H22" s="14" t="s">
        <v>33</v>
      </c>
      <c r="I22" s="14" t="s">
        <v>19</v>
      </c>
      <c r="J22" s="14">
        <v>251</v>
      </c>
      <c r="K22" s="14">
        <v>174</v>
      </c>
      <c r="L22" s="16">
        <f t="shared" si="7"/>
        <v>0.35059760956175301</v>
      </c>
      <c r="M22" s="16">
        <f>(K22-K21)/J22</f>
        <v>0.35059760956175301</v>
      </c>
      <c r="N22" s="14" t="s">
        <v>34</v>
      </c>
      <c r="O22" s="14" t="s">
        <v>40</v>
      </c>
      <c r="P22" s="14" t="s">
        <v>42</v>
      </c>
      <c r="Q22" s="14">
        <v>96</v>
      </c>
      <c r="R22" s="14" t="s">
        <v>41</v>
      </c>
      <c r="S22" s="14">
        <v>93</v>
      </c>
      <c r="U22" s="3"/>
    </row>
    <row r="23" spans="1:21" ht="15.75" customHeight="1">
      <c r="A23" s="14">
        <v>22</v>
      </c>
      <c r="B23" s="14">
        <v>6</v>
      </c>
      <c r="C23" s="14">
        <v>5</v>
      </c>
      <c r="D23" s="14" t="s">
        <v>19</v>
      </c>
      <c r="E23" s="14">
        <v>2</v>
      </c>
      <c r="F23" s="15">
        <v>1.71</v>
      </c>
      <c r="G23" s="15">
        <v>0</v>
      </c>
      <c r="H23" s="14" t="s">
        <v>44</v>
      </c>
      <c r="I23" s="14" t="s">
        <v>19</v>
      </c>
      <c r="J23" s="14">
        <v>251</v>
      </c>
      <c r="K23" s="14">
        <v>180</v>
      </c>
      <c r="L23" s="16">
        <f t="shared" si="7"/>
        <v>2.3904382470119521E-2</v>
      </c>
      <c r="M23" s="16">
        <f>(K23-K20)/J23</f>
        <v>0.56972111553784865</v>
      </c>
      <c r="N23" s="14" t="s">
        <v>34</v>
      </c>
      <c r="O23" s="14" t="s">
        <v>40</v>
      </c>
      <c r="P23" s="14" t="s">
        <v>41</v>
      </c>
      <c r="Q23" s="14">
        <v>93</v>
      </c>
      <c r="R23" s="14" t="s">
        <v>43</v>
      </c>
      <c r="S23" s="14">
        <v>116</v>
      </c>
      <c r="U23" s="3"/>
    </row>
    <row r="24" spans="1:21" ht="15.75" customHeight="1">
      <c r="A24" s="14">
        <v>23</v>
      </c>
      <c r="B24" s="14">
        <v>6</v>
      </c>
      <c r="C24" s="14">
        <v>5</v>
      </c>
      <c r="D24" s="14" t="s">
        <v>19</v>
      </c>
      <c r="E24" s="14">
        <v>3</v>
      </c>
      <c r="F24" s="15">
        <v>1.21</v>
      </c>
      <c r="G24" s="15">
        <v>1.1100000000000001</v>
      </c>
      <c r="H24" s="14" t="s">
        <v>45</v>
      </c>
      <c r="I24" s="14" t="s">
        <v>19</v>
      </c>
      <c r="J24" s="14">
        <v>251</v>
      </c>
      <c r="K24" s="14">
        <v>251</v>
      </c>
      <c r="L24" s="16">
        <f t="shared" si="7"/>
        <v>0.28286852589641437</v>
      </c>
      <c r="M24" s="16">
        <f>(K24-K23)/J24</f>
        <v>0.28286852589641437</v>
      </c>
      <c r="N24" s="14" t="s">
        <v>34</v>
      </c>
      <c r="O24" s="14" t="s">
        <v>40</v>
      </c>
      <c r="P24" s="14" t="s">
        <v>41</v>
      </c>
      <c r="Q24" s="14">
        <v>93</v>
      </c>
      <c r="R24" s="14" t="s">
        <v>43</v>
      </c>
      <c r="S24" s="14">
        <v>116</v>
      </c>
      <c r="U24" s="3"/>
    </row>
    <row r="25" spans="1:21" ht="15.75" customHeight="1">
      <c r="A25" s="10">
        <v>24</v>
      </c>
      <c r="B25" s="10">
        <v>5</v>
      </c>
      <c r="C25" s="10">
        <v>6</v>
      </c>
      <c r="D25" s="10" t="s">
        <v>25</v>
      </c>
      <c r="E25" s="10">
        <v>1</v>
      </c>
      <c r="F25" s="11">
        <v>1.1100000000000001</v>
      </c>
      <c r="G25" s="11">
        <v>0.68</v>
      </c>
      <c r="H25" s="10" t="s">
        <v>46</v>
      </c>
      <c r="I25" s="10" t="s">
        <v>19</v>
      </c>
      <c r="J25" s="10">
        <v>211</v>
      </c>
      <c r="K25" s="10">
        <v>51</v>
      </c>
      <c r="L25" s="13">
        <f>K25/J25</f>
        <v>0.24170616113744076</v>
      </c>
      <c r="M25" s="13">
        <f t="shared" ref="M25:M26" si="8">K25/J25</f>
        <v>0.24170616113744076</v>
      </c>
      <c r="N25" s="10" t="s">
        <v>34</v>
      </c>
      <c r="O25" s="10" t="s">
        <v>40</v>
      </c>
      <c r="P25" s="10" t="s">
        <v>47</v>
      </c>
      <c r="Q25" s="10">
        <v>92</v>
      </c>
      <c r="R25" s="10" t="s">
        <v>41</v>
      </c>
      <c r="S25" s="10">
        <v>93</v>
      </c>
      <c r="U25" s="3"/>
    </row>
    <row r="26" spans="1:21" ht="15.75" customHeight="1">
      <c r="A26" s="10">
        <v>25</v>
      </c>
      <c r="B26" s="10">
        <v>6</v>
      </c>
      <c r="C26" s="10">
        <v>6</v>
      </c>
      <c r="D26" s="10" t="s">
        <v>19</v>
      </c>
      <c r="E26" s="10">
        <v>1</v>
      </c>
      <c r="F26" s="11">
        <v>1.39</v>
      </c>
      <c r="G26" s="11">
        <v>0.81</v>
      </c>
      <c r="H26" s="10" t="s">
        <v>39</v>
      </c>
      <c r="I26" s="10" t="s">
        <v>25</v>
      </c>
      <c r="J26" s="10">
        <v>211</v>
      </c>
      <c r="K26" s="10">
        <v>86</v>
      </c>
      <c r="L26" s="13">
        <f t="shared" ref="L26:L29" si="9">(K26-K25)/J26</f>
        <v>0.16587677725118483</v>
      </c>
      <c r="M26" s="13">
        <f t="shared" si="8"/>
        <v>0.40758293838862558</v>
      </c>
      <c r="N26" s="10" t="s">
        <v>34</v>
      </c>
      <c r="O26" s="10" t="s">
        <v>40</v>
      </c>
      <c r="P26" s="10" t="s">
        <v>41</v>
      </c>
      <c r="Q26" s="10">
        <v>93</v>
      </c>
      <c r="R26" s="10" t="s">
        <v>47</v>
      </c>
      <c r="S26" s="10">
        <v>92</v>
      </c>
      <c r="U26" s="3"/>
    </row>
    <row r="27" spans="1:21" ht="15.75" customHeight="1">
      <c r="A27" s="10">
        <v>26</v>
      </c>
      <c r="B27" s="10">
        <v>6</v>
      </c>
      <c r="C27" s="10">
        <v>6</v>
      </c>
      <c r="D27" s="10" t="s">
        <v>19</v>
      </c>
      <c r="E27" s="10">
        <v>2</v>
      </c>
      <c r="F27" s="11">
        <v>0.87</v>
      </c>
      <c r="G27" s="11">
        <v>1.03</v>
      </c>
      <c r="H27" s="10" t="s">
        <v>37</v>
      </c>
      <c r="I27" s="10" t="s">
        <v>19</v>
      </c>
      <c r="J27" s="10">
        <v>211</v>
      </c>
      <c r="K27" s="10">
        <v>107</v>
      </c>
      <c r="L27" s="13">
        <f t="shared" si="9"/>
        <v>9.9526066350710901E-2</v>
      </c>
      <c r="M27" s="13">
        <f>(K27-K26)/J27</f>
        <v>9.9526066350710901E-2</v>
      </c>
      <c r="N27" s="10" t="s">
        <v>34</v>
      </c>
      <c r="O27" s="10" t="s">
        <v>40</v>
      </c>
      <c r="P27" s="10" t="s">
        <v>41</v>
      </c>
      <c r="Q27" s="10">
        <v>93</v>
      </c>
      <c r="R27" s="10" t="s">
        <v>47</v>
      </c>
      <c r="S27" s="10">
        <v>92</v>
      </c>
      <c r="U27" s="3"/>
    </row>
    <row r="28" spans="1:21" ht="15.75" customHeight="1">
      <c r="A28" s="10">
        <v>27</v>
      </c>
      <c r="B28" s="10">
        <v>5</v>
      </c>
      <c r="C28" s="10">
        <v>6</v>
      </c>
      <c r="D28" s="10" t="s">
        <v>25</v>
      </c>
      <c r="E28" s="10">
        <v>2</v>
      </c>
      <c r="F28" s="11">
        <v>1.76</v>
      </c>
      <c r="G28" s="11">
        <v>0.64</v>
      </c>
      <c r="H28" s="10" t="s">
        <v>46</v>
      </c>
      <c r="I28" s="10" t="s">
        <v>19</v>
      </c>
      <c r="J28" s="10">
        <v>211</v>
      </c>
      <c r="K28" s="10">
        <v>160</v>
      </c>
      <c r="L28" s="13">
        <f t="shared" si="9"/>
        <v>0.25118483412322273</v>
      </c>
      <c r="M28" s="13">
        <f>(K28-K25)/J28</f>
        <v>0.51658767772511849</v>
      </c>
      <c r="N28" s="10" t="s">
        <v>34</v>
      </c>
      <c r="O28" s="10" t="s">
        <v>40</v>
      </c>
      <c r="P28" s="10" t="s">
        <v>47</v>
      </c>
      <c r="Q28" s="10">
        <v>92</v>
      </c>
      <c r="R28" s="10" t="s">
        <v>41</v>
      </c>
      <c r="S28" s="10">
        <v>93</v>
      </c>
      <c r="U28" s="3"/>
    </row>
    <row r="29" spans="1:21" ht="15.75" customHeight="1">
      <c r="A29" s="10">
        <v>28</v>
      </c>
      <c r="B29" s="10">
        <v>6</v>
      </c>
      <c r="C29" s="10">
        <v>6</v>
      </c>
      <c r="D29" s="10" t="s">
        <v>19</v>
      </c>
      <c r="E29" s="10">
        <v>3</v>
      </c>
      <c r="F29" s="11">
        <v>1.32</v>
      </c>
      <c r="G29" s="11">
        <v>1.1000000000000001</v>
      </c>
      <c r="H29" s="10" t="s">
        <v>45</v>
      </c>
      <c r="I29" s="10" t="s">
        <v>19</v>
      </c>
      <c r="J29" s="10">
        <v>211</v>
      </c>
      <c r="K29" s="10">
        <v>211</v>
      </c>
      <c r="L29" s="13">
        <f t="shared" si="9"/>
        <v>0.24170616113744076</v>
      </c>
      <c r="M29" s="13">
        <f>(K29-K27)/J29</f>
        <v>0.49289099526066349</v>
      </c>
      <c r="N29" s="10" t="s">
        <v>34</v>
      </c>
      <c r="O29" s="10" t="s">
        <v>40</v>
      </c>
      <c r="P29" s="10" t="s">
        <v>41</v>
      </c>
      <c r="Q29" s="10">
        <v>93</v>
      </c>
      <c r="R29" s="10" t="s">
        <v>47</v>
      </c>
      <c r="S29" s="10">
        <v>92</v>
      </c>
      <c r="U29" s="3"/>
    </row>
    <row r="30" spans="1:21" ht="15.75" customHeight="1">
      <c r="A30" s="5">
        <v>29</v>
      </c>
      <c r="B30" s="5">
        <v>5</v>
      </c>
      <c r="C30" s="5">
        <v>7</v>
      </c>
      <c r="D30" s="5" t="s">
        <v>19</v>
      </c>
      <c r="E30" s="5">
        <v>1</v>
      </c>
      <c r="F30" s="6">
        <v>1.8</v>
      </c>
      <c r="G30" s="6">
        <v>1.44</v>
      </c>
      <c r="H30" s="5" t="s">
        <v>48</v>
      </c>
      <c r="I30" s="5" t="s">
        <v>19</v>
      </c>
      <c r="J30" s="5">
        <v>334</v>
      </c>
      <c r="K30" s="5">
        <v>112</v>
      </c>
      <c r="L30" s="8">
        <f>K30/J30</f>
        <v>0.33532934131736525</v>
      </c>
      <c r="M30" s="8">
        <f t="shared" ref="M30:M31" si="10">K30/J30</f>
        <v>0.33532934131736525</v>
      </c>
      <c r="N30" s="5" t="s">
        <v>34</v>
      </c>
      <c r="O30" s="5" t="s">
        <v>40</v>
      </c>
      <c r="P30" s="5" t="s">
        <v>49</v>
      </c>
      <c r="Q30" s="5">
        <v>107</v>
      </c>
      <c r="R30" s="5" t="s">
        <v>41</v>
      </c>
      <c r="S30" s="5">
        <v>93</v>
      </c>
      <c r="U30" s="3"/>
    </row>
    <row r="31" spans="1:21" ht="15.75" customHeight="1">
      <c r="A31" s="5">
        <v>30</v>
      </c>
      <c r="B31" s="5">
        <v>6</v>
      </c>
      <c r="C31" s="5">
        <v>7</v>
      </c>
      <c r="D31" s="5" t="s">
        <v>25</v>
      </c>
      <c r="E31" s="5">
        <v>1</v>
      </c>
      <c r="F31" s="6">
        <v>1.7</v>
      </c>
      <c r="G31" s="6">
        <v>0.69</v>
      </c>
      <c r="H31" s="5" t="s">
        <v>50</v>
      </c>
      <c r="I31" s="5" t="s">
        <v>19</v>
      </c>
      <c r="J31" s="5">
        <v>334</v>
      </c>
      <c r="K31" s="5">
        <v>149</v>
      </c>
      <c r="L31" s="8">
        <f t="shared" ref="L31:L34" si="11">(K31-K30)/J31</f>
        <v>0.11077844311377245</v>
      </c>
      <c r="M31" s="8">
        <f t="shared" si="10"/>
        <v>0.44610778443113774</v>
      </c>
      <c r="N31" s="5" t="s">
        <v>34</v>
      </c>
      <c r="O31" s="5" t="s">
        <v>40</v>
      </c>
      <c r="P31" s="5" t="s">
        <v>41</v>
      </c>
      <c r="Q31" s="5">
        <v>93</v>
      </c>
      <c r="R31" s="5" t="s">
        <v>49</v>
      </c>
      <c r="S31" s="5">
        <v>107</v>
      </c>
    </row>
    <row r="32" spans="1:21" ht="15.75" customHeight="1">
      <c r="A32" s="5">
        <v>31</v>
      </c>
      <c r="B32" s="5">
        <v>5</v>
      </c>
      <c r="C32" s="5">
        <v>7</v>
      </c>
      <c r="D32" s="5" t="s">
        <v>19</v>
      </c>
      <c r="E32" s="5">
        <v>2</v>
      </c>
      <c r="F32" s="6">
        <v>1.77</v>
      </c>
      <c r="G32" s="6">
        <v>0.8</v>
      </c>
      <c r="H32" s="5" t="s">
        <v>33</v>
      </c>
      <c r="I32" s="5" t="s">
        <v>19</v>
      </c>
      <c r="J32" s="5">
        <v>334</v>
      </c>
      <c r="K32" s="5">
        <v>210</v>
      </c>
      <c r="L32" s="8">
        <f t="shared" si="11"/>
        <v>0.18263473053892215</v>
      </c>
      <c r="M32" s="8">
        <f t="shared" ref="M32:M34" si="12">(K32-K30)/J32</f>
        <v>0.29341317365269459</v>
      </c>
      <c r="N32" s="5" t="s">
        <v>34</v>
      </c>
      <c r="O32" s="5" t="s">
        <v>40</v>
      </c>
      <c r="P32" s="5" t="s">
        <v>49</v>
      </c>
      <c r="Q32" s="5">
        <v>107</v>
      </c>
      <c r="R32" s="5" t="s">
        <v>41</v>
      </c>
      <c r="S32" s="5">
        <v>93</v>
      </c>
    </row>
    <row r="33" spans="1:19" ht="15.75" customHeight="1">
      <c r="A33" s="5">
        <v>32</v>
      </c>
      <c r="B33" s="5">
        <v>6</v>
      </c>
      <c r="C33" s="5">
        <v>7</v>
      </c>
      <c r="D33" s="5" t="s">
        <v>25</v>
      </c>
      <c r="E33" s="5">
        <v>2</v>
      </c>
      <c r="F33" s="6">
        <v>1.43</v>
      </c>
      <c r="G33" s="6">
        <v>1.18</v>
      </c>
      <c r="H33" s="5" t="s">
        <v>50</v>
      </c>
      <c r="I33" s="5" t="s">
        <v>25</v>
      </c>
      <c r="J33" s="5">
        <v>334</v>
      </c>
      <c r="K33" s="5">
        <v>276</v>
      </c>
      <c r="L33" s="8">
        <f t="shared" si="11"/>
        <v>0.19760479041916168</v>
      </c>
      <c r="M33" s="8">
        <f t="shared" si="12"/>
        <v>0.38023952095808383</v>
      </c>
      <c r="N33" s="5" t="s">
        <v>34</v>
      </c>
      <c r="O33" s="5" t="s">
        <v>40</v>
      </c>
      <c r="P33" s="5" t="s">
        <v>41</v>
      </c>
      <c r="Q33" s="5">
        <v>93</v>
      </c>
      <c r="R33" s="5" t="s">
        <v>49</v>
      </c>
      <c r="S33" s="5">
        <v>107</v>
      </c>
    </row>
    <row r="34" spans="1:19" ht="15.75" customHeight="1">
      <c r="A34" s="5">
        <v>33</v>
      </c>
      <c r="B34" s="5">
        <v>5</v>
      </c>
      <c r="C34" s="5">
        <v>7</v>
      </c>
      <c r="D34" s="5" t="s">
        <v>19</v>
      </c>
      <c r="E34" s="5">
        <v>3</v>
      </c>
      <c r="F34" s="6">
        <v>1.95</v>
      </c>
      <c r="G34" s="6">
        <v>0.87</v>
      </c>
      <c r="H34" s="5" t="s">
        <v>26</v>
      </c>
      <c r="I34" s="5" t="s">
        <v>25</v>
      </c>
      <c r="J34" s="5">
        <v>334</v>
      </c>
      <c r="K34" s="5">
        <v>334</v>
      </c>
      <c r="L34" s="8">
        <f t="shared" si="11"/>
        <v>0.17365269461077845</v>
      </c>
      <c r="M34" s="8">
        <f t="shared" si="12"/>
        <v>0.3712574850299401</v>
      </c>
      <c r="N34" s="5" t="s">
        <v>34</v>
      </c>
      <c r="O34" s="5" t="s">
        <v>40</v>
      </c>
      <c r="P34" s="5" t="s">
        <v>49</v>
      </c>
      <c r="Q34" s="5">
        <v>107</v>
      </c>
      <c r="R34" s="5" t="s">
        <v>41</v>
      </c>
      <c r="S34" s="5">
        <v>93</v>
      </c>
    </row>
    <row r="35" spans="1:19" ht="15.75" customHeight="1">
      <c r="A35" s="14">
        <v>34</v>
      </c>
      <c r="B35" s="14">
        <v>5</v>
      </c>
      <c r="C35" s="14">
        <v>8</v>
      </c>
      <c r="D35" s="14" t="s">
        <v>19</v>
      </c>
      <c r="E35" s="14">
        <v>1</v>
      </c>
      <c r="F35" s="15">
        <v>1.03</v>
      </c>
      <c r="G35" s="15">
        <v>1.1000000000000001</v>
      </c>
      <c r="H35" s="14" t="s">
        <v>26</v>
      </c>
      <c r="I35" s="14" t="s">
        <v>19</v>
      </c>
      <c r="J35" s="14">
        <v>179</v>
      </c>
      <c r="K35" s="14">
        <v>41</v>
      </c>
      <c r="L35" s="16">
        <f>K35/J35</f>
        <v>0.22905027932960895</v>
      </c>
      <c r="M35" s="16">
        <f>K35/J35</f>
        <v>0.22905027932960895</v>
      </c>
      <c r="N35" s="14" t="s">
        <v>31</v>
      </c>
      <c r="O35" s="14" t="s">
        <v>40</v>
      </c>
      <c r="P35" s="14" t="s">
        <v>42</v>
      </c>
      <c r="Q35" s="14">
        <v>96</v>
      </c>
      <c r="R35" s="14" t="s">
        <v>41</v>
      </c>
      <c r="S35" s="14">
        <v>93</v>
      </c>
    </row>
    <row r="36" spans="1:19" ht="15.75" customHeight="1">
      <c r="A36" s="14">
        <v>35</v>
      </c>
      <c r="B36" s="14">
        <v>5</v>
      </c>
      <c r="C36" s="14">
        <v>8</v>
      </c>
      <c r="D36" s="14" t="s">
        <v>19</v>
      </c>
      <c r="E36" s="14">
        <v>2</v>
      </c>
      <c r="F36" s="15">
        <v>1.19</v>
      </c>
      <c r="G36" s="15">
        <v>1.36</v>
      </c>
      <c r="H36" s="14" t="s">
        <v>33</v>
      </c>
      <c r="I36" s="14" t="s">
        <v>25</v>
      </c>
      <c r="J36" s="14">
        <v>179</v>
      </c>
      <c r="K36" s="14">
        <v>81</v>
      </c>
      <c r="L36" s="16">
        <f t="shared" ref="L36:L39" si="13">(K36-K35)/J36</f>
        <v>0.22346368715083798</v>
      </c>
      <c r="M36" s="16">
        <f>(K36-K35)/J36</f>
        <v>0.22346368715083798</v>
      </c>
      <c r="N36" s="14" t="s">
        <v>31</v>
      </c>
      <c r="O36" s="14" t="s">
        <v>40</v>
      </c>
      <c r="P36" s="14" t="s">
        <v>51</v>
      </c>
      <c r="Q36" s="14">
        <v>75</v>
      </c>
      <c r="R36" s="14" t="s">
        <v>41</v>
      </c>
      <c r="S36" s="14">
        <v>93</v>
      </c>
    </row>
    <row r="37" spans="1:19" ht="15.75" customHeight="1">
      <c r="A37" s="14">
        <v>36</v>
      </c>
      <c r="B37" s="14">
        <v>6</v>
      </c>
      <c r="C37" s="14">
        <v>8</v>
      </c>
      <c r="D37" s="14" t="s">
        <v>25</v>
      </c>
      <c r="E37" s="14">
        <v>1</v>
      </c>
      <c r="F37" s="15">
        <v>1.56</v>
      </c>
      <c r="G37" s="15">
        <v>0.85</v>
      </c>
      <c r="H37" s="14" t="s">
        <v>52</v>
      </c>
      <c r="I37" s="14" t="s">
        <v>19</v>
      </c>
      <c r="J37" s="14">
        <v>179</v>
      </c>
      <c r="K37" s="14">
        <v>136</v>
      </c>
      <c r="L37" s="16">
        <f t="shared" si="13"/>
        <v>0.30726256983240224</v>
      </c>
      <c r="M37" s="16">
        <f>K37/J37</f>
        <v>0.75977653631284914</v>
      </c>
      <c r="N37" s="14" t="s">
        <v>31</v>
      </c>
      <c r="O37" s="14" t="s">
        <v>40</v>
      </c>
      <c r="P37" s="14" t="s">
        <v>41</v>
      </c>
      <c r="Q37" s="14">
        <v>93</v>
      </c>
      <c r="R37" s="14" t="s">
        <v>42</v>
      </c>
      <c r="S37" s="14">
        <v>96</v>
      </c>
    </row>
    <row r="38" spans="1:19" ht="15.75" customHeight="1">
      <c r="A38" s="14">
        <v>37</v>
      </c>
      <c r="B38" s="14">
        <v>6</v>
      </c>
      <c r="C38" s="14">
        <v>8</v>
      </c>
      <c r="D38" s="14" t="s">
        <v>25</v>
      </c>
      <c r="E38" s="14">
        <v>2</v>
      </c>
      <c r="F38" s="15">
        <v>1.1200000000000001</v>
      </c>
      <c r="G38" s="15">
        <v>1.1399999999999999</v>
      </c>
      <c r="H38" s="14" t="s">
        <v>20</v>
      </c>
      <c r="I38" s="14" t="s">
        <v>19</v>
      </c>
      <c r="J38" s="14">
        <v>179</v>
      </c>
      <c r="K38" s="14">
        <v>168</v>
      </c>
      <c r="L38" s="16">
        <f t="shared" si="13"/>
        <v>0.1787709497206704</v>
      </c>
      <c r="M38" s="16">
        <f>(K38-K37)/J38</f>
        <v>0.1787709497206704</v>
      </c>
      <c r="N38" s="14" t="s">
        <v>31</v>
      </c>
      <c r="O38" s="14" t="s">
        <v>40</v>
      </c>
      <c r="P38" s="14" t="s">
        <v>41</v>
      </c>
      <c r="Q38" s="14">
        <v>93</v>
      </c>
      <c r="R38" s="14" t="s">
        <v>42</v>
      </c>
      <c r="S38" s="14">
        <v>96</v>
      </c>
    </row>
    <row r="39" spans="1:19" ht="15.75" customHeight="1">
      <c r="A39" s="14">
        <v>38</v>
      </c>
      <c r="B39" s="14">
        <v>5</v>
      </c>
      <c r="C39" s="14">
        <v>8</v>
      </c>
      <c r="D39" s="14" t="s">
        <v>19</v>
      </c>
      <c r="E39" s="14">
        <v>3</v>
      </c>
      <c r="F39" s="15">
        <v>1.34</v>
      </c>
      <c r="G39" s="15">
        <v>0</v>
      </c>
      <c r="H39" s="14" t="s">
        <v>37</v>
      </c>
      <c r="I39" s="14" t="s">
        <v>19</v>
      </c>
      <c r="J39" s="14">
        <v>179</v>
      </c>
      <c r="K39" s="14">
        <v>179</v>
      </c>
      <c r="L39" s="16">
        <f t="shared" si="13"/>
        <v>6.1452513966480445E-2</v>
      </c>
      <c r="M39" s="16">
        <f>(K39-K36)/J39</f>
        <v>0.54748603351955305</v>
      </c>
      <c r="N39" s="14" t="s">
        <v>31</v>
      </c>
      <c r="O39" s="14" t="s">
        <v>40</v>
      </c>
      <c r="P39" s="14" t="s">
        <v>42</v>
      </c>
      <c r="Q39" s="14">
        <v>96</v>
      </c>
      <c r="R39" s="14" t="s">
        <v>41</v>
      </c>
      <c r="S39" s="14">
        <v>93</v>
      </c>
    </row>
    <row r="40" spans="1:19" ht="15.75" customHeight="1">
      <c r="A40" s="10">
        <v>39</v>
      </c>
      <c r="B40" s="10">
        <v>1</v>
      </c>
      <c r="C40" s="10">
        <v>9</v>
      </c>
      <c r="D40" s="10" t="s">
        <v>19</v>
      </c>
      <c r="E40" s="10">
        <v>1</v>
      </c>
      <c r="F40" s="11">
        <v>0.16</v>
      </c>
      <c r="G40" s="11">
        <v>0</v>
      </c>
      <c r="H40" s="10" t="s">
        <v>30</v>
      </c>
      <c r="I40" s="10" t="s">
        <v>19</v>
      </c>
      <c r="J40" s="10">
        <v>150</v>
      </c>
      <c r="K40" s="10">
        <v>25</v>
      </c>
      <c r="L40" s="13">
        <f>K40/J40</f>
        <v>0.16666666666666666</v>
      </c>
      <c r="M40" s="13">
        <f t="shared" ref="M40:M42" si="14">L40</f>
        <v>0.16666666666666666</v>
      </c>
      <c r="N40" s="10" t="s">
        <v>31</v>
      </c>
      <c r="O40" s="10" t="s">
        <v>53</v>
      </c>
      <c r="P40" s="10" t="s">
        <v>54</v>
      </c>
      <c r="Q40" s="10">
        <v>68</v>
      </c>
      <c r="R40" s="10" t="s">
        <v>55</v>
      </c>
      <c r="S40" s="10">
        <v>79</v>
      </c>
    </row>
    <row r="41" spans="1:19" ht="15.75" customHeight="1">
      <c r="A41" s="10">
        <v>40</v>
      </c>
      <c r="B41" s="10">
        <v>1</v>
      </c>
      <c r="C41" s="10">
        <v>9</v>
      </c>
      <c r="D41" s="10" t="s">
        <v>19</v>
      </c>
      <c r="E41" s="10">
        <v>2</v>
      </c>
      <c r="F41" s="11">
        <v>0.9</v>
      </c>
      <c r="G41" s="11">
        <v>0</v>
      </c>
      <c r="H41" s="10" t="s">
        <v>30</v>
      </c>
      <c r="I41" s="10" t="s">
        <v>19</v>
      </c>
      <c r="J41" s="10">
        <v>150</v>
      </c>
      <c r="K41" s="10">
        <v>74</v>
      </c>
      <c r="L41" s="13">
        <f t="shared" ref="L41:L42" si="15">(K41-K40)/J41</f>
        <v>0.32666666666666666</v>
      </c>
      <c r="M41" s="13">
        <f t="shared" si="14"/>
        <v>0.32666666666666666</v>
      </c>
      <c r="N41" s="10" t="s">
        <v>31</v>
      </c>
      <c r="O41" s="10" t="s">
        <v>53</v>
      </c>
      <c r="P41" s="10" t="s">
        <v>54</v>
      </c>
      <c r="Q41" s="10">
        <v>68</v>
      </c>
      <c r="R41" s="10" t="s">
        <v>55</v>
      </c>
      <c r="S41" s="10">
        <v>79</v>
      </c>
    </row>
    <row r="42" spans="1:19" ht="15.75" customHeight="1">
      <c r="A42" s="10">
        <v>41</v>
      </c>
      <c r="B42" s="10">
        <v>1</v>
      </c>
      <c r="C42" s="10">
        <v>9</v>
      </c>
      <c r="D42" s="10" t="s">
        <v>19</v>
      </c>
      <c r="E42" s="10">
        <v>3</v>
      </c>
      <c r="F42" s="11">
        <v>1.1100000000000001</v>
      </c>
      <c r="G42" s="11">
        <v>1.06</v>
      </c>
      <c r="H42" s="10" t="s">
        <v>46</v>
      </c>
      <c r="I42" s="10" t="s">
        <v>19</v>
      </c>
      <c r="J42" s="10">
        <v>150</v>
      </c>
      <c r="K42" s="10">
        <v>150</v>
      </c>
      <c r="L42" s="13">
        <f t="shared" si="15"/>
        <v>0.50666666666666671</v>
      </c>
      <c r="M42" s="13">
        <f t="shared" si="14"/>
        <v>0.50666666666666671</v>
      </c>
      <c r="N42" s="10" t="s">
        <v>31</v>
      </c>
      <c r="O42" s="10" t="s">
        <v>53</v>
      </c>
      <c r="P42" s="10" t="s">
        <v>54</v>
      </c>
      <c r="Q42" s="10">
        <v>68</v>
      </c>
      <c r="R42" s="10" t="s">
        <v>55</v>
      </c>
      <c r="S42" s="10">
        <v>79</v>
      </c>
    </row>
    <row r="43" spans="1:19" ht="15.75" customHeight="1">
      <c r="A43" s="5">
        <v>42</v>
      </c>
      <c r="B43" s="5">
        <v>1</v>
      </c>
      <c r="C43" s="5">
        <v>10</v>
      </c>
      <c r="D43" s="5" t="s">
        <v>19</v>
      </c>
      <c r="E43" s="5">
        <v>1</v>
      </c>
      <c r="F43" s="6">
        <v>1.1000000000000001</v>
      </c>
      <c r="G43" s="6">
        <v>0.81</v>
      </c>
      <c r="H43" s="5" t="s">
        <v>27</v>
      </c>
      <c r="I43" s="5" t="s">
        <v>25</v>
      </c>
      <c r="J43" s="5">
        <v>197</v>
      </c>
      <c r="K43" s="5">
        <v>61</v>
      </c>
      <c r="L43" s="8">
        <f>K43/J43</f>
        <v>0.30964467005076141</v>
      </c>
      <c r="M43" s="8">
        <f>K43/J43</f>
        <v>0.30964467005076141</v>
      </c>
      <c r="N43" s="5" t="s">
        <v>21</v>
      </c>
      <c r="O43" s="5" t="s">
        <v>53</v>
      </c>
      <c r="P43" s="5" t="s">
        <v>54</v>
      </c>
      <c r="Q43" s="5">
        <v>68</v>
      </c>
      <c r="R43" s="5" t="s">
        <v>55</v>
      </c>
      <c r="S43" s="5">
        <v>79</v>
      </c>
    </row>
    <row r="44" spans="1:19" ht="15.75" customHeight="1">
      <c r="A44" s="5">
        <v>43</v>
      </c>
      <c r="B44" s="5">
        <v>1</v>
      </c>
      <c r="C44" s="5">
        <v>10</v>
      </c>
      <c r="D44" s="5" t="s">
        <v>19</v>
      </c>
      <c r="E44" s="5">
        <v>2</v>
      </c>
      <c r="F44" s="6">
        <v>0.17</v>
      </c>
      <c r="G44" s="6">
        <v>1.01</v>
      </c>
      <c r="H44" s="5" t="s">
        <v>30</v>
      </c>
      <c r="I44" s="5" t="s">
        <v>19</v>
      </c>
      <c r="J44" s="5">
        <v>197</v>
      </c>
      <c r="K44" s="5">
        <v>79</v>
      </c>
      <c r="L44" s="8">
        <f t="shared" ref="L44:L46" si="16">(K44-K43)/J44</f>
        <v>9.1370558375634514E-2</v>
      </c>
      <c r="M44" s="8">
        <f>(K44-K43)/J44</f>
        <v>9.1370558375634514E-2</v>
      </c>
      <c r="N44" s="5" t="s">
        <v>21</v>
      </c>
      <c r="O44" s="5" t="s">
        <v>53</v>
      </c>
      <c r="P44" s="5" t="s">
        <v>54</v>
      </c>
      <c r="Q44" s="5">
        <v>68</v>
      </c>
      <c r="R44" s="5" t="s">
        <v>55</v>
      </c>
      <c r="S44" s="5">
        <v>79</v>
      </c>
    </row>
    <row r="45" spans="1:19" ht="15.75" customHeight="1">
      <c r="A45" s="5">
        <v>44</v>
      </c>
      <c r="B45" s="5">
        <v>2</v>
      </c>
      <c r="C45" s="5">
        <v>10</v>
      </c>
      <c r="D45" s="5" t="s">
        <v>25</v>
      </c>
      <c r="E45" s="5">
        <v>1</v>
      </c>
      <c r="F45" s="6">
        <v>1.29</v>
      </c>
      <c r="G45" s="6">
        <v>0.27</v>
      </c>
      <c r="H45" s="5" t="s">
        <v>56</v>
      </c>
      <c r="I45" s="5" t="s">
        <v>19</v>
      </c>
      <c r="J45" s="5">
        <v>197</v>
      </c>
      <c r="K45" s="5">
        <v>111</v>
      </c>
      <c r="L45" s="8">
        <f t="shared" si="16"/>
        <v>0.16243654822335024</v>
      </c>
      <c r="M45" s="8">
        <f>K45/J45</f>
        <v>0.56345177664974622</v>
      </c>
      <c r="N45" s="5" t="s">
        <v>21</v>
      </c>
      <c r="O45" s="5" t="s">
        <v>53</v>
      </c>
      <c r="P45" s="5" t="s">
        <v>55</v>
      </c>
      <c r="Q45" s="5">
        <v>79</v>
      </c>
      <c r="R45" s="5" t="s">
        <v>54</v>
      </c>
      <c r="S45" s="5">
        <v>68</v>
      </c>
    </row>
    <row r="46" spans="1:19" ht="15.75" customHeight="1">
      <c r="A46" s="5">
        <v>45</v>
      </c>
      <c r="B46" s="5">
        <v>1</v>
      </c>
      <c r="C46" s="5">
        <v>10</v>
      </c>
      <c r="D46" s="5" t="s">
        <v>19</v>
      </c>
      <c r="E46" s="5">
        <v>3</v>
      </c>
      <c r="F46" s="6">
        <v>1.18</v>
      </c>
      <c r="G46" s="6">
        <v>1.04</v>
      </c>
      <c r="H46" s="5" t="s">
        <v>27</v>
      </c>
      <c r="I46" s="5" t="s">
        <v>19</v>
      </c>
      <c r="J46" s="5">
        <v>197</v>
      </c>
      <c r="K46" s="5">
        <v>197</v>
      </c>
      <c r="L46" s="8">
        <f t="shared" si="16"/>
        <v>0.43654822335025378</v>
      </c>
      <c r="M46" s="8">
        <f>(K46-K44)/J46</f>
        <v>0.59898477157360408</v>
      </c>
      <c r="N46" s="5" t="s">
        <v>21</v>
      </c>
      <c r="O46" s="5" t="s">
        <v>53</v>
      </c>
      <c r="P46" s="5" t="s">
        <v>54</v>
      </c>
      <c r="Q46" s="5">
        <v>68</v>
      </c>
      <c r="R46" s="5" t="s">
        <v>55</v>
      </c>
      <c r="S46" s="5">
        <v>79</v>
      </c>
    </row>
    <row r="47" spans="1:19" ht="15.75" customHeight="1">
      <c r="A47" s="14">
        <v>46</v>
      </c>
      <c r="B47" s="14">
        <v>1</v>
      </c>
      <c r="C47" s="14">
        <v>11</v>
      </c>
      <c r="D47" s="14" t="s">
        <v>19</v>
      </c>
      <c r="E47" s="14">
        <v>1</v>
      </c>
      <c r="F47" s="15">
        <v>0.26</v>
      </c>
      <c r="G47" s="15">
        <v>0</v>
      </c>
      <c r="H47" s="14" t="s">
        <v>50</v>
      </c>
      <c r="I47" s="14" t="s">
        <v>19</v>
      </c>
      <c r="J47" s="14">
        <v>250</v>
      </c>
      <c r="K47" s="14">
        <v>17</v>
      </c>
      <c r="L47" s="16">
        <f>K47/J47</f>
        <v>6.8000000000000005E-2</v>
      </c>
      <c r="M47" s="16">
        <f t="shared" ref="M47:M48" si="17">K47/J47</f>
        <v>6.8000000000000005E-2</v>
      </c>
      <c r="N47" s="14" t="s">
        <v>31</v>
      </c>
      <c r="O47" s="14" t="s">
        <v>53</v>
      </c>
      <c r="P47" s="14" t="s">
        <v>54</v>
      </c>
      <c r="Q47" s="14">
        <v>68</v>
      </c>
      <c r="R47" s="14" t="s">
        <v>55</v>
      </c>
      <c r="S47" s="14">
        <v>79</v>
      </c>
    </row>
    <row r="48" spans="1:19" ht="15.75" customHeight="1">
      <c r="A48" s="14">
        <v>47</v>
      </c>
      <c r="B48" s="14">
        <v>2</v>
      </c>
      <c r="C48" s="14">
        <v>11</v>
      </c>
      <c r="D48" s="14" t="s">
        <v>25</v>
      </c>
      <c r="E48" s="14">
        <v>1</v>
      </c>
      <c r="F48" s="15">
        <v>0.03</v>
      </c>
      <c r="G48" s="15">
        <v>0.27</v>
      </c>
      <c r="H48" s="14" t="s">
        <v>30</v>
      </c>
      <c r="I48" s="14" t="s">
        <v>19</v>
      </c>
      <c r="J48" s="14">
        <v>250</v>
      </c>
      <c r="K48" s="14">
        <v>44</v>
      </c>
      <c r="L48" s="16">
        <f t="shared" ref="L48:L51" si="18">(K48-K47)/J48</f>
        <v>0.108</v>
      </c>
      <c r="M48" s="16">
        <f t="shared" si="17"/>
        <v>0.17599999999999999</v>
      </c>
      <c r="N48" s="14" t="s">
        <v>31</v>
      </c>
      <c r="O48" s="14" t="s">
        <v>53</v>
      </c>
      <c r="P48" s="14" t="s">
        <v>55</v>
      </c>
      <c r="Q48" s="14">
        <v>79</v>
      </c>
      <c r="R48" s="14" t="s">
        <v>54</v>
      </c>
      <c r="S48" s="14">
        <v>68</v>
      </c>
    </row>
    <row r="49" spans="1:19" ht="15.75" customHeight="1">
      <c r="A49" s="14">
        <v>48</v>
      </c>
      <c r="B49" s="14">
        <v>1</v>
      </c>
      <c r="C49" s="14">
        <v>11</v>
      </c>
      <c r="D49" s="14" t="s">
        <v>19</v>
      </c>
      <c r="E49" s="14">
        <v>2</v>
      </c>
      <c r="F49" s="15">
        <v>1.59</v>
      </c>
      <c r="G49" s="15">
        <v>0.61</v>
      </c>
      <c r="H49" s="14" t="s">
        <v>46</v>
      </c>
      <c r="I49" s="14" t="s">
        <v>25</v>
      </c>
      <c r="J49" s="14">
        <v>250</v>
      </c>
      <c r="K49" s="14">
        <v>116</v>
      </c>
      <c r="L49" s="16">
        <f t="shared" si="18"/>
        <v>0.28799999999999998</v>
      </c>
      <c r="M49" s="16">
        <f t="shared" ref="M49:M51" si="19">(K49-K47)/J49</f>
        <v>0.39600000000000002</v>
      </c>
      <c r="N49" s="14" t="s">
        <v>31</v>
      </c>
      <c r="O49" s="14" t="s">
        <v>53</v>
      </c>
      <c r="P49" s="14" t="s">
        <v>54</v>
      </c>
      <c r="Q49" s="14">
        <v>68</v>
      </c>
      <c r="R49" s="14" t="s">
        <v>55</v>
      </c>
      <c r="S49" s="14">
        <v>79</v>
      </c>
    </row>
    <row r="50" spans="1:19" ht="15.75" customHeight="1">
      <c r="A50" s="14">
        <v>49</v>
      </c>
      <c r="B50" s="14">
        <v>2</v>
      </c>
      <c r="C50" s="14">
        <v>11</v>
      </c>
      <c r="D50" s="14" t="s">
        <v>25</v>
      </c>
      <c r="E50" s="14">
        <v>2</v>
      </c>
      <c r="F50" s="15">
        <v>1.78</v>
      </c>
      <c r="G50" s="15">
        <v>1.28</v>
      </c>
      <c r="H50" s="14" t="s">
        <v>56</v>
      </c>
      <c r="I50" s="14" t="s">
        <v>19</v>
      </c>
      <c r="J50" s="14">
        <v>250</v>
      </c>
      <c r="K50" s="14">
        <v>231</v>
      </c>
      <c r="L50" s="16">
        <f t="shared" si="18"/>
        <v>0.46</v>
      </c>
      <c r="M50" s="16">
        <f t="shared" si="19"/>
        <v>0.748</v>
      </c>
      <c r="N50" s="14" t="s">
        <v>31</v>
      </c>
      <c r="O50" s="14" t="s">
        <v>53</v>
      </c>
      <c r="P50" s="14" t="s">
        <v>55</v>
      </c>
      <c r="Q50" s="14">
        <v>79</v>
      </c>
      <c r="R50" s="14" t="s">
        <v>54</v>
      </c>
      <c r="S50" s="14">
        <v>68</v>
      </c>
    </row>
    <row r="51" spans="1:19" ht="15.75" customHeight="1">
      <c r="A51" s="14">
        <v>50</v>
      </c>
      <c r="B51" s="14">
        <v>1</v>
      </c>
      <c r="C51" s="14">
        <v>11</v>
      </c>
      <c r="D51" s="14" t="s">
        <v>19</v>
      </c>
      <c r="E51" s="14">
        <v>3</v>
      </c>
      <c r="F51" s="15">
        <v>1.65</v>
      </c>
      <c r="G51" s="15">
        <v>0.11</v>
      </c>
      <c r="H51" s="14" t="s">
        <v>46</v>
      </c>
      <c r="I51" s="14" t="s">
        <v>25</v>
      </c>
      <c r="J51" s="14">
        <v>250</v>
      </c>
      <c r="K51" s="14">
        <v>250</v>
      </c>
      <c r="L51" s="16">
        <f t="shared" si="18"/>
        <v>7.5999999999999998E-2</v>
      </c>
      <c r="M51" s="16">
        <f t="shared" si="19"/>
        <v>0.53600000000000003</v>
      </c>
      <c r="N51" s="14" t="s">
        <v>31</v>
      </c>
      <c r="O51" s="14" t="s">
        <v>53</v>
      </c>
      <c r="P51" s="14" t="s">
        <v>54</v>
      </c>
      <c r="Q51" s="14">
        <v>68</v>
      </c>
      <c r="R51" s="14" t="s">
        <v>55</v>
      </c>
      <c r="S51" s="14">
        <v>79</v>
      </c>
    </row>
    <row r="52" spans="1:19" ht="15.75" customHeight="1">
      <c r="A52" s="10">
        <v>51</v>
      </c>
      <c r="B52" s="10">
        <v>1</v>
      </c>
      <c r="C52" s="10">
        <v>12</v>
      </c>
      <c r="D52" s="10" t="s">
        <v>19</v>
      </c>
      <c r="E52" s="10">
        <v>1</v>
      </c>
      <c r="F52" s="11">
        <v>1.03</v>
      </c>
      <c r="G52" s="11">
        <v>0.48</v>
      </c>
      <c r="H52" s="10" t="s">
        <v>46</v>
      </c>
      <c r="I52" s="10" t="s">
        <v>19</v>
      </c>
      <c r="J52" s="10">
        <v>286</v>
      </c>
      <c r="K52" s="10">
        <v>58</v>
      </c>
      <c r="L52" s="13">
        <f>K52/J52</f>
        <v>0.20279720279720279</v>
      </c>
      <c r="M52" s="13">
        <f>K52/J52</f>
        <v>0.20279720279720279</v>
      </c>
      <c r="N52" s="10" t="s">
        <v>21</v>
      </c>
      <c r="O52" s="10" t="s">
        <v>53</v>
      </c>
      <c r="P52" s="10" t="s">
        <v>54</v>
      </c>
      <c r="Q52" s="10">
        <v>68</v>
      </c>
      <c r="R52" s="10" t="s">
        <v>55</v>
      </c>
      <c r="S52" s="10">
        <v>79</v>
      </c>
    </row>
    <row r="53" spans="1:19" ht="15.75" customHeight="1">
      <c r="A53" s="10">
        <v>52</v>
      </c>
      <c r="B53" s="10">
        <v>1</v>
      </c>
      <c r="C53" s="10">
        <v>12</v>
      </c>
      <c r="D53" s="10" t="s">
        <v>19</v>
      </c>
      <c r="E53" s="10">
        <v>2</v>
      </c>
      <c r="F53" s="11">
        <v>0.92</v>
      </c>
      <c r="G53" s="11">
        <v>1.34</v>
      </c>
      <c r="H53" s="10" t="s">
        <v>27</v>
      </c>
      <c r="I53" s="10" t="s">
        <v>19</v>
      </c>
      <c r="J53" s="10">
        <v>286</v>
      </c>
      <c r="K53" s="10">
        <v>138</v>
      </c>
      <c r="L53" s="13">
        <f t="shared" ref="L53:L55" si="20">(K53-K52)/J53</f>
        <v>0.27972027972027974</v>
      </c>
      <c r="M53" s="13">
        <f>(K53-K52)/J53</f>
        <v>0.27972027972027974</v>
      </c>
      <c r="N53" s="10" t="s">
        <v>21</v>
      </c>
      <c r="O53" s="10" t="s">
        <v>53</v>
      </c>
      <c r="P53" s="10" t="s">
        <v>54</v>
      </c>
      <c r="Q53" s="10">
        <v>68</v>
      </c>
      <c r="R53" s="10" t="s">
        <v>55</v>
      </c>
      <c r="S53" s="10">
        <v>79</v>
      </c>
    </row>
    <row r="54" spans="1:19" ht="15.75" customHeight="1">
      <c r="A54" s="10">
        <v>53</v>
      </c>
      <c r="B54" s="10">
        <v>2</v>
      </c>
      <c r="C54" s="10">
        <v>12</v>
      </c>
      <c r="D54" s="10" t="s">
        <v>25</v>
      </c>
      <c r="E54" s="10">
        <v>1</v>
      </c>
      <c r="F54" s="11">
        <v>1.56</v>
      </c>
      <c r="G54" s="11">
        <v>0.32</v>
      </c>
      <c r="H54" s="10" t="s">
        <v>56</v>
      </c>
      <c r="I54" s="10" t="s">
        <v>19</v>
      </c>
      <c r="J54" s="10">
        <v>286</v>
      </c>
      <c r="K54" s="10">
        <v>178</v>
      </c>
      <c r="L54" s="13">
        <f t="shared" si="20"/>
        <v>0.13986013986013987</v>
      </c>
      <c r="M54" s="13">
        <f>K54/J54</f>
        <v>0.6223776223776224</v>
      </c>
      <c r="N54" s="10" t="s">
        <v>21</v>
      </c>
      <c r="O54" s="10" t="s">
        <v>53</v>
      </c>
      <c r="P54" s="10" t="s">
        <v>55</v>
      </c>
      <c r="Q54" s="10">
        <v>79</v>
      </c>
      <c r="R54" s="10" t="s">
        <v>54</v>
      </c>
      <c r="S54" s="10">
        <v>68</v>
      </c>
    </row>
    <row r="55" spans="1:19" ht="15.75" customHeight="1">
      <c r="A55" s="10">
        <v>54</v>
      </c>
      <c r="B55" s="10">
        <v>1</v>
      </c>
      <c r="C55" s="10">
        <v>12</v>
      </c>
      <c r="D55" s="10" t="s">
        <v>19</v>
      </c>
      <c r="E55" s="10">
        <v>3</v>
      </c>
      <c r="F55" s="11">
        <v>1.74</v>
      </c>
      <c r="G55" s="11">
        <v>0.69</v>
      </c>
      <c r="H55" s="10" t="s">
        <v>27</v>
      </c>
      <c r="I55" s="10" t="s">
        <v>19</v>
      </c>
      <c r="J55" s="10">
        <v>286</v>
      </c>
      <c r="K55" s="10">
        <v>286</v>
      </c>
      <c r="L55" s="13">
        <f t="shared" si="20"/>
        <v>0.3776223776223776</v>
      </c>
      <c r="M55" s="13">
        <f>(K55-K53)/J55</f>
        <v>0.5174825174825175</v>
      </c>
      <c r="N55" s="10" t="s">
        <v>21</v>
      </c>
      <c r="O55" s="10" t="s">
        <v>53</v>
      </c>
      <c r="P55" s="10" t="s">
        <v>54</v>
      </c>
      <c r="Q55" s="10">
        <v>68</v>
      </c>
      <c r="R55" s="10" t="s">
        <v>55</v>
      </c>
      <c r="S55" s="10">
        <v>79</v>
      </c>
    </row>
  </sheetData>
  <hyperlinks>
    <hyperlink ref="A1" r:id="rId1" xr:uid="{00000000-0004-0000-0000-000000000000}"/>
    <hyperlink ref="B1" r:id="rId2" xr:uid="{00000000-0004-0000-0000-000001000000}"/>
    <hyperlink ref="C1" r:id="rId3" xr:uid="{00000000-0004-0000-0000-000002000000}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2021-03-10T20:56:37Z</dcterms:created>
  <dcterms:modified xsi:type="dcterms:W3CDTF">2021-03-10T20:56:37Z</dcterms:modified>
</cp:coreProperties>
</file>