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ist of UK university newspaper" sheetId="2" r:id="rId5"/>
    <sheet state="hidden" name="uk scraping" sheetId="3" r:id="rId6"/>
    <sheet state="visible" name="us scraping (random 100)" sheetId="4" r:id="rId7"/>
    <sheet state="visible" name="Sheet14" sheetId="5" r:id="rId8"/>
    <sheet state="visible" name="List of US university newspaper" sheetId="6" r:id="rId9"/>
  </sheets>
  <definedNames>
    <definedName name="mytable">'List of US university newspaper'!$A$1:$H$866</definedName>
    <definedName hidden="1" localSheetId="4" name="_xlnm._FilterDatabase">Sheet14!$Q$1:$Q$949</definedName>
  </definedNames>
  <calcPr/>
</workbook>
</file>

<file path=xl/sharedStrings.xml><?xml version="1.0" encoding="utf-8"?>
<sst xmlns="http://schemas.openxmlformats.org/spreadsheetml/2006/main" count="9091" uniqueCount="5555">
  <si>
    <t>The Daily Princetonian</t>
  </si>
  <si>
    <t>https://theprince.princeton.edu/princetonperiodicals/?a=cl&amp;cl=CL2&amp;e=-------en-20--1--txt-txIN-------</t>
  </si>
  <si>
    <t>The Harvard Crimson</t>
  </si>
  <si>
    <t>https://www.thecrimson.com/sitemap/</t>
  </si>
  <si>
    <t>The Columbia Spectator</t>
  </si>
  <si>
    <t>https://spectatorarchive.library.columbia.edu/?a=cl&amp;cl=CL2&amp;e=-------en-20--1--txt-txIN-------</t>
  </si>
  <si>
    <t>The Tech</t>
  </si>
  <si>
    <t>http://tech.mit.edu/browse.html</t>
  </si>
  <si>
    <t>PDFs</t>
  </si>
  <si>
    <t xml:space="preserve">The Stanford Daily </t>
  </si>
  <si>
    <t>https://archives.stanforddaily.com/</t>
  </si>
  <si>
    <t>No browse by date</t>
  </si>
  <si>
    <t>The Daily Pennsylvanian</t>
  </si>
  <si>
    <t>https://dparchives.library.upenn.edu/?a=cl&amp;cl=CL2&amp;e=-------en-20--1--txt-txIN-------</t>
  </si>
  <si>
    <t>Brown Daily Herald</t>
  </si>
  <si>
    <t>https://repository.library.brown.edu/studio/collections/id_919/</t>
  </si>
  <si>
    <t>ocr very nice</t>
  </si>
  <si>
    <t>The Daily Texan</t>
  </si>
  <si>
    <t>https://repositories.lib.utexas.edu/handle/2152/21545</t>
  </si>
  <si>
    <t>txt files!!!</t>
  </si>
  <si>
    <t>The Daily Californian</t>
  </si>
  <si>
    <t>offline, check later</t>
  </si>
  <si>
    <t>The Chronicle</t>
  </si>
  <si>
    <t>https://www.dukechronicle.com/page/digitized-print-archives</t>
  </si>
  <si>
    <t>1905; images only</t>
  </si>
  <si>
    <t>The Lantern</t>
  </si>
  <si>
    <t>https://osupublicationarchives.osu.edu/?a=cl&amp;cl=CL2&amp;e=-------en-20--1--txt-txIN-------</t>
  </si>
  <si>
    <t>The Daily Iowan</t>
  </si>
  <si>
    <t>https://dailyiowan.lib.uiowa.edu/index.php</t>
  </si>
  <si>
    <t>Boston College</t>
  </si>
  <si>
    <t>https://newspapers.bc.edu/?a=cl&amp;cl=CL2&amp;e=-------en-20--1--txt-txIN-------</t>
  </si>
  <si>
    <t>The Hilltop</t>
  </si>
  <si>
    <t>https://dh.howard.edu/hilltop/</t>
  </si>
  <si>
    <t>The Daily Gamecock</t>
  </si>
  <si>
    <t>https://historicnewspapers.sc.edu/lccn/2012218660/</t>
  </si>
  <si>
    <t>The Independent Florida Alligator</t>
  </si>
  <si>
    <t>https://ufdc.ufl.edu/collections/alligator/results?sort=date_a</t>
  </si>
  <si>
    <t>Text availbale under downloads</t>
  </si>
  <si>
    <t>The Daily Cardinal</t>
  </si>
  <si>
    <t>https://search.library.wisc.edu/digital/AYSX6ORO7MD6K38E</t>
  </si>
  <si>
    <t>PDF</t>
  </si>
  <si>
    <t>The Daily Tar Heel</t>
  </si>
  <si>
    <t>https://www.digitalnc.org/newspapers/daily-tar-heel-chapel-hill-n-c/</t>
  </si>
  <si>
    <t>Txt</t>
  </si>
  <si>
    <t>The Daily Collegian</t>
  </si>
  <si>
    <t>https://libraries.psu.edu/about/collections/digital-newspapers/daily-collegian-historical</t>
  </si>
  <si>
    <t>The Maroon</t>
  </si>
  <si>
    <t>louisianadigitallibrary.org/islandora/object/loyno-lmnp01%3A44119</t>
  </si>
  <si>
    <t>1923, terrible interface</t>
  </si>
  <si>
    <t>The Cornell Daily Sun</t>
  </si>
  <si>
    <t>https://cdsun.library.cornell.edu/</t>
  </si>
  <si>
    <t>The Daily Orange</t>
  </si>
  <si>
    <t>https://dailyorange.com/archives</t>
  </si>
  <si>
    <t>range of volumes in one pdf</t>
  </si>
  <si>
    <t>The Yale Daily News</t>
  </si>
  <si>
    <t>https://ydnhistorical.library.yale.edu/?a=cl&amp;cl=CL2&amp;e=-------en-20--1--txt-txIN-------</t>
  </si>
  <si>
    <t>Felix Online</t>
  </si>
  <si>
    <t>https://archive.felixonline.co.uk/browse</t>
  </si>
  <si>
    <t xml:space="preserve">Palatinate </t>
  </si>
  <si>
    <t>http://palimpsest.dur.ac.uk/slp/palatinate.html</t>
  </si>
  <si>
    <t>The Courier</t>
  </si>
  <si>
    <t>https://courierarchive.ncl.ac.uk/archive</t>
  </si>
  <si>
    <t>LSE Beaver</t>
  </si>
  <si>
    <t>https://digital.library.lse.ac.uk/objects/lse:hok973rak</t>
  </si>
  <si>
    <t>not PDFs not images cannot get text</t>
  </si>
  <si>
    <t>Warwick The Boar</t>
  </si>
  <si>
    <t>https://cdm21047.contentdm.oclc.org/digital/collection/boar/search</t>
  </si>
  <si>
    <t>transcript</t>
  </si>
  <si>
    <t>University of Southampton Wessex Scene</t>
  </si>
  <si>
    <t>https://archive.org/details/universityofsouthamptonhistory?&amp;sort=-week&amp;page=3</t>
  </si>
  <si>
    <t>Text file</t>
  </si>
  <si>
    <t>Glasgow Guardian</t>
  </si>
  <si>
    <t>https://www.gla.ac.uk/myglasgow/archives/guardian/</t>
  </si>
  <si>
    <t>https://glasgowguardian.co.uk/archive/</t>
  </si>
  <si>
    <t>Sitemap can get til 2008</t>
  </si>
  <si>
    <t>Leeds The Gryphon</t>
  </si>
  <si>
    <t>https://explore.library.leeds.ac.uk/special-collections-explore/24553</t>
  </si>
  <si>
    <t>1949-2023</t>
  </si>
  <si>
    <t xml:space="preserve">title, date, text, author, </t>
  </si>
  <si>
    <t>location</t>
  </si>
  <si>
    <t>university</t>
  </si>
  <si>
    <t>newspaper</t>
  </si>
  <si>
    <t>website</t>
  </si>
  <si>
    <t>status</t>
  </si>
  <si>
    <t>page_url_template</t>
  </si>
  <si>
    <t>article_url</t>
  </si>
  <si>
    <t>page</t>
  </si>
  <si>
    <t>title</t>
  </si>
  <si>
    <t>author</t>
  </si>
  <si>
    <t>date</t>
  </si>
  <si>
    <t>text</t>
  </si>
  <si>
    <t>since</t>
  </si>
  <si>
    <t>cleaned</t>
  </si>
  <si>
    <t>National</t>
  </si>
  <si>
    <t>None</t>
  </si>
  <si>
    <t>Affairs Today</t>
  </si>
  <si>
    <t xml:space="preserve"> No website found</t>
  </si>
  <si>
    <t>The Gateway (business and careers focus)</t>
  </si>
  <si>
    <t>The National Student</t>
  </si>
  <si>
    <t>https://www.thenationalstudent.com/</t>
  </si>
  <si>
    <t>down</t>
  </si>
  <si>
    <t>https://www.thenationalstudent.com/index.php?page=206&amp;sort1=1&amp;view1=2&amp;pag1={}&amp;writer_profile=&amp;filtruj_nazwa=.&amp;filter_days=1&amp;filter_date1=2023-03-27&amp;filter_date2=2023-03-27</t>
  </si>
  <si>
    <t>.news_2_1_1_1 a</t>
  </si>
  <si>
    <t>h1</t>
  </si>
  <si>
    <t>.news_autor2_1 a span</t>
  </si>
  <si>
    <t>.news_autor2_1 b span</t>
  </si>
  <si>
    <t>div.text</t>
  </si>
  <si>
    <t>yes</t>
  </si>
  <si>
    <t xml:space="preserve">*doesnt have the link because the website is down after I scraped the first itme without getting the link so I cant scrape again </t>
  </si>
  <si>
    <t>The Student Journals</t>
  </si>
  <si>
    <t>Student Times newspaper</t>
  </si>
  <si>
    <t>The Tab</t>
  </si>
  <si>
    <t xml:space="preserve"> https://thetab.com/uk</t>
  </si>
  <si>
    <t>down/ mix of too many universities</t>
  </si>
  <si>
    <t>The Student Pocket Guide</t>
  </si>
  <si>
    <t>https://www.thestudentpocketguide.com/</t>
  </si>
  <si>
    <t>https://www.thestudentpocketguide.com/page/{}/?s</t>
  </si>
  <si>
    <t>.category-music .cb-post-title a</t>
  </si>
  <si>
    <t>.cb-entry-content &gt; p:nth-of-type(1)</t>
  </si>
  <si>
    <t>&lt;meta property="article:published_time" content="2013-09-06T11:54:06+00:00"&gt;</t>
  </si>
  <si>
    <t>blockquote p, p:nth-of-type(n+2)</t>
  </si>
  <si>
    <t>England</t>
  </si>
  <si>
    <t xml:space="preserve">University of Bath </t>
  </si>
  <si>
    <t xml:space="preserve"> BathImpact</t>
  </si>
  <si>
    <t>No website found</t>
  </si>
  <si>
    <t xml:space="preserve">University of Birmingham </t>
  </si>
  <si>
    <t xml:space="preserve"> Redbrick</t>
  </si>
  <si>
    <t>https://www.redbrick.me/</t>
  </si>
  <si>
    <t>https://www.redbrick.me/page/{}/?s=.</t>
  </si>
  <si>
    <t>.constrained .post-item a</t>
  </si>
  <si>
    <t>.constrained h1.title</t>
  </si>
  <si>
    <t>.author-name a</t>
  </si>
  <si>
    <t>.publish-time time</t>
  </si>
  <si>
    <t>.post-body &gt; p</t>
  </si>
  <si>
    <t xml:space="preserve">Arts University Bournemouth </t>
  </si>
  <si>
    <t xml:space="preserve"> BUMF</t>
  </si>
  <si>
    <t xml:space="preserve">Bournemouth University </t>
  </si>
  <si>
    <t xml:space="preserve"> The BUzz</t>
  </si>
  <si>
    <t>https://buzz.bournemouth.ac.uk/</t>
  </si>
  <si>
    <t>https://buzz.bournemouth.ac.uk/page/{}/?s=.</t>
  </si>
  <si>
    <t>a.entry-title-link</t>
  </si>
  <si>
    <t>span.entry-author-name</t>
  </si>
  <si>
    <t>time</t>
  </si>
  <si>
    <t>.entry-content h3:nth-of-type(1), .entry-content p:nth-of-type(n+2), blockquote p, div.entry-content</t>
  </si>
  <si>
    <t>The Rock</t>
  </si>
  <si>
    <t>https://bournemouthrock.com/</t>
  </si>
  <si>
    <t>University of Brighton - The Verse</t>
  </si>
  <si>
    <t xml:space="preserve"> The Verse</t>
  </si>
  <si>
    <t>http://theverse.co.uk/</t>
  </si>
  <si>
    <t>http://theverse.co.uk/page/{page}/?s</t>
  </si>
  <si>
    <t>.entry-title a</t>
  </si>
  <si>
    <t>em</t>
  </si>
  <si>
    <t>.entry-header span.item-metadata</t>
  </si>
  <si>
    <t>figcaption, .entry-content p</t>
  </si>
  <si>
    <t xml:space="preserve">University of Bristol </t>
  </si>
  <si>
    <t xml:space="preserve"> Epigram</t>
  </si>
  <si>
    <t xml:space="preserve"> https://epigram.org.uk/</t>
  </si>
  <si>
    <t>need to scrape each section</t>
  </si>
  <si>
    <t>British and Irish Modern Music Institute - LDN Music Magazine (London)</t>
  </si>
  <si>
    <t xml:space="preserve"> LDN Music Magazine (London)</t>
  </si>
  <si>
    <t>https://ldnmagazine.com/</t>
  </si>
  <si>
    <t>https://ldnmagazine.com/page/{}/?s</t>
  </si>
  <si>
    <t>h1.entry-title</t>
  </si>
  <si>
    <t>.entry-content p:nth-of-type(1)</t>
  </si>
  <si>
    <t>time.entry-date</t>
  </si>
  <si>
    <t>.entry-content p</t>
  </si>
  <si>
    <t xml:space="preserve">Brunel University London </t>
  </si>
  <si>
    <t xml:space="preserve"> Le Nurb</t>
  </si>
  <si>
    <t xml:space="preserve">University of Cambridge </t>
  </si>
  <si>
    <t xml:space="preserve"> The Cambridge Student (TCS)</t>
  </si>
  <si>
    <t xml:space="preserve"> https://www.tcs.cam.ac.uk/</t>
  </si>
  <si>
    <t>very new, not worth scraping</t>
  </si>
  <si>
    <t>Varsity</t>
  </si>
  <si>
    <t>https://www.varsity.co.uk/</t>
  </si>
  <si>
    <t>https://www.varsity.co.uk/search-results?terms=%2A&amp;page={}</t>
  </si>
  <si>
    <t>a.link-overlay</t>
  </si>
  <si>
    <t>h1.Article-headline</t>
  </si>
  <si>
    <t>p.authors</t>
  </si>
  <si>
    <t>time.Dateline</t>
  </si>
  <si>
    <t>p.Standfirst, figcaption, .Article-content &gt; p</t>
  </si>
  <si>
    <t xml:space="preserve"> The Berry (political)</t>
  </si>
  <si>
    <t xml:space="preserve">Canterbury Christ Church University </t>
  </si>
  <si>
    <t xml:space="preserve"> UNIfied</t>
  </si>
  <si>
    <t xml:space="preserve">Cecil Jones Academy </t>
  </si>
  <si>
    <t xml:space="preserve"> CU@Cecil</t>
  </si>
  <si>
    <t xml:space="preserve">University of Central Lancashire </t>
  </si>
  <si>
    <t xml:space="preserve"> The Pulse</t>
  </si>
  <si>
    <t>https://www.pulsemedia-online.co.uk/</t>
  </si>
  <si>
    <t>https://www.pulsemedia-online.co.uk/page/{}/?s</t>
  </si>
  <si>
    <t>[itemprop='headline'] a</t>
  </si>
  <si>
    <t>a.url</t>
  </si>
  <si>
    <t>time[itemprop='dateModified']</t>
  </si>
  <si>
    <t>p:nth-of-type(1) strong, .text p:nth-of-type(n+2)</t>
  </si>
  <si>
    <t xml:space="preserve">University College London </t>
  </si>
  <si>
    <t xml:space="preserve"> UCL Pi Media</t>
  </si>
  <si>
    <t>https://pimediaonline.co.uk/</t>
  </si>
  <si>
    <t>need to scrape by section</t>
  </si>
  <si>
    <t xml:space="preserve">Court Moor School </t>
  </si>
  <si>
    <t xml:space="preserve"> CMS Newspaper</t>
  </si>
  <si>
    <t xml:space="preserve">Dartford Grammar School </t>
  </si>
  <si>
    <t xml:space="preserve"> DGSChapter</t>
  </si>
  <si>
    <t xml:space="preserve">Durham University </t>
  </si>
  <si>
    <t xml:space="preserve"> Palatinate</t>
  </si>
  <si>
    <t>https://www.palatinate.org.uk/</t>
  </si>
  <si>
    <t>https://www.palatinate.org.uk/page/{}/?s</t>
  </si>
  <si>
    <t>strong</t>
  </si>
  <si>
    <t>[itemprop='articleBody'] p</t>
  </si>
  <si>
    <t xml:space="preserve"> The Bubble</t>
  </si>
  <si>
    <t>https://www.thebubble.org.uk/</t>
  </si>
  <si>
    <t>https://www.thebubble.org.uk/page/{}/?s=%2A</t>
  </si>
  <si>
    <t>h4 a</t>
  </si>
  <si>
    <t>.article h2</t>
  </si>
  <si>
    <t>.article-meta a:nth-of-type(1)</t>
  </si>
  <si>
    <t>p.article-meta</t>
  </si>
  <si>
    <t>p.paragraph:nth-of-type(n+3) b span, p:nth-of-type(n+5) .normaltextrun &gt; span, .article-content p:nth-of-type(n+8)</t>
  </si>
  <si>
    <t xml:space="preserve">Eton College </t>
  </si>
  <si>
    <t xml:space="preserve"> The Chronicle</t>
  </si>
  <si>
    <t xml:space="preserve">University of East Anglia </t>
  </si>
  <si>
    <t xml:space="preserve"> Concrete</t>
  </si>
  <si>
    <t>https://www.concrete-online.co.uk/</t>
  </si>
  <si>
    <t>https://www.concrete-online.co.uk/page/1349/?s&amp;search_button=Search#038;search_button=Search</t>
  </si>
  <si>
    <t>p strong</t>
  </si>
  <si>
    <t>.entry-tools span</t>
  </si>
  <si>
    <t>.entry-content &gt; p:nth-of-type(n+2)</t>
  </si>
  <si>
    <t xml:space="preserve">University of Essex </t>
  </si>
  <si>
    <t xml:space="preserve"> The Rabbit</t>
  </si>
  <si>
    <t>https://www.therabbitfilm.com/</t>
  </si>
  <si>
    <t>only until 2015/ stopped publishing since 2015</t>
  </si>
  <si>
    <t xml:space="preserve">University of Exeter </t>
  </si>
  <si>
    <t xml:space="preserve"> Exeposé</t>
  </si>
  <si>
    <t>https://exepose.com/</t>
  </si>
  <si>
    <t>https://exepose.com/page/{}/?s</t>
  </si>
  <si>
    <t>h1.has-text-color</t>
  </si>
  <si>
    <t>h4 a.author</t>
  </si>
  <si>
    <t>h4.has-text-color, .entry-content &gt; p, .wp-block-quote p</t>
  </si>
  <si>
    <t xml:space="preserve">Falmouth University &amp; University of Exeter, Cornwall campuses </t>
  </si>
  <si>
    <t xml:space="preserve"> The Falmouth Anchor</t>
  </si>
  <si>
    <t>https://www.falmouth-anchor.co.uk/</t>
  </si>
  <si>
    <t>https://www.falmouth-anchor.co.uk/page/{}/?s</t>
  </si>
  <si>
    <t>.item-details a</t>
  </si>
  <si>
    <t>.td-post-author-name a</t>
  </si>
  <si>
    <t>.td-post-title time</t>
  </si>
  <si>
    <t>figcaption, .td-post-content &gt; p</t>
  </si>
  <si>
    <t xml:space="preserve">Goldsmiths, University of London </t>
  </si>
  <si>
    <t xml:space="preserve"> The Leopard</t>
  </si>
  <si>
    <t>https://www.leopardmag.co.uk/</t>
  </si>
  <si>
    <t>stop publishing in 2013</t>
  </si>
  <si>
    <t xml:space="preserve">University of Greenwich, </t>
  </si>
  <si>
    <t xml:space="preserve"> Latitude Lookout</t>
  </si>
  <si>
    <t>University of Gloucestershire -UniVersal News</t>
  </si>
  <si>
    <t>UniVersal News</t>
  </si>
  <si>
    <t xml:space="preserve">Harrow School </t>
  </si>
  <si>
    <t xml:space="preserve"> The Harrovian</t>
  </si>
  <si>
    <t xml:space="preserve">Heythrop College, University of London </t>
  </si>
  <si>
    <t xml:space="preserve"> The Lion</t>
  </si>
  <si>
    <t xml:space="preserve">University of Hull </t>
  </si>
  <si>
    <t xml:space="preserve"> The Hullfire</t>
  </si>
  <si>
    <t xml:space="preserve">Imperial College London </t>
  </si>
  <si>
    <t xml:space="preserve"> Felix</t>
  </si>
  <si>
    <t xml:space="preserve"> https://felixonline.co.uk/</t>
  </si>
  <si>
    <t xml:space="preserve">The Knights Templar School </t>
  </si>
  <si>
    <t xml:space="preserve"> KTS NewsKnight</t>
  </si>
  <si>
    <t xml:space="preserve">Kingston University </t>
  </si>
  <si>
    <t xml:space="preserve"> The River</t>
  </si>
  <si>
    <t xml:space="preserve"> https://www.riveronline.co.uk/</t>
  </si>
  <si>
    <t xml:space="preserve">Keele University </t>
  </si>
  <si>
    <t xml:space="preserve"> Concourse</t>
  </si>
  <si>
    <t>https://www.concourseonline.com/</t>
  </si>
  <si>
    <t xml:space="preserve">only has 2 articles </t>
  </si>
  <si>
    <t xml:space="preserve">University of Kent </t>
  </si>
  <si>
    <t xml:space="preserve"> InQuire (union funded)</t>
  </si>
  <si>
    <t>https://www.inquiremedia.co.uk/</t>
  </si>
  <si>
    <t>website doesnt have many articles/ main version is in print</t>
  </si>
  <si>
    <t xml:space="preserve"> UniON</t>
  </si>
  <si>
    <t xml:space="preserve">Lancaster University </t>
  </si>
  <si>
    <t xml:space="preserve"> SCAN</t>
  </si>
  <si>
    <t>https://scan.lancastersu.co.uk/</t>
  </si>
  <si>
    <t>https://scan.lancastersu.co.uk/page/{}/?s</t>
  </si>
  <si>
    <t>span.sub-header</t>
  </si>
  <si>
    <t>.entry-meta .entry-meta a.url</t>
  </si>
  <si>
    <t>.entry-meta .entry-meta time</t>
  </si>
  <si>
    <t>em, [itemprop='text'] p:nth-of-type(n+2), strong, blockquote, figcaption</t>
  </si>
  <si>
    <t xml:space="preserve">University of Leeds </t>
  </si>
  <si>
    <t xml:space="preserve"> Leeds Student</t>
  </si>
  <si>
    <t>https://www.thegryphon.co.uk/</t>
  </si>
  <si>
    <t>https://www.thegryphon.co.uk/page/{}/?s</t>
  </si>
  <si>
    <t>.with-thumb .post-heading a</t>
  </si>
  <si>
    <t>.post-author a</t>
  </si>
  <si>
    <t>.category-layout span.post-date</t>
  </si>
  <si>
    <t>.entry-content &gt; p, p.has-text-align-left</t>
  </si>
  <si>
    <t xml:space="preserve">University of Leicester </t>
  </si>
  <si>
    <t xml:space="preserve"> Leicester Student Magazine</t>
  </si>
  <si>
    <t>https://leicesterstudent.com/</t>
  </si>
  <si>
    <t>https://leicesterstudent.com/page/{}/?s</t>
  </si>
  <si>
    <t>.entry-title a[title]</t>
  </si>
  <si>
    <t>.entry-content &gt; p:nth-of-type(1) em</t>
  </si>
  <si>
    <t>.article-content.clearfix time.entry-date</t>
  </si>
  <si>
    <t xml:space="preserve">University of Lincoln </t>
  </si>
  <si>
    <t xml:space="preserve"> The Linc</t>
  </si>
  <si>
    <t>https://thelinc.co.uk/</t>
  </si>
  <si>
    <t>https://thelinc.co.uk/page/{}/?s=</t>
  </si>
  <si>
    <t>a.fn</t>
  </si>
  <si>
    <t>span.entry-date</t>
  </si>
  <si>
    <t>h3 span, .entry-content p</t>
  </si>
  <si>
    <t xml:space="preserve">University of Liverpool </t>
  </si>
  <si>
    <t xml:space="preserve"> The Sphinx</t>
  </si>
  <si>
    <t>https://www.thesphinx.co.uk/</t>
  </si>
  <si>
    <t>https://thesphinx.co.uk/page/{}/?s=.</t>
  </si>
  <si>
    <t>a.et-accent-color</t>
  </si>
  <si>
    <t>.post-meta a</t>
  </si>
  <si>
    <t>.post-meta span</t>
  </si>
  <si>
    <t>.post-content p</t>
  </si>
  <si>
    <t xml:space="preserve">London College of Communication, University of the Arts London </t>
  </si>
  <si>
    <t xml:space="preserve"> The Artefact</t>
  </si>
  <si>
    <t>https://www.artefactmagazine.com/</t>
  </si>
  <si>
    <t>https://www.artefactmagazine.com/page/{}/?s</t>
  </si>
  <si>
    <t>.inhype-grid-post .post-title a</t>
  </si>
  <si>
    <t>.inhype-post-single .fn a</t>
  </si>
  <si>
    <t>.inhype-post-single time</t>
  </si>
  <si>
    <t>p</t>
  </si>
  <si>
    <t xml:space="preserve">University of London </t>
  </si>
  <si>
    <t xml:space="preserve"> London Student King's College London </t>
  </si>
  <si>
    <t xml:space="preserve">King's College London </t>
  </si>
  <si>
    <t xml:space="preserve"> Roar News</t>
  </si>
  <si>
    <t>https://roarnews.co.uk/</t>
  </si>
  <si>
    <t>https://roarnews.co.uk/page/{}/?s=</t>
  </si>
  <si>
    <t>.zox-art-title a</t>
  </si>
  <si>
    <t>[itemprop='name'] a</t>
  </si>
  <si>
    <t>div.theiaPostSlider_preloadedSlide</t>
  </si>
  <si>
    <t xml:space="preserve">London School of Economics </t>
  </si>
  <si>
    <t xml:space="preserve"> The Beaver</t>
  </si>
  <si>
    <t>https://thebeaverlse.co.uk/</t>
  </si>
  <si>
    <t>https://thebeaverlse.co.uk/page/{}/?s</t>
  </si>
  <si>
    <t>h4</t>
  </si>
  <si>
    <t>span.elementor-post-info__item--type-date</t>
  </si>
  <si>
    <t>.elementor-element-76c84909 p</t>
  </si>
  <si>
    <t xml:space="preserve">Royal Holloway, University of London </t>
  </si>
  <si>
    <t xml:space="preserve"> The Orbital (official)</t>
  </si>
  <si>
    <t>https://theorbital.co.uk/</t>
  </si>
  <si>
    <t>https://theorbital.co.uk/page/{}/?s</t>
  </si>
  <si>
    <t>p:nth-of-type(n+2)</t>
  </si>
  <si>
    <t xml:space="preserve"> The Founder (unofficial)</t>
  </si>
  <si>
    <t>https://rhulfounder.co.uk/</t>
  </si>
  <si>
    <t>https://rhulfounder.co.uk/page/{}/?s=.</t>
  </si>
  <si>
    <t>.entry-content strong</t>
  </si>
  <si>
    <t>.entry-content p:nth-of-type(n+3)</t>
  </si>
  <si>
    <t xml:space="preserve">School of Oriental and African Studies </t>
  </si>
  <si>
    <t xml:space="preserve"> The SOAS Spirit</t>
  </si>
  <si>
    <t>https://soasspirit.co.uk/</t>
  </si>
  <si>
    <t>https://soasspirit.co.uk/?paged={}&amp;s</t>
  </si>
  <si>
    <t>.blog-entry-title a</t>
  </si>
  <si>
    <t>p &gt; strong</t>
  </si>
  <si>
    <t>.nv-content-wrap p:nth-of-type(n+2), p.has-large-font-size</t>
  </si>
  <si>
    <t xml:space="preserve">Queen Mary, University of London </t>
  </si>
  <si>
    <t xml:space="preserve"> The Print</t>
  </si>
  <si>
    <t>https://theprintnews.co.uk/</t>
  </si>
  <si>
    <t>https://theprintnews.co.uk/page/{}/?s</t>
  </si>
  <si>
    <t>.post-title a</t>
  </si>
  <si>
    <t>div.author</t>
  </si>
  <si>
    <t>div.post-byline</t>
  </si>
  <si>
    <t xml:space="preserve">Loughborough University </t>
  </si>
  <si>
    <t xml:space="preserve"> The Epinal</t>
  </si>
  <si>
    <t xml:space="preserve">Manchester Metropolitan University </t>
  </si>
  <si>
    <t>aah-magazine</t>
  </si>
  <si>
    <t>https://aah-magazine.co.uk/</t>
  </si>
  <si>
    <t>https://aah-magazine.co.uk/page/{}/?s</t>
  </si>
  <si>
    <t>.entry-box-title .entry-title a</t>
  </si>
  <si>
    <t>b span</t>
  </si>
  <si>
    <t>.meta-box span.entry-date</t>
  </si>
  <si>
    <t>.elements-box div:nth-of-type(4), div:nth-of-type(n+6) &gt; span:nth-of-type(1), div:nth-of-type(n+10) b span, .elements-box div div span</t>
  </si>
  <si>
    <t xml:space="preserve">Merchant Taylors’ School </t>
  </si>
  <si>
    <t xml:space="preserve"> The Dependent (unofficial)</t>
  </si>
  <si>
    <t xml:space="preserve">University of Manchester </t>
  </si>
  <si>
    <t xml:space="preserve"> The Manchester Magazine (independent)</t>
  </si>
  <si>
    <t xml:space="preserve"> The Mancunion (official)</t>
  </si>
  <si>
    <t>https://mancunion.com/</t>
  </si>
  <si>
    <t>https://mancunion.com/page/{}/?s=.</t>
  </si>
  <si>
    <t>.el-title a</t>
  </si>
  <si>
    <t>.uk-h6 a</t>
  </si>
  <si>
    <t>div.uk-h6</t>
  </si>
  <si>
    <t>div.uk-text-lead, .uk-text-large p, p:nth-of-type(2) strong</t>
  </si>
  <si>
    <t xml:space="preserve">Newcastle University </t>
  </si>
  <si>
    <t xml:space="preserve"> The Courier</t>
  </si>
  <si>
    <t>https://www.thecourieronline.co.uk/</t>
  </si>
  <si>
    <t>https://www.thecourieronline.co.uk/page/{}/?s</t>
  </si>
  <si>
    <t>.news-story-block a.ct-link</t>
  </si>
  <si>
    <t>span#span-8-141179</t>
  </si>
  <si>
    <t>span#span-127-141179</t>
  </si>
  <si>
    <t>span#span-130-141179</t>
  </si>
  <si>
    <t>span.article-intro, h5, em, .ct-span &gt; p, blockquote p</t>
  </si>
  <si>
    <t xml:space="preserve">Northumbria University </t>
  </si>
  <si>
    <t xml:space="preserve"> Northumbria Student</t>
  </si>
  <si>
    <t xml:space="preserve">University of Nottingham </t>
  </si>
  <si>
    <t xml:space="preserve"> Impact</t>
  </si>
  <si>
    <t xml:space="preserve"> https://impactnottingham.com/</t>
  </si>
  <si>
    <t>https://impactnottingham.com/page/{}/?s=</t>
  </si>
  <si>
    <t>h2 a</t>
  </si>
  <si>
    <t>em strong</t>
  </si>
  <si>
    <t>span.post-page-date</t>
  </si>
  <si>
    <t>div.content</t>
  </si>
  <si>
    <t xml:space="preserve">Nottingham Trent University </t>
  </si>
  <si>
    <t xml:space="preserve"> Platform Magazine</t>
  </si>
  <si>
    <t>https://www.platformmagazine.co.uk/</t>
  </si>
  <si>
    <t>https://www.platformmagazine.co.uk/page/{}/?s</t>
  </si>
  <si>
    <t>.site-main .entry-title a</t>
  </si>
  <si>
    <t>.post-24074 .author a</t>
  </si>
  <si>
    <t>.post-24074 .posted-on a</t>
  </si>
  <si>
    <t>h2 span, p &gt; span[data-contrast], .wp-caption-text em, .entry-content &gt; h3, p:nth-of-type(n+50)</t>
  </si>
  <si>
    <t xml:space="preserve">Oxford Brookes University </t>
  </si>
  <si>
    <t xml:space="preserve"> The Underdog</t>
  </si>
  <si>
    <t xml:space="preserve">Oundle School </t>
  </si>
  <si>
    <t xml:space="preserve"> Oundle Chronicle</t>
  </si>
  <si>
    <t xml:space="preserve">University of Oxford </t>
  </si>
  <si>
    <t xml:space="preserve"> The Oxford Blue</t>
  </si>
  <si>
    <t>https://www.theoxfordblue.co.uk/</t>
  </si>
  <si>
    <t>https://www.theoxfordblue.co.uk/page/{}/?s</t>
  </si>
  <si>
    <t>span.byline</t>
  </si>
  <si>
    <t>figcaption span, strong, .entry-content p</t>
  </si>
  <si>
    <t xml:space="preserve"> The Oxford Student</t>
  </si>
  <si>
    <t>https://www.oxfordstudent.com/</t>
  </si>
  <si>
    <t>https://www.oxfordstudent.com/page/{}/?s=</t>
  </si>
  <si>
    <t>.article-ani-1 .title a</t>
  </si>
  <si>
    <t>.byline-3 span</t>
  </si>
  <si>
    <t>main</t>
  </si>
  <si>
    <t xml:space="preserve"> Cherwell</t>
  </si>
  <si>
    <t>https://cherwell.org/</t>
  </si>
  <si>
    <t>https://cherwell.org/page/{}/?s=</t>
  </si>
  <si>
    <t>.tdb_module_loop .entry-title a</t>
  </si>
  <si>
    <t>a.tdb-author-name</t>
  </si>
  <si>
    <t>.tdb-block-inner time</t>
  </si>
  <si>
    <t>.tdi_92 div.wpb_wrapper</t>
  </si>
  <si>
    <t xml:space="preserve"> The Isis</t>
  </si>
  <si>
    <t>https://isismagazine.org.uk/</t>
  </si>
  <si>
    <t>https://isismagazine.org.uk/page/{}/?s</t>
  </si>
  <si>
    <t>a:nth-of-type(2)</t>
  </si>
  <si>
    <t xml:space="preserve">University of Portsmouth </t>
  </si>
  <si>
    <t xml:space="preserve"> The Galleon</t>
  </si>
  <si>
    <t xml:space="preserve">University of Plymouth </t>
  </si>
  <si>
    <t xml:space="preserve"> The Knowledge</t>
  </si>
  <si>
    <t xml:space="preserve">University of Reading </t>
  </si>
  <si>
    <t xml:space="preserve"> The Spark</t>
  </si>
  <si>
    <t>https://sparknewspaper.co.uk/</t>
  </si>
  <si>
    <t>has only 3 articles tf?</t>
  </si>
  <si>
    <t xml:space="preserve">Richmond upon Thames College </t>
  </si>
  <si>
    <t xml:space="preserve"> NOISE</t>
  </si>
  <si>
    <t xml:space="preserve">Roehampton University </t>
  </si>
  <si>
    <t xml:space="preserve"> Fresh</t>
  </si>
  <si>
    <t xml:space="preserve">University of Sheffield </t>
  </si>
  <si>
    <t xml:space="preserve"> Forge Press</t>
  </si>
  <si>
    <t>https://forgepress.org/</t>
  </si>
  <si>
    <t>https://forgepress.org/page/{}/?s</t>
  </si>
  <si>
    <t>.td-post-author-name a:nth-of-type(2)</t>
  </si>
  <si>
    <t>.td-post-content p</t>
  </si>
  <si>
    <t xml:space="preserve">University of Southampton </t>
  </si>
  <si>
    <t xml:space="preserve"> Wessex Scene</t>
  </si>
  <si>
    <t>https://www.wessexscene.co.uk/</t>
  </si>
  <si>
    <t>https://www.wessexscene.co.uk/page/{}/?s</t>
  </si>
  <si>
    <t>a.post-link</t>
  </si>
  <si>
    <t>a.author</t>
  </si>
  <si>
    <t>strong, p:nth-of-type(n+2)</t>
  </si>
  <si>
    <t xml:space="preserve"> The Edge (magazine)</t>
  </si>
  <si>
    <t>https://www.theedgesusu.co.uk/</t>
  </si>
  <si>
    <t>https://www.theedgesusu.co.uk/page/2/?s</t>
  </si>
  <si>
    <t>span[itemprop='author']</t>
  </si>
  <si>
    <t>time[itemprop='datePublished']</t>
  </si>
  <si>
    <t xml:space="preserve">University of Surrey </t>
  </si>
  <si>
    <t xml:space="preserve"> The Stag</t>
  </si>
  <si>
    <t>https://thestagsurrey.co.uk/</t>
  </si>
  <si>
    <t>too few posts</t>
  </si>
  <si>
    <t xml:space="preserve">University of Sussex </t>
  </si>
  <si>
    <t xml:space="preserve"> The Badger</t>
  </si>
  <si>
    <t>https://thebadgeronline.com/</t>
  </si>
  <si>
    <t>https://thebadgeronline.com/page/{}/?s</t>
  </si>
  <si>
    <t>.article-author em</t>
  </si>
  <si>
    <t>.single-meta time</t>
  </si>
  <si>
    <t>span.s1, .entry-content p:nth-of-type(n+9)</t>
  </si>
  <si>
    <t xml:space="preserve">University of Warwick </t>
  </si>
  <si>
    <t xml:space="preserve"> The Boar</t>
  </si>
  <si>
    <t>https://theboar.org/</t>
  </si>
  <si>
    <t>https://theboar.org/page/{}/?s</t>
  </si>
  <si>
    <t>h1 a</t>
  </si>
  <si>
    <t>.author a</t>
  </si>
  <si>
    <t>div.time</t>
  </si>
  <si>
    <t>.boar-single-content p:nth-of-type(n+2)</t>
  </si>
  <si>
    <t xml:space="preserve">Westminster Abbey Choir School </t>
  </si>
  <si>
    <t xml:space="preserve"> Wacs lyrical</t>
  </si>
  <si>
    <t xml:space="preserve">University of Westminster </t>
  </si>
  <si>
    <t xml:space="preserve"> The Quintin Hogg (The QH)</t>
  </si>
  <si>
    <t xml:space="preserve">University of the West of England </t>
  </si>
  <si>
    <t xml:space="preserve"> WesternEye</t>
  </si>
  <si>
    <t>https://www.westerneye.net/</t>
  </si>
  <si>
    <t>need to scrape every section</t>
  </si>
  <si>
    <t xml:space="preserve">University of Worcester </t>
  </si>
  <si>
    <t xml:space="preserve"> The Voice</t>
  </si>
  <si>
    <t>https://thevoiceworcester.wordpress.com/</t>
  </si>
  <si>
    <t>https://thevoiceworcester.wordpress.com/page/{}/?s</t>
  </si>
  <si>
    <t>p:nth-of-type(n+9)</t>
  </si>
  <si>
    <t>.date-meta a</t>
  </si>
  <si>
    <t>p[data-adtags-visited]:nth-of-type(n+2)</t>
  </si>
  <si>
    <t xml:space="preserve">University of York </t>
  </si>
  <si>
    <t xml:space="preserve"> York Vision (pronounced 'Fork Visor', rhymes with Stalk Riser)</t>
  </si>
  <si>
    <t>https://www.yorkvision.co.uk/</t>
  </si>
  <si>
    <t>https://www.yorkvision.co.uk/page/{}/?s</t>
  </si>
  <si>
    <t>div.entry-content</t>
  </si>
  <si>
    <t xml:space="preserve"> Nouse (pronounced Nooze, rhymes with Ouse)</t>
  </si>
  <si>
    <t>https://nouse.co.uk/</t>
  </si>
  <si>
    <t>Northern Ireland</t>
  </si>
  <si>
    <t xml:space="preserve">Queen's University Belfast </t>
  </si>
  <si>
    <t xml:space="preserve"> The Gown</t>
  </si>
  <si>
    <t>https://thegownatqub.wordpress.com/issue-no-1-16-09-21-29-09-21/</t>
  </si>
  <si>
    <t>strong span</t>
  </si>
  <si>
    <t>.entry-footer time.entry-date</t>
  </si>
  <si>
    <t>p[data-adtags-visited]:nth-of-type(n+2), div.wp-block-image</t>
  </si>
  <si>
    <t>Scotland</t>
  </si>
  <si>
    <t xml:space="preserve">University of Aberdeen </t>
  </si>
  <si>
    <t xml:space="preserve"> Gaudie</t>
  </si>
  <si>
    <t>https://www.gaudie.co.uk/</t>
  </si>
  <si>
    <t>https://www.gaudie.co.uk/search-results?type=blogs&amp;page={}</t>
  </si>
  <si>
    <t>a.sil_d4M</t>
  </si>
  <si>
    <t>.post-title__text span</t>
  </si>
  <si>
    <t>span.post-metadata__date</t>
  </si>
  <si>
    <t>.eSWI6 ._2PHJq span, strong, em, p:nth-of-type(n+5) ._2PHJq span, #viewer-j7hl span._2PHJq</t>
  </si>
  <si>
    <t xml:space="preserve">University of Edinburgh </t>
  </si>
  <si>
    <t xml:space="preserve"> The Student</t>
  </si>
  <si>
    <t>https://www.studentnewspaper.org/</t>
  </si>
  <si>
    <t>https://studentnewspaper.org/page/{}/?s</t>
  </si>
  <si>
    <t>.post-date a</t>
  </si>
  <si>
    <t>.intro-text p, .entry-content &gt; p, p:nth-of-type(2) strong, figure:nth-of-type(1) em, figure:nth-of-type(2) em a:nth-of-type(1), figure:nth-of-type(2) figcaption</t>
  </si>
  <si>
    <t xml:space="preserve">University of Glasgow </t>
  </si>
  <si>
    <t xml:space="preserve"> Glasgow University Guardian</t>
  </si>
  <si>
    <t>https://glasgowguardian.co.uk/</t>
  </si>
  <si>
    <t>https://glasgowguardian.co.uk/page/{}/?s</t>
  </si>
  <si>
    <t>.card-title a</t>
  </si>
  <si>
    <t>div.row:nth-of-type(3) a</t>
  </si>
  <si>
    <t>a div</t>
  </si>
  <si>
    <t>.p-2 &gt; a:nth-of-type(2)</t>
  </si>
  <si>
    <t>.col div p, .col p:nth-of-type(n+4)</t>
  </si>
  <si>
    <t xml:space="preserve">University of St Andrews </t>
  </si>
  <si>
    <t xml:space="preserve"> The Saint (Tabloid)</t>
  </si>
  <si>
    <t>https://www.thesaint.scot/</t>
  </si>
  <si>
    <t>https://www.thesaint.scot/search-results?type=blogs&amp;page={}</t>
  </si>
  <si>
    <t>span.tQ0Q1A</t>
  </si>
  <si>
    <t>#viewer-foo em, #viewer-fdhfl span._2PHJq, p:nth-of-type(n+3) ._2PHJq span</t>
  </si>
  <si>
    <t xml:space="preserve">University of Stirling </t>
  </si>
  <si>
    <t xml:space="preserve"> Brig Newspaper</t>
  </si>
  <si>
    <t>https://brignews.com/</t>
  </si>
  <si>
    <t>https://brignews.com/page/{}/?s</t>
  </si>
  <si>
    <t>.wi-single span[itemprop='name']</t>
  </si>
  <si>
    <t>.wi-single .header-main time[itemprop='datePublished']</t>
  </si>
  <si>
    <t>.wi-single .dropcap-content &gt; p</t>
  </si>
  <si>
    <t xml:space="preserve">University of Strathclyde </t>
  </si>
  <si>
    <t xml:space="preserve"> Strathclyde Telegraph</t>
  </si>
  <si>
    <t>https://strathclydetelegraph.com/</t>
  </si>
  <si>
    <t>https://strathclydetelegraph.com/page/{}/?s</t>
  </si>
  <si>
    <t>.post--animated a.entry-permalink</t>
  </si>
  <si>
    <t>h2.wp-block-heading</t>
  </si>
  <si>
    <t>.entry-content p:nth-of-type(n+2)</t>
  </si>
  <si>
    <t xml:space="preserve">Napier University </t>
  </si>
  <si>
    <t xml:space="preserve"> Veritas</t>
  </si>
  <si>
    <t>https://www.veritasnews.co.uk/</t>
  </si>
  <si>
    <t xml:space="preserve">Edinburgh-wide </t>
  </si>
  <si>
    <t xml:space="preserve"> The Journal</t>
  </si>
  <si>
    <t xml:space="preserve"> https://www.thejournal</t>
  </si>
  <si>
    <t>website stopped working in 2015</t>
  </si>
  <si>
    <t xml:space="preserve">Scotland-wide </t>
  </si>
  <si>
    <t xml:space="preserve"> Scotcampus</t>
  </si>
  <si>
    <t>https://www.scotcampus.com/</t>
  </si>
  <si>
    <t xml:space="preserve">down </t>
  </si>
  <si>
    <t xml:space="preserve"> The Student Advertiser (TSA)[7]</t>
  </si>
  <si>
    <t>https://thestudentadvertiser.co.uk/</t>
  </si>
  <si>
    <t xml:space="preserve">University of Dundee </t>
  </si>
  <si>
    <t xml:space="preserve"> The Magdalen</t>
  </si>
  <si>
    <t>https://www.themagdalen.co.uk/</t>
  </si>
  <si>
    <t>too few articles</t>
  </si>
  <si>
    <t>Wales</t>
  </si>
  <si>
    <t xml:space="preserve">Aberystwyth University </t>
  </si>
  <si>
    <t xml:space="preserve">Bangor University </t>
  </si>
  <si>
    <t xml:space="preserve"> Seren</t>
  </si>
  <si>
    <t>https://www.seren.bangor.ac.uk/</t>
  </si>
  <si>
    <t>https://www.seren.bangor.ac.uk/page/{}/?s</t>
  </si>
  <si>
    <t>.grid-base-post .is-title a</t>
  </si>
  <si>
    <t>.has-img a</t>
  </si>
  <si>
    <t>.has-author-img .date time</t>
  </si>
  <si>
    <t xml:space="preserve">Cardiff University </t>
  </si>
  <si>
    <t xml:space="preserve"> gair rhydd</t>
  </si>
  <si>
    <t xml:space="preserve">Glamorgan University </t>
  </si>
  <si>
    <t xml:space="preserve"> Leek</t>
  </si>
  <si>
    <t xml:space="preserve">Swansea University </t>
  </si>
  <si>
    <t xml:space="preserve"> The Waterfront</t>
  </si>
  <si>
    <t>http://www.swanseastudentmedia.com/</t>
  </si>
  <si>
    <t>http://www.swanseastudentmedia.com/page/{}/?s</t>
  </si>
  <si>
    <t>p b:nth-of-type(1), p:nth-of-type(n+4) span:nth-of-type(1), p:nth-of-type(n+8), .td-post-content &gt; ul li:nth-of-type(1), li:nth-of-type(n+2) &gt; span</t>
  </si>
  <si>
    <t xml:space="preserve">University of Wales, Lampeter </t>
  </si>
  <si>
    <t xml:space="preserve">University of Wales, Newport </t>
  </si>
  <si>
    <t xml:space="preserve"> NewsPort</t>
  </si>
  <si>
    <t>Rhode Island</t>
  </si>
  <si>
    <t>Community College of Rhode Island – The Unfiltered Lens</t>
  </si>
  <si>
    <t xml:space="preserve">Community College of Rhode Island </t>
  </si>
  <si>
    <t xml:space="preserve"> The Unfiltered Lens</t>
  </si>
  <si>
    <t>Community College of Rhode Island</t>
  </si>
  <si>
    <t>The Unfiltered Lens</t>
  </si>
  <si>
    <t>https://unfilteredlens.wordpress.com/</t>
  </si>
  <si>
    <t>https://www.unfilteredlensccri.org/</t>
  </si>
  <si>
    <t>Washington</t>
  </si>
  <si>
    <t>Gonzaga University – The Bulletin</t>
  </si>
  <si>
    <t xml:space="preserve">Gonzaga University </t>
  </si>
  <si>
    <t xml:space="preserve"> The Bulletin</t>
  </si>
  <si>
    <t>Gonzaga University</t>
  </si>
  <si>
    <t>The Bulletin</t>
  </si>
  <si>
    <t>https://www.gonzagabulletin.com/</t>
  </si>
  <si>
    <t>scrape afterwards...</t>
  </si>
  <si>
    <r>
      <rPr>
        <color rgb="FF1155CC"/>
        <u/>
      </rPr>
      <t>https://www.gonzagabulletin.com/search/?f=html&amp;s=start_time&amp;sd=desc&amp;l=100&amp;t=article%2Ccollection%2Cvideo%2Cyoutube&amp;nsa=eedition&amp;app%5B0%5D=editorial&amp;o=</t>
    </r>
    <r>
      <rPr>
        <color rgb="FF000000"/>
      </rPr>
      <t>{number of articles}</t>
    </r>
  </si>
  <si>
    <t>Illinois</t>
  </si>
  <si>
    <t>Wheaton College – The Wheaton Record</t>
  </si>
  <si>
    <t xml:space="preserve">Wheaton College </t>
  </si>
  <si>
    <t xml:space="preserve"> The Wheaton Record</t>
  </si>
  <si>
    <t>Wheaton College</t>
  </si>
  <si>
    <t>The Wheaton Record</t>
  </si>
  <si>
    <t>https://www.wheatonrecord.com/</t>
  </si>
  <si>
    <t>potentially need to log in</t>
  </si>
  <si>
    <t>https://thewheatonrecord.com/page/{}/?s=</t>
  </si>
  <si>
    <t>.loop-container &gt; div.post .post-title a, .infinite-view-2 .post-title a</t>
  </si>
  <si>
    <t>N/A</t>
  </si>
  <si>
    <t>h2.elementor-heading-title, p span:nth-of-type(1)</t>
  </si>
  <si>
    <t>Elmhurst University – The Leader</t>
  </si>
  <si>
    <t xml:space="preserve">Elmhurst University </t>
  </si>
  <si>
    <t xml:space="preserve"> The Leader</t>
  </si>
  <si>
    <t>Elmhurst University</t>
  </si>
  <si>
    <t>The Leader</t>
  </si>
  <si>
    <t>https://www.ecleader.net/</t>
  </si>
  <si>
    <t>https://elmhurstleader.com/</t>
  </si>
  <si>
    <t>California</t>
  </si>
  <si>
    <t>University of California, Davis – The California Aggie</t>
  </si>
  <si>
    <t xml:space="preserve">University of California, Davis </t>
  </si>
  <si>
    <t xml:space="preserve"> The California Aggie</t>
  </si>
  <si>
    <t>The California Aggie - https://theaggie.org/</t>
  </si>
  <si>
    <t>https://theaggie.org/</t>
  </si>
  <si>
    <t>https://theaggie.org/page/{}/?s</t>
  </si>
  <si>
    <t>.item-details .entry-title a</t>
  </si>
  <si>
    <t>p:nth-of-type(3) &gt; span</t>
  </si>
  <si>
    <t>figcaption, strong, .tdb_single_content div</t>
  </si>
  <si>
    <t>Ohio</t>
  </si>
  <si>
    <t>Wright State University – The Guardian</t>
  </si>
  <si>
    <t xml:space="preserve">Wright State University </t>
  </si>
  <si>
    <t xml:space="preserve"> The Guardian</t>
  </si>
  <si>
    <t>Wright State University</t>
  </si>
  <si>
    <t>The Guardian</t>
  </si>
  <si>
    <t>https://wsuguardian.com/</t>
  </si>
  <si>
    <t>https://wsuguardian.com/page/{}/?s=.</t>
  </si>
  <si>
    <t>.author-details a</t>
  </si>
  <si>
    <t>.list-inline li:nth-of-type(2) a</t>
  </si>
  <si>
    <t>article p</t>
  </si>
  <si>
    <t>South Carolina</t>
  </si>
  <si>
    <t>University of South Carolina Aiken – Pacer Times</t>
  </si>
  <si>
    <t xml:space="preserve">University of South Carolina Aiken </t>
  </si>
  <si>
    <t xml:space="preserve"> Pacer Times</t>
  </si>
  <si>
    <t>University of South Carolina Aiken</t>
  </si>
  <si>
    <t>Pacer Times</t>
  </si>
  <si>
    <t>https://usca.media/</t>
  </si>
  <si>
    <t>https://www.mypacertimes.com/</t>
  </si>
  <si>
    <t>load more website</t>
  </si>
  <si>
    <t>Maryland</t>
  </si>
  <si>
    <t>University of Maryland, Baltimore County – The Retriever Weekly</t>
  </si>
  <si>
    <t xml:space="preserve">University of Maryland, Baltimore County </t>
  </si>
  <si>
    <t xml:space="preserve"> The Retriever Weekly</t>
  </si>
  <si>
    <t>University of Maryland, Baltimore County</t>
  </si>
  <si>
    <t>The Retriever Weekly</t>
  </si>
  <si>
    <t>https://retriever.umbc.edu/</t>
  </si>
  <si>
    <t>https://retriever.umbc.edu/page/{}/?s</t>
  </si>
  <si>
    <t>.post-header div</t>
  </si>
  <si>
    <t>div.post-image-caption, .post-content p:nth-of-type(1) span, p:nth-of-type(n+2)</t>
  </si>
  <si>
    <t>University of Illinois at Urbana–Champaign – Daily Illini</t>
  </si>
  <si>
    <t>University of Illinois at Urbana</t>
  </si>
  <si>
    <t xml:space="preserve">Champaign </t>
  </si>
  <si>
    <t>University of Illinois at Urbana-Champaign</t>
  </si>
  <si>
    <t>The Daily Illini</t>
  </si>
  <si>
    <t>https://dailyillini.com/</t>
  </si>
  <si>
    <t>https://dailyillini.com/page/{}/?s</t>
  </si>
  <si>
    <t>h1.storyheadline</t>
  </si>
  <si>
    <t>a.creditline</t>
  </si>
  <si>
    <t>span.time-wrapper</t>
  </si>
  <si>
    <t>.snocf-article &gt; p</t>
  </si>
  <si>
    <t>San Francisco State University – The Golden Gate [X]press</t>
  </si>
  <si>
    <t xml:space="preserve">San Francisco State University </t>
  </si>
  <si>
    <t xml:space="preserve"> The Golden Gate [X]press</t>
  </si>
  <si>
    <t>The Golden Gate [X]press - https://goldengatexpress.org/</t>
  </si>
  <si>
    <t xml:space="preserve"> https://goldengatexpress.org/</t>
  </si>
  <si>
    <t>some results are in spanish/ load more website</t>
  </si>
  <si>
    <t>Capital University – The Chimes</t>
  </si>
  <si>
    <t xml:space="preserve">Capital University </t>
  </si>
  <si>
    <t xml:space="preserve"> The Chimes</t>
  </si>
  <si>
    <t>Capital University</t>
  </si>
  <si>
    <t>The Chimes</t>
  </si>
  <si>
    <t>https://chimesnewspaper.com/</t>
  </si>
  <si>
    <t>https://cuchimes.com/</t>
  </si>
  <si>
    <t>https://cuchimes.com/page/{}/?s=.</t>
  </si>
  <si>
    <t>.entry-content &gt; p</t>
  </si>
  <si>
    <t>Alabama</t>
  </si>
  <si>
    <t>University of Montevallo – The Alabamian</t>
  </si>
  <si>
    <t xml:space="preserve">University of Montevallo </t>
  </si>
  <si>
    <t xml:space="preserve"> The Alabamian</t>
  </si>
  <si>
    <t>The Alabamian - https://www.thealabamian.com/</t>
  </si>
  <si>
    <t xml:space="preserve"> https://www.thealabamian.com/</t>
  </si>
  <si>
    <t>https://www.thealabamian.com/page/{}/?s</t>
  </si>
  <si>
    <t>h2</t>
  </si>
  <si>
    <t>a.m-a-box-name-url</t>
  </si>
  <si>
    <t>span.newspaper-x-date</t>
  </si>
  <si>
    <t>Kentucky</t>
  </si>
  <si>
    <t>Bellarmine University – The Concord</t>
  </si>
  <si>
    <t xml:space="preserve">Bellarmine University </t>
  </si>
  <si>
    <t xml:space="preserve"> The Concord</t>
  </si>
  <si>
    <t>Bellarmine University</t>
  </si>
  <si>
    <t>The Concord</t>
  </si>
  <si>
    <t>https://www.bellarminelibrary.com/concord-news/</t>
  </si>
  <si>
    <t>The Citadel, The Military College of South Carolina – The Brigadier</t>
  </si>
  <si>
    <t xml:space="preserve">The Citadel, The Military College of South Carolina </t>
  </si>
  <si>
    <t xml:space="preserve"> The Brigadier</t>
  </si>
  <si>
    <t>The Citadel, The Military College of South Carolina</t>
  </si>
  <si>
    <t>The Brigadier</t>
  </si>
  <si>
    <t>https://www.brigadiernews.com/</t>
  </si>
  <si>
    <t>North Carolina</t>
  </si>
  <si>
    <t>Western Carolina University – Western Carolinian</t>
  </si>
  <si>
    <t xml:space="preserve">Western Carolina University </t>
  </si>
  <si>
    <t xml:space="preserve"> Western Carolinian</t>
  </si>
  <si>
    <t>Western Carolina University</t>
  </si>
  <si>
    <t>Western Carolinian</t>
  </si>
  <si>
    <t>https://www.westerncarolinian</t>
  </si>
  <si>
    <t>http://www.westerncarolinian.com/</t>
  </si>
  <si>
    <t>http://www.westerncarolinian.com/page/{}/?s=.</t>
  </si>
  <si>
    <t>span.entry-author</t>
  </si>
  <si>
    <t>Pennsylvania</t>
  </si>
  <si>
    <t>Moravian University – The Comenian</t>
  </si>
  <si>
    <t xml:space="preserve">Moravian University </t>
  </si>
  <si>
    <t xml:space="preserve"> The Comenian</t>
  </si>
  <si>
    <t>Moravian University</t>
  </si>
  <si>
    <t>The Comenian</t>
  </si>
  <si>
    <t>https://comenian.org/</t>
  </si>
  <si>
    <t>West Virginia</t>
  </si>
  <si>
    <t>West Virginia University at Parkersburg – The Chronicle</t>
  </si>
  <si>
    <t xml:space="preserve">West Virginia University at Parkersburg </t>
  </si>
  <si>
    <t>West Virginia University at Parkersburg</t>
  </si>
  <si>
    <t>https://www.wvup.edu/about-wvup/news-and-information/the-chronicle/</t>
  </si>
  <si>
    <t>https://thewvupchronicle.com/</t>
  </si>
  <si>
    <t>Washington College – The Elm</t>
  </si>
  <si>
    <t xml:space="preserve">Washington College </t>
  </si>
  <si>
    <t xml:space="preserve"> The Elm</t>
  </si>
  <si>
    <t>Washington College</t>
  </si>
  <si>
    <t>The Elm</t>
  </si>
  <si>
    <t>https://elm.washcoll.edu/</t>
  </si>
  <si>
    <t>https://blog.washcoll.edu/wordpress/theelm/</t>
  </si>
  <si>
    <t>https://blog.washcoll.edu/wordpress/theelm/page/{}/?s</t>
  </si>
  <si>
    <t>.by-author a</t>
  </si>
  <si>
    <t>.date a</t>
  </si>
  <si>
    <t xml:space="preserve">California State University, Long Beach </t>
  </si>
  <si>
    <t xml:space="preserve"> DIG magazine</t>
  </si>
  <si>
    <t>DIG Magazine - https://digbr.com/</t>
  </si>
  <si>
    <t>https://www.digmaglb.com/</t>
  </si>
  <si>
    <t>Oklahoma</t>
  </si>
  <si>
    <t>Oklahoma Christian University – The Talon</t>
  </si>
  <si>
    <t xml:space="preserve">Oklahoma Christian University </t>
  </si>
  <si>
    <t xml:space="preserve"> The Talon</t>
  </si>
  <si>
    <t>Oklahoma Christian University</t>
  </si>
  <si>
    <t>The Talon</t>
  </si>
  <si>
    <t>https://www.talon.news/</t>
  </si>
  <si>
    <t>http://www.talon.news/</t>
  </si>
  <si>
    <t>http://www.talon.news/page/{}/?s</t>
  </si>
  <si>
    <t>.post-author h3</t>
  </si>
  <si>
    <t>div.post-content</t>
  </si>
  <si>
    <t>Humboldt State University – The Lumberjack</t>
  </si>
  <si>
    <t xml:space="preserve">Humboldt State University </t>
  </si>
  <si>
    <t xml:space="preserve"> The Lumberjack</t>
  </si>
  <si>
    <t>The Lumberjack - https://www.humboldt.edu/lumberjack</t>
  </si>
  <si>
    <t>https://thelumberjack.org/</t>
  </si>
  <si>
    <t>https://thelumberjack.org/page/{}/?s</t>
  </si>
  <si>
    <t>.elementor-post__title a</t>
  </si>
  <si>
    <t>.elementor-element-77e5fa7 div.elementor-spacer-inner</t>
  </si>
  <si>
    <t>.elementor-element-3c2dcb9f div</t>
  </si>
  <si>
    <t>Virginia</t>
  </si>
  <si>
    <t>Virginia Commonwealth University – The Commonwealth Times</t>
  </si>
  <si>
    <t xml:space="preserve">Virginia Commonwealth University </t>
  </si>
  <si>
    <t xml:space="preserve"> The Commonwealth Times</t>
  </si>
  <si>
    <t>Virginia Commonwealth University</t>
  </si>
  <si>
    <t>The Commonwealth Times</t>
  </si>
  <si>
    <t>https://commonwealthtimes.org/</t>
  </si>
  <si>
    <t>https://commonwealthtimes.org/page/{}/?s</t>
  </si>
  <si>
    <t>.entry-content &gt; p:nth-of-type(1)</t>
  </si>
  <si>
    <t>.entry-meta-date a</t>
  </si>
  <si>
    <t>Guilford College – The Guilfordian[11]</t>
  </si>
  <si>
    <t xml:space="preserve">Guilford College </t>
  </si>
  <si>
    <t xml:space="preserve"> The Guilfordian[11]</t>
  </si>
  <si>
    <t>Guilford College</t>
  </si>
  <si>
    <t>The Guilfordian</t>
  </si>
  <si>
    <t>https://www.guilfordian.com/</t>
  </si>
  <si>
    <t>load more website/ need to scrape each section</t>
  </si>
  <si>
    <t>Minnesota</t>
  </si>
  <si>
    <t>University of Minnesota, Duluth – Statesman</t>
  </si>
  <si>
    <t xml:space="preserve">University of Minnesota, Duluth </t>
  </si>
  <si>
    <t>The Bark</t>
  </si>
  <si>
    <t>Statesman</t>
  </si>
  <si>
    <t>University of Minnesota, Duluth</t>
  </si>
  <si>
    <t>https://www.thestateonline.com/</t>
  </si>
  <si>
    <t>https://www.thebarkumd.com/</t>
  </si>
  <si>
    <t>search engine does not work</t>
  </si>
  <si>
    <t>Texas</t>
  </si>
  <si>
    <t>Kilgore College – The Flare</t>
  </si>
  <si>
    <t xml:space="preserve">Kilgore College </t>
  </si>
  <si>
    <t xml:space="preserve"> The Flare</t>
  </si>
  <si>
    <t>Kilgore College</t>
  </si>
  <si>
    <t>The Flare</t>
  </si>
  <si>
    <t>https://theflareonline.com/</t>
  </si>
  <si>
    <t>Pennsylvania State University (University Park Campus) – The Daily Collegian</t>
  </si>
  <si>
    <t xml:space="preserve">Pennsylvania State University (University Park Campus) </t>
  </si>
  <si>
    <t xml:space="preserve"> The Daily Collegian</t>
  </si>
  <si>
    <t>Pennsylvania State University (University Park Campus)</t>
  </si>
  <si>
    <t>https://www.collegian.psu.edu/</t>
  </si>
  <si>
    <t>the indices are the number of articles not pages</t>
  </si>
  <si>
    <t>https://www.collegian.psu.edu/search/?l=25&amp;sort=relevance&amp;f=html&amp;t=article%2Cvideo%2Cyoutube%2Ccollection&amp;app=editorial&amp;nsa=eedition&amp;q=</t>
  </si>
  <si>
    <t>Missouri</t>
  </si>
  <si>
    <t>Missouri State University – The Standard</t>
  </si>
  <si>
    <t xml:space="preserve">Missouri State University </t>
  </si>
  <si>
    <t xml:space="preserve"> The Standard</t>
  </si>
  <si>
    <t>The Standard</t>
  </si>
  <si>
    <t>Missouri State University</t>
  </si>
  <si>
    <t>https://www.news-leader.com/</t>
  </si>
  <si>
    <t>https://www.the-standard.org/</t>
  </si>
  <si>
    <t>https://www.the-standard.org/search/?l=25&amp;s=start_time&amp;sd=desc&amp;f=html&amp;t=article%2Cvideo%2Cyoutube%2Ccollection&amp;app=editorial&amp;nsa=eedition&amp;q=</t>
  </si>
  <si>
    <t>Florida</t>
  </si>
  <si>
    <t>University of North Florida – The Spinnaker</t>
  </si>
  <si>
    <t xml:space="preserve">University of North Florida </t>
  </si>
  <si>
    <t xml:space="preserve"> The Spinnaker</t>
  </si>
  <si>
    <t>University of North Florida</t>
  </si>
  <si>
    <t>The Spinnaker</t>
  </si>
  <si>
    <t>https://unfspinnaker.com/</t>
  </si>
  <si>
    <t>Wyoming</t>
  </si>
  <si>
    <t>University of Wyoming – The Branding Iron</t>
  </si>
  <si>
    <t xml:space="preserve">University of Wyoming </t>
  </si>
  <si>
    <t xml:space="preserve"> The Branding Iron</t>
  </si>
  <si>
    <t>University of Wyoming</t>
  </si>
  <si>
    <t>The Branding Iron</t>
  </si>
  <si>
    <t>https://brandingirononline.info/</t>
  </si>
  <si>
    <t>https://www.uwbrandingiron.com/</t>
  </si>
  <si>
    <t>https://www.uwbrandingiron.com/page/{}/?s</t>
  </si>
  <si>
    <t>Saint Louis University – The University News</t>
  </si>
  <si>
    <t xml:space="preserve">Saint Louis University </t>
  </si>
  <si>
    <t xml:space="preserve"> The University News</t>
  </si>
  <si>
    <t>Saint Louis University</t>
  </si>
  <si>
    <t>The University News</t>
  </si>
  <si>
    <t>https://unewsonline.com/</t>
  </si>
  <si>
    <t>Connecticut</t>
  </si>
  <si>
    <t>University of Hartford – The Informer</t>
  </si>
  <si>
    <t xml:space="preserve">University of Hartford </t>
  </si>
  <si>
    <t xml:space="preserve"> The Informer</t>
  </si>
  <si>
    <t>The Informer</t>
  </si>
  <si>
    <t>https://vcuinformer.com/</t>
  </si>
  <si>
    <t>https://thehartfordinformer.com/</t>
  </si>
  <si>
    <t>https://thehartfordinformer.com/page/{}/?s</t>
  </si>
  <si>
    <t>.catlist-textarea-with-media a.homeheadline</t>
  </si>
  <si>
    <t>.storycontent p</t>
  </si>
  <si>
    <t>Lake Land College – The Navigator News</t>
  </si>
  <si>
    <t xml:space="preserve">Lake Land College </t>
  </si>
  <si>
    <t xml:space="preserve"> The Navigator News</t>
  </si>
  <si>
    <t>Lake Land College</t>
  </si>
  <si>
    <t>The Navigator News</t>
  </si>
  <si>
    <t>https://navigatornewsllc.com/</t>
  </si>
  <si>
    <t>https://thenavigatornews.com/</t>
  </si>
  <si>
    <t>https://thenavigatornews.com/page/{}/?s</t>
  </si>
  <si>
    <t>a.homeheadline</t>
  </si>
  <si>
    <t>.storybyline a</t>
  </si>
  <si>
    <t>.message p</t>
  </si>
  <si>
    <t>Massachusetts</t>
  </si>
  <si>
    <t>University of Massachusetts Lowell – The Connector</t>
  </si>
  <si>
    <t xml:space="preserve">University of Massachusetts Lowell </t>
  </si>
  <si>
    <t xml:space="preserve"> The Connector</t>
  </si>
  <si>
    <t>University of Massachusetts Lowell</t>
  </si>
  <si>
    <t>The Connector</t>
  </si>
  <si>
    <t>https://umlconnector.com/</t>
  </si>
  <si>
    <t>https://umlconnector.com/page/{}/?s&amp;submit=Search#038;submit=Search</t>
  </si>
  <si>
    <t>p:nth-of-type(2)</t>
  </si>
  <si>
    <t>Otterbein College – The Tan &amp; Cardinal</t>
  </si>
  <si>
    <t xml:space="preserve">Otterbein College </t>
  </si>
  <si>
    <t xml:space="preserve"> The Tan &amp; Cardinal</t>
  </si>
  <si>
    <t>Otterbein College</t>
  </si>
  <si>
    <t>The Tan &amp; Cardinal</t>
  </si>
  <si>
    <t>https://www.tandcmedia.org/</t>
  </si>
  <si>
    <t>limited content</t>
  </si>
  <si>
    <t>Ohlone College — "The Ohlone Monitor″</t>
  </si>
  <si>
    <t xml:space="preserve">Ohlone College </t>
  </si>
  <si>
    <t xml:space="preserve"> "The Ohlone Monitor″</t>
  </si>
  <si>
    <t>The Ohlone Monitor - https://ohlonemonitor.com/</t>
  </si>
  <si>
    <t>https://ohlonemonitor.wordpress.com/</t>
  </si>
  <si>
    <t>stop working in 2013</t>
  </si>
  <si>
    <t>Occidental College – The Occidental</t>
  </si>
  <si>
    <t xml:space="preserve">Occidental College </t>
  </si>
  <si>
    <t xml:space="preserve"> The Occidental</t>
  </si>
  <si>
    <t>The Occidental - https://www.theoccidentalnews.com/</t>
  </si>
  <si>
    <t>https://theoccidentalnews.com/</t>
  </si>
  <si>
    <t>https://theoccidentalnews.com/page/{}?s</t>
  </si>
  <si>
    <t>div.td_module_16:nth-of-type(n+2) .entry-title a</t>
  </si>
  <si>
    <t>div.td-post-content</t>
  </si>
  <si>
    <t>Cabrini University – Loquitur Media</t>
  </si>
  <si>
    <t xml:space="preserve">Cabrini University </t>
  </si>
  <si>
    <t xml:space="preserve"> Loquitur Media</t>
  </si>
  <si>
    <t>Cabrini University</t>
  </si>
  <si>
    <t>Loquitur Media</t>
  </si>
  <si>
    <t>https://www.theloquitur.com/</t>
  </si>
  <si>
    <t>the search page is broken/ need to scrape each section</t>
  </si>
  <si>
    <t>https://theloquitur.com/page/{}/?s</t>
  </si>
  <si>
    <t>.fl-node-ysa80pzgqe7k .fl-post-title a</t>
  </si>
  <si>
    <t>h1 span</t>
  </si>
  <si>
    <t>.fl-node-pcnyxmk42lw0 a</t>
  </si>
  <si>
    <t>.fl-node-pcnyxmk42lw0 p</t>
  </si>
  <si>
    <t>.fl-module-fl-post-content div.fl-module-content</t>
  </si>
  <si>
    <t>Boston University – Daily Free Press</t>
  </si>
  <si>
    <t xml:space="preserve">Boston University </t>
  </si>
  <si>
    <t xml:space="preserve"> Daily Free Press</t>
  </si>
  <si>
    <t>Boston University</t>
  </si>
  <si>
    <t>Daily Free Press</t>
  </si>
  <si>
    <t>https://dailyfreepress.com/</t>
  </si>
  <si>
    <t>https://dailyfreepress.com/page/{}/?s</t>
  </si>
  <si>
    <t>.entry-author a</t>
  </si>
  <si>
    <t>Oklahoma State University – The Daily O'Collegian</t>
  </si>
  <si>
    <t xml:space="preserve">Oklahoma State University </t>
  </si>
  <si>
    <t xml:space="preserve"> The Daily O'Collegian</t>
  </si>
  <si>
    <t>Oklahoma State University</t>
  </si>
  <si>
    <t>The Daily O'Collegian</t>
  </si>
  <si>
    <t>https://www.ocolly.com/</t>
  </si>
  <si>
    <t>indices are number of articles</t>
  </si>
  <si>
    <t>https://www.ocolly.com/search/?l=25&amp;sort=relevance&amp;f=html&amp;t=article%2Cvideo%2Cyoutube%2Ccollection&amp;app%5B0%5D=editorial&amp;nsa=eedition&amp;q=&amp;o=25</t>
  </si>
  <si>
    <t>Bryant University – The Archway</t>
  </si>
  <si>
    <t xml:space="preserve">Bryant University </t>
  </si>
  <si>
    <t xml:space="preserve"> The Archway</t>
  </si>
  <si>
    <t>Bryant University</t>
  </si>
  <si>
    <t>The Archway</t>
  </si>
  <si>
    <t>https://bryantarchway.com/</t>
  </si>
  <si>
    <t>Wisconsin</t>
  </si>
  <si>
    <t>University of Wisconsin-Superior – The Stinger</t>
  </si>
  <si>
    <t xml:space="preserve">University of Wisconsin-Superior </t>
  </si>
  <si>
    <t xml:space="preserve"> The Promethean</t>
  </si>
  <si>
    <t>University of Wisconsin-Superior</t>
  </si>
  <si>
    <t>The Stinger</t>
  </si>
  <si>
    <t>https://uws-promethean.com/category/the-stinger/</t>
  </si>
  <si>
    <t>https://uws-promethean.com/</t>
  </si>
  <si>
    <t>https://uws-promethean.com/page/{}/?s</t>
  </si>
  <si>
    <t>.post-meta span.updated</t>
  </si>
  <si>
    <t>New York</t>
  </si>
  <si>
    <t>Adelphi University – Delphian</t>
  </si>
  <si>
    <t xml:space="preserve">Adelphi University </t>
  </si>
  <si>
    <t xml:space="preserve"> Delphian</t>
  </si>
  <si>
    <t>Adelphi University</t>
  </si>
  <si>
    <t>Delphian</t>
  </si>
  <si>
    <t>https://www.adelphi.edu/delphian/</t>
  </si>
  <si>
    <t>https://www.thedelphianau.com/</t>
  </si>
  <si>
    <t>Columbia University – Columbia Daily Spectator and The Fed</t>
  </si>
  <si>
    <t xml:space="preserve">Columbia University </t>
  </si>
  <si>
    <t xml:space="preserve"> Columbia Daily Spectator and The Fed</t>
  </si>
  <si>
    <t>Columbia University</t>
  </si>
  <si>
    <t>Columbia Daily Spectator, The Fed</t>
  </si>
  <si>
    <t>https://www.columbiaspectator.com/, https://www.thefed.media/</t>
  </si>
  <si>
    <t>https://www.columbiaspectator.com/</t>
  </si>
  <si>
    <t>Oral Roberts University – the Oracle</t>
  </si>
  <si>
    <t xml:space="preserve">Oral Roberts University </t>
  </si>
  <si>
    <t xml:space="preserve"> the Oracle</t>
  </si>
  <si>
    <t>Oral Roberts University</t>
  </si>
  <si>
    <t>the Oracle</t>
  </si>
  <si>
    <t>https://oruoracle.com/</t>
  </si>
  <si>
    <t>Montana</t>
  </si>
  <si>
    <t>Montana State University – The Exponent</t>
  </si>
  <si>
    <t xml:space="preserve">Montana State University </t>
  </si>
  <si>
    <t xml:space="preserve"> The Exponent</t>
  </si>
  <si>
    <t>Montana State University</t>
  </si>
  <si>
    <t>The Exponent</t>
  </si>
  <si>
    <t>https://www.msuexponent.com/</t>
  </si>
  <si>
    <t>https://www.msuexponent.com/search/?l=25&amp;sort=relevance&amp;f=html&amp;t=article%2Cvideo%2Cyoutube%2Ccollection&amp;app=editorial&amp;nsa=eedition&amp;q=.</t>
  </si>
  <si>
    <t>San José State University – The Spartan Daily</t>
  </si>
  <si>
    <t xml:space="preserve">San José State University </t>
  </si>
  <si>
    <t xml:space="preserve"> The Spartan Daily</t>
  </si>
  <si>
    <t>The Spartan Daily - https://www.thespartandaily.com/</t>
  </si>
  <si>
    <t>https://scholarworks.sjsu.edu/spartan_daily/</t>
  </si>
  <si>
    <t>pdf files no online website</t>
  </si>
  <si>
    <t>Barry University – The Buccaneer</t>
  </si>
  <si>
    <t xml:space="preserve">Barry University </t>
  </si>
  <si>
    <t xml:space="preserve"> The Buccaneer</t>
  </si>
  <si>
    <t>The Buccaneer</t>
  </si>
  <si>
    <t>Barry University</t>
  </si>
  <si>
    <t>https://bucaneernews.com/</t>
  </si>
  <si>
    <t>https://www.thebuc.org/</t>
  </si>
  <si>
    <t>https://www.thebuc.org/search-results?type=blogs&amp;page={}</t>
  </si>
  <si>
    <t>article.j3D9DG</t>
  </si>
  <si>
    <t>Elizabeth City State University – The Compass</t>
  </si>
  <si>
    <t xml:space="preserve">Elizabeth City State University </t>
  </si>
  <si>
    <t xml:space="preserve"> The Compass</t>
  </si>
  <si>
    <t>Elizabeth City State University</t>
  </si>
  <si>
    <t>The Compass</t>
  </si>
  <si>
    <t>https://www.ecsu.edu/about/news-and-events/</t>
  </si>
  <si>
    <t>pdf available no online website</t>
  </si>
  <si>
    <t>Delaware</t>
  </si>
  <si>
    <t>University of Delaware – The Review</t>
  </si>
  <si>
    <t xml:space="preserve">University of Delaware </t>
  </si>
  <si>
    <t xml:space="preserve"> The Review</t>
  </si>
  <si>
    <t>The Review</t>
  </si>
  <si>
    <t>University of Delaware</t>
  </si>
  <si>
    <t>https://udreview.com/</t>
  </si>
  <si>
    <t>weird search page</t>
  </si>
  <si>
    <t>https://udreview.com/page/450/?s</t>
  </si>
  <si>
    <t>Cornell University – The Cornell Daily Sun, The Cornell Review, and The Cornell Moderator</t>
  </si>
  <si>
    <t xml:space="preserve">Cornell University </t>
  </si>
  <si>
    <t xml:space="preserve"> The Cornell Daily Sun</t>
  </si>
  <si>
    <t>Cornell University</t>
  </si>
  <si>
    <t>The Cornell Daily Sun, The Cornell Review, The Cornell Moderator</t>
  </si>
  <si>
    <t>https://cornellsun.com/, https://www.cornellreview.org/, N/A</t>
  </si>
  <si>
    <t>https://cornellsun.com/</t>
  </si>
  <si>
    <t>https://cornellsun.com/page/{}/?s</t>
  </si>
  <si>
    <t>div.block:nth-of-type(1) .title a</t>
  </si>
  <si>
    <t>header h5.byline</t>
  </si>
  <si>
    <t>h5.top-date</t>
  </si>
  <si>
    <t>section</t>
  </si>
  <si>
    <t>Troy University – Tropolitan</t>
  </si>
  <si>
    <t xml:space="preserve">Troy University </t>
  </si>
  <si>
    <t xml:space="preserve"> Tropolitan</t>
  </si>
  <si>
    <t>Tropolitan - https://tropnews.com/</t>
  </si>
  <si>
    <t>https://tropnews.com/</t>
  </si>
  <si>
    <t>https://tropnews.com/page/{}/?s</t>
  </si>
  <si>
    <t>Auburn University – The Auburn Plainsman</t>
  </si>
  <si>
    <t xml:space="preserve">Auburn University </t>
  </si>
  <si>
    <t xml:space="preserve"> The Auburn Plainsman</t>
  </si>
  <si>
    <t>The Auburn Plainsman - https://www.theplainsman.com/</t>
  </si>
  <si>
    <t>https://www.theplainsman.com/</t>
  </si>
  <si>
    <t>Contra Costa College – The Advocate</t>
  </si>
  <si>
    <t xml:space="preserve">Contra Costa College </t>
  </si>
  <si>
    <t xml:space="preserve"> The Advocate</t>
  </si>
  <si>
    <t>The Advocate - https://cccadvocate.com/</t>
  </si>
  <si>
    <t>https://cccadvocate.com/</t>
  </si>
  <si>
    <t>https://cccadvocate.com/page/{}/?s</t>
  </si>
  <si>
    <t>Henderson Community College – The Hill</t>
  </si>
  <si>
    <t xml:space="preserve">Henderson Community College </t>
  </si>
  <si>
    <t xml:space="preserve"> The Hill</t>
  </si>
  <si>
    <t>Henderson Community College</t>
  </si>
  <si>
    <t>The Hill</t>
  </si>
  <si>
    <t>https://www.hendersonccnews.com/</t>
  </si>
  <si>
    <t>Bethel University – The Clarion</t>
  </si>
  <si>
    <t xml:space="preserve">Bethel University </t>
  </si>
  <si>
    <t xml:space="preserve"> The Clarion</t>
  </si>
  <si>
    <t>The Clarion</t>
  </si>
  <si>
    <t>Bethel University</t>
  </si>
  <si>
    <t>https://bethelclarion.com/</t>
  </si>
  <si>
    <t>https://bethelclarion.com/page/{}/?s=</t>
  </si>
  <si>
    <t>.site-content &gt; article .entry-title a</t>
  </si>
  <si>
    <t>.entry-title strong</t>
  </si>
  <si>
    <t>div#socialicons-sticky</t>
  </si>
  <si>
    <t>Angelo State University – Ram Page</t>
  </si>
  <si>
    <t xml:space="preserve">Angelo State University </t>
  </si>
  <si>
    <t xml:space="preserve"> Ram Page</t>
  </si>
  <si>
    <t>Angelo State University</t>
  </si>
  <si>
    <t>Ram Page</t>
  </si>
  <si>
    <t>https://www.asurampage.com/</t>
  </si>
  <si>
    <t>Washington State University – The Daily Evergreen</t>
  </si>
  <si>
    <t xml:space="preserve">Washington State University </t>
  </si>
  <si>
    <t xml:space="preserve"> The Daily Evergreen</t>
  </si>
  <si>
    <t>Washington State University</t>
  </si>
  <si>
    <t>The Daily Evergreen</t>
  </si>
  <si>
    <t>https://dailyevergreen.com</t>
  </si>
  <si>
    <t>https://dailyevergreen.com/page/{}/?s</t>
  </si>
  <si>
    <t>.storydate span</t>
  </si>
  <si>
    <t>.snocf-article p:nth-of-type(n+2)</t>
  </si>
  <si>
    <t>South Plains College – The Plainsman Press</t>
  </si>
  <si>
    <t xml:space="preserve">South Plains College </t>
  </si>
  <si>
    <t xml:space="preserve"> The Plainsman Press</t>
  </si>
  <si>
    <t>South Plains College</t>
  </si>
  <si>
    <t>The Plainsman Press</t>
  </si>
  <si>
    <t>https://plainsmanpress.com/</t>
  </si>
  <si>
    <t>scrape later</t>
  </si>
  <si>
    <t>Juniata College – The Juniatian</t>
  </si>
  <si>
    <t xml:space="preserve">Juniata College </t>
  </si>
  <si>
    <t xml:space="preserve"> The Juniatian</t>
  </si>
  <si>
    <t>Juniata College</t>
  </si>
  <si>
    <t>The Juniatian</t>
  </si>
  <si>
    <t>https://juniatian.net/</t>
  </si>
  <si>
    <t>Arizona</t>
  </si>
  <si>
    <t>Pima Community College – The Aztec Press</t>
  </si>
  <si>
    <t xml:space="preserve">Pima Community College </t>
  </si>
  <si>
    <t>The Pima Post</t>
  </si>
  <si>
    <t>The Aztec Press - https://aztecpressonline.com/</t>
  </si>
  <si>
    <t>https://www.pimapost.com/</t>
  </si>
  <si>
    <t>https://www.pimapost.com/page/{}/?s</t>
  </si>
  <si>
    <t>time.entry-date.updated</t>
  </si>
  <si>
    <t>div.entry-content, div.cat-links</t>
  </si>
  <si>
    <t>Palm Beach Atlantic University – The Beacon</t>
  </si>
  <si>
    <t xml:space="preserve">Palm Beach Atlantic University </t>
  </si>
  <si>
    <t>The Beacon Today</t>
  </si>
  <si>
    <t>Palm Beach Atlantic University</t>
  </si>
  <si>
    <t>The Beacon</t>
  </si>
  <si>
    <t>https://beaconarchives.com/</t>
  </si>
  <si>
    <t>https://www.thebeacontoday.com/</t>
  </si>
  <si>
    <t>https://www.thebeacontoday.com/search?type=blogs&amp;page={}</t>
  </si>
  <si>
    <t>h1.UbhFJ7</t>
  </si>
  <si>
    <t>li.F4tRtJ:nth-of-type(1)</t>
  </si>
  <si>
    <t>div._1hN1O</t>
  </si>
  <si>
    <t>State University of New York at Potsdam – The Racquette</t>
  </si>
  <si>
    <t xml:space="preserve">State University of New York at Potsdam </t>
  </si>
  <si>
    <t xml:space="preserve"> The Racquette</t>
  </si>
  <si>
    <t>State University of New York at Potsdam</t>
  </si>
  <si>
    <t>The Racquette</t>
  </si>
  <si>
    <t>https://www.theracquette.com/</t>
  </si>
  <si>
    <t>https://scholarworks.sjsu.edu/spartan_daily_2023/</t>
  </si>
  <si>
    <t>pdfs/ No website found</t>
  </si>
  <si>
    <t>Iowa</t>
  </si>
  <si>
    <t>University of Iowa – The Daily Iowan</t>
  </si>
  <si>
    <t xml:space="preserve">University of Iowa </t>
  </si>
  <si>
    <t xml:space="preserve"> The Daily Iowan</t>
  </si>
  <si>
    <t>University of Iowa</t>
  </si>
  <si>
    <t>https://dailyiowan.com/</t>
  </si>
  <si>
    <t>https://dailyiowan.com/page/{}/?s</t>
  </si>
  <si>
    <t>.catlist-textarea-with-media a.homeheadline|h2 a</t>
  </si>
  <si>
    <t>.storycontent &gt; p</t>
  </si>
  <si>
    <t>Clemson University – The Tiger</t>
  </si>
  <si>
    <t xml:space="preserve">Clemson University </t>
  </si>
  <si>
    <t xml:space="preserve"> The Tiger</t>
  </si>
  <si>
    <t>Clemson University</t>
  </si>
  <si>
    <t>The Tiger</t>
  </si>
  <si>
    <t>https://www.tigernet.com/</t>
  </si>
  <si>
    <t>https://www.thetigercu.com/</t>
  </si>
  <si>
    <t>https://www.thetigercu.com/search/?l=25&amp;sort=relevance&amp;nc%5B%5D=online_features%2F*&amp;nfl=advertorial&amp;f=html&amp;t=article%2Cvideo%2Cyoutube%2Ccollection&amp;app=editorial&amp;nsa=eedition&amp;q=</t>
  </si>
  <si>
    <t>Duquesne University – The Duquesne Duke</t>
  </si>
  <si>
    <t xml:space="preserve">Duquesne University </t>
  </si>
  <si>
    <t>The Duquesne Duke</t>
  </si>
  <si>
    <t>Duquesne University</t>
  </si>
  <si>
    <t>https://www.duqsm.com/</t>
  </si>
  <si>
    <t>http://www.duqsm.com/</t>
  </si>
  <si>
    <t>http://www.duqsm.com/page/{}/?s</t>
  </si>
  <si>
    <t>University of Illinois at Chicago – The Chicago Flame, The Argus, The Asterisk (satire)</t>
  </si>
  <si>
    <t xml:space="preserve">University of Illinois at Chicago </t>
  </si>
  <si>
    <t>Blog</t>
  </si>
  <si>
    <t>University of Illinois at Chicago</t>
  </si>
  <si>
    <t>The Chicago Flame, The Argus, The Asterisk (satire)</t>
  </si>
  <si>
    <t>https://chicagoflame.com/, https://uicargus.com/, https://theast.org/</t>
  </si>
  <si>
    <t>https://blogs.uofi.uic.edu/view/1516?ACTION=HOMEPAGE&amp;displayOrder=desc&amp;displayColumn=created&amp;displayCount=48&amp;queryTag=0</t>
  </si>
  <si>
    <t>school website/ not student made</t>
  </si>
  <si>
    <t>Illinois Weslayan University</t>
  </si>
  <si>
    <t>The Argus</t>
  </si>
  <si>
    <t>https://iwuargus.com/</t>
  </si>
  <si>
    <t>https://iwuargus.com/page/{}/?s</t>
  </si>
  <si>
    <t>.catlist-textarea a.homeheadline|h2 a</t>
  </si>
  <si>
    <t>.storycontent b, .storycontent span</t>
  </si>
  <si>
    <t>Elon University – The Pendulum[11]</t>
  </si>
  <si>
    <t xml:space="preserve">Elon University </t>
  </si>
  <si>
    <t xml:space="preserve"> The Pendulum</t>
  </si>
  <si>
    <t>Elon University</t>
  </si>
  <si>
    <t>The Pendulum</t>
  </si>
  <si>
    <t>https://www.elonnewsnetwork.com/</t>
  </si>
  <si>
    <t>search query doesnt work</t>
  </si>
  <si>
    <t>Western Kentucky University – College Heights Herald</t>
  </si>
  <si>
    <t xml:space="preserve">Western Kentucky University </t>
  </si>
  <si>
    <t xml:space="preserve"> College Heights Herald</t>
  </si>
  <si>
    <t>Western Kentucky University</t>
  </si>
  <si>
    <t>College Heights Herald</t>
  </si>
  <si>
    <t>https://wkuherald.com/</t>
  </si>
  <si>
    <t>https://wkuherald.com/page/{}/?s</t>
  </si>
  <si>
    <t>h2 a.homeheadline</t>
  </si>
  <si>
    <t>div.postarea</t>
  </si>
  <si>
    <t>Wheaton College – Wheaton Wire</t>
  </si>
  <si>
    <t xml:space="preserve"> Wheaton Wire</t>
  </si>
  <si>
    <t>Wheaton Wire</t>
  </si>
  <si>
    <t>https://wheatonwire.com/</t>
  </si>
  <si>
    <t>https://wheatonwire.com/page/{}/?s</t>
  </si>
  <si>
    <t>.has-post-thumbnail .entry-title a</t>
  </si>
  <si>
    <t>Milwaukee School of Engineering – Ingenium</t>
  </si>
  <si>
    <t xml:space="preserve">Milwaukee School of Engineering </t>
  </si>
  <si>
    <t xml:space="preserve"> Ingenium</t>
  </si>
  <si>
    <t>Milwaukee School of Engineering</t>
  </si>
  <si>
    <t>Ingenium</t>
  </si>
  <si>
    <t>https://uwm.edu/engineering/news/ingenium/</t>
  </si>
  <si>
    <t>George Mason University – Fourth Estate George Mason University School of Law – The Docket</t>
  </si>
  <si>
    <t xml:space="preserve">George Mason University </t>
  </si>
  <si>
    <t xml:space="preserve"> Fourth Estate George Mason University School of Law </t>
  </si>
  <si>
    <t>https://gmufourthestate.com/</t>
  </si>
  <si>
    <t>https://gmufourthestate.com/page/{}/?s</t>
  </si>
  <si>
    <t>.entry-header h1</t>
  </si>
  <si>
    <t>.left span.date</t>
  </si>
  <si>
    <t>Cerritos College – Talon Marks</t>
  </si>
  <si>
    <t xml:space="preserve">Cerritos College </t>
  </si>
  <si>
    <t xml:space="preserve"> Talon Marks</t>
  </si>
  <si>
    <t>Talon Marks - https://www.talonmarks.com/</t>
  </si>
  <si>
    <t>https://www.talonmarks.com/</t>
  </si>
  <si>
    <t>https://www.talonmarks.com/page/{}/?s</t>
  </si>
  <si>
    <t>DePaul University – The DePaulia</t>
  </si>
  <si>
    <t xml:space="preserve">DePaul University </t>
  </si>
  <si>
    <t xml:space="preserve"> The DePaulia</t>
  </si>
  <si>
    <t>DePaul University</t>
  </si>
  <si>
    <t>The DePaulia</t>
  </si>
  <si>
    <t>https://depauliaonline.com/</t>
  </si>
  <si>
    <t>https://depauliaonline.com/page/2/?s</t>
  </si>
  <si>
    <t>.storymeta a.creditline</t>
  </si>
  <si>
    <t>.storydate span.time-wrapper</t>
  </si>
  <si>
    <t>East Carolina University – The East Carolinian</t>
  </si>
  <si>
    <t xml:space="preserve">East Carolina University </t>
  </si>
  <si>
    <t>Pirate Media 1</t>
  </si>
  <si>
    <t>East Carolina University</t>
  </si>
  <si>
    <t>The East Carolinian</t>
  </si>
  <si>
    <t>https://www.theeastcarolinian.com/</t>
  </si>
  <si>
    <t>http://www.piratemedia1.com/</t>
  </si>
  <si>
    <t>http://www.piratemedia1.com/search/?l=25&amp;sort=relevance&amp;f=html&amp;t=article%2Cvideo%2Cyoutube%2Ccollection&amp;app=editorial&amp;nsa=eedition&amp;q=</t>
  </si>
  <si>
    <t>Indiana</t>
  </si>
  <si>
    <t>Indiana University Bloomington – Indiana Daily Student</t>
  </si>
  <si>
    <t xml:space="preserve">Indiana University Bloomington </t>
  </si>
  <si>
    <t xml:space="preserve"> Indiana Daily Student</t>
  </si>
  <si>
    <t>Indiana University Bloomington</t>
  </si>
  <si>
    <t>Indiana Daily Student</t>
  </si>
  <si>
    <t>https://www.idsnews.com/</t>
  </si>
  <si>
    <t>Columbia College – Columbia Chronicle</t>
  </si>
  <si>
    <t xml:space="preserve">Columbia College </t>
  </si>
  <si>
    <t xml:space="preserve"> Columbia Chronicle</t>
  </si>
  <si>
    <t>Columbia College</t>
  </si>
  <si>
    <t>Columbia Chronicle</t>
  </si>
  <si>
    <t>https://columbiachronicle.com/</t>
  </si>
  <si>
    <t>https://columbiachronicle.com/page/{}/?s</t>
  </si>
  <si>
    <t>.snocf-article p:nth-of-type(1)</t>
  </si>
  <si>
    <t>Alaska</t>
  </si>
  <si>
    <t>University of Alaska Anchorage – The Northern Light</t>
  </si>
  <si>
    <t xml:space="preserve">University of Alaska Anchorage </t>
  </si>
  <si>
    <t xml:space="preserve"> The Northern Light</t>
  </si>
  <si>
    <t>The Northern Light - https://www.thenorthernlight.org/</t>
  </si>
  <si>
    <t xml:space="preserve"> https://www.thenorthernlight.org/</t>
  </si>
  <si>
    <t>Oregon</t>
  </si>
  <si>
    <t>Oregon State University – The Daily Barometer</t>
  </si>
  <si>
    <t xml:space="preserve">Oregon State University </t>
  </si>
  <si>
    <t xml:space="preserve"> The Daily Barometer</t>
  </si>
  <si>
    <t>Oregon State University</t>
  </si>
  <si>
    <t>The Daily Barometer</t>
  </si>
  <si>
    <t>https://www.orangemedianetwork.com/daily_barometer/</t>
  </si>
  <si>
    <t>https://dailybaro.orangemedianetwork.com/</t>
  </si>
  <si>
    <t>https://dailybaro.orangemedianetwork.com/page/{}/?s</t>
  </si>
  <si>
    <t>div.photocaption, .snocf-article p</t>
  </si>
  <si>
    <t>Fordham University – The Fordham Ram (Rose Hill), The Observer (Lincoln Center), and The Paper (satirical)</t>
  </si>
  <si>
    <t xml:space="preserve">Fordham University </t>
  </si>
  <si>
    <t xml:space="preserve"> The Fordham Ram</t>
  </si>
  <si>
    <t>Fordham University</t>
  </si>
  <si>
    <t>The Fordham Ram (Rose Hill), The Observer (Lincoln Center), The Paper (satirical)</t>
  </si>
  <si>
    <t>https://fordhamram.com/, https://fordhamobserver.com/, N/A</t>
  </si>
  <si>
    <t>https://thefordhamram.com/</t>
  </si>
  <si>
    <t>https://thefordhamram.com/page/{}/?s</t>
  </si>
  <si>
    <t>.storycontent p:nth-of-type(1)</t>
  </si>
  <si>
    <t>.storycontent p:nth-of-type(n+2)</t>
  </si>
  <si>
    <t>The Observer</t>
  </si>
  <si>
    <t>https://fordhamobserver.com/</t>
  </si>
  <si>
    <t>https://fordhamobserver.com/page/2/?s</t>
  </si>
  <si>
    <t>.storybyline a.creditline</t>
  </si>
  <si>
    <t>div.storycontent</t>
  </si>
  <si>
    <t>Ohio State University – The Lantern, 1870, and The Sentinel</t>
  </si>
  <si>
    <t xml:space="preserve">Ohio State University </t>
  </si>
  <si>
    <t xml:space="preserve"> The Lantern</t>
  </si>
  <si>
    <t>Ohio State University</t>
  </si>
  <si>
    <t>The Lantern, 1870, and The Sentinel</t>
  </si>
  <si>
    <t>https://www.thelantern.com/, https://1870mag.com/, https://www.ohiostatesentinel.com/</t>
  </si>
  <si>
    <t>https://www.thelantern.com/</t>
  </si>
  <si>
    <t>https://www.thelantern.com/page/{}/?s=+.</t>
  </si>
  <si>
    <t>li.post-date</t>
  </si>
  <si>
    <t>New Jersey</t>
  </si>
  <si>
    <t>Seton Hall University – The Setonian</t>
  </si>
  <si>
    <t xml:space="preserve">Seton Hall University </t>
  </si>
  <si>
    <t xml:space="preserve"> The Setonian</t>
  </si>
  <si>
    <t>Seton Hall University</t>
  </si>
  <si>
    <t>The Setonian</t>
  </si>
  <si>
    <t>https://www.thesetonian.com/</t>
  </si>
  <si>
    <t>https://www.thesetonian.com/search?a=1</t>
  </si>
  <si>
    <t>Nevada</t>
  </si>
  <si>
    <t>University of Nevada, Las Vegas – Rebel Yell</t>
  </si>
  <si>
    <t xml:space="preserve">University of Nevada, Las Vegas </t>
  </si>
  <si>
    <t>Scarlet &amp; Gray Free Press</t>
  </si>
  <si>
    <t>University of Nevada, Las Vegas</t>
  </si>
  <si>
    <t>The Rebel Yell</t>
  </si>
  <si>
    <t>https://www.unlvfreepress.com/</t>
  </si>
  <si>
    <t>https://unlvscarletandgray.com/</t>
  </si>
  <si>
    <t>https://unlvscarletandgray.com/page/{}/?s</t>
  </si>
  <si>
    <t>Florida State University – FSView &amp; Florida Flambeau</t>
  </si>
  <si>
    <t xml:space="preserve">Florida State University </t>
  </si>
  <si>
    <t xml:space="preserve"> FSView &amp; Florida Flambeau</t>
  </si>
  <si>
    <t>FSView &amp; Florida Flambeau</t>
  </si>
  <si>
    <t>Florida State University</t>
  </si>
  <si>
    <t>https://www.fsunews.com/section/fsview/</t>
  </si>
  <si>
    <t>https://www.fsunews.com/</t>
  </si>
  <si>
    <t>https://www.fsunews.com/search/?q=the</t>
  </si>
  <si>
    <t>Tennessee</t>
  </si>
  <si>
    <t>Austin Peay State University – The All State</t>
  </si>
  <si>
    <t xml:space="preserve">Austin Peay State University </t>
  </si>
  <si>
    <t xml:space="preserve"> The All State</t>
  </si>
  <si>
    <t>Austin Peay State University</t>
  </si>
  <si>
    <t>The All State</t>
  </si>
  <si>
    <t>https://www.theallstate.org/</t>
  </si>
  <si>
    <t>https://www.theallstate.org/page/{}/?s&amp;submit_search</t>
  </si>
  <si>
    <t>.author-post a</t>
  </si>
  <si>
    <t>.date-post a</t>
  </si>
  <si>
    <t>Georgia</t>
  </si>
  <si>
    <t>Emory University – The Emory Wheel</t>
  </si>
  <si>
    <t xml:space="preserve">Emory University </t>
  </si>
  <si>
    <t xml:space="preserve"> The Emory Wheel</t>
  </si>
  <si>
    <t>Emory University</t>
  </si>
  <si>
    <t>The Emory Wheel</t>
  </si>
  <si>
    <t>https://emorywheel.com/</t>
  </si>
  <si>
    <t>https://emorywheel.com/page/{}/?s</t>
  </si>
  <si>
    <t>p a.url</t>
  </si>
  <si>
    <t>North Dakota</t>
  </si>
  <si>
    <t>Minot State University – Red &amp; Green</t>
  </si>
  <si>
    <t xml:space="preserve">Minot State University </t>
  </si>
  <si>
    <t xml:space="preserve"> Red &amp; Green</t>
  </si>
  <si>
    <t>Minot State University</t>
  </si>
  <si>
    <t>Red &amp; Green</t>
  </si>
  <si>
    <t>https://www.redandgreenmn.com/</t>
  </si>
  <si>
    <t>pdfs</t>
  </si>
  <si>
    <t>https://www.minotstateu.edu/redgreen/index.shtml</t>
  </si>
  <si>
    <t>website is down</t>
  </si>
  <si>
    <t>Whitman College – The Pioneer</t>
  </si>
  <si>
    <t xml:space="preserve">Whitman College </t>
  </si>
  <si>
    <t xml:space="preserve"> The Pioneer</t>
  </si>
  <si>
    <t>Whitman College</t>
  </si>
  <si>
    <t>The Pioneer</t>
  </si>
  <si>
    <t>https://whitmanwire.com/category/pioneer/</t>
  </si>
  <si>
    <t>https://whitmanwire.com/</t>
  </si>
  <si>
    <t>https://whitmanwire.com/page/{}/?s</t>
  </si>
  <si>
    <t>Michigan</t>
  </si>
  <si>
    <t>Central Michigan University – Central Michigan Life, Grand Central Magazine</t>
  </si>
  <si>
    <t xml:space="preserve">Central Michigan University </t>
  </si>
  <si>
    <t xml:space="preserve"> Central Michigan Life, Grand Central Magazine</t>
  </si>
  <si>
    <t>Central Michigan University</t>
  </si>
  <si>
    <t>Central Michigan Life, Grand Central Magazine</t>
  </si>
  <si>
    <t>https://www.cm-life.com/</t>
  </si>
  <si>
    <t>https://www.cm-life.com/search?a=1&amp;s=.&amp;ti=&amp;ts_month=0&amp;ts_day=0&amp;ts_year=0&amp;te_month=0&amp;te_day=0&amp;te_year=0&amp;au=&amp;tg=&amp;ty=0</t>
  </si>
  <si>
    <t>Swarthmore College – The Phoenix, The Daily Gazette, Voices</t>
  </si>
  <si>
    <t xml:space="preserve">Swarthmore College </t>
  </si>
  <si>
    <t xml:space="preserve"> The Phoenix</t>
  </si>
  <si>
    <t>Swarthmore College</t>
  </si>
  <si>
    <t>The Phoenix, The Daily Gazette, Voices</t>
  </si>
  <si>
    <t>https://swarthmorephoenix.com/, https://daily.swarthmore.edu/, https://voices.swarthmore.edu/</t>
  </si>
  <si>
    <t>https://swarthmorephoenix.com/</t>
  </si>
  <si>
    <t>https://swarthmorephoenix.com/page/{}/?s</t>
  </si>
  <si>
    <t>.size-normal a</t>
  </si>
  <si>
    <t>span[itemprop='name']</t>
  </si>
  <si>
    <t>.header-main time</t>
  </si>
  <si>
    <t>div.entry-container</t>
  </si>
  <si>
    <t>Randolph-Macon College – The Yellow Jacket</t>
  </si>
  <si>
    <t xml:space="preserve">Randolph-Macon College </t>
  </si>
  <si>
    <t xml:space="preserve"> The Yellow Jacket</t>
  </si>
  <si>
    <t>Randolph-Macon College</t>
  </si>
  <si>
    <t>The Yellow Jacket</t>
  </si>
  <si>
    <t>https://rmcathletics.com/sports/2012/6/1/</t>
  </si>
  <si>
    <t>https://yjpaper.org/</t>
  </si>
  <si>
    <t>not many articles</t>
  </si>
  <si>
    <t>https://yjpaper.org/page/{}/?s</t>
  </si>
  <si>
    <t>University of San Diego School of Law – Motions</t>
  </si>
  <si>
    <t xml:space="preserve">University of San Diego School of Law </t>
  </si>
  <si>
    <t xml:space="preserve"> Motions</t>
  </si>
  <si>
    <t>Motions - https://www.motionsmagazine.com/</t>
  </si>
  <si>
    <t>Arkansas</t>
  </si>
  <si>
    <t>Arkansas Tech University – Arka Tech</t>
  </si>
  <si>
    <t xml:space="preserve">Arkansas Tech University </t>
  </si>
  <si>
    <t xml:space="preserve"> Arka Tech</t>
  </si>
  <si>
    <t>Arka Tech - https://arkatechnews.com/</t>
  </si>
  <si>
    <t xml:space="preserve"> https://arkatechnews.com/</t>
  </si>
  <si>
    <t>https://www.arkatechnews.com/page/{}/?s</t>
  </si>
  <si>
    <t>.right_box h2 a</t>
  </si>
  <si>
    <t>h2.list_head</t>
  </si>
  <si>
    <t>.posted_date a</t>
  </si>
  <si>
    <t>Foothill College – The Sentinel</t>
  </si>
  <si>
    <t xml:space="preserve">Foothill College </t>
  </si>
  <si>
    <t xml:space="preserve"> The Sentinel</t>
  </si>
  <si>
    <t>The Sentinel - https://www.southwesterncollege.edu/theswc-sentinel/</t>
  </si>
  <si>
    <t>https://foothillscript.com/</t>
  </si>
  <si>
    <t>https://foothillscript.com/page/{}/?s=</t>
  </si>
  <si>
    <t>.storycontent p, .storycontent p:nth-of-type(2) span</t>
  </si>
  <si>
    <t>Vermont</t>
  </si>
  <si>
    <t>University of Vermont – The Vermont Cynic</t>
  </si>
  <si>
    <t xml:space="preserve">University of Vermont </t>
  </si>
  <si>
    <t xml:space="preserve"> The Vermont Cynic</t>
  </si>
  <si>
    <t>University of Vermont</t>
  </si>
  <si>
    <t>The Vermont Cynic</t>
  </si>
  <si>
    <t>https://vtcynic.com/</t>
  </si>
  <si>
    <t>https://vtcynic.com/page/{}/?s=</t>
  </si>
  <si>
    <t>.byline a</t>
  </si>
  <si>
    <t>University of North Dakota – Dakota Student</t>
  </si>
  <si>
    <t xml:space="preserve">University of North Dakota </t>
  </si>
  <si>
    <t xml:space="preserve"> Dakota Student</t>
  </si>
  <si>
    <t>University of North Dakota</t>
  </si>
  <si>
    <t>Dakota Student</t>
  </si>
  <si>
    <t>https://dakotastudent.com/</t>
  </si>
  <si>
    <t>https://dakotastudent.com/page/{}/?s=</t>
  </si>
  <si>
    <t>https://depauliaonline.com/page/{}/?s</t>
  </si>
  <si>
    <t>https://fordhamobserver.com/page/{}/?s</t>
  </si>
  <si>
    <t>.post-3395 a.url</t>
  </si>
  <si>
    <t>.post-3395 .posted_date a</t>
  </si>
  <si>
    <t>Alabama State University – The Hornet Tribune</t>
  </si>
  <si>
    <t xml:space="preserve">Alabama State University </t>
  </si>
  <si>
    <t>no info</t>
  </si>
  <si>
    <t>insufficient info</t>
  </si>
  <si>
    <t>https://asuhornettribune.com/</t>
  </si>
  <si>
    <t>https://asuhornettribune.com/page/{}/?s=&amp;submit=Search</t>
  </si>
  <si>
    <t>Jacksonville State University – The Chanticleer</t>
  </si>
  <si>
    <t xml:space="preserve">Jacksonville State University </t>
  </si>
  <si>
    <t xml:space="preserve"> The Chanticleer</t>
  </si>
  <si>
    <t>The Chanticleer - https://thechanticleernews.com/</t>
  </si>
  <si>
    <t>University of Alabama at Birmingham – The Kaleidoscope</t>
  </si>
  <si>
    <t xml:space="preserve">University of Alabama at Birmingham </t>
  </si>
  <si>
    <t xml:space="preserve"> The Kaleidoscope</t>
  </si>
  <si>
    <t>The Kaleidoscope - https://uabkscope.com/</t>
  </si>
  <si>
    <t>University of Alabama in Huntsville – The Charger Times</t>
  </si>
  <si>
    <t xml:space="preserve">University of Alabama in Huntsville </t>
  </si>
  <si>
    <t xml:space="preserve"> The Charger Times</t>
  </si>
  <si>
    <t>The Charger Times - https://thechargertimes.com/</t>
  </si>
  <si>
    <t>University of Alabama, Tuscaloosa – The Crimson White</t>
  </si>
  <si>
    <t xml:space="preserve">University of Alabama, Tuscaloosa </t>
  </si>
  <si>
    <t xml:space="preserve"> The Crimson White</t>
  </si>
  <si>
    <t>The Crimson White - https://www.cw.ua.edu/</t>
  </si>
  <si>
    <t>University of North Alabama – Florala</t>
  </si>
  <si>
    <t xml:space="preserve">University of North Alabama </t>
  </si>
  <si>
    <t xml:space="preserve"> Florala</t>
  </si>
  <si>
    <t>Florala - https://www.florala.net/</t>
  </si>
  <si>
    <t>University of South Alabama – Vanguard</t>
  </si>
  <si>
    <t xml:space="preserve">University of South Alabama </t>
  </si>
  <si>
    <t xml:space="preserve"> Vanguard</t>
  </si>
  <si>
    <t>Vanguard - https://vanguarduniversitynews.com/</t>
  </si>
  <si>
    <t>University of West Alabama – muse</t>
  </si>
  <si>
    <t xml:space="preserve">University of West Alabama </t>
  </si>
  <si>
    <t xml:space="preserve"> muse</t>
  </si>
  <si>
    <t>muse - https://www.themuseatdreyfoos.com/</t>
  </si>
  <si>
    <t>University of Alaska Fairbanks – The Sun Star</t>
  </si>
  <si>
    <t xml:space="preserve">University of Alaska Fairbanks </t>
  </si>
  <si>
    <t xml:space="preserve"> The Sun Star</t>
  </si>
  <si>
    <t>The Sun Star - https://uafsunstar.com/</t>
  </si>
  <si>
    <t>University of Alaska Southeast – The Whalesong</t>
  </si>
  <si>
    <t xml:space="preserve">University of Alaska Southeast </t>
  </si>
  <si>
    <t xml:space="preserve"> The Whalesong</t>
  </si>
  <si>
    <t>The Whalesong - https://whalesongnews.com/</t>
  </si>
  <si>
    <t>Arizona State University – State Press</t>
  </si>
  <si>
    <t xml:space="preserve">Arizona State University </t>
  </si>
  <si>
    <t xml:space="preserve"> State Press</t>
  </si>
  <si>
    <t>State Press - https://www.statepress.com/</t>
  </si>
  <si>
    <t>Arizona State University at the West campus – @west news</t>
  </si>
  <si>
    <t xml:space="preserve">Arizona State University at the West campus </t>
  </si>
  <si>
    <t xml:space="preserve"> @west news</t>
  </si>
  <si>
    <t>@west news - https://www.atwestnews.org/</t>
  </si>
  <si>
    <t>Embry–Riddle Aeronautical University – Horizons</t>
  </si>
  <si>
    <t>Embry–Riddle Aeronautical University</t>
  </si>
  <si>
    <t xml:space="preserve"> Horizons</t>
  </si>
  <si>
    <t>Horizons - https://www.csusmhorizon.com/</t>
  </si>
  <si>
    <t>Mesa Community College – Mesa Legend</t>
  </si>
  <si>
    <t xml:space="preserve">Mesa Community College </t>
  </si>
  <si>
    <t xml:space="preserve"> Mesa Legend</t>
  </si>
  <si>
    <t>Mesa Legend - https://mesalegend.com/</t>
  </si>
  <si>
    <t>Northern Arizona University – The Lumberjack</t>
  </si>
  <si>
    <t xml:space="preserve">Northern Arizona University </t>
  </si>
  <si>
    <t>The Lumberjack - https://lumberjackonline.com/</t>
  </si>
  <si>
    <t xml:space="preserve"> The Aztec Press</t>
  </si>
  <si>
    <t>Prescott College – The Raven Review</t>
  </si>
  <si>
    <t xml:space="preserve">Prescott College </t>
  </si>
  <si>
    <t xml:space="preserve"> The Raven Review</t>
  </si>
  <si>
    <t>The Raven Review - https://www.theravenreview.com/</t>
  </si>
  <si>
    <t>University of Arizona – Arizona Daily Wildcat</t>
  </si>
  <si>
    <t xml:space="preserve">University of Arizona </t>
  </si>
  <si>
    <t xml:space="preserve"> Arizona Daily Wildcat</t>
  </si>
  <si>
    <t>Arizona Daily Wildcat - https://www.wildcat.arizona.edu/</t>
  </si>
  <si>
    <t>Arkansas State University – The Herald</t>
  </si>
  <si>
    <t xml:space="preserve">Arkansas State University </t>
  </si>
  <si>
    <t xml:space="preserve"> The Herald</t>
  </si>
  <si>
    <t>The Herald - https://www.ekuedaily.com/</t>
  </si>
  <si>
    <t>University of Arkansas – The Arkansas Traveler</t>
  </si>
  <si>
    <t xml:space="preserve">University of Arkansas </t>
  </si>
  <si>
    <t xml:space="preserve"> The Arkansas Traveler</t>
  </si>
  <si>
    <t>The Arkansas Traveler - https://www.uatrav.com/</t>
  </si>
  <si>
    <t>University of Central Arkansas – The Echo</t>
  </si>
  <si>
    <t xml:space="preserve">University of Central Arkansas </t>
  </si>
  <si>
    <t xml:space="preserve"> The Echo</t>
  </si>
  <si>
    <t>The Echo - https://www.sau.edu/the-echo</t>
  </si>
  <si>
    <t>Azusa Pacific University – The Clause</t>
  </si>
  <si>
    <t xml:space="preserve">Azusa Pacific University </t>
  </si>
  <si>
    <t xml:space="preserve"> The Clause</t>
  </si>
  <si>
    <t>The Clause - https://clausetheclause.com/</t>
  </si>
  <si>
    <t>Bakersfield College – The Renegade Rip</t>
  </si>
  <si>
    <t xml:space="preserve">Bakersfield College </t>
  </si>
  <si>
    <t xml:space="preserve"> The Renegade Rip</t>
  </si>
  <si>
    <t>The Renegade Rip - https://www.therip.com/</t>
  </si>
  <si>
    <t>Biola University – The Chimes[1]</t>
  </si>
  <si>
    <t xml:space="preserve">Biola University </t>
  </si>
  <si>
    <t>The Chimes - https://chimesnewspaper.com/</t>
  </si>
  <si>
    <t>Cabrillo College – The Voice</t>
  </si>
  <si>
    <t xml:space="preserve">Cabrillo College </t>
  </si>
  <si>
    <t>The Voice - https://www.thehofstravoice.com/</t>
  </si>
  <si>
    <t>California Baptist University – The Banner</t>
  </si>
  <si>
    <t xml:space="preserve">California Baptist University </t>
  </si>
  <si>
    <t xml:space="preserve"> The Banner</t>
  </si>
  <si>
    <t>The Banner - https://www.maryvillepawprint.com/</t>
  </si>
  <si>
    <t>California Polytechnic State University, San Luis Obispo – Mustang News</t>
  </si>
  <si>
    <t xml:space="preserve">California Polytechnic State University, San Luis Obispo </t>
  </si>
  <si>
    <t xml:space="preserve"> Mustang News</t>
  </si>
  <si>
    <t>Mustang News - https://mustangnews.net/</t>
  </si>
  <si>
    <t>California Institute of Technology - The California Tech</t>
  </si>
  <si>
    <t>California Institute of Technology</t>
  </si>
  <si>
    <t>The California Tech</t>
  </si>
  <si>
    <t>The California Tech - https://technews.caltech.edu/</t>
  </si>
  <si>
    <t>California State Polytechnic University, Pomona – The Poly Post, The Pomona Point</t>
  </si>
  <si>
    <t xml:space="preserve">California State Polytechnic University, Pomona </t>
  </si>
  <si>
    <t xml:space="preserve"> The Poly Post</t>
  </si>
  <si>
    <t>The Poly Post - https://thepolypost.com/</t>
  </si>
  <si>
    <t>The Pomona Point</t>
  </si>
  <si>
    <t>The Pomona Point - https://thepomonapoint.online/</t>
  </si>
  <si>
    <t>California State University, Chico – The Orion</t>
  </si>
  <si>
    <t xml:space="preserve">California State University, Chico </t>
  </si>
  <si>
    <t xml:space="preserve"> The Orion</t>
  </si>
  <si>
    <t>The Orion - https://theorion.com/</t>
  </si>
  <si>
    <t>California State University, East Bay – The Pioneer</t>
  </si>
  <si>
    <t xml:space="preserve">California State University, East Bay </t>
  </si>
  <si>
    <t>The Pioneer - https://pioneer.occc.edu/</t>
  </si>
  <si>
    <t>California State University, Dominguez Hills – The Bulletin</t>
  </si>
  <si>
    <t xml:space="preserve">California State University, Dominguez Hills </t>
  </si>
  <si>
    <t>The Bulletin - https://csusbstudentvoice.com/</t>
  </si>
  <si>
    <t>California State University, Fresno – The Daily Collegian</t>
  </si>
  <si>
    <t xml:space="preserve">California State University, Fresno </t>
  </si>
  <si>
    <t>The Daily Collegian - https://www.collegian.psu.edu/</t>
  </si>
  <si>
    <t>California State University, Fullerton – The Daily Titan</t>
  </si>
  <si>
    <t xml:space="preserve">California State University, Fullerton </t>
  </si>
  <si>
    <t xml:space="preserve"> The Daily Titan</t>
  </si>
  <si>
    <t>The Daily Titan - https://dailytitan.com/</t>
  </si>
  <si>
    <t>California State University, Long Beach – 22 West Magazine, Daily Forty-Niner and DIG magazine</t>
  </si>
  <si>
    <t xml:space="preserve"> 22 West Magazine</t>
  </si>
  <si>
    <t>22 West Magazine - https://22westmedia.com/</t>
  </si>
  <si>
    <t>Daily Forty-Niner</t>
  </si>
  <si>
    <t>Daily Forty-Niner - https://daily49er.com/</t>
  </si>
  <si>
    <t>California State University, Los Angeles – University Times</t>
  </si>
  <si>
    <t xml:space="preserve">California State University, Los Angeles </t>
  </si>
  <si>
    <t xml:space="preserve"> University Times</t>
  </si>
  <si>
    <t>University Times - https://csulauniversitytimes.com/</t>
  </si>
  <si>
    <t>California State University, Monterey Bay – The Lutrinae</t>
  </si>
  <si>
    <t xml:space="preserve">California State University, Monterey Bay </t>
  </si>
  <si>
    <t xml:space="preserve"> The Lutrinae</t>
  </si>
  <si>
    <t>The Lutrinae - https://luther.edu/lutrinae/</t>
  </si>
  <si>
    <t>California State University, Northridge – The Daily Sundial</t>
  </si>
  <si>
    <t xml:space="preserve">California State University, Northridge </t>
  </si>
  <si>
    <t xml:space="preserve"> The Daily Sundial</t>
  </si>
  <si>
    <t>The Daily Sundial - https://sundial.csun.edu/</t>
  </si>
  <si>
    <t>California State University, Sacramento – The State Hornet</t>
  </si>
  <si>
    <t xml:space="preserve">California State University, Sacramento </t>
  </si>
  <si>
    <t xml:space="preserve"> The State Hornet</t>
  </si>
  <si>
    <t>The State Hornet - https://statehornet.com/</t>
  </si>
  <si>
    <t>California State University, San Bernardino – Coyote Chronicle</t>
  </si>
  <si>
    <t xml:space="preserve">California State University, San Bernardino </t>
  </si>
  <si>
    <t xml:space="preserve"> Coyote Chronicle</t>
  </si>
  <si>
    <t>Coyote Chronicle - https://coyotechronicle.net/</t>
  </si>
  <si>
    <t>California State University, San Marcos – Cougar Chronicle</t>
  </si>
  <si>
    <t xml:space="preserve">California State University, San Marcos </t>
  </si>
  <si>
    <t xml:space="preserve"> Cougar Chronicle</t>
  </si>
  <si>
    <t>Cougar Chronicle - https://cougarchronicle.org/</t>
  </si>
  <si>
    <t>Chapman University – The Panther</t>
  </si>
  <si>
    <t xml:space="preserve">Chapman University </t>
  </si>
  <si>
    <t xml:space="preserve"> The Panther</t>
  </si>
  <si>
    <t>The Panther - https://www.thepantheronline.com/</t>
  </si>
  <si>
    <t>City College of San Francisco – Guardsman</t>
  </si>
  <si>
    <t xml:space="preserve">City College of San Francisco </t>
  </si>
  <si>
    <t xml:space="preserve"> Guardsman</t>
  </si>
  <si>
    <t>Guardsman - https://theguardsman.com</t>
  </si>
  <si>
    <t>Claremont Colleges – The Student Life[2]</t>
  </si>
  <si>
    <t xml:space="preserve">Claremont Colleges </t>
  </si>
  <si>
    <t xml:space="preserve"> The Student Life</t>
  </si>
  <si>
    <t>The Student Life - https://tsl.news/</t>
  </si>
  <si>
    <t>Claremont McKenna College – The Forum</t>
  </si>
  <si>
    <t xml:space="preserve">Claremont McKenna College </t>
  </si>
  <si>
    <t xml:space="preserve"> The Forum</t>
  </si>
  <si>
    <t>The Forum - https://forumnews.org/</t>
  </si>
  <si>
    <t>College of the Desert – The Chaparral</t>
  </si>
  <si>
    <t xml:space="preserve">College of the Desert </t>
  </si>
  <si>
    <t xml:space="preserve"> The Chaparral</t>
  </si>
  <si>
    <t>The Chaparral - https://thechaparral.net/</t>
  </si>
  <si>
    <t>College of Marin – Echo Times</t>
  </si>
  <si>
    <t xml:space="preserve">College of Marin </t>
  </si>
  <si>
    <t xml:space="preserve"> Echo Times</t>
  </si>
  <si>
    <t>Echo Times - https://www.echotimes.net/</t>
  </si>
  <si>
    <t>Concordia University, Irvine – Hilltop Herald</t>
  </si>
  <si>
    <t xml:space="preserve">Concordia University, Irvine </t>
  </si>
  <si>
    <t xml:space="preserve"> Hilltop Herald</t>
  </si>
  <si>
    <t>Hilltop Herald - https://hilltopherald.wordpress.com/</t>
  </si>
  <si>
    <t>Cuesta College - The Cuestonian</t>
  </si>
  <si>
    <t xml:space="preserve">Cuesta College </t>
  </si>
  <si>
    <t xml:space="preserve"> The Cuestonian</t>
  </si>
  <si>
    <t>The Cuestonian - https://www.cuestonian.com/</t>
  </si>
  <si>
    <t>The Culinary Institute of America (Greystone campus) – Sage Thymes</t>
  </si>
  <si>
    <t xml:space="preserve">The Culinary Institute of America (Greystone campus) </t>
  </si>
  <si>
    <t xml:space="preserve"> Sage Thymes</t>
  </si>
  <si>
    <t>Sage Thymes - https://sagethymes.org/</t>
  </si>
  <si>
    <t>De Anza College – La Voz</t>
  </si>
  <si>
    <t xml:space="preserve">De Anza College </t>
  </si>
  <si>
    <t xml:space="preserve"> La Voz</t>
  </si>
  <si>
    <t>La Voz - https://lavozdeanza.com/</t>
  </si>
  <si>
    <t>Diablo Valley College – The Inquirer</t>
  </si>
  <si>
    <t xml:space="preserve">Diablo Valley College </t>
  </si>
  <si>
    <t xml:space="preserve"> The Inquirer</t>
  </si>
  <si>
    <t>The Inquirer - https://www.thecrcconnection.com/</t>
  </si>
  <si>
    <t>Glendale College – El Vaquero</t>
  </si>
  <si>
    <t xml:space="preserve">Glendale College </t>
  </si>
  <si>
    <t xml:space="preserve"> El Vaquero</t>
  </si>
  <si>
    <t>El Vaquero - https://elvaq.com/</t>
  </si>
  <si>
    <t>Laney College – Laney Tower</t>
  </si>
  <si>
    <t xml:space="preserve">Laney College </t>
  </si>
  <si>
    <t xml:space="preserve"> Laney Tower</t>
  </si>
  <si>
    <t>Laney Tower - https://www.laneytower.com/</t>
  </si>
  <si>
    <t>Life Chiropractic College West – Lifelines[3]</t>
  </si>
  <si>
    <t xml:space="preserve">Life Chiropractic College West </t>
  </si>
  <si>
    <t xml:space="preserve"> Lifelines</t>
  </si>
  <si>
    <t>Lifelines - https://thepioneeronline.com/category/opinions/op-ed/lifelines/</t>
  </si>
  <si>
    <t>Long Beach City College – The Viking Online</t>
  </si>
  <si>
    <t xml:space="preserve">Long Beach City College </t>
  </si>
  <si>
    <t xml:space="preserve"> The Viking Online</t>
  </si>
  <si>
    <t>The Viking Online - https://www.lbccviking.com/</t>
  </si>
  <si>
    <t>Los Angeles Valley College – The Valley Star</t>
  </si>
  <si>
    <t xml:space="preserve">Los Angeles Valley College </t>
  </si>
  <si>
    <t xml:space="preserve"> The Valley Star</t>
  </si>
  <si>
    <t>The Valley Star - https://www.thevalleystar.com/</t>
  </si>
  <si>
    <t>Los Medanos College – Experience</t>
  </si>
  <si>
    <t xml:space="preserve">Los Medanos College </t>
  </si>
  <si>
    <t xml:space="preserve"> Experience</t>
  </si>
  <si>
    <t>Experience - https://laspositascollege.edu/experience/</t>
  </si>
  <si>
    <t>Loyola Marymount University – The Los Angeles Loyolan</t>
  </si>
  <si>
    <t xml:space="preserve">Loyola Marymount University </t>
  </si>
  <si>
    <t xml:space="preserve"> The Los Angeles Loyolan</t>
  </si>
  <si>
    <t>The Los Angeles Loyolan - https://www.laloyolan.com/</t>
  </si>
  <si>
    <t>Mills College – The Campanil</t>
  </si>
  <si>
    <t xml:space="preserve">Mills College </t>
  </si>
  <si>
    <t xml:space="preserve"> The Campanil</t>
  </si>
  <si>
    <t>The Campanil - https://www.thecampanil.com/</t>
  </si>
  <si>
    <t>Pasadena City College – Courier</t>
  </si>
  <si>
    <t xml:space="preserve">Pasadena City College </t>
  </si>
  <si>
    <t xml:space="preserve"> Courier</t>
  </si>
  <si>
    <t>Courier - https://www.thecrcconnection.com/courier/</t>
  </si>
  <si>
    <t>San Diego State University – The Daily Aztec</t>
  </si>
  <si>
    <t xml:space="preserve">San Diego State University </t>
  </si>
  <si>
    <t xml:space="preserve"> The Daily Aztec</t>
  </si>
  <si>
    <t>The Daily Aztec - https://thedailyaztec.com/</t>
  </si>
  <si>
    <t>Santa Clara University – The Santa Clara</t>
  </si>
  <si>
    <t xml:space="preserve">Santa Clara University </t>
  </si>
  <si>
    <t xml:space="preserve"> The Santa Clara</t>
  </si>
  <si>
    <t>The Santa Clara - https://thesantaclara.org/</t>
  </si>
  <si>
    <t>Santa Monica College – The Corsair</t>
  </si>
  <si>
    <t xml:space="preserve">Santa Monica College </t>
  </si>
  <si>
    <t xml:space="preserve"> The Corsair</t>
  </si>
  <si>
    <t>The Corsair - https://www.thecorsaironline.com/</t>
  </si>
  <si>
    <t>Scripps College – The Scripps Voice</t>
  </si>
  <si>
    <t xml:space="preserve">Scripps College </t>
  </si>
  <si>
    <t xml:space="preserve"> The Scripps Voice</t>
  </si>
  <si>
    <t>The Scripps Voice - https://scrippsvoice.com/</t>
  </si>
  <si>
    <t>Sonoma State University – The Sonoma State STAR</t>
  </si>
  <si>
    <t xml:space="preserve">Sonoma State University </t>
  </si>
  <si>
    <t xml:space="preserve"> The Sonoma State STAR</t>
  </si>
  <si>
    <t>The Sonoma State STAR - https://www.sonomastatestar.com/</t>
  </si>
  <si>
    <t>Stanford University – The Stanford Daily, The Stanford Review</t>
  </si>
  <si>
    <t xml:space="preserve">Stanford University </t>
  </si>
  <si>
    <t xml:space="preserve"> The Stanford Daily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</si>
  <si>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 xml:space="preserve">The Stanford Daily -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>https://www.stanforddaily.com/</t>
    </r>
  </si>
  <si>
    <t>The Stanford Review</t>
  </si>
  <si>
    <t>, The Stanford Review - https://stanfordreview.org/</t>
  </si>
  <si>
    <t>University of California, Berkeley – The Daily Californian,The Free Peach</t>
  </si>
  <si>
    <t xml:space="preserve">University of California, Berkeley </t>
  </si>
  <si>
    <t xml:space="preserve"> The Daily Californian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</si>
  <si>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 xml:space="preserve">The Daily Californian -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>https://www.dailycal.org/</t>
    </r>
  </si>
  <si>
    <t xml:space="preserve"> The Free Peach</t>
  </si>
  <si>
    <t>, The Free Peach - https://freepeach.com/</t>
  </si>
  <si>
    <t>University of California, Irvine – New University</t>
  </si>
  <si>
    <t xml:space="preserve">University of California, Irvine </t>
  </si>
  <si>
    <t xml:space="preserve"> New University</t>
  </si>
  <si>
    <t>New University - https://www.newuniversity.org/</t>
  </si>
  <si>
    <t>University of California, Los Angeles – Daily Bruin</t>
  </si>
  <si>
    <t xml:space="preserve">University of California, Los Angeles </t>
  </si>
  <si>
    <t xml:space="preserve"> Daily Bruin</t>
  </si>
  <si>
    <t>Daily Bruin - https://dailybruin.com/</t>
  </si>
  <si>
    <t>University of California, Merced – The Prodigy</t>
  </si>
  <si>
    <t xml:space="preserve">University of California, Merced </t>
  </si>
  <si>
    <t xml:space="preserve"> The Prodigy</t>
  </si>
  <si>
    <t>The Prodigy - https://theprodigy.net/</t>
  </si>
  <si>
    <t>University of California, Riverside – The Highlander</t>
  </si>
  <si>
    <t xml:space="preserve">University of California, Riverside </t>
  </si>
  <si>
    <t xml:space="preserve"> The Highlander</t>
  </si>
  <si>
    <t>The Highlander - https://www.highlandernews.org/</t>
  </si>
  <si>
    <t>University of California, San Diego – The UCSD Guardian</t>
  </si>
  <si>
    <t xml:space="preserve">University of California, San Diego </t>
  </si>
  <si>
    <t xml:space="preserve"> The UCSD Guardian</t>
  </si>
  <si>
    <t>The UCSD Guardian - https://ucsdguardian.org/</t>
  </si>
  <si>
    <t>University of California, Santa Barbara – Daily Nexus, The Bottom Line</t>
  </si>
  <si>
    <t xml:space="preserve">University of California, Santa Barbara </t>
  </si>
  <si>
    <t xml:space="preserve"> Daily Nexus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</si>
  <si>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 xml:space="preserve">Daily Nexus -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>https://dailynexus.com/</t>
    </r>
  </si>
  <si>
    <t>The Bottom Line</t>
  </si>
  <si>
    <t>, The Bottom Line - https://thebottomline.as.ucsb.edu/</t>
  </si>
  <si>
    <t>University of California, Santa Cruz – City on a Hill Press</t>
  </si>
  <si>
    <t xml:space="preserve">University of California, Santa Cruz </t>
  </si>
  <si>
    <t xml:space="preserve"> City on a Hill Press</t>
  </si>
  <si>
    <t>City on a Hill Press - https://www.cityonahillpress.com/</t>
  </si>
  <si>
    <t>University of San Diego – The USD Vista, California Review</t>
  </si>
  <si>
    <t xml:space="preserve">University of San Diego </t>
  </si>
  <si>
    <t xml:space="preserve"> The USD Vista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</si>
  <si>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 xml:space="preserve">The USD Vista -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>https://uofsdmedia.com</t>
    </r>
  </si>
  <si>
    <t>California Review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</si>
  <si>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 xml:space="preserve">California Review -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374151"/>
        <sz val="9.0"/>
        <u/>
      </rPr>
      <t>https://californiareview.net/</t>
    </r>
  </si>
  <si>
    <t>University of San Francisco – San Francisco Foghorn</t>
  </si>
  <si>
    <t xml:space="preserve">University of San Francisco </t>
  </si>
  <si>
    <t xml:space="preserve"> San Francisco Foghorn</t>
  </si>
  <si>
    <t>San Francisco Foghorn - https://sffoghorn.com/</t>
  </si>
  <si>
    <t>University of Southern California – Daily Trojan</t>
  </si>
  <si>
    <t xml:space="preserve">University of Southern California </t>
  </si>
  <si>
    <t xml:space="preserve"> Daily Trojan</t>
  </si>
  <si>
    <t>Daily Trojan - https://dailytrojan.com/</t>
  </si>
  <si>
    <t>Whittier College – The Quaker Campus</t>
  </si>
  <si>
    <t xml:space="preserve">Whittier College </t>
  </si>
  <si>
    <t xml:space="preserve"> The Quaker Campus</t>
  </si>
  <si>
    <t>The Quaker Campus - https://www.quakercampus.com/</t>
  </si>
  <si>
    <t>Colorado</t>
  </si>
  <si>
    <t>Adams State College – The South Coloradan</t>
  </si>
  <si>
    <t xml:space="preserve">Adams State College </t>
  </si>
  <si>
    <t xml:space="preserve"> The South Coloradan</t>
  </si>
  <si>
    <t>The South Coloradan - https://www.southcoloradan.com/</t>
  </si>
  <si>
    <t>Fort Lewis College – The Independent</t>
  </si>
  <si>
    <t xml:space="preserve">Fort Lewis College </t>
  </si>
  <si>
    <t xml:space="preserve"> The Independent</t>
  </si>
  <si>
    <t>The Independent - https://psucollegio.com/</t>
  </si>
  <si>
    <t>Front Range Community College – The Front Page</t>
  </si>
  <si>
    <t xml:space="preserve">Front Range Community College </t>
  </si>
  <si>
    <t xml:space="preserve"> The Front Page</t>
  </si>
  <si>
    <t>The Front Page - https://thefrontpageonline.com/</t>
  </si>
  <si>
    <t>Colorado College – The Catalyst</t>
  </si>
  <si>
    <t xml:space="preserve">Colorado College </t>
  </si>
  <si>
    <t xml:space="preserve"> The Catalyst</t>
  </si>
  <si>
    <t>The Catalyst - https://catalystnewspaper.org/</t>
  </si>
  <si>
    <t>Colorado School of Mines – The Oredigger</t>
  </si>
  <si>
    <t xml:space="preserve">Colorado School of Mines </t>
  </si>
  <si>
    <t xml:space="preserve"> The Oredigger</t>
  </si>
  <si>
    <t>The Oredigger - https://oredigger.net/</t>
  </si>
  <si>
    <t>Colorado State University – Rocky Mountain Collegian</t>
  </si>
  <si>
    <t xml:space="preserve">Colorado State University </t>
  </si>
  <si>
    <t xml:space="preserve"> Rocky Mountain Collegian</t>
  </si>
  <si>
    <t>Rocky Mountain Collegian</t>
  </si>
  <si>
    <t>Colorado State</t>
  </si>
  <si>
    <t>https://collegian.com/</t>
  </si>
  <si>
    <t>Colorado State University-Pueblo – Today</t>
  </si>
  <si>
    <t xml:space="preserve">Colorado State University-Pueblo </t>
  </si>
  <si>
    <t xml:space="preserve"> Today</t>
  </si>
  <si>
    <t>Today</t>
  </si>
  <si>
    <t>Florida State</t>
  </si>
  <si>
    <t>Mesa State College – Criterion</t>
  </si>
  <si>
    <t xml:space="preserve">Mesa State College </t>
  </si>
  <si>
    <t xml:space="preserve"> Criterion</t>
  </si>
  <si>
    <t>Criterion</t>
  </si>
  <si>
    <t>Concordia University</t>
  </si>
  <si>
    <t>https://criteriononline.com/</t>
  </si>
  <si>
    <t>University of Colorado at Boulder – CU Independent</t>
  </si>
  <si>
    <t xml:space="preserve">University of Colorado at Boulder </t>
  </si>
  <si>
    <t xml:space="preserve"> CU Independent</t>
  </si>
  <si>
    <t>CU Independent</t>
  </si>
  <si>
    <t>University of Colorado Boulder</t>
  </si>
  <si>
    <t>https://cuindependent.com/</t>
  </si>
  <si>
    <t>University of Colorado at Denver – The Advocate</t>
  </si>
  <si>
    <t xml:space="preserve">University of Colorado at Denver </t>
  </si>
  <si>
    <t>The Advocate</t>
  </si>
  <si>
    <t>Louisiana State</t>
  </si>
  <si>
    <t>https://www.lsureveille.com/</t>
  </si>
  <si>
    <t>University of Denver – Clarion</t>
  </si>
  <si>
    <t xml:space="preserve">University of Denver </t>
  </si>
  <si>
    <t xml:space="preserve"> Clarion</t>
  </si>
  <si>
    <t>Clarion</t>
  </si>
  <si>
    <t>Clarion University</t>
  </si>
  <si>
    <t>https://www.clarioncallnews.com/</t>
  </si>
  <si>
    <t>University of Northern Colorado – The Mirror (UNC newspaper)</t>
  </si>
  <si>
    <t xml:space="preserve">University of Northern Colorado </t>
  </si>
  <si>
    <t xml:space="preserve"> The Mirror (UNC newspaper)</t>
  </si>
  <si>
    <t>The Mirror</t>
  </si>
  <si>
    <t>University of Northern Colorado</t>
  </si>
  <si>
    <t>https://www.uncmirror.com/</t>
  </si>
  <si>
    <t>Central Connecticut State University – The Recorder</t>
  </si>
  <si>
    <t xml:space="preserve">Central Connecticut State University </t>
  </si>
  <si>
    <t xml:space="preserve"> The Recorder</t>
  </si>
  <si>
    <t>The Recorder</t>
  </si>
  <si>
    <t>Ohio State</t>
  </si>
  <si>
    <t>https://www.osurecorder.com/</t>
  </si>
  <si>
    <t>Eastern Connecticut State University – The Campus Lantern</t>
  </si>
  <si>
    <t xml:space="preserve">Eastern Connecticut State University </t>
  </si>
  <si>
    <t xml:space="preserve"> The Campus Lantern</t>
  </si>
  <si>
    <t>The Campus Lantern</t>
  </si>
  <si>
    <t>Fairfield University – The Fairfield Mirror</t>
  </si>
  <si>
    <t xml:space="preserve">Fairfield University </t>
  </si>
  <si>
    <t xml:space="preserve"> The Fairfield Mirror</t>
  </si>
  <si>
    <t>The Fairfield Mirror</t>
  </si>
  <si>
    <t>Fairfield University</t>
  </si>
  <si>
    <t>https://fairfieldmirror.com/</t>
  </si>
  <si>
    <t>Quinnipiac University – The Quinnipiac Chronicle</t>
  </si>
  <si>
    <t xml:space="preserve">Quinnipiac University </t>
  </si>
  <si>
    <t xml:space="preserve"> The Quinnipiac Chronicle</t>
  </si>
  <si>
    <t>The Quinnipiac Chronicle</t>
  </si>
  <si>
    <t>Quinnipiac University</t>
  </si>
  <si>
    <t>https://quchronicle.com/</t>
  </si>
  <si>
    <t>Trinity College – The Trinity Tripod</t>
  </si>
  <si>
    <t xml:space="preserve">Trinity College </t>
  </si>
  <si>
    <t xml:space="preserve"> The Trinity Tripod</t>
  </si>
  <si>
    <t>The Trinity Tripod</t>
  </si>
  <si>
    <t>Trinity College</t>
  </si>
  <si>
    <t>https://trinitytripod.com/</t>
  </si>
  <si>
    <t>University of Connecticut – The Daily Campus</t>
  </si>
  <si>
    <t xml:space="preserve">University of Connecticut </t>
  </si>
  <si>
    <t xml:space="preserve"> The Daily Campus</t>
  </si>
  <si>
    <t>The Daily Campus</t>
  </si>
  <si>
    <t>Southern Methodist University</t>
  </si>
  <si>
    <t>https://www.smudailycampus.com/</t>
  </si>
  <si>
    <t>University of New Haven – The Charger Bulletin</t>
  </si>
  <si>
    <t xml:space="preserve">University of New Haven </t>
  </si>
  <si>
    <t xml:space="preserve"> The Charger Bulletin</t>
  </si>
  <si>
    <t>The Charger Bulletin</t>
  </si>
  <si>
    <t>University of New Haven</t>
  </si>
  <si>
    <t>https://chargerbulletin.com/</t>
  </si>
  <si>
    <t>Wesleyan University – The Wesleyan Argus</t>
  </si>
  <si>
    <t xml:space="preserve">Wesleyan University </t>
  </si>
  <si>
    <t xml:space="preserve"> The Wesleyan Argus</t>
  </si>
  <si>
    <t>The Wesleyan Argus</t>
  </si>
  <si>
    <t>Wesleyan University</t>
  </si>
  <si>
    <t>https://wesleyanargus.com/</t>
  </si>
  <si>
    <t>Yale University – The Yale Daily News (daily), The Yale Herald (weekly)</t>
  </si>
  <si>
    <t xml:space="preserve">Yale University </t>
  </si>
  <si>
    <t xml:space="preserve"> The Yale Daily News (daily), The Yale Herald (weekly)</t>
  </si>
  <si>
    <t>Yale University</t>
  </si>
  <si>
    <t>https://yaledailynews.com/</t>
  </si>
  <si>
    <t>Delaware Tech, Jack F. Owens Campus – The Script</t>
  </si>
  <si>
    <t xml:space="preserve">Delaware Tech, Jack F. Owens Campus </t>
  </si>
  <si>
    <t xml:space="preserve"> The Script</t>
  </si>
  <si>
    <t>The Script</t>
  </si>
  <si>
    <t>University of Notre Dame</t>
  </si>
  <si>
    <t>https://ndsmcobserver.com/</t>
  </si>
  <si>
    <t>District of Columbia</t>
  </si>
  <si>
    <t>American University – The Eagle</t>
  </si>
  <si>
    <t xml:space="preserve">American University </t>
  </si>
  <si>
    <t xml:space="preserve"> The Eagle</t>
  </si>
  <si>
    <t>The Eagle</t>
  </si>
  <si>
    <t>American University</t>
  </si>
  <si>
    <t>https://www.theeagleonline.com/</t>
  </si>
  <si>
    <t>The Catholic University of America – The Tower</t>
  </si>
  <si>
    <t xml:space="preserve">The Catholic University of America </t>
  </si>
  <si>
    <t xml:space="preserve"> The Tower</t>
  </si>
  <si>
    <t>The Tower</t>
  </si>
  <si>
    <t>Northwestern University</t>
  </si>
  <si>
    <t>https://dailynorthwestern.com/category/campus/</t>
  </si>
  <si>
    <t>Gallaudet University – The Buff and Blue</t>
  </si>
  <si>
    <t xml:space="preserve">Gallaudet University </t>
  </si>
  <si>
    <t xml:space="preserve"> The Buff and Blue</t>
  </si>
  <si>
    <t>The Buff and Blue</t>
  </si>
  <si>
    <t>George Washington University</t>
  </si>
  <si>
    <t>https://www.gwhatchet.com/</t>
  </si>
  <si>
    <t>George Washington University – The GW Hatchet</t>
  </si>
  <si>
    <t xml:space="preserve">George Washington University </t>
  </si>
  <si>
    <t xml:space="preserve"> The GW Hatchet</t>
  </si>
  <si>
    <t>The GW Hatchet</t>
  </si>
  <si>
    <t>Georgetown University – The Hoya, Georgetown Law Weekly</t>
  </si>
  <si>
    <t xml:space="preserve">Georgetown University </t>
  </si>
  <si>
    <t xml:space="preserve"> The Hoya, Georgetown Law Weekly</t>
  </si>
  <si>
    <t>The Hoya</t>
  </si>
  <si>
    <t>Georgetown University</t>
  </si>
  <si>
    <t>https://www.thehoya.com/</t>
  </si>
  <si>
    <t>Howard University – The Hilltop</t>
  </si>
  <si>
    <t xml:space="preserve">Howard University </t>
  </si>
  <si>
    <t xml:space="preserve"> The Hilltop</t>
  </si>
  <si>
    <t>Howard University</t>
  </si>
  <si>
    <t>https://thehilltoponline.com/</t>
  </si>
  <si>
    <t>Eckerd College – The Current</t>
  </si>
  <si>
    <t xml:space="preserve">Eckerd College </t>
  </si>
  <si>
    <t xml:space="preserve"> The Current</t>
  </si>
  <si>
    <t>The Current</t>
  </si>
  <si>
    <t>University of Missouri - St. Louis</t>
  </si>
  <si>
    <t>https://thecurrent-online.com/</t>
  </si>
  <si>
    <t>Embry–Riddle Aeronautical University – The Avion</t>
  </si>
  <si>
    <t xml:space="preserve"> The Avion</t>
  </si>
  <si>
    <t>The Avion</t>
  </si>
  <si>
    <t>Embry-Riddle Aeronautical University</t>
  </si>
  <si>
    <t>https://theavion.com/</t>
  </si>
  <si>
    <t>Florida A&amp;M University – The Famuan</t>
  </si>
  <si>
    <t xml:space="preserve">Florida A&amp;M University </t>
  </si>
  <si>
    <t xml:space="preserve"> The Famuan</t>
  </si>
  <si>
    <t>The Famuan</t>
  </si>
  <si>
    <t>Florida A&amp;M University</t>
  </si>
  <si>
    <t>https://www.thefamuanonline.com/</t>
  </si>
  <si>
    <t>Florida Atlantic University – University Press</t>
  </si>
  <si>
    <t xml:space="preserve">Florida Atlantic University </t>
  </si>
  <si>
    <t xml:space="preserve"> University Press</t>
  </si>
  <si>
    <t>University Press</t>
  </si>
  <si>
    <t>Florida Atlantic University</t>
  </si>
  <si>
    <t>https://www.upressonline.com/</t>
  </si>
  <si>
    <t>Florida Gulf Coast University – Eagle News</t>
  </si>
  <si>
    <t xml:space="preserve">Florida Gulf Coast University </t>
  </si>
  <si>
    <t xml:space="preserve"> Eagle News</t>
  </si>
  <si>
    <t>Eagle News</t>
  </si>
  <si>
    <t>Florida Gulf Coast University</t>
  </si>
  <si>
    <t>https://eaglenews.org/</t>
  </si>
  <si>
    <t>Florida Institute of Technology – The Crimson'</t>
  </si>
  <si>
    <t xml:space="preserve">Florida Institute of Technology </t>
  </si>
  <si>
    <t xml:space="preserve"> The Crimson'</t>
  </si>
  <si>
    <t>The Crimson'</t>
  </si>
  <si>
    <t>Harvard University</t>
  </si>
  <si>
    <t>https://www.thecrimson.com/</t>
  </si>
  <si>
    <t>Florida International University – PantherNOW</t>
  </si>
  <si>
    <t xml:space="preserve">Florida International University </t>
  </si>
  <si>
    <t xml:space="preserve"> PantherNOW</t>
  </si>
  <si>
    <t>PantherNOW</t>
  </si>
  <si>
    <t>University of Wisconsin-Milwaukee</t>
  </si>
  <si>
    <t>https://uwmpost.com/category/panthernow/</t>
  </si>
  <si>
    <t>Florida SouthWestern State College – The FSW Compass</t>
  </si>
  <si>
    <t xml:space="preserve">Florida SouthWestern State College </t>
  </si>
  <si>
    <t xml:space="preserve"> The FSW Compass</t>
  </si>
  <si>
    <t>The FSW Compass</t>
  </si>
  <si>
    <t>Florida SouthWestern State College</t>
  </si>
  <si>
    <t>https://fswcompass.com/</t>
  </si>
  <si>
    <t>Jacksonville University – The Navigator</t>
  </si>
  <si>
    <t xml:space="preserve">Jacksonville University </t>
  </si>
  <si>
    <t xml:space="preserve"> The Navigator</t>
  </si>
  <si>
    <t>The Navigator</t>
  </si>
  <si>
    <t>University of Nevada, Reno</t>
  </si>
  <si>
    <t>https://nevadasagebrush.com/</t>
  </si>
  <si>
    <t>Miami Dade College – The Reporter</t>
  </si>
  <si>
    <t xml:space="preserve">Miami Dade College </t>
  </si>
  <si>
    <t xml:space="preserve"> The Reporter</t>
  </si>
  <si>
    <t>Miami Dade College</t>
  </si>
  <si>
    <t>The Reporter</t>
  </si>
  <si>
    <t>https://www.mdcthereporter.com/</t>
  </si>
  <si>
    <t>New College of Florida – The Catalyst</t>
  </si>
  <si>
    <t xml:space="preserve">New College of Florida </t>
  </si>
  <si>
    <t>New College of Florida</t>
  </si>
  <si>
    <t>The Catalyst</t>
  </si>
  <si>
    <t>https://ncfcatalyst.com/</t>
  </si>
  <si>
    <t>Nova Southeastern University – The Current</t>
  </si>
  <si>
    <t xml:space="preserve">Nova Southeastern University </t>
  </si>
  <si>
    <t>Nova Southeastern University</t>
  </si>
  <si>
    <t>https://nsucurrent.nova.edu/</t>
  </si>
  <si>
    <t xml:space="preserve"> The Beacon</t>
  </si>
  <si>
    <t>Pensacola State College – The Corsair</t>
  </si>
  <si>
    <t xml:space="preserve">Pensacola State College </t>
  </si>
  <si>
    <t>Pensacola State College</t>
  </si>
  <si>
    <t>The Corsair</t>
  </si>
  <si>
    <t>https://ecorsair.com/</t>
  </si>
  <si>
    <t>Rollins College – The Sandspur</t>
  </si>
  <si>
    <t xml:space="preserve">Rollins College </t>
  </si>
  <si>
    <t xml:space="preserve"> The Sandspur</t>
  </si>
  <si>
    <t>Rollins College</t>
  </si>
  <si>
    <t>The Sandspur</t>
  </si>
  <si>
    <t>https://www.thesandspur.org/</t>
  </si>
  <si>
    <t>Stetson University – The Reporter</t>
  </si>
  <si>
    <t xml:space="preserve">Stetson University </t>
  </si>
  <si>
    <t>Stetson University</t>
  </si>
  <si>
    <t>https://www.hatternetwork.com/category/news/</t>
  </si>
  <si>
    <t>Tallahassee Community College – The Talon</t>
  </si>
  <si>
    <t xml:space="preserve">Tallahassee Community College </t>
  </si>
  <si>
    <t>Tallahassee Community College</t>
  </si>
  <si>
    <t>https://www.talonnewspaper.com/</t>
  </si>
  <si>
    <t>University of Central Florida – KnightNews.com, Central Florida Future</t>
  </si>
  <si>
    <t xml:space="preserve">University of Central Florida </t>
  </si>
  <si>
    <t xml:space="preserve"> KnightNews.com, Central Florida Future</t>
  </si>
  <si>
    <t>University of Central Florida</t>
  </si>
  <si>
    <t>KnightNews.com, Central Florida Future</t>
  </si>
  <si>
    <t>https://www.centralfloridafuture.com/</t>
  </si>
  <si>
    <t>University of Florida – The Independent Florida Alligator, The Fine Print</t>
  </si>
  <si>
    <t xml:space="preserve">University of Florida </t>
  </si>
  <si>
    <t xml:space="preserve"> The Independent Florida Alligator, The Fine Print</t>
  </si>
  <si>
    <t>University of Florida</t>
  </si>
  <si>
    <t>The Independent Florida Alligator, The Fine Print</t>
  </si>
  <si>
    <t>https://www.alligator.org/</t>
  </si>
  <si>
    <t>https://thefineprintuf.org/</t>
  </si>
  <si>
    <t>University of Miami – The Miami Hurricane</t>
  </si>
  <si>
    <t xml:space="preserve">University of Miami </t>
  </si>
  <si>
    <t xml:space="preserve"> The Miami Hurricane</t>
  </si>
  <si>
    <t>University of Miami</t>
  </si>
  <si>
    <t>The Miami Hurricane</t>
  </si>
  <si>
    <t>https://www.themiamihurricane.com/</t>
  </si>
  <si>
    <t>University of Miami School of Law – Res Ipsa Loquitur</t>
  </si>
  <si>
    <t xml:space="preserve">University of Miami School of Law </t>
  </si>
  <si>
    <t xml:space="preserve"> Res Ipsa Loquitur</t>
  </si>
  <si>
    <t>University of Miami School of Law</t>
  </si>
  <si>
    <t>Res Ipsa Loquitur</t>
  </si>
  <si>
    <t>https://www.law.miami.edu/</t>
  </si>
  <si>
    <t>University of South Florida – The Oracle</t>
  </si>
  <si>
    <t xml:space="preserve">University of South Florida </t>
  </si>
  <si>
    <t xml:space="preserve"> The Oracle</t>
  </si>
  <si>
    <t>University of South Florida</t>
  </si>
  <si>
    <t>The Oracle</t>
  </si>
  <si>
    <t>https://www.usforacle.com/</t>
  </si>
  <si>
    <t>University of Tampa – The Minaret</t>
  </si>
  <si>
    <t xml:space="preserve">University of Tampa </t>
  </si>
  <si>
    <t xml:space="preserve"> The Minaret</t>
  </si>
  <si>
    <t>University of Tampa</t>
  </si>
  <si>
    <t>The Minaret</t>
  </si>
  <si>
    <t>https://theminaretonline.com/</t>
  </si>
  <si>
    <t>University of West Florida – The Voyager</t>
  </si>
  <si>
    <t xml:space="preserve">University of West Florida </t>
  </si>
  <si>
    <t xml:space="preserve"> The Voyager</t>
  </si>
  <si>
    <t>University of West Florida</t>
  </si>
  <si>
    <t>The Voyager</t>
  </si>
  <si>
    <t>https://uwfvoyager.com/</t>
  </si>
  <si>
    <t>Valencia Community College – The Valencia Voice</t>
  </si>
  <si>
    <t xml:space="preserve">Valencia Community College </t>
  </si>
  <si>
    <t xml:space="preserve"> The Valencia Voice</t>
  </si>
  <si>
    <t>Valencia Community College</t>
  </si>
  <si>
    <t>The Valencia Voice</t>
  </si>
  <si>
    <t>https://www.valenciavoice.com/</t>
  </si>
  <si>
    <t>Berry College – Campus Carrier</t>
  </si>
  <si>
    <t xml:space="preserve">Berry College </t>
  </si>
  <si>
    <t xml:space="preserve"> Campus Carrier</t>
  </si>
  <si>
    <t>Berry College</t>
  </si>
  <si>
    <t>Campus Carrier</t>
  </si>
  <si>
    <t>https://vikingfusion.com/campus-carrier/</t>
  </si>
  <si>
    <t>Clark Atlanta University – The Panther</t>
  </si>
  <si>
    <t xml:space="preserve">Clark Atlanta University </t>
  </si>
  <si>
    <t>Clark Atlanta University</t>
  </si>
  <si>
    <t>The Panther</t>
  </si>
  <si>
    <t>https://www.thepanthernewsonline.com/</t>
  </si>
  <si>
    <t>Covenant College – The Bagpipe</t>
  </si>
  <si>
    <t xml:space="preserve">Covenant College </t>
  </si>
  <si>
    <t xml:space="preserve"> The Bagpipe</t>
  </si>
  <si>
    <t>Covenant College</t>
  </si>
  <si>
    <t>The Bagpipe</t>
  </si>
  <si>
    <t>https://www.bagpipeonline.com/</t>
  </si>
  <si>
    <t>Georgia College &amp; State University – The Colonnade</t>
  </si>
  <si>
    <t xml:space="preserve">Georgia College &amp; State University </t>
  </si>
  <si>
    <t xml:space="preserve"> The Colonnade</t>
  </si>
  <si>
    <t>Georgia College &amp; State University</t>
  </si>
  <si>
    <t>The Colonnade</t>
  </si>
  <si>
    <t>https://www.gcsucolonnade.com/</t>
  </si>
  <si>
    <t>Georgia Institute of Technology (Georgia Tech) – The Technique</t>
  </si>
  <si>
    <t xml:space="preserve">Georgia Institute of Technology (Georgia Tech) </t>
  </si>
  <si>
    <t xml:space="preserve"> The Technique</t>
  </si>
  <si>
    <t>Georgia Institute of Technology (Georgia Tech)</t>
  </si>
  <si>
    <t>The Technique</t>
  </si>
  <si>
    <t>https://nique.net/</t>
  </si>
  <si>
    <t>Georgia Southern University – The George-Anne</t>
  </si>
  <si>
    <t xml:space="preserve">Georgia Southern University </t>
  </si>
  <si>
    <t xml:space="preserve"> The George-Anne</t>
  </si>
  <si>
    <t>Georgia Southern University</t>
  </si>
  <si>
    <t>The George-Anne</t>
  </si>
  <si>
    <t>https://thegeorgeanne.com/</t>
  </si>
  <si>
    <t>Georgia Southwestern State University - The Sou'Wester</t>
  </si>
  <si>
    <t>Georgia Southwestern State University</t>
  </si>
  <si>
    <t>The Sou'Wester</t>
  </si>
  <si>
    <t>https://www.gsw.edu/news/souwester</t>
  </si>
  <si>
    <t>Georgia State University – The Signal</t>
  </si>
  <si>
    <t xml:space="preserve">Georgia State University </t>
  </si>
  <si>
    <t xml:space="preserve"> The Signal</t>
  </si>
  <si>
    <t>Georgia State University</t>
  </si>
  <si>
    <t>The Signal</t>
  </si>
  <si>
    <t>https://georgiastatesignal.com/</t>
  </si>
  <si>
    <t>Kennesaw State University – The Sentinel</t>
  </si>
  <si>
    <t xml:space="preserve">Kennesaw State University </t>
  </si>
  <si>
    <t>Kennesaw State University</t>
  </si>
  <si>
    <t>The Sentinel</t>
  </si>
  <si>
    <t>https://ksusentinel.com/</t>
  </si>
  <si>
    <t>Mercer University – The Mercer Cluster</t>
  </si>
  <si>
    <t xml:space="preserve">Mercer University </t>
  </si>
  <si>
    <t xml:space="preserve"> The Mercer Cluster</t>
  </si>
  <si>
    <t>Mercer University</t>
  </si>
  <si>
    <t>The Mercer Cluster</t>
  </si>
  <si>
    <t>https://mercercluster.com/</t>
  </si>
  <si>
    <t>Morehouse College – The Maroon Tiger</t>
  </si>
  <si>
    <t xml:space="preserve">Morehouse College </t>
  </si>
  <si>
    <t xml:space="preserve"> The Maroon Tiger</t>
  </si>
  <si>
    <t>Morehouse College</t>
  </si>
  <si>
    <t>The Maroon Tiger</t>
  </si>
  <si>
    <t>https://www.maroonandwhite.com/</t>
  </si>
  <si>
    <t>Piedmont University – The Roar</t>
  </si>
  <si>
    <t xml:space="preserve">Piedmont University </t>
  </si>
  <si>
    <t xml:space="preserve"> The Roar</t>
  </si>
  <si>
    <t>Piedmont University</t>
  </si>
  <si>
    <t>The Roar</t>
  </si>
  <si>
    <t>https://piedmontroar.com/</t>
  </si>
  <si>
    <t>Savannah State University – The Tiger's Roar</t>
  </si>
  <si>
    <t xml:space="preserve">Savannah State University </t>
  </si>
  <si>
    <t xml:space="preserve"> The Tiger's Roar</t>
  </si>
  <si>
    <t>Savannah State University</t>
  </si>
  <si>
    <t>The Tiger's Roar</t>
  </si>
  <si>
    <t>https://www.tigersroar.net/</t>
  </si>
  <si>
    <t>Spelman College – The Blue Print</t>
  </si>
  <si>
    <t xml:space="preserve">Spelman College </t>
  </si>
  <si>
    <t xml:space="preserve"> The Blue Print</t>
  </si>
  <si>
    <t>Spelman College</t>
  </si>
  <si>
    <t>The Blue Print</t>
  </si>
  <si>
    <t>https://www.spelman.edu/student-life/campus-services/campus</t>
  </si>
  <si>
    <t>University of Georgia – The Red &amp; Black</t>
  </si>
  <si>
    <t xml:space="preserve">University of Georgia </t>
  </si>
  <si>
    <t xml:space="preserve"> The Red &amp; Black</t>
  </si>
  <si>
    <t>University of Georgia</t>
  </si>
  <si>
    <t>The Red &amp; Black</t>
  </si>
  <si>
    <t>https://www.redandblack.com/</t>
  </si>
  <si>
    <t>University of West Georgia – The West Georgian</t>
  </si>
  <si>
    <t xml:space="preserve">University of West Georgia </t>
  </si>
  <si>
    <t xml:space="preserve"> The West Georgian</t>
  </si>
  <si>
    <t>University of West Georgia</t>
  </si>
  <si>
    <t>The West Georgian</t>
  </si>
  <si>
    <t>https://thewestgeorgian.com/</t>
  </si>
  <si>
    <t>Valdosta State University – The Spectator</t>
  </si>
  <si>
    <t xml:space="preserve">Valdosta State University </t>
  </si>
  <si>
    <t xml:space="preserve"> The Spectator</t>
  </si>
  <si>
    <t>Valdosta State University</t>
  </si>
  <si>
    <t>The Spectator</t>
  </si>
  <si>
    <t>https://www.vsuspectator.com/</t>
  </si>
  <si>
    <t>Young Harris College – Enotah Echoes</t>
  </si>
  <si>
    <t xml:space="preserve">Young Harris College </t>
  </si>
  <si>
    <t xml:space="preserve"> Enotah Echoes</t>
  </si>
  <si>
    <t>Young Harris College</t>
  </si>
  <si>
    <t>Enotah Echoes</t>
  </si>
  <si>
    <t>https://enotahechoes.org/</t>
  </si>
  <si>
    <t>Hawaii</t>
  </si>
  <si>
    <t>Hawaii Pacific University – Kalamalama</t>
  </si>
  <si>
    <t xml:space="preserve">Hawaii Pacific University </t>
  </si>
  <si>
    <t xml:space="preserve"> Kalamalama</t>
  </si>
  <si>
    <t>Hawaii Pacific University</t>
  </si>
  <si>
    <t>Kalamalama</t>
  </si>
  <si>
    <t>https://hpulamalama.com/</t>
  </si>
  <si>
    <t>Honolulu Community College, University of Hawaii – Ka La</t>
  </si>
  <si>
    <t xml:space="preserve">Honolulu Community College, University of Hawaii </t>
  </si>
  <si>
    <t xml:space="preserve"> Ka La</t>
  </si>
  <si>
    <t>Honolulu Community College, University of Hawaii</t>
  </si>
  <si>
    <t>Ka La</t>
  </si>
  <si>
    <t>https://www.thekala.net/</t>
  </si>
  <si>
    <t>Kapiolani Community College, University of Hawaii – Kapio</t>
  </si>
  <si>
    <t xml:space="preserve">Kapiolani Community College, University of Hawaii </t>
  </si>
  <si>
    <t xml:space="preserve"> Kapio</t>
  </si>
  <si>
    <t>Kapiolani Community College, University of Hawaii</t>
  </si>
  <si>
    <t>Kapio</t>
  </si>
  <si>
    <t>https://www.kapionews.com/</t>
  </si>
  <si>
    <t>Kauai Community College, University of Hawaii – Ka Leo O KCC</t>
  </si>
  <si>
    <t xml:space="preserve">Kauai Community College, University of Hawaii </t>
  </si>
  <si>
    <t xml:space="preserve"> Ka Leo O KCC</t>
  </si>
  <si>
    <t>Kauai Community College, University of Hawaii</t>
  </si>
  <si>
    <t>Ka Leo O KCC</t>
  </si>
  <si>
    <t>https://kaleo.sacredhearts.org/</t>
  </si>
  <si>
    <t>Leeward Community College, University of Hawaii – Ka Manao</t>
  </si>
  <si>
    <t xml:space="preserve">Leeward Community College, University of Hawaii </t>
  </si>
  <si>
    <t xml:space="preserve"> Ka Manao</t>
  </si>
  <si>
    <t>Leeward Community College, University of Hawaii</t>
  </si>
  <si>
    <t>Ka Manao</t>
  </si>
  <si>
    <t>https://www.leeward.hawaii.edu/ka-manao</t>
  </si>
  <si>
    <t>University of Hawaii at Hilo – Ke Kalahea</t>
  </si>
  <si>
    <t xml:space="preserve">University of Hawaii at Hilo </t>
  </si>
  <si>
    <t xml:space="preserve"> Ke Kalahea</t>
  </si>
  <si>
    <t>University of Hawaii at Hilo</t>
  </si>
  <si>
    <t>Ke Kalahea</t>
  </si>
  <si>
    <t>https://hilo.hawaii.edu/news/kekalahea.php</t>
  </si>
  <si>
    <t>University of Hawaii at Manoa – Ka Leo O Hawaii</t>
  </si>
  <si>
    <t xml:space="preserve">University of Hawaii at Manoa </t>
  </si>
  <si>
    <t xml:space="preserve"> Ka Leo O Hawaii</t>
  </si>
  <si>
    <t>University of Hawaii at Manoa</t>
  </si>
  <si>
    <t>Ka Leo O Hawaii</t>
  </si>
  <si>
    <t>https://www.kaleo.org/</t>
  </si>
  <si>
    <t>Windward Community College, University of Hawaii – Ka Ohana</t>
  </si>
  <si>
    <t xml:space="preserve">Windward Community College, University of Hawaii </t>
  </si>
  <si>
    <t xml:space="preserve"> Ka Ohana</t>
  </si>
  <si>
    <t>Windward Community College, University of Hawaii</t>
  </si>
  <si>
    <t>Ka Ohana</t>
  </si>
  <si>
    <t>https://kaohana.windward.hawaii.edu/</t>
  </si>
  <si>
    <t>Idaho</t>
  </si>
  <si>
    <t>Albertson College of Idaho – The Coyote</t>
  </si>
  <si>
    <t xml:space="preserve">Albertson College of Idaho </t>
  </si>
  <si>
    <t xml:space="preserve"> The Coyote</t>
  </si>
  <si>
    <t>Albertson College of Idaho</t>
  </si>
  <si>
    <t>The Coyote</t>
  </si>
  <si>
    <t>https://coyotechronicle.com/</t>
  </si>
  <si>
    <t>Boise State University – The Arbiter</t>
  </si>
  <si>
    <t xml:space="preserve">Boise State University </t>
  </si>
  <si>
    <t xml:space="preserve"> The Arbiter</t>
  </si>
  <si>
    <t>Boise State University</t>
  </si>
  <si>
    <t>The Arbiter</t>
  </si>
  <si>
    <t>https://arbiteronline.com/</t>
  </si>
  <si>
    <t>Brigham Young University–Idaho – The Scroll</t>
  </si>
  <si>
    <t>Brigham Young University</t>
  </si>
  <si>
    <t xml:space="preserve">Idaho </t>
  </si>
  <si>
    <t>Brigham Young University-Idaho</t>
  </si>
  <si>
    <t>Idaho State University – The Bengal</t>
  </si>
  <si>
    <t xml:space="preserve">Idaho State University </t>
  </si>
  <si>
    <t xml:space="preserve"> The Bengal</t>
  </si>
  <si>
    <t>Idaho State University</t>
  </si>
  <si>
    <t>The Bengal</t>
  </si>
  <si>
    <t>https://www.isubengal.com/</t>
  </si>
  <si>
    <t>Lewis–Clark State College – The Pathfinder</t>
  </si>
  <si>
    <t>Lewis</t>
  </si>
  <si>
    <t xml:space="preserve">Clark State College </t>
  </si>
  <si>
    <t>Lewis-Clark State College</t>
  </si>
  <si>
    <t>North Idaho College – The Sentinel</t>
  </si>
  <si>
    <t xml:space="preserve">North Idaho College </t>
  </si>
  <si>
    <t>North Idaho College</t>
  </si>
  <si>
    <t>https://www.nicsentinel.com/</t>
  </si>
  <si>
    <t>University of Idaho – The Argonaut</t>
  </si>
  <si>
    <t xml:space="preserve">University of Idaho </t>
  </si>
  <si>
    <t xml:space="preserve"> The Argonaut</t>
  </si>
  <si>
    <t>University of Idaho</t>
  </si>
  <si>
    <t>The Argonaut</t>
  </si>
  <si>
    <t>https://www.uiargonaut.com/</t>
  </si>
  <si>
    <t>Augustana College – Augustana Observer</t>
  </si>
  <si>
    <t xml:space="preserve">Augustana College </t>
  </si>
  <si>
    <t xml:space="preserve"> Augustana Observer</t>
  </si>
  <si>
    <t>Augustana College</t>
  </si>
  <si>
    <t>Augustana Observer</t>
  </si>
  <si>
    <t>https://www.augustanaobserver.com/</t>
  </si>
  <si>
    <t>Bradley University – The Scout</t>
  </si>
  <si>
    <t xml:space="preserve">Bradley University </t>
  </si>
  <si>
    <t xml:space="preserve"> The Scout</t>
  </si>
  <si>
    <t>Bradley University</t>
  </si>
  <si>
    <t>The Scout</t>
  </si>
  <si>
    <t>https://www.bradleyscout.com/</t>
  </si>
  <si>
    <t>Eastern Illinois University – The Daily Eastern News</t>
  </si>
  <si>
    <t xml:space="preserve">Eastern Illinois University </t>
  </si>
  <si>
    <t xml:space="preserve"> The Daily Eastern News</t>
  </si>
  <si>
    <t>Eastern Illinois University</t>
  </si>
  <si>
    <t>The Daily Eastern News</t>
  </si>
  <si>
    <t>https://www.dailyeasternnews.com/</t>
  </si>
  <si>
    <t>Eureka College – Pegasus</t>
  </si>
  <si>
    <t xml:space="preserve">Eureka College </t>
  </si>
  <si>
    <t xml:space="preserve"> Pegasus</t>
  </si>
  <si>
    <t>Eureka College</t>
  </si>
  <si>
    <t>Pegasus</t>
  </si>
  <si>
    <t>https://www.eureka.edu/news-events/pegasus/</t>
  </si>
  <si>
    <t>Illinois Central College – ICC Harbinger</t>
  </si>
  <si>
    <t xml:space="preserve">Illinois Central College </t>
  </si>
  <si>
    <t xml:space="preserve"> ICC Harbinger</t>
  </si>
  <si>
    <t>Illinois Central College</t>
  </si>
  <si>
    <t>ICC Harbinger</t>
  </si>
  <si>
    <t>https://iccharbinger.com/</t>
  </si>
  <si>
    <t>Illinois Institute of Technology – TechNews</t>
  </si>
  <si>
    <t xml:space="preserve">Illinois Institute of Technology </t>
  </si>
  <si>
    <t xml:space="preserve"> TechNews</t>
  </si>
  <si>
    <t>Illinois Institute of Technology</t>
  </si>
  <si>
    <t>TechNews</t>
  </si>
  <si>
    <t>https://www.technewsiit.com/</t>
  </si>
  <si>
    <t>Illinois State University – The Vidette</t>
  </si>
  <si>
    <t xml:space="preserve">Illinois State University </t>
  </si>
  <si>
    <t xml:space="preserve"> The Vidette</t>
  </si>
  <si>
    <t>Illinois State University</t>
  </si>
  <si>
    <t>The Vidette</t>
  </si>
  <si>
    <t>https://www.videtteonline.com/</t>
  </si>
  <si>
    <t>Knox College – The Knox Student</t>
  </si>
  <si>
    <t xml:space="preserve">Knox College </t>
  </si>
  <si>
    <t xml:space="preserve"> The Knox Student</t>
  </si>
  <si>
    <t>Knox College</t>
  </si>
  <si>
    <t>The Knox Student</t>
  </si>
  <si>
    <t>https://www.theknoxstudent.com/</t>
  </si>
  <si>
    <t>Lewis University – The Lewis Flyer</t>
  </si>
  <si>
    <t xml:space="preserve">Lewis University </t>
  </si>
  <si>
    <t xml:space="preserve"> The Lewis Flyer</t>
  </si>
  <si>
    <t>Lewis University</t>
  </si>
  <si>
    <t>The Lewis Flyer</t>
  </si>
  <si>
    <t>https://thelewisflyer.com/</t>
  </si>
  <si>
    <t>Loyola University Chicago – Phoenix</t>
  </si>
  <si>
    <t xml:space="preserve">Loyola University Chicago </t>
  </si>
  <si>
    <t xml:space="preserve"> Phoenix</t>
  </si>
  <si>
    <t>Loyola University Chicago</t>
  </si>
  <si>
    <t>Phoenix</t>
  </si>
  <si>
    <t>https://loyolaphoenix.com/</t>
  </si>
  <si>
    <t>Moraine Valley Community College – The Glacier</t>
  </si>
  <si>
    <t xml:space="preserve">Moraine Valley Community College </t>
  </si>
  <si>
    <t xml:space="preserve"> The Glacier</t>
  </si>
  <si>
    <t>Moraine Valley Community College</t>
  </si>
  <si>
    <t>The Glacier</t>
  </si>
  <si>
    <t>https://www.mvccglacier.com/</t>
  </si>
  <si>
    <t>National Louis University – The National</t>
  </si>
  <si>
    <t xml:space="preserve">National Louis University </t>
  </si>
  <si>
    <t xml:space="preserve"> The National</t>
  </si>
  <si>
    <t>National Louis University</t>
  </si>
  <si>
    <t>The National</t>
  </si>
  <si>
    <t>https://www.national-ave.com/</t>
  </si>
  <si>
    <t>Northeastern Illinois University – Independent</t>
  </si>
  <si>
    <t xml:space="preserve">Northeastern Illinois University </t>
  </si>
  <si>
    <t xml:space="preserve"> Independent</t>
  </si>
  <si>
    <t>Northeastern Illinois University</t>
  </si>
  <si>
    <t>Independent</t>
  </si>
  <si>
    <t>https://neiuindependent.org/</t>
  </si>
  <si>
    <t>Northern Illinois University – Northern Star</t>
  </si>
  <si>
    <t xml:space="preserve">Northern Illinois University </t>
  </si>
  <si>
    <t xml:space="preserve"> Northern Star</t>
  </si>
  <si>
    <t>Northern Illinois University</t>
  </si>
  <si>
    <t>Northern Star</t>
  </si>
  <si>
    <t>https://northernstar.info/</t>
  </si>
  <si>
    <t>Northwestern University – The Daily Northwestern</t>
  </si>
  <si>
    <t xml:space="preserve">Northwestern University </t>
  </si>
  <si>
    <t xml:space="preserve"> The Daily Northwestern</t>
  </si>
  <si>
    <t>The Daily Northwestern</t>
  </si>
  <si>
    <t>https://dailynorthwestern.com/</t>
  </si>
  <si>
    <t>Southern Illinois University Carbondale – The Daily Egyptian</t>
  </si>
  <si>
    <t xml:space="preserve">Southern Illinois University Carbondale </t>
  </si>
  <si>
    <t xml:space="preserve"> The Daily Egyptian</t>
  </si>
  <si>
    <t>Southern Illinois University Carbondale</t>
  </si>
  <si>
    <t>The Daily Egyptian</t>
  </si>
  <si>
    <t>https://dailyegyptian.com/</t>
  </si>
  <si>
    <t>University of Chicago – The Chicago Maroon, Chicago Weekly</t>
  </si>
  <si>
    <t xml:space="preserve">University of Chicago </t>
  </si>
  <si>
    <t xml:space="preserve"> The Chicago Maroon, Chicago Weekly</t>
  </si>
  <si>
    <t>University of Chicago</t>
  </si>
  <si>
    <t>The Chicago Maroon, Chicago Weekly</t>
  </si>
  <si>
    <t>https://www.chicagomaroon.com/, https://chicagoweekly.org/</t>
  </si>
  <si>
    <t xml:space="preserve"> The Chicago Flame, The Argus, The Asterisk (satire)</t>
  </si>
  <si>
    <t>Western Illinois University – Western Courier</t>
  </si>
  <si>
    <t xml:space="preserve">Western Illinois University </t>
  </si>
  <si>
    <t xml:space="preserve"> Western Courier</t>
  </si>
  <si>
    <t>Western Illinois University</t>
  </si>
  <si>
    <t>Western Courier</t>
  </si>
  <si>
    <t>https://westerncourier.com/</t>
  </si>
  <si>
    <t>Anderson University – Anderson University News and Events</t>
  </si>
  <si>
    <t xml:space="preserve">Anderson University </t>
  </si>
  <si>
    <t xml:space="preserve"> Anderson University News and Events</t>
  </si>
  <si>
    <t>Anderson University</t>
  </si>
  <si>
    <t>Anderson University News and Events</t>
  </si>
  <si>
    <t>https://andersonian.com/</t>
  </si>
  <si>
    <t>Ball State University – The Ball State Daily News</t>
  </si>
  <si>
    <t xml:space="preserve">Ball State University </t>
  </si>
  <si>
    <t xml:space="preserve"> The Ball State Daily News</t>
  </si>
  <si>
    <t>Ball State University</t>
  </si>
  <si>
    <t>The Ball State Daily News</t>
  </si>
  <si>
    <t>https://www.ballstatedaily.com/</t>
  </si>
  <si>
    <t>Butler University – The Butler Collegian</t>
  </si>
  <si>
    <t xml:space="preserve">Butler University </t>
  </si>
  <si>
    <t xml:space="preserve"> The Butler Collegian</t>
  </si>
  <si>
    <t>Butler University</t>
  </si>
  <si>
    <t>The Butler Collegian</t>
  </si>
  <si>
    <t>https://thebutlercollegian.com/</t>
  </si>
  <si>
    <t>Earlham College – Earlham College Word</t>
  </si>
  <si>
    <t xml:space="preserve">Earlham College </t>
  </si>
  <si>
    <t xml:space="preserve"> Earlham College Word</t>
  </si>
  <si>
    <t>Earlham College</t>
  </si>
  <si>
    <t>Earlham College Word</t>
  </si>
  <si>
    <t>https://www.thecampuseye.com/</t>
  </si>
  <si>
    <t>Franklin College – The Franklin</t>
  </si>
  <si>
    <t xml:space="preserve">Franklin College </t>
  </si>
  <si>
    <t xml:space="preserve"> The Franklin</t>
  </si>
  <si>
    <t>Franklin College</t>
  </si>
  <si>
    <t>The Franklin</t>
  </si>
  <si>
    <t>https://thefranklinnews.com/</t>
  </si>
  <si>
    <t>Goshen College – Goshen College Record</t>
  </si>
  <si>
    <t xml:space="preserve">Goshen College </t>
  </si>
  <si>
    <t xml:space="preserve"> Goshen College Record</t>
  </si>
  <si>
    <t>Goshen College</t>
  </si>
  <si>
    <t>Goshen College Record</t>
  </si>
  <si>
    <t>https://record.goshen.edu/</t>
  </si>
  <si>
    <t>Indiana State University – Indiana Statesman</t>
  </si>
  <si>
    <t xml:space="preserve">Indiana State University </t>
  </si>
  <si>
    <t xml:space="preserve"> Indiana Statesman</t>
  </si>
  <si>
    <t>Indiana State University</t>
  </si>
  <si>
    <t>Indiana Statesman</t>
  </si>
  <si>
    <t>https://www.isustudentmedia.com/statesman/</t>
  </si>
  <si>
    <t>Indiana University Purdue University at Fort Wayne – The Communicator</t>
  </si>
  <si>
    <t xml:space="preserve">Indiana University Purdue University at Fort Wayne </t>
  </si>
  <si>
    <t xml:space="preserve"> The Communicator</t>
  </si>
  <si>
    <t>Indiana University Purdue University at Fort Wayne</t>
  </si>
  <si>
    <t>The Communicator</t>
  </si>
  <si>
    <t>https://www.ipfwcommunicator.org/</t>
  </si>
  <si>
    <t>Indiana University Purdue University at Indianapolis – The Sagamore</t>
  </si>
  <si>
    <t xml:space="preserve">Indiana University Purdue University at Indianapolis </t>
  </si>
  <si>
    <t xml:space="preserve"> The Sagamore</t>
  </si>
  <si>
    <t>Indiana University Purdue University at Indianapolis</t>
  </si>
  <si>
    <t>The Sagamore</t>
  </si>
  <si>
    <t>https://the-sagamore.com/</t>
  </si>
  <si>
    <t>Indiana University South Bend – The Preface</t>
  </si>
  <si>
    <t xml:space="preserve">Indiana University South Bend </t>
  </si>
  <si>
    <t xml:space="preserve"> The Preface</t>
  </si>
  <si>
    <t>Indiana University South Bend</t>
  </si>
  <si>
    <t>The Preface</t>
  </si>
  <si>
    <t>https://www.iusbpreface.com/</t>
  </si>
  <si>
    <t>Indiana University Southeast – The Horizon</t>
  </si>
  <si>
    <t xml:space="preserve">Indiana University Southeast </t>
  </si>
  <si>
    <t xml:space="preserve"> The Horizon</t>
  </si>
  <si>
    <t>Indiana University Southeast</t>
  </si>
  <si>
    <t>The Horizon</t>
  </si>
  <si>
    <t>https://iushorizon.com/</t>
  </si>
  <si>
    <t>Purdue University – Purdue Exponent</t>
  </si>
  <si>
    <t xml:space="preserve">Purdue University </t>
  </si>
  <si>
    <t xml:space="preserve"> Purdue Exponent</t>
  </si>
  <si>
    <t>Purdue University</t>
  </si>
  <si>
    <t>Purdue Exponent</t>
  </si>
  <si>
    <t>https://www.purdueexponent.org/</t>
  </si>
  <si>
    <t>Purdue University Calumet – The Chronicle</t>
  </si>
  <si>
    <t xml:space="preserve">Purdue University Calumet </t>
  </si>
  <si>
    <t>Purdue University Calumet</t>
  </si>
  <si>
    <t>https://pnwpioneer.com/</t>
  </si>
  <si>
    <t>Rose-Hulman Institute of Technology – The Rose Thorn</t>
  </si>
  <si>
    <t xml:space="preserve">Rose-Hulman Institute of Technology </t>
  </si>
  <si>
    <t xml:space="preserve"> The Rose Thorn</t>
  </si>
  <si>
    <t>Rose-Hulman Institute of Technology</t>
  </si>
  <si>
    <t>The Rose Thorn</t>
  </si>
  <si>
    <t>https://rosehulmannewspaper.com/</t>
  </si>
  <si>
    <t>Taylor University – The Echo</t>
  </si>
  <si>
    <t xml:space="preserve">Taylor University </t>
  </si>
  <si>
    <t>Taylor University</t>
  </si>
  <si>
    <t>The Echo</t>
  </si>
  <si>
    <t>https://theechonews.com/</t>
  </si>
  <si>
    <t>University of Indianapolis – The Reflector</t>
  </si>
  <si>
    <t xml:space="preserve">University of Indianapolis </t>
  </si>
  <si>
    <t xml:space="preserve"> The Reflector</t>
  </si>
  <si>
    <t>University of Indianapolis</t>
  </si>
  <si>
    <t>The Reflector</t>
  </si>
  <si>
    <t>https://reflector.uindy.edu/</t>
  </si>
  <si>
    <t>University of Notre Dame – The Observer and The Irish Rover</t>
  </si>
  <si>
    <t xml:space="preserve">University of Notre Dame </t>
  </si>
  <si>
    <t xml:space="preserve"> The Observer and The Irish Rover</t>
  </si>
  <si>
    <t>The Observer and The Irish Rover</t>
  </si>
  <si>
    <t>https://ndsmcobserver.com/, http://theirishrover.com/</t>
  </si>
  <si>
    <t>University of Southern Indiana – The Shield</t>
  </si>
  <si>
    <t xml:space="preserve">University of Southern Indiana </t>
  </si>
  <si>
    <t xml:space="preserve"> The Shield</t>
  </si>
  <si>
    <t>University of Southern Indiana</t>
  </si>
  <si>
    <t>The Shield</t>
  </si>
  <si>
    <t>https://usishield.com/</t>
  </si>
  <si>
    <t>Valparaiso University – The Torch</t>
  </si>
  <si>
    <t xml:space="preserve">Valparaiso University </t>
  </si>
  <si>
    <t xml:space="preserve"> The Torch</t>
  </si>
  <si>
    <t>Valparaiso University</t>
  </si>
  <si>
    <t>The Torch</t>
  </si>
  <si>
    <t>https://torchnews.org/</t>
  </si>
  <si>
    <t>Wabash College – The Bachelor</t>
  </si>
  <si>
    <t xml:space="preserve">Wabash College </t>
  </si>
  <si>
    <t xml:space="preserve"> The Bachelor</t>
  </si>
  <si>
    <t>Wabash College</t>
  </si>
  <si>
    <t>The Bachelor</t>
  </si>
  <si>
    <t>https://wabash.edu/bachelor/</t>
  </si>
  <si>
    <t>Buena Vista University – The Tack</t>
  </si>
  <si>
    <t xml:space="preserve">Buena Vista University </t>
  </si>
  <si>
    <t xml:space="preserve"> The Tack</t>
  </si>
  <si>
    <t>Buena Vista University</t>
  </si>
  <si>
    <t>The Tack</t>
  </si>
  <si>
    <t>https://bvtack.com/</t>
  </si>
  <si>
    <t>Coe College – The Cosmos</t>
  </si>
  <si>
    <t xml:space="preserve">Coe College </t>
  </si>
  <si>
    <t xml:space="preserve"> The Cosmos</t>
  </si>
  <si>
    <t>Coe College</t>
  </si>
  <si>
    <t>The Cosmos</t>
  </si>
  <si>
    <t>https://coecosmos.com/</t>
  </si>
  <si>
    <t>Cornell College – The Cornellian</t>
  </si>
  <si>
    <t xml:space="preserve">Cornell College </t>
  </si>
  <si>
    <t xml:space="preserve"> The Cornellian</t>
  </si>
  <si>
    <t>Cornell College</t>
  </si>
  <si>
    <t>The Cornellian</t>
  </si>
  <si>
    <t>https://www.thecornellian.com/</t>
  </si>
  <si>
    <t>Des Moines Area Community College – Campus Chronicle</t>
  </si>
  <si>
    <t xml:space="preserve">Des Moines Area Community College </t>
  </si>
  <si>
    <t xml:space="preserve"> Campus Chronicle</t>
  </si>
  <si>
    <t>Des Moines Area Community College</t>
  </si>
  <si>
    <t>Campus Chronicle</t>
  </si>
  <si>
    <t>https://www.campuschronicle.org/</t>
  </si>
  <si>
    <t>Drake University – The Times-Delphic</t>
  </si>
  <si>
    <t xml:space="preserve">Drake University </t>
  </si>
  <si>
    <t xml:space="preserve"> The Times-Delphic</t>
  </si>
  <si>
    <t>Drake University</t>
  </si>
  <si>
    <t>The Times-Delphic</t>
  </si>
  <si>
    <t>https://timesdelphic.com/</t>
  </si>
  <si>
    <t>Grinnell College – The Scarlet and Black</t>
  </si>
  <si>
    <t xml:space="preserve">Grinnell College </t>
  </si>
  <si>
    <t xml:space="preserve"> The Scarlet and Black</t>
  </si>
  <si>
    <t>Grinnell College</t>
  </si>
  <si>
    <t>The Scarlet and Black</t>
  </si>
  <si>
    <t>https://www.thesandb.com/</t>
  </si>
  <si>
    <t>Iowa Central Community College - The Collegian</t>
  </si>
  <si>
    <t>Iowa Central Community College</t>
  </si>
  <si>
    <t>The Collegian</t>
  </si>
  <si>
    <t>https://www.icccracker.com/</t>
  </si>
  <si>
    <t>Iowa State University – Iowa State Daily</t>
  </si>
  <si>
    <t xml:space="preserve">Iowa State University </t>
  </si>
  <si>
    <t xml:space="preserve"> Iowa State Daily</t>
  </si>
  <si>
    <t>Iowa State University</t>
  </si>
  <si>
    <t>Iowa State Daily</t>
  </si>
  <si>
    <t>https://www.iowastatedaily.com/</t>
  </si>
  <si>
    <t>North Iowa Area Community College – Logos</t>
  </si>
  <si>
    <t xml:space="preserve">North Iowa Area Community College </t>
  </si>
  <si>
    <t xml:space="preserve"> Logos</t>
  </si>
  <si>
    <t>North Iowa Area Community College</t>
  </si>
  <si>
    <t>Logos</t>
  </si>
  <si>
    <t>https://www.niaclogos.com/</t>
  </si>
  <si>
    <t>Simpson College – Simpsonian</t>
  </si>
  <si>
    <t xml:space="preserve">Simpson College </t>
  </si>
  <si>
    <t xml:space="preserve"> Simpsonian</t>
  </si>
  <si>
    <t>Simpson College</t>
  </si>
  <si>
    <t>Simpsonian</t>
  </si>
  <si>
    <t>https://thesimpsonian.com/</t>
  </si>
  <si>
    <t>University of Northern Iowa – The Northern Iowan</t>
  </si>
  <si>
    <t xml:space="preserve">University of Northern Iowa </t>
  </si>
  <si>
    <t xml:space="preserve"> The Northern Iowan</t>
  </si>
  <si>
    <t>University of Northern Iowa</t>
  </si>
  <si>
    <t>The Northern Iowan</t>
  </si>
  <si>
    <t>https://www.northerniowan.com/</t>
  </si>
  <si>
    <t>Kansas</t>
  </si>
  <si>
    <t>Baker University -- The Baker Orange</t>
  </si>
  <si>
    <t>Baker University</t>
  </si>
  <si>
    <t>The Baker Orange</t>
  </si>
  <si>
    <t>https://thebakerorange.com/</t>
  </si>
  <si>
    <t>Emporia State University – The Bulletin</t>
  </si>
  <si>
    <t xml:space="preserve">Emporia State University </t>
  </si>
  <si>
    <t>Emporia State University</t>
  </si>
  <si>
    <t>https://esubulletin.com/</t>
  </si>
  <si>
    <t>Fort Hays State University – The Leader and The Edge</t>
  </si>
  <si>
    <t xml:space="preserve">Fort Hays State University </t>
  </si>
  <si>
    <t xml:space="preserve"> The Leader and The Edge</t>
  </si>
  <si>
    <t>Fort Hays State University</t>
  </si>
  <si>
    <t>The Leader and The Edge</t>
  </si>
  <si>
    <t>https://fhsu.edu/leader/</t>
  </si>
  <si>
    <t>Kansas City Kansas Community College – Advocate</t>
  </si>
  <si>
    <t xml:space="preserve">Kansas City Kansas Community College </t>
  </si>
  <si>
    <t xml:space="preserve"> Advocate</t>
  </si>
  <si>
    <t>Kansas City Kansas Community College</t>
  </si>
  <si>
    <t>Advocate</t>
  </si>
  <si>
    <t>https://blogs.jccc.edu/campusledger/</t>
  </si>
  <si>
    <t>Kansas State – The Collegian</t>
  </si>
  <si>
    <t xml:space="preserve">Kansas State </t>
  </si>
  <si>
    <t xml:space="preserve"> The Collegian</t>
  </si>
  <si>
    <t>Kansas State</t>
  </si>
  <si>
    <t>https://www.kstatecollegian.com/</t>
  </si>
  <si>
    <t>Pittsburg State University – Collegio</t>
  </si>
  <si>
    <t xml:space="preserve">Pittsburg State University </t>
  </si>
  <si>
    <t xml:space="preserve"> Collegio</t>
  </si>
  <si>
    <t>Pittsburg State University</t>
  </si>
  <si>
    <t>Collegio</t>
  </si>
  <si>
    <t>https://psucollegio.com/</t>
  </si>
  <si>
    <t>University of Kansas – University Daily Kansan</t>
  </si>
  <si>
    <t xml:space="preserve">University of Kansas </t>
  </si>
  <si>
    <t xml:space="preserve"> University Daily Kansan</t>
  </si>
  <si>
    <t>University of Kansas</t>
  </si>
  <si>
    <t>University Daily Kansan</t>
  </si>
  <si>
    <t>https://www.kansan.com/</t>
  </si>
  <si>
    <t>Washburn University – The Washburn Review</t>
  </si>
  <si>
    <t xml:space="preserve">Washburn University </t>
  </si>
  <si>
    <t xml:space="preserve"> The Washburn Review</t>
  </si>
  <si>
    <t>Washburn University</t>
  </si>
  <si>
    <t>The Washburn Review</t>
  </si>
  <si>
    <t>https://washburnreview.org/</t>
  </si>
  <si>
    <t>Wichita State University – The Sunflower</t>
  </si>
  <si>
    <t xml:space="preserve">Wichita State University </t>
  </si>
  <si>
    <t xml:space="preserve"> The Sunflower</t>
  </si>
  <si>
    <t>Wichita State University</t>
  </si>
  <si>
    <t>The Sunflower</t>
  </si>
  <si>
    <t>https://thesunflower.com/</t>
  </si>
  <si>
    <t>Berea College – The Pinnacle</t>
  </si>
  <si>
    <t xml:space="preserve">Berea College </t>
  </si>
  <si>
    <t xml:space="preserve"> The Pinnacle</t>
  </si>
  <si>
    <t>Berea College</t>
  </si>
  <si>
    <t>The Pinnacle</t>
  </si>
  <si>
    <t>https://www.thebereapinnacle.org/</t>
  </si>
  <si>
    <t>Eastern Kentucky University – The Eastern Progress</t>
  </si>
  <si>
    <t xml:space="preserve">Eastern Kentucky University </t>
  </si>
  <si>
    <t xml:space="preserve"> The Eastern Progress</t>
  </si>
  <si>
    <t>Eastern Kentucky University</t>
  </si>
  <si>
    <t>The Eastern Progress</t>
  </si>
  <si>
    <t>https://www.easternprogress.com/</t>
  </si>
  <si>
    <t>Jefferson Community and Technical College – The Quadrangle</t>
  </si>
  <si>
    <t xml:space="preserve">Jefferson Community and Technical College </t>
  </si>
  <si>
    <t xml:space="preserve"> The Quadrangle</t>
  </si>
  <si>
    <t>Jefferson Community and Technical College</t>
  </si>
  <si>
    <t>The Quadrangle</t>
  </si>
  <si>
    <t>https://jeffersonsquad.org/</t>
  </si>
  <si>
    <t>Morehead State University – The Trail Blazer</t>
  </si>
  <si>
    <t xml:space="preserve">Morehead State University </t>
  </si>
  <si>
    <t xml:space="preserve"> The Trail Blazer</t>
  </si>
  <si>
    <t>Morehead State University</t>
  </si>
  <si>
    <t>The Trail Blazer</t>
  </si>
  <si>
    <t>https://www.thetrailblazeronline.net/</t>
  </si>
  <si>
    <t>Murray State University – The Murray State News</t>
  </si>
  <si>
    <t xml:space="preserve">Murray State University </t>
  </si>
  <si>
    <t xml:space="preserve"> The Murray State News</t>
  </si>
  <si>
    <t>Murray State University</t>
  </si>
  <si>
    <t>The Murray State News</t>
  </si>
  <si>
    <t>https://thenews.org/</t>
  </si>
  <si>
    <t>Northern Kentucky University – The Northerner</t>
  </si>
  <si>
    <t xml:space="preserve">Northern Kentucky University </t>
  </si>
  <si>
    <t xml:space="preserve"> The Northerner</t>
  </si>
  <si>
    <t>Northern Kentucky University</t>
  </si>
  <si>
    <t>The Northerner</t>
  </si>
  <si>
    <t>https://www.thenortherner.com/</t>
  </si>
  <si>
    <t>Transylvania University – The Rambler</t>
  </si>
  <si>
    <t xml:space="preserve">Transylvania University </t>
  </si>
  <si>
    <t xml:space="preserve"> The Rambler</t>
  </si>
  <si>
    <t>Transylvania University</t>
  </si>
  <si>
    <t>The Rambler</t>
  </si>
  <si>
    <t>https://transyrambler.com/</t>
  </si>
  <si>
    <t>University of the Cumberlands – The Patriot Newspaper</t>
  </si>
  <si>
    <t xml:space="preserve">University of the Cumberlands </t>
  </si>
  <si>
    <t xml:space="preserve"> The Patriot Newspaper</t>
  </si>
  <si>
    <t>University of the Cumberlands</t>
  </si>
  <si>
    <t>The Patriot Newspaper</t>
  </si>
  <si>
    <t>https://www.thepatriotnewspaper.org/</t>
  </si>
  <si>
    <t>University of Kentucky – Kentucky Kernel</t>
  </si>
  <si>
    <t xml:space="preserve">University of Kentucky </t>
  </si>
  <si>
    <t xml:space="preserve"> Kentucky Kernel</t>
  </si>
  <si>
    <t>University of Kentucky</t>
  </si>
  <si>
    <t>Kentucky Kernel</t>
  </si>
  <si>
    <t>https://kykernel.com/</t>
  </si>
  <si>
    <t>University of Louisville – The Louisville Cardinal</t>
  </si>
  <si>
    <t xml:space="preserve">University of Louisville </t>
  </si>
  <si>
    <t xml:space="preserve"> The Louisville Cardinal</t>
  </si>
  <si>
    <t>University of Louisville</t>
  </si>
  <si>
    <t>The Louisville Cardinal</t>
  </si>
  <si>
    <t>https://www.louisvillecardinal.com/</t>
  </si>
  <si>
    <t>Louisiana</t>
  </si>
  <si>
    <t>Baton Rouge Community College – BRCC Today</t>
  </si>
  <si>
    <t xml:space="preserve">Baton Rouge Community College </t>
  </si>
  <si>
    <t xml:space="preserve"> BRCC Today</t>
  </si>
  <si>
    <t>Baton Rouge Community College</t>
  </si>
  <si>
    <t>BRCC Today</t>
  </si>
  <si>
    <t>https://today.brcc.edu</t>
  </si>
  <si>
    <t>Louisiana State University – The Daily Reveille</t>
  </si>
  <si>
    <t xml:space="preserve">Louisiana State University </t>
  </si>
  <si>
    <t xml:space="preserve"> The Daily Reveille</t>
  </si>
  <si>
    <t>Louisiana State University</t>
  </si>
  <si>
    <t>The Daily Reveille</t>
  </si>
  <si>
    <t>Louisiana Tech University – The Tech Talk</t>
  </si>
  <si>
    <t xml:space="preserve">Louisiana Tech University </t>
  </si>
  <si>
    <t xml:space="preserve"> The Tech Talk</t>
  </si>
  <si>
    <t>Louisiana Tech University</t>
  </si>
  <si>
    <t>The Tech Talk</t>
  </si>
  <si>
    <t>https://www.thetechtalk.org/</t>
  </si>
  <si>
    <t>Loyola University New Orleans – The Maroon</t>
  </si>
  <si>
    <t xml:space="preserve">Loyola University New Orleans </t>
  </si>
  <si>
    <t xml:space="preserve"> The Maroon</t>
  </si>
  <si>
    <t>Loyola University New Orleans</t>
  </si>
  <si>
    <t>https://www.loyolamaroon.com/</t>
  </si>
  <si>
    <t>McNeese State University – The Contraband</t>
  </si>
  <si>
    <t xml:space="preserve">McNeese State University </t>
  </si>
  <si>
    <t xml:space="preserve"> The Contraband</t>
  </si>
  <si>
    <t>McNeese State University</t>
  </si>
  <si>
    <t>The Contraband</t>
  </si>
  <si>
    <t>https://www.mcneese.edu/contraband/</t>
  </si>
  <si>
    <t>Northwestern State University – The Current Sauce</t>
  </si>
  <si>
    <t xml:space="preserve">Northwestern State University </t>
  </si>
  <si>
    <t xml:space="preserve"> The Current Sauce</t>
  </si>
  <si>
    <t>Northwestern State University</t>
  </si>
  <si>
    <t>The Current Sauce</t>
  </si>
  <si>
    <t>https://currentsauce.com/</t>
  </si>
  <si>
    <t>Southeastern Louisiana University – The Lion's Roar</t>
  </si>
  <si>
    <t xml:space="preserve">Southeastern Louisiana University </t>
  </si>
  <si>
    <t xml:space="preserve"> The Lion's Roar</t>
  </si>
  <si>
    <t>Southeastern Louisiana University</t>
  </si>
  <si>
    <t>The Lion's Roar</t>
  </si>
  <si>
    <t>https://lionsroarnews.com/</t>
  </si>
  <si>
    <t>Southern University – The Southern Digest</t>
  </si>
  <si>
    <t xml:space="preserve">Southern University </t>
  </si>
  <si>
    <t xml:space="preserve"> The Southern Digest</t>
  </si>
  <si>
    <t>Southern University</t>
  </si>
  <si>
    <t>The Southern Digest</t>
  </si>
  <si>
    <t>http://www.southerndigest.com/</t>
  </si>
  <si>
    <t>Grambling State University - The Gramblinite</t>
  </si>
  <si>
    <t xml:space="preserve">Grambling State University </t>
  </si>
  <si>
    <t xml:space="preserve"> The Gramblinite</t>
  </si>
  <si>
    <t>Grambling State University</t>
  </si>
  <si>
    <t>The Gramblinite</t>
  </si>
  <si>
    <t>http://www.thegramblinite.com/</t>
  </si>
  <si>
    <t>Tulane University – The Hullabaloo</t>
  </si>
  <si>
    <t xml:space="preserve">Tulane University </t>
  </si>
  <si>
    <t xml:space="preserve"> The Hullabaloo</t>
  </si>
  <si>
    <t>Tulane University</t>
  </si>
  <si>
    <t>The Hullabaloo</t>
  </si>
  <si>
    <t>https://tulanehullabaloo.com/</t>
  </si>
  <si>
    <t>University of Louisiana at Lafayette – The Vermilion</t>
  </si>
  <si>
    <t xml:space="preserve">University of Louisiana at Lafayette </t>
  </si>
  <si>
    <t xml:space="preserve"> The Vermilion</t>
  </si>
  <si>
    <t>University of Louisiana at Lafayette</t>
  </si>
  <si>
    <t>The Vermilion</t>
  </si>
  <si>
    <t>https://thevermilion.com/</t>
  </si>
  <si>
    <t>University of Louisiana at Monroe – The Hawkeye</t>
  </si>
  <si>
    <t xml:space="preserve">University of Louisiana at Monroe </t>
  </si>
  <si>
    <t xml:space="preserve"> The Hawkeye</t>
  </si>
  <si>
    <t>University of Louisiana at Monroe</t>
  </si>
  <si>
    <t>The Hawkeye</t>
  </si>
  <si>
    <t>http://www.ulmhawkeyeonline.com/</t>
  </si>
  <si>
    <t>University of New Orleans – Driftwood</t>
  </si>
  <si>
    <t xml:space="preserve">University of New Orleans </t>
  </si>
  <si>
    <t xml:space="preserve"> Driftwood</t>
  </si>
  <si>
    <t>University of New Orleans</t>
  </si>
  <si>
    <t>Driftwood</t>
  </si>
  <si>
    <t>https://www.unodriftwood.com/</t>
  </si>
  <si>
    <t>Maine</t>
  </si>
  <si>
    <t>Bates College – The Bates Student</t>
  </si>
  <si>
    <t xml:space="preserve">Bates College </t>
  </si>
  <si>
    <t xml:space="preserve"> The Bates Student</t>
  </si>
  <si>
    <t>Bates College</t>
  </si>
  <si>
    <t>The Bates Student</t>
  </si>
  <si>
    <t>https://thebatesstudent.com/</t>
  </si>
  <si>
    <t>Bowdoin College – The Bowdoin Orient</t>
  </si>
  <si>
    <t xml:space="preserve">Bowdoin College </t>
  </si>
  <si>
    <t xml:space="preserve"> The Bowdoin Orient</t>
  </si>
  <si>
    <t>Bowdoin College</t>
  </si>
  <si>
    <t>The Bowdoin Orient</t>
  </si>
  <si>
    <t>https://bowdoinorient.com/</t>
  </si>
  <si>
    <t>Colby College – The Colby Echo</t>
  </si>
  <si>
    <t xml:space="preserve">Colby College </t>
  </si>
  <si>
    <t xml:space="preserve"> The Colby Echo</t>
  </si>
  <si>
    <t>Colby College</t>
  </si>
  <si>
    <t>The Colby Echo</t>
  </si>
  <si>
    <t>https://colbyechonews.com/</t>
  </si>
  <si>
    <t>Southern Maine Community College – The Beacon</t>
  </si>
  <si>
    <t xml:space="preserve">Southern Maine Community College </t>
  </si>
  <si>
    <t>Southern Maine Community College</t>
  </si>
  <si>
    <t>https://www.smccme.edu/news/</t>
  </si>
  <si>
    <t>University of Southern Maine - The Free Press</t>
  </si>
  <si>
    <t xml:space="preserve">University of Southern Maine </t>
  </si>
  <si>
    <t xml:space="preserve"> The Free Press</t>
  </si>
  <si>
    <t>University of Southern Maine</t>
  </si>
  <si>
    <t>The Free Press</t>
  </si>
  <si>
    <t>https://usmfreepress.org/</t>
  </si>
  <si>
    <t>University of Maine – The Maine Campus</t>
  </si>
  <si>
    <t xml:space="preserve">University of Maine </t>
  </si>
  <si>
    <t xml:space="preserve"> The Maine Campus</t>
  </si>
  <si>
    <t>University of Maine</t>
  </si>
  <si>
    <t>The Maine Campus</t>
  </si>
  <si>
    <t>https://mainecampus.com/</t>
  </si>
  <si>
    <t>Anne Arundel Community College – Campus Current[4]</t>
  </si>
  <si>
    <t xml:space="preserve">Anne Arundel Community College </t>
  </si>
  <si>
    <t xml:space="preserve"> Campus Current[4]</t>
  </si>
  <si>
    <t>Anne Arundel Community College</t>
  </si>
  <si>
    <t>Campus Current[4]</t>
  </si>
  <si>
    <t>https://www.thecampuscurrent.com/</t>
  </si>
  <si>
    <t>Frostburg State University – The Bottom Line</t>
  </si>
  <si>
    <t xml:space="preserve">Frostburg State University </t>
  </si>
  <si>
    <t xml:space="preserve"> The Bottom Line</t>
  </si>
  <si>
    <t>Frostburg State University</t>
  </si>
  <si>
    <t>https://thebottomlinenews.com/</t>
  </si>
  <si>
    <t>Johns Hopkins University – The Johns Hopkins News-Letter</t>
  </si>
  <si>
    <t xml:space="preserve">Johns Hopkins University </t>
  </si>
  <si>
    <t xml:space="preserve"> The Johns Hopkins News-Letter</t>
  </si>
  <si>
    <t>Johns Hopkins University</t>
  </si>
  <si>
    <t>The Johns Hopkins News-Letter</t>
  </si>
  <si>
    <t>https://www.jhunewsletter.com/</t>
  </si>
  <si>
    <t>Loyola University Maryland – The Greyhound</t>
  </si>
  <si>
    <t xml:space="preserve">Loyola University Maryland </t>
  </si>
  <si>
    <t xml:space="preserve"> The Greyhound</t>
  </si>
  <si>
    <t>Loyola University Maryland</t>
  </si>
  <si>
    <t>The Greyhound</t>
  </si>
  <si>
    <t>https://www.loyolagreyhound.com/</t>
  </si>
  <si>
    <t>McDaniel College – The Free Press</t>
  </si>
  <si>
    <t xml:space="preserve">McDaniel College </t>
  </si>
  <si>
    <t>McDaniel College</t>
  </si>
  <si>
    <t>https://www.mcdanielfreepress.com/</t>
  </si>
  <si>
    <t>Montgomery College – Advocate</t>
  </si>
  <si>
    <t xml:space="preserve">Montgomery College </t>
  </si>
  <si>
    <t>Montgomery College</t>
  </si>
  <si>
    <t>https://mcadvocate.com/</t>
  </si>
  <si>
    <t>Morgan State University – The Spokesman</t>
  </si>
  <si>
    <t xml:space="preserve">Morgan State University </t>
  </si>
  <si>
    <t xml:space="preserve"> The Spokesman</t>
  </si>
  <si>
    <t>Morgan State University</t>
  </si>
  <si>
    <t>The Spokesman</t>
  </si>
  <si>
    <t>https://www.themsuspokesman.com/</t>
  </si>
  <si>
    <t>St. John's College – The Gadfly</t>
  </si>
  <si>
    <t xml:space="preserve">St. John's College </t>
  </si>
  <si>
    <t xml:space="preserve"> The Gadfly</t>
  </si>
  <si>
    <t>St. John's College</t>
  </si>
  <si>
    <t>The Gadfly</t>
  </si>
  <si>
    <t>https://www.stjohnsgazette.com/</t>
  </si>
  <si>
    <t>St. Mary's College of Maryland – The Point News</t>
  </si>
  <si>
    <t xml:space="preserve">St. Mary's College of Maryland </t>
  </si>
  <si>
    <t xml:space="preserve"> The Point News</t>
  </si>
  <si>
    <t>St. Mary's College of Maryland</t>
  </si>
  <si>
    <t>The Point News</t>
  </si>
  <si>
    <t>https://thepointnews.net/</t>
  </si>
  <si>
    <t>Salisbury University – The Flyer</t>
  </si>
  <si>
    <t xml:space="preserve">Salisbury University </t>
  </si>
  <si>
    <t xml:space="preserve"> The Flyer</t>
  </si>
  <si>
    <t>Salisbury University</t>
  </si>
  <si>
    <t>The Flyer</t>
  </si>
  <si>
    <t>https://www.thesuflyer.com/</t>
  </si>
  <si>
    <t>Towson University – Towerlight</t>
  </si>
  <si>
    <t xml:space="preserve">Towson University </t>
  </si>
  <si>
    <t xml:space="preserve"> Towerlight</t>
  </si>
  <si>
    <t>Towson University</t>
  </si>
  <si>
    <t>Towerlight</t>
  </si>
  <si>
    <t>https://thetowerlight.com/</t>
  </si>
  <si>
    <t>University of Baltimore – The UB Post</t>
  </si>
  <si>
    <t xml:space="preserve">University of Baltimore </t>
  </si>
  <si>
    <t xml:space="preserve"> The UB Post</t>
  </si>
  <si>
    <t>University of Baltimore</t>
  </si>
  <si>
    <t>The UB Post</t>
  </si>
  <si>
    <t>https://ubpost.org/</t>
  </si>
  <si>
    <t>University of Maryland, College Park – The Diamondback</t>
  </si>
  <si>
    <t xml:space="preserve">University of Maryland, College Park </t>
  </si>
  <si>
    <t xml:space="preserve"> The Diamondback</t>
  </si>
  <si>
    <t>University of Maryland, College Park</t>
  </si>
  <si>
    <t>The Diamondback</t>
  </si>
  <si>
    <t>https://dbknews.com/</t>
  </si>
  <si>
    <t>Amherst College – The Student</t>
  </si>
  <si>
    <t xml:space="preserve">Amherst College </t>
  </si>
  <si>
    <t>Amherst College</t>
  </si>
  <si>
    <t>The Student</t>
  </si>
  <si>
    <t>https://www.amherststudent.com/</t>
  </si>
  <si>
    <t>Bay Path University - Network News</t>
  </si>
  <si>
    <t xml:space="preserve">Bay Path University </t>
  </si>
  <si>
    <t xml:space="preserve"> Network News</t>
  </si>
  <si>
    <t>Bay Path University</t>
  </si>
  <si>
    <t>Network News</t>
  </si>
  <si>
    <t>https://www.baypath.edu/news-events/bay-path-news/</t>
  </si>
  <si>
    <t>Bentley University – The Vanguard</t>
  </si>
  <si>
    <t xml:space="preserve">Bentley University </t>
  </si>
  <si>
    <t xml:space="preserve"> The Vanguard</t>
  </si>
  <si>
    <t>Bentley University</t>
  </si>
  <si>
    <t>The Vanguard</t>
  </si>
  <si>
    <t>https://www.bentleyvanguard.com/</t>
  </si>
  <si>
    <t>Boston College –The Heights and The Torch</t>
  </si>
  <si>
    <t xml:space="preserve">Boston College </t>
  </si>
  <si>
    <t>The Heights and The Torch</t>
  </si>
  <si>
    <t>https://www.bcheights.com/ and https://thetorchbc.com/</t>
  </si>
  <si>
    <t>Brandeis University – The Brandeis Hoot, The Justice, The Blowfish (satirical)</t>
  </si>
  <si>
    <t xml:space="preserve">Brandeis University </t>
  </si>
  <si>
    <t xml:space="preserve"> The Brandeis Hoot, The Justice, The Blowfish (satirical)</t>
  </si>
  <si>
    <t>Brandeis University</t>
  </si>
  <si>
    <t>The Brandeis Hoot, The Justice, The Blowfish (satirical)</t>
  </si>
  <si>
    <t>https://www.thejustice.org/, http://brandeishoot.com/, http://theblowfishnews.blogspot.com/</t>
  </si>
  <si>
    <t>Bridgewater State College – The Comment</t>
  </si>
  <si>
    <t xml:space="preserve">Bridgewater State College </t>
  </si>
  <si>
    <t xml:space="preserve"> The Comment</t>
  </si>
  <si>
    <t>Bridgewater State College</t>
  </si>
  <si>
    <t>The Comment</t>
  </si>
  <si>
    <t>https://thecommentnewspaper.wordpress.com/</t>
  </si>
  <si>
    <t>Emerson College – The Berkeley Beacon</t>
  </si>
  <si>
    <t xml:space="preserve">Emerson College </t>
  </si>
  <si>
    <t xml:space="preserve"> The Berkeley Beacon</t>
  </si>
  <si>
    <t>Emerson College</t>
  </si>
  <si>
    <t>The Berkeley Beacon</t>
  </si>
  <si>
    <t>https://berkeleybeacon.com/</t>
  </si>
  <si>
    <t>Fitchburg State University – The Point</t>
  </si>
  <si>
    <t xml:space="preserve">Fitchburg State University </t>
  </si>
  <si>
    <t xml:space="preserve"> The Point</t>
  </si>
  <si>
    <t>Fitchburg State University</t>
  </si>
  <si>
    <t>The Point</t>
  </si>
  <si>
    <t>https://fitchburgpoint.com/</t>
  </si>
  <si>
    <t>Framingham State University – The Gatepost[5][6]</t>
  </si>
  <si>
    <t xml:space="preserve">Framingham State University </t>
  </si>
  <si>
    <t xml:space="preserve"> The Gatepost</t>
  </si>
  <si>
    <t>Framingham State University</t>
  </si>
  <si>
    <t>The Gatepost</t>
  </si>
  <si>
    <t>https://fsugatepost.com/</t>
  </si>
  <si>
    <t>Gordon College – The Tartan[7]</t>
  </si>
  <si>
    <t xml:space="preserve">Gordon College </t>
  </si>
  <si>
    <t xml:space="preserve"> The Tartan</t>
  </si>
  <si>
    <t>Gordon College</t>
  </si>
  <si>
    <t>The Tartan</t>
  </si>
  <si>
    <t>https://gtartan.com/</t>
  </si>
  <si>
    <t>Harvard Law School – Harvard Law Record</t>
  </si>
  <si>
    <t xml:space="preserve">Harvard Law School </t>
  </si>
  <si>
    <t xml:space="preserve"> Harvard Law Record</t>
  </si>
  <si>
    <t>Harvard Law School</t>
  </si>
  <si>
    <t>Harvard Law Record</t>
  </si>
  <si>
    <t>https://hlrecord.org/</t>
  </si>
  <si>
    <t>Harvard University – The Harvard Crimson</t>
  </si>
  <si>
    <t xml:space="preserve">Harvard University </t>
  </si>
  <si>
    <t xml:space="preserve"> The Harvard Crimson</t>
  </si>
  <si>
    <t>MIT – The Tech</t>
  </si>
  <si>
    <t xml:space="preserve">MIT </t>
  </si>
  <si>
    <t xml:space="preserve"> The Tech</t>
  </si>
  <si>
    <t>MIT</t>
  </si>
  <si>
    <t>https://thetech.com/</t>
  </si>
  <si>
    <t>Mount Holyoke College – Mount Holyoke News</t>
  </si>
  <si>
    <t xml:space="preserve">Mount Holyoke College </t>
  </si>
  <si>
    <t xml:space="preserve"> Mount Holyoke News</t>
  </si>
  <si>
    <t>Mount Holyoke College</t>
  </si>
  <si>
    <t>Mount Holyoke News</t>
  </si>
  <si>
    <t>https://www.mountholyokenews.com/</t>
  </si>
  <si>
    <t>Northeastern University – The Huntington News[8]</t>
  </si>
  <si>
    <t xml:space="preserve">Northeastern University </t>
  </si>
  <si>
    <t xml:space="preserve"> The Huntington News</t>
  </si>
  <si>
    <t>Northeastern University</t>
  </si>
  <si>
    <t>The Huntington News</t>
  </si>
  <si>
    <t>https://huntnewsnu.com/</t>
  </si>
  <si>
    <t>Quincy College – The QC Voice</t>
  </si>
  <si>
    <t xml:space="preserve">Quincy College </t>
  </si>
  <si>
    <t xml:space="preserve"> The QC Voice</t>
  </si>
  <si>
    <t>Quincy College</t>
  </si>
  <si>
    <t>The QC Voice</t>
  </si>
  <si>
    <t>https://theqcvoice.org/</t>
  </si>
  <si>
    <t>Simmons College – The Simmons Voice</t>
  </si>
  <si>
    <t xml:space="preserve">Simmons College </t>
  </si>
  <si>
    <t xml:space="preserve"> The Simmons Voice</t>
  </si>
  <si>
    <t>Simmons College</t>
  </si>
  <si>
    <t>The Simmons Voice</t>
  </si>
  <si>
    <t>https://simmonsvoice.com/</t>
  </si>
  <si>
    <t>Smith College – The Sophian</t>
  </si>
  <si>
    <t xml:space="preserve">Smith College </t>
  </si>
  <si>
    <t xml:space="preserve"> The Sophian</t>
  </si>
  <si>
    <t>Smith College</t>
  </si>
  <si>
    <t>The Sophian</t>
  </si>
  <si>
    <t>https://www.smithsophian.com/</t>
  </si>
  <si>
    <t>Suffolk University – The Suffolk Journal</t>
  </si>
  <si>
    <t xml:space="preserve">Suffolk University </t>
  </si>
  <si>
    <t xml:space="preserve"> The Suffolk Journal</t>
  </si>
  <si>
    <t>Suffolk University</t>
  </si>
  <si>
    <t>The Suffolk Journal</t>
  </si>
  <si>
    <t>https://thesuffolkjournal.com/</t>
  </si>
  <si>
    <t>Tufts University – Tufts Daily</t>
  </si>
  <si>
    <t xml:space="preserve">Tufts University </t>
  </si>
  <si>
    <t xml:space="preserve"> Tufts Daily</t>
  </si>
  <si>
    <t>Tufts University</t>
  </si>
  <si>
    <t>Tufts Daily</t>
  </si>
  <si>
    <t>https://tuftsdaily.com/</t>
  </si>
  <si>
    <t>University of Massachusetts Amherst – Massachusetts Daily Collegian</t>
  </si>
  <si>
    <t xml:space="preserve">University of Massachusetts Amherst </t>
  </si>
  <si>
    <t xml:space="preserve"> Massachusetts Daily Collegian</t>
  </si>
  <si>
    <t>University of Massachusetts Amherst</t>
  </si>
  <si>
    <t>Massachusetts Daily Collegian</t>
  </si>
  <si>
    <t>https://dailycollegian.com/</t>
  </si>
  <si>
    <t>University of Massachusetts Boston – Mass Media</t>
  </si>
  <si>
    <t xml:space="preserve">University of Massachusetts Boston </t>
  </si>
  <si>
    <t xml:space="preserve"> Mass Media</t>
  </si>
  <si>
    <t>University of Massachusetts Boston</t>
  </si>
  <si>
    <t>Mass Media</t>
  </si>
  <si>
    <t>https://massmediaumb.com/</t>
  </si>
  <si>
    <t>Wellesley College — The Wellesley News</t>
  </si>
  <si>
    <t xml:space="preserve">Wellesley College </t>
  </si>
  <si>
    <t xml:space="preserve"> The Wellesley News</t>
  </si>
  <si>
    <t>Wellesley College</t>
  </si>
  <si>
    <t>The Wellesley News</t>
  </si>
  <si>
    <t>https://thewellesleynews.com/</t>
  </si>
  <si>
    <t>Williams College – The Williams Record</t>
  </si>
  <si>
    <t xml:space="preserve">Williams College </t>
  </si>
  <si>
    <t xml:space="preserve"> The Williams Record</t>
  </si>
  <si>
    <t>Williams College</t>
  </si>
  <si>
    <t>The Williams Record</t>
  </si>
  <si>
    <t>https://williamsrecord.com/</t>
  </si>
  <si>
    <t>Worcester Polytechnic Institute – The Towers</t>
  </si>
  <si>
    <t xml:space="preserve">Worcester Polytechnic Institute </t>
  </si>
  <si>
    <t xml:space="preserve"> The Towers</t>
  </si>
  <si>
    <t>Worcester Polytechnic Institute (WPI)</t>
  </si>
  <si>
    <t>The Towers</t>
  </si>
  <si>
    <t>https://wpi.towers-online.com/</t>
  </si>
  <si>
    <t>Albion College – The Pleiad</t>
  </si>
  <si>
    <t xml:space="preserve">Albion College </t>
  </si>
  <si>
    <t xml:space="preserve"> The Pleiad</t>
  </si>
  <si>
    <t>Albion College</t>
  </si>
  <si>
    <t>The Pleiad</t>
  </si>
  <si>
    <t>https://www.albionpleiad.com/</t>
  </si>
  <si>
    <t>Calvin College – Chimes</t>
  </si>
  <si>
    <t xml:space="preserve">Calvin College </t>
  </si>
  <si>
    <t xml:space="preserve"> Chimes</t>
  </si>
  <si>
    <t>Calvin College</t>
  </si>
  <si>
    <t>Chimes</t>
  </si>
  <si>
    <t>https://calvinchimes.org/</t>
  </si>
  <si>
    <t>Cornerstone University – The Herald</t>
  </si>
  <si>
    <t xml:space="preserve">Cornerstone University </t>
  </si>
  <si>
    <t>Cornerstone University</t>
  </si>
  <si>
    <t>The Herald</t>
  </si>
  <si>
    <t>https://www.cornerstone.edu/about/the-herald/</t>
  </si>
  <si>
    <t>Delta College – Delta Collegiate</t>
  </si>
  <si>
    <t xml:space="preserve">Delta College </t>
  </si>
  <si>
    <t xml:space="preserve"> Delta Collegiate</t>
  </si>
  <si>
    <t>Delta College</t>
  </si>
  <si>
    <t>Delta Collegiate</t>
  </si>
  <si>
    <t>https://deltacollegiate.com/</t>
  </si>
  <si>
    <t>Eastern Michigan University – The Eastern Echo</t>
  </si>
  <si>
    <t xml:space="preserve">Eastern Michigan University </t>
  </si>
  <si>
    <t xml:space="preserve"> The Eastern Echo</t>
  </si>
  <si>
    <t>Eastern Michigan University</t>
  </si>
  <si>
    <t>The Eastern Echo</t>
  </si>
  <si>
    <t>https://www.easternecho.com/</t>
  </si>
  <si>
    <t>Grand Rapids Community College – The GRCC Collegiate</t>
  </si>
  <si>
    <t xml:space="preserve">Grand Rapids Community College </t>
  </si>
  <si>
    <t xml:space="preserve"> The GRCC Collegiate</t>
  </si>
  <si>
    <t>Grand Rapids Community College</t>
  </si>
  <si>
    <t>The GRCC Collegiate</t>
  </si>
  <si>
    <t>https://thecollegiatelive.com/category/grcc/</t>
  </si>
  <si>
    <t>Grand Valley State University – Grand Valley Lanthorn</t>
  </si>
  <si>
    <t xml:space="preserve">Grand Valley State University </t>
  </si>
  <si>
    <t xml:space="preserve"> Grand Valley Lanthorn</t>
  </si>
  <si>
    <t>Grand Valley State University</t>
  </si>
  <si>
    <t>Grand Valley Lanthorn</t>
  </si>
  <si>
    <t>https://lanthorn.com/</t>
  </si>
  <si>
    <t>Hillsdale College – The Collegian</t>
  </si>
  <si>
    <t xml:space="preserve">Hillsdale College </t>
  </si>
  <si>
    <t>Hillsdale College</t>
  </si>
  <si>
    <t>https://hillsdalecollegian.com/</t>
  </si>
  <si>
    <t>Hope College – The Anchor</t>
  </si>
  <si>
    <t xml:space="preserve">Hope College </t>
  </si>
  <si>
    <t xml:space="preserve"> The Anchor</t>
  </si>
  <si>
    <t>Hope College</t>
  </si>
  <si>
    <t>The Anchor</t>
  </si>
  <si>
    <t>https://anchor.hope.edu/</t>
  </si>
  <si>
    <t>Lake Superior State University – The Compass</t>
  </si>
  <si>
    <t xml:space="preserve">Lake Superior State University </t>
  </si>
  <si>
    <t>Lake Superior State University</t>
  </si>
  <si>
    <t>https://lssulakers.com/sports/2018/8/30/lsu-student-newspaper.aspx</t>
  </si>
  <si>
    <t>Madonna University – Madonna Herald</t>
  </si>
  <si>
    <t xml:space="preserve">Madonna University </t>
  </si>
  <si>
    <t xml:space="preserve"> Madonna Herald</t>
  </si>
  <si>
    <t>Madonna University</t>
  </si>
  <si>
    <t>Madonna Herald</t>
  </si>
  <si>
    <t>https://www.madonna.edu/current-students/student-life/newspaper</t>
  </si>
  <si>
    <t>Marygrove College – Mustang Matters</t>
  </si>
  <si>
    <t xml:space="preserve">Marygrove College </t>
  </si>
  <si>
    <t xml:space="preserve"> Mustang Matters</t>
  </si>
  <si>
    <t>Marygrove College</t>
  </si>
  <si>
    <t>Mustang Matters</t>
  </si>
  <si>
    <t>https://www.marygrove.edu/mustang-matters.html</t>
  </si>
  <si>
    <t>Michigan State University – The State News</t>
  </si>
  <si>
    <t xml:space="preserve">Michigan State University </t>
  </si>
  <si>
    <t xml:space="preserve"> The State News</t>
  </si>
  <si>
    <t>Michigan State University</t>
  </si>
  <si>
    <t>The State News</t>
  </si>
  <si>
    <t>https://statenews.com/</t>
  </si>
  <si>
    <t>Michigan Technological University – The Lode</t>
  </si>
  <si>
    <t xml:space="preserve">Michigan Technological University </t>
  </si>
  <si>
    <t xml:space="preserve"> The Lode</t>
  </si>
  <si>
    <t>Michigan Technological University</t>
  </si>
  <si>
    <t>The Lode</t>
  </si>
  <si>
    <t>https://mtulode.com/</t>
  </si>
  <si>
    <t>Oakland Community College – Highland Voice</t>
  </si>
  <si>
    <t xml:space="preserve">Oakland Community College </t>
  </si>
  <si>
    <t xml:space="preserve"> Highland Voice</t>
  </si>
  <si>
    <t>Oakland Community College</t>
  </si>
  <si>
    <t>Highland Voice</t>
  </si>
  <si>
    <t>https://oaklandpostonline.com/</t>
  </si>
  <si>
    <t>Oakland University – The Oakland Post</t>
  </si>
  <si>
    <t xml:space="preserve">Oakland University </t>
  </si>
  <si>
    <t xml:space="preserve"> The Oakland Post</t>
  </si>
  <si>
    <t>Oakland University</t>
  </si>
  <si>
    <t>The Oakland Post</t>
  </si>
  <si>
    <t>Olivet College – The Echo</t>
  </si>
  <si>
    <t xml:space="preserve">Olivet College </t>
  </si>
  <si>
    <t>Olivet College</t>
  </si>
  <si>
    <t>https://www.olivetcollege.edu/student-life/organizations/echo-newspaper/</t>
  </si>
  <si>
    <t>Saginaw Valley State University – The Saginaw Valley Journal and The Valley Vanguard</t>
  </si>
  <si>
    <t xml:space="preserve">Saginaw Valley State University </t>
  </si>
  <si>
    <t xml:space="preserve"> The Saginaw Valley Journal and The Valley Vanguard</t>
  </si>
  <si>
    <t>Saginaw Valley State University</t>
  </si>
  <si>
    <t>The Saginaw Valley Journal and The Valley Vanguard</t>
  </si>
  <si>
    <t>https://www.svsucardinal.com/</t>
  </si>
  <si>
    <t>Siena Heights University – Eclipse and Spectra</t>
  </si>
  <si>
    <t xml:space="preserve">Siena Heights University </t>
  </si>
  <si>
    <t xml:space="preserve"> Eclipse and Spectra</t>
  </si>
  <si>
    <t>Siena Heights University</t>
  </si>
  <si>
    <t>Eclipse and Spectra</t>
  </si>
  <si>
    <t>https://www.shuspectra.com/</t>
  </si>
  <si>
    <t>Spring Arbor University – The Crusader and Blackbird Press</t>
  </si>
  <si>
    <t xml:space="preserve">Spring Arbor University </t>
  </si>
  <si>
    <t xml:space="preserve"> The Crusader and Blackbird Press</t>
  </si>
  <si>
    <t>Spring Arbor University</t>
  </si>
  <si>
    <t>The Crusader and Blackbird Press</t>
  </si>
  <si>
    <t>https://thesaupulse.com/</t>
  </si>
  <si>
    <t>St. Clair County Community College – The Erie Square Gazette</t>
  </si>
  <si>
    <t xml:space="preserve">St. Clair County Community College </t>
  </si>
  <si>
    <t xml:space="preserve"> The Erie Square Gazette</t>
  </si>
  <si>
    <t>St. Clair County Community College</t>
  </si>
  <si>
    <t>The Erie Square Gazette</t>
  </si>
  <si>
    <t>https://www.esgonline.org/</t>
  </si>
  <si>
    <t>University of Detroit Mercy – The Varsity News</t>
  </si>
  <si>
    <t xml:space="preserve">University of Detroit Mercy </t>
  </si>
  <si>
    <t xml:space="preserve"> The Varsity News</t>
  </si>
  <si>
    <t>University of Detroit Mercy</t>
  </si>
  <si>
    <t>The Varsity News</t>
  </si>
  <si>
    <t>https://www.thevarsitynews.net/</t>
  </si>
  <si>
    <t>University of Michigan – The Michigan Daily, The Michigan Review, The Michigan Every Three Weekly</t>
  </si>
  <si>
    <t xml:space="preserve">University of Michigan </t>
  </si>
  <si>
    <t xml:space="preserve"> The Michigan Daily, The Michigan Review, The Michigan Every Three Weekly</t>
  </si>
  <si>
    <t>University of Michigan</t>
  </si>
  <si>
    <t>The Michigan Daily, The Michigan Review, The Michigan Every Three Weekly</t>
  </si>
  <si>
    <t>https://www.michigandaily.com/, https://www.michiganreview.com/, https://everythreeweekly.com/</t>
  </si>
  <si>
    <t>University of Michigan–Dearborn – The Michigan Journal</t>
  </si>
  <si>
    <t>University of Michigan-Dearborn</t>
  </si>
  <si>
    <t>The Michigan Journal</t>
  </si>
  <si>
    <t>https://michiganjournal.org/</t>
  </si>
  <si>
    <t>University of Michigan–Flint – The Michigan Times</t>
  </si>
  <si>
    <t>University of Michigan-Flint</t>
  </si>
  <si>
    <t>The Michigan Times</t>
  </si>
  <si>
    <t>https://themichigantimes.com/</t>
  </si>
  <si>
    <t>Washtenaw Community College – 'The Washtenaw Voice</t>
  </si>
  <si>
    <t xml:space="preserve">Washtenaw Community College </t>
  </si>
  <si>
    <t xml:space="preserve"> 'The Washtenaw Voice</t>
  </si>
  <si>
    <t>Washtenaw Community College</t>
  </si>
  <si>
    <t>The Washtenaw Voice</t>
  </si>
  <si>
    <t>https://www.washtenawvoice.com/</t>
  </si>
  <si>
    <t>Wayne State University – The South End and The Wayne Review</t>
  </si>
  <si>
    <t xml:space="preserve">Wayne State University </t>
  </si>
  <si>
    <t xml:space="preserve"> The South End and The Wayne Review</t>
  </si>
  <si>
    <t>Wayne State University</t>
  </si>
  <si>
    <t>The South End and The Wayne Review</t>
  </si>
  <si>
    <t>https://thewaynestater.com/</t>
  </si>
  <si>
    <t>Western Michigan University – Western Herald</t>
  </si>
  <si>
    <t xml:space="preserve">Western Michigan University </t>
  </si>
  <si>
    <t xml:space="preserve"> Western Herald</t>
  </si>
  <si>
    <t>Western Michigan University</t>
  </si>
  <si>
    <t>Western Herald</t>
  </si>
  <si>
    <t>https://www.westernherald.com/</t>
  </si>
  <si>
    <t>Augsburg University – The Echo</t>
  </si>
  <si>
    <t xml:space="preserve">Augsburg University </t>
  </si>
  <si>
    <t>Augsburg University</t>
  </si>
  <si>
    <t>https://augsburgecho.com/</t>
  </si>
  <si>
    <t>Bemidji State University – Northern Student</t>
  </si>
  <si>
    <t xml:space="preserve">Bemidji State University </t>
  </si>
  <si>
    <t xml:space="preserve"> Northern Student</t>
  </si>
  <si>
    <t>Bemidji State University</t>
  </si>
  <si>
    <t>Northern Student</t>
  </si>
  <si>
    <t>https://www.northernstudentonline.com/</t>
  </si>
  <si>
    <t>Carleton College – The Carletonian</t>
  </si>
  <si>
    <t xml:space="preserve">Carleton College </t>
  </si>
  <si>
    <t xml:space="preserve"> The Carletonian</t>
  </si>
  <si>
    <t>The Carletonian</t>
  </si>
  <si>
    <t>Carleton College</t>
  </si>
  <si>
    <t>https://thecarletonian.com/</t>
  </si>
  <si>
    <t>College of Saint Benedict and Saint John's University – The Record</t>
  </si>
  <si>
    <t xml:space="preserve">College of Saint Benedict and Saint John's University </t>
  </si>
  <si>
    <t xml:space="preserve"> The Record</t>
  </si>
  <si>
    <t>The Record</t>
  </si>
  <si>
    <t>College of Saint Benedict and Saint John's University</t>
  </si>
  <si>
    <t>https://csbsjurecord.com/</t>
  </si>
  <si>
    <t>Concordia College (Moorhead) – The Concordian</t>
  </si>
  <si>
    <t xml:space="preserve">Concordia College (Moorhead) </t>
  </si>
  <si>
    <t xml:space="preserve"> The Concordian</t>
  </si>
  <si>
    <t>The Concordian</t>
  </si>
  <si>
    <t>Concordia College (Moorhead)</t>
  </si>
  <si>
    <t>https://www.concordianonline.com/</t>
  </si>
  <si>
    <t>Gustavus Adolphus College – The Gustavian Weekly</t>
  </si>
  <si>
    <t xml:space="preserve">Gustavus Adolphus College </t>
  </si>
  <si>
    <t xml:space="preserve"> The Gustavian Weekly</t>
  </si>
  <si>
    <t>The Gustavian Weekly</t>
  </si>
  <si>
    <t>Gustavus Adolphus College</t>
  </si>
  <si>
    <t>https://weekly.blog.gustavus.edu/</t>
  </si>
  <si>
    <t>Hamline University – The Oracle</t>
  </si>
  <si>
    <t xml:space="preserve">Hamline University </t>
  </si>
  <si>
    <t>Hamline University</t>
  </si>
  <si>
    <t>https://www.hamlineoracle.com/</t>
  </si>
  <si>
    <t>Luther Seminary – The Concord</t>
  </si>
  <si>
    <t xml:space="preserve">Luther Seminary </t>
  </si>
  <si>
    <t>Luther Seminary</t>
  </si>
  <si>
    <t>https://www.luthersem.edu/concord/</t>
  </si>
  <si>
    <t>Macalester College – The Mac Weekly</t>
  </si>
  <si>
    <t xml:space="preserve">Macalester College </t>
  </si>
  <si>
    <t xml:space="preserve"> The Mac Weekly</t>
  </si>
  <si>
    <t>The Mac Weekly</t>
  </si>
  <si>
    <t>Macalester College</t>
  </si>
  <si>
    <t>https://themacweekly.com/</t>
  </si>
  <si>
    <t>Minnesota State University, Mankato – The Reporter</t>
  </si>
  <si>
    <t xml:space="preserve">Minnesota State University, Mankato </t>
  </si>
  <si>
    <t>Minnesota State University, Mankato</t>
  </si>
  <si>
    <t>https://www.msureporter.com/</t>
  </si>
  <si>
    <t>North Central University – The Northerner</t>
  </si>
  <si>
    <t xml:space="preserve">North Central University </t>
  </si>
  <si>
    <t>North Central University</t>
  </si>
  <si>
    <t>https://ncunortherner.com/</t>
  </si>
  <si>
    <t>St. Catherine – The St. Catherine Wheel</t>
  </si>
  <si>
    <t xml:space="preserve">St. Catherine </t>
  </si>
  <si>
    <t xml:space="preserve"> The St. Catherine Wheel</t>
  </si>
  <si>
    <t>The St. Catherine Wheel</t>
  </si>
  <si>
    <t>St. Catherine</t>
  </si>
  <si>
    <t>https://www.stkateswheel.com/</t>
  </si>
  <si>
    <t>St. Cloud State University – University Chronicle</t>
  </si>
  <si>
    <t xml:space="preserve">St. Cloud State University </t>
  </si>
  <si>
    <t xml:space="preserve"> University Chronicle</t>
  </si>
  <si>
    <t>University Chronicle</t>
  </si>
  <si>
    <t>St. Cloud State University</t>
  </si>
  <si>
    <t>https://universitychron.com/</t>
  </si>
  <si>
    <t>St. Olaf College – Manitou Messenger</t>
  </si>
  <si>
    <t xml:space="preserve">St. Olaf College </t>
  </si>
  <si>
    <t xml:space="preserve"> Manitou Messenger</t>
  </si>
  <si>
    <t>Manitou Messenger</t>
  </si>
  <si>
    <t>St. Olaf College</t>
  </si>
  <si>
    <t>https://www.manitoumessenger.com/</t>
  </si>
  <si>
    <t>St. Thomas – The Aquin</t>
  </si>
  <si>
    <t xml:space="preserve">St. Thomas </t>
  </si>
  <si>
    <t xml:space="preserve"> The Aquin</t>
  </si>
  <si>
    <t>The Aquin</t>
  </si>
  <si>
    <t>St. Thomas</t>
  </si>
  <si>
    <t>https://www.aquinasherald.com/</t>
  </si>
  <si>
    <t>Southwest Minnesota State University[9] -- The Spur[10]</t>
  </si>
  <si>
    <t>Southwest Minnesota State University</t>
  </si>
  <si>
    <t>The Spur</t>
  </si>
  <si>
    <t>https://www.thespuronline.com/</t>
  </si>
  <si>
    <t xml:space="preserve"> Statesman</t>
  </si>
  <si>
    <t>University of Minnesota Morris – The University Register</t>
  </si>
  <si>
    <t xml:space="preserve">University of Minnesota Morris </t>
  </si>
  <si>
    <t xml:space="preserve"> The University Register</t>
  </si>
  <si>
    <t>The University Register</t>
  </si>
  <si>
    <t>University of Minnesota Morris</t>
  </si>
  <si>
    <t>https://www.umregister.com/</t>
  </si>
  <si>
    <t>University of Minnesota, Twin Cities – Minnesota Daily</t>
  </si>
  <si>
    <t xml:space="preserve">University of Minnesota, Twin Cities </t>
  </si>
  <si>
    <t xml:space="preserve"> Minnesota Daily</t>
  </si>
  <si>
    <t>Minnesota Daily</t>
  </si>
  <si>
    <t>University of Minnesota, Twin Cities</t>
  </si>
  <si>
    <t>https://mndaily.com/</t>
  </si>
  <si>
    <t>Winona State University – The Winonan</t>
  </si>
  <si>
    <t xml:space="preserve">Winona State University </t>
  </si>
  <si>
    <t xml:space="preserve"> The Winonan</t>
  </si>
  <si>
    <t>The Winonan</t>
  </si>
  <si>
    <t>Winona State University</t>
  </si>
  <si>
    <t>https://winonan.org/</t>
  </si>
  <si>
    <t>Mississippi</t>
  </si>
  <si>
    <t>Alcorn State University – Campus Chronicle</t>
  </si>
  <si>
    <t xml:space="preserve">Alcorn State University </t>
  </si>
  <si>
    <t>Alcorn State University</t>
  </si>
  <si>
    <t>https://theasucampuschronicle.com/</t>
  </si>
  <si>
    <t>Jackson State University – The Blue &amp; White Flash</t>
  </si>
  <si>
    <t xml:space="preserve">Jackson State University </t>
  </si>
  <si>
    <t xml:space="preserve"> The Blue &amp; White Flash</t>
  </si>
  <si>
    <t>The Blue &amp; White Flash</t>
  </si>
  <si>
    <t>Jackson State University</t>
  </si>
  <si>
    <t>https://jacksonstateblueandwhite.com/</t>
  </si>
  <si>
    <t>Mississippi College – The Collegian</t>
  </si>
  <si>
    <t xml:space="preserve">Mississippi College </t>
  </si>
  <si>
    <t>Mississippi College</t>
  </si>
  <si>
    <t>https://themississippicollegian.com/</t>
  </si>
  <si>
    <t>Mississippi State University – The Reflector</t>
  </si>
  <si>
    <t xml:space="preserve">Mississippi State University </t>
  </si>
  <si>
    <t>Mississippi State University</t>
  </si>
  <si>
    <t>https://www.reflector-online.com/</t>
  </si>
  <si>
    <t>Mississippi Valley State University - The Delta Devils Gazette</t>
  </si>
  <si>
    <t xml:space="preserve">Mississippi Valley State University </t>
  </si>
  <si>
    <t xml:space="preserve"> The Delta Devils Gazette</t>
  </si>
  <si>
    <t>The Delta Devils Gazette</t>
  </si>
  <si>
    <t>Mississippi Valley State University</t>
  </si>
  <si>
    <t>https://www.thedeltadevils.com/</t>
  </si>
  <si>
    <t>University of Mississippi – Daily Mississippian</t>
  </si>
  <si>
    <t xml:space="preserve">University of Mississippi </t>
  </si>
  <si>
    <t xml:space="preserve"> Daily Mississippian</t>
  </si>
  <si>
    <t>Daily Mississippian</t>
  </si>
  <si>
    <t>University of Mississippi</t>
  </si>
  <si>
    <t>https://thedmonline.com/</t>
  </si>
  <si>
    <t>Lindenwood University – The Legacy</t>
  </si>
  <si>
    <t xml:space="preserve">Lindenwood University </t>
  </si>
  <si>
    <t xml:space="preserve"> The Legacy</t>
  </si>
  <si>
    <t>The Legacy</t>
  </si>
  <si>
    <t>Lindenwood University</t>
  </si>
  <si>
    <t>https://lindenlink.com/</t>
  </si>
  <si>
    <t>Missouri Southern State University – The Chart</t>
  </si>
  <si>
    <t xml:space="preserve">Missouri Southern State University </t>
  </si>
  <si>
    <t xml:space="preserve"> The Chart</t>
  </si>
  <si>
    <t>The Chart</t>
  </si>
  <si>
    <t>Missouri Southern State University</t>
  </si>
  <si>
    <t>https://moso-minute.com/</t>
  </si>
  <si>
    <t>Missouri Western State University – The Griffon News</t>
  </si>
  <si>
    <t xml:space="preserve">Missouri Western State University </t>
  </si>
  <si>
    <t xml:space="preserve"> The Griffon News</t>
  </si>
  <si>
    <t>The Griffon News</t>
  </si>
  <si>
    <t>Missouri Western State University</t>
  </si>
  <si>
    <t>https://www.thegriffonnews.com/</t>
  </si>
  <si>
    <t>Northwest Missouri State University – Northwest Missourian</t>
  </si>
  <si>
    <t xml:space="preserve">Northwest Missouri State University </t>
  </si>
  <si>
    <t xml:space="preserve"> Northwest Missourian</t>
  </si>
  <si>
    <t>Northwest Missourian</t>
  </si>
  <si>
    <t>Northwest Missouri State University</t>
  </si>
  <si>
    <t>https://www.nwmissourinews.com/</t>
  </si>
  <si>
    <t>Penn Valley Community College – Spectrum</t>
  </si>
  <si>
    <t xml:space="preserve">Penn Valley Community College </t>
  </si>
  <si>
    <t xml:space="preserve"> Spectrum</t>
  </si>
  <si>
    <t>Spectrum</t>
  </si>
  <si>
    <t>Penn Valley Community College</t>
  </si>
  <si>
    <t>https://blogs.mcckc.edu/collegian/category/spectrum/</t>
  </si>
  <si>
    <t>Rockhurst University – Rockhurst Sentinel</t>
  </si>
  <si>
    <t xml:space="preserve">Rockhurst University </t>
  </si>
  <si>
    <t xml:space="preserve"> Rockhurst Sentinel</t>
  </si>
  <si>
    <t>Rockhurst Sentinel</t>
  </si>
  <si>
    <t>Rockhurst University</t>
  </si>
  <si>
    <t>https://rusentinel.com/</t>
  </si>
  <si>
    <t>St. Louis Community College–Florissant Valley – The Forum</t>
  </si>
  <si>
    <t>St. Louis Community College</t>
  </si>
  <si>
    <t xml:space="preserve">Florissant Valley </t>
  </si>
  <si>
    <t>St. Louis Community College Florissant Valley</t>
  </si>
  <si>
    <t>The Forum</t>
  </si>
  <si>
    <t>https://www.studentprintz.com/</t>
  </si>
  <si>
    <t>St. Louis Community College–Meramec – The Montage</t>
  </si>
  <si>
    <t xml:space="preserve">Meramec </t>
  </si>
  <si>
    <t>St. Louis Community College Meramec</t>
  </si>
  <si>
    <t>Montage</t>
  </si>
  <si>
    <t>https://www.meramecmontage.com/</t>
  </si>
  <si>
    <t>Southeast Missouri State University – The Capaha Arrow</t>
  </si>
  <si>
    <t xml:space="preserve">Southeast Missouri State University </t>
  </si>
  <si>
    <t xml:space="preserve"> The Capaha Arrow</t>
  </si>
  <si>
    <t>Southeast Missouri State University</t>
  </si>
  <si>
    <t>The Arrow</t>
  </si>
  <si>
    <t>https://www.southeastarrow.com/</t>
  </si>
  <si>
    <t>Truman State University – Index</t>
  </si>
  <si>
    <t xml:space="preserve">Truman State University </t>
  </si>
  <si>
    <t xml:space="preserve"> Index</t>
  </si>
  <si>
    <t>Truman State University</t>
  </si>
  <si>
    <t>Index</t>
  </si>
  <si>
    <t>https://tmn.truman.edu/index.php</t>
  </si>
  <si>
    <t>University of Central Missouri – The Muleskinner</t>
  </si>
  <si>
    <t xml:space="preserve">University of Central Missouri </t>
  </si>
  <si>
    <t xml:space="preserve"> The Muleskinner</t>
  </si>
  <si>
    <t>University of Central Missouri</t>
  </si>
  <si>
    <t>The Muleskinner</t>
  </si>
  <si>
    <t>https://muleskinnernews.com/</t>
  </si>
  <si>
    <t>University of Missouri – The Maneater</t>
  </si>
  <si>
    <t xml:space="preserve">University of Missouri </t>
  </si>
  <si>
    <t xml:space="preserve"> The Maneater</t>
  </si>
  <si>
    <t>University of Missouri</t>
  </si>
  <si>
    <t>The Maneater</t>
  </si>
  <si>
    <t>https://www.themaneater.com/</t>
  </si>
  <si>
    <t>University of Missouri–Kansas City – University News</t>
  </si>
  <si>
    <t xml:space="preserve">Kansas City </t>
  </si>
  <si>
    <t>University of Missouri-Kansas City</t>
  </si>
  <si>
    <t>University News</t>
  </si>
  <si>
    <t>https://info.umkc.edu/unews/</t>
  </si>
  <si>
    <t>University of Missouri–St. Louis – The Current</t>
  </si>
  <si>
    <t xml:space="preserve">St. Louis </t>
  </si>
  <si>
    <t>University of Missouri-St. Louis</t>
  </si>
  <si>
    <t>Washington University in St. Louis – Student Life</t>
  </si>
  <si>
    <t xml:space="preserve">Washington University in St. Louis </t>
  </si>
  <si>
    <t xml:space="preserve"> Student Life</t>
  </si>
  <si>
    <t>Washington University in St. Louis</t>
  </si>
  <si>
    <t>Student Life</t>
  </si>
  <si>
    <t>https://www.studlife.com/</t>
  </si>
  <si>
    <t>Webster University – The Journal</t>
  </si>
  <si>
    <t xml:space="preserve">Webster University </t>
  </si>
  <si>
    <t>Webster University</t>
  </si>
  <si>
    <t>The Journal</t>
  </si>
  <si>
    <t>https://websterjournal.com/</t>
  </si>
  <si>
    <t>University of Montana – Montana Kaimin</t>
  </si>
  <si>
    <t xml:space="preserve">University of Montana </t>
  </si>
  <si>
    <t xml:space="preserve"> Montana Kaimin</t>
  </si>
  <si>
    <t>University of Montana</t>
  </si>
  <si>
    <t>Montana Kaimin</t>
  </si>
  <si>
    <t>https://www.montanakaimin.com/</t>
  </si>
  <si>
    <t>Nebraska</t>
  </si>
  <si>
    <t>Chadron State College – The Eagle</t>
  </si>
  <si>
    <t xml:space="preserve">Chadron State College </t>
  </si>
  <si>
    <t>Chadron State College</t>
  </si>
  <si>
    <t>https://csceagle.com/</t>
  </si>
  <si>
    <t>Creighton University – Creightonian</t>
  </si>
  <si>
    <t xml:space="preserve">Creighton University </t>
  </si>
  <si>
    <t xml:space="preserve"> Creightonian</t>
  </si>
  <si>
    <t>Creighton University</t>
  </si>
  <si>
    <t>The Creightonian</t>
  </si>
  <si>
    <t>https://www.creightonian.com/</t>
  </si>
  <si>
    <t>Hastings College — The Collegian</t>
  </si>
  <si>
    <t xml:space="preserve">Hastings College </t>
  </si>
  <si>
    <t>Hastings College</t>
  </si>
  <si>
    <t>https://hccollegian.com/</t>
  </si>
  <si>
    <t>Northeast Community College – The Viewpoint</t>
  </si>
  <si>
    <t xml:space="preserve">Northeast Community College </t>
  </si>
  <si>
    <t xml:space="preserve"> The Viewpoint</t>
  </si>
  <si>
    <t>Northeast Community College</t>
  </si>
  <si>
    <t>The Viewpoint</t>
  </si>
  <si>
    <t>https://neviewpoint.com/</t>
  </si>
  <si>
    <t>Nebraska Wesleyan University - The Yip</t>
  </si>
  <si>
    <t xml:space="preserve">Nebraska Wesleyan University </t>
  </si>
  <si>
    <t xml:space="preserve"> The Yip</t>
  </si>
  <si>
    <t>Nebraska Wesleyan University</t>
  </si>
  <si>
    <t>The Wesleyan Wire</t>
  </si>
  <si>
    <t>https://nebraskawesleyanuniversitynewspaper.wordpress.com/</t>
  </si>
  <si>
    <t>University of Nebraska at Kearney – The Antelope</t>
  </si>
  <si>
    <t xml:space="preserve">University of Nebraska at Kearney </t>
  </si>
  <si>
    <t xml:space="preserve"> The Antelope</t>
  </si>
  <si>
    <t>University of Nebraska at Kearney</t>
  </si>
  <si>
    <t>The Antelope</t>
  </si>
  <si>
    <t>https://unkantelope.com/</t>
  </si>
  <si>
    <t>University of Nebraska Omaha – The Gateway</t>
  </si>
  <si>
    <t xml:space="preserve">University of Nebraska Omaha </t>
  </si>
  <si>
    <t xml:space="preserve"> The Gateway</t>
  </si>
  <si>
    <t>University of Nebraska Omaha</t>
  </si>
  <si>
    <t>The Gateway</t>
  </si>
  <si>
    <t>https://unothegateway.com/</t>
  </si>
  <si>
    <t>University of Nebraska–Lincoln – The Daily Nebraskan</t>
  </si>
  <si>
    <t>University of Nebraska</t>
  </si>
  <si>
    <t xml:space="preserve">Lincoln </t>
  </si>
  <si>
    <t>University of Nebraska-Lincoln</t>
  </si>
  <si>
    <t>The Daily Nebraskan</t>
  </si>
  <si>
    <t>https://dailynebraskan.com/</t>
  </si>
  <si>
    <t>Wayne State College – The Wayne Stater</t>
  </si>
  <si>
    <t xml:space="preserve">Wayne State College </t>
  </si>
  <si>
    <t xml:space="preserve"> The Wayne Stater</t>
  </si>
  <si>
    <t>Wayne State College</t>
  </si>
  <si>
    <t>The Wayne Stater</t>
  </si>
  <si>
    <t>Nevada State College, Henderson – The Scorpion's Tale</t>
  </si>
  <si>
    <t xml:space="preserve">Nevada State College, Henderson </t>
  </si>
  <si>
    <t xml:space="preserve"> The Scorpion's Tale</t>
  </si>
  <si>
    <t>Nevada State College, Henderson</t>
  </si>
  <si>
    <t>The Scorpion's Tale</t>
  </si>
  <si>
    <t>https://www.thescorpionstale.com/</t>
  </si>
  <si>
    <t>University of Nevada – Nevada Sagebrush</t>
  </si>
  <si>
    <t xml:space="preserve">University of Nevada </t>
  </si>
  <si>
    <t xml:space="preserve"> Nevada Sagebrush</t>
  </si>
  <si>
    <t>University of Nevada</t>
  </si>
  <si>
    <t>Nevada Sagebrush</t>
  </si>
  <si>
    <t xml:space="preserve"> Rebel Yell</t>
  </si>
  <si>
    <t>New Hampshire</t>
  </si>
  <si>
    <t>Dartmouth College – The Dartmouth, The Dartmouth Review, The Dartmouth Independent, and the Dartmouth Free Press</t>
  </si>
  <si>
    <t xml:space="preserve">Dartmouth College </t>
  </si>
  <si>
    <t xml:space="preserve"> The Dartmouth, The Dartmouth Review, The Dartmouth Independent, and the Dartmouth Free Press</t>
  </si>
  <si>
    <t>Dartmouth College</t>
  </si>
  <si>
    <t>The Dartmouth</t>
  </si>
  <si>
    <t>https://www.thedartmouth.com/</t>
  </si>
  <si>
    <t>Keene State College – The Equinox</t>
  </si>
  <si>
    <t xml:space="preserve">Keene State College </t>
  </si>
  <si>
    <t xml:space="preserve"> The Equinox</t>
  </si>
  <si>
    <t>Keene State College</t>
  </si>
  <si>
    <t>The Equinox</t>
  </si>
  <si>
    <t>https://kscequinox.com/</t>
  </si>
  <si>
    <t>Plymouth State University – The Clock</t>
  </si>
  <si>
    <t xml:space="preserve">Plymouth State University </t>
  </si>
  <si>
    <t xml:space="preserve"> The Clock</t>
  </si>
  <si>
    <t>Plymouth State University</t>
  </si>
  <si>
    <t>The Clock</t>
  </si>
  <si>
    <t>https://www.theclockonline.com/</t>
  </si>
  <si>
    <t>Southern New Hampshire University – The Penmen Press</t>
  </si>
  <si>
    <t xml:space="preserve">Southern New Hampshire University </t>
  </si>
  <si>
    <t xml:space="preserve"> The Penmen Press</t>
  </si>
  <si>
    <t>Southern New Hampshire University</t>
  </si>
  <si>
    <t>The Penmen Press</t>
  </si>
  <si>
    <t>https://penmenpress.com/</t>
  </si>
  <si>
    <t>University of New Hampshire – The New Hampshire</t>
  </si>
  <si>
    <t xml:space="preserve">University of New Hampshire </t>
  </si>
  <si>
    <t xml:space="preserve"> The New Hampshire</t>
  </si>
  <si>
    <t>University of New Hampshire</t>
  </si>
  <si>
    <t>The New Hampshire</t>
  </si>
  <si>
    <t>https://tnhdigital.com/</t>
  </si>
  <si>
    <t>Bergen Community College – The Torch</t>
  </si>
  <si>
    <t xml:space="preserve">Bergen Community College </t>
  </si>
  <si>
    <t>Bergen Community College</t>
  </si>
  <si>
    <t>https://bergenbccnews.com/</t>
  </si>
  <si>
    <t>The College of New Jersey – The Signal</t>
  </si>
  <si>
    <t xml:space="preserve">The College of New Jersey </t>
  </si>
  <si>
    <t>The College of New Jersey</t>
  </si>
  <si>
    <t>https://tcnjsignal.net/</t>
  </si>
  <si>
    <t>County College of Morris – The Youngtown Edition</t>
  </si>
  <si>
    <t xml:space="preserve">County College of Morris </t>
  </si>
  <si>
    <t xml:space="preserve"> The Youngtown Edition</t>
  </si>
  <si>
    <t>County College of Morris</t>
  </si>
  <si>
    <t>The Youngtown Edition</t>
  </si>
  <si>
    <t>Drew University – The Nut</t>
  </si>
  <si>
    <t xml:space="preserve">Drew University </t>
  </si>
  <si>
    <t xml:space="preserve"> The Nut</t>
  </si>
  <si>
    <t>Drew University</t>
  </si>
  <si>
    <t>The Nut</t>
  </si>
  <si>
    <t>https://www.drew.edu/thenucleus/</t>
  </si>
  <si>
    <t>Fairleigh Dickinson University – The Equinox</t>
  </si>
  <si>
    <t xml:space="preserve">Fairleigh Dickinson University </t>
  </si>
  <si>
    <t>Fairleigh Dickinson University</t>
  </si>
  <si>
    <t>https://fduequinox.com/</t>
  </si>
  <si>
    <t>Montclair State University – The Montclarion</t>
  </si>
  <si>
    <t xml:space="preserve">Montclair State University </t>
  </si>
  <si>
    <t xml:space="preserve"> The Montclarion</t>
  </si>
  <si>
    <t>Montclair State University</t>
  </si>
  <si>
    <t>The Montclarion</t>
  </si>
  <si>
    <t>https://themontclarion.org/</t>
  </si>
  <si>
    <t>New Jersey City University – The Gothic Times</t>
  </si>
  <si>
    <t xml:space="preserve">New Jersey City University </t>
  </si>
  <si>
    <t xml:space="preserve"> The Gothic Times</t>
  </si>
  <si>
    <t>New Jersey City University</t>
  </si>
  <si>
    <t>The Gothic Times</t>
  </si>
  <si>
    <t>https://gothictimes.net/</t>
  </si>
  <si>
    <t>New Jersey Institute of Technology – The Vector</t>
  </si>
  <si>
    <t xml:space="preserve">New Jersey Institute of Technology </t>
  </si>
  <si>
    <t xml:space="preserve"> The Vector</t>
  </si>
  <si>
    <t>New Jersey Institute of Technology</t>
  </si>
  <si>
    <t>The Vector</t>
  </si>
  <si>
    <t>https://njitvector.com/</t>
  </si>
  <si>
    <t>Princeton University – The Daily Princetonian</t>
  </si>
  <si>
    <t xml:space="preserve">Princeton University </t>
  </si>
  <si>
    <t xml:space="preserve"> The Daily Princetonian</t>
  </si>
  <si>
    <t>Princeton University</t>
  </si>
  <si>
    <t>https://www.dailyprincetonian.com/</t>
  </si>
  <si>
    <t>Ramapo College of New Jersey - The Ramapo News</t>
  </si>
  <si>
    <t xml:space="preserve">Ramapo College of New Jersey </t>
  </si>
  <si>
    <t xml:space="preserve"> The Ramapo News</t>
  </si>
  <si>
    <t>Ramapo College of New Jersey</t>
  </si>
  <si>
    <t>The Ramapo News</t>
  </si>
  <si>
    <t>https://www.theramaponews.com/</t>
  </si>
  <si>
    <t>Rowan University - The Whit</t>
  </si>
  <si>
    <t xml:space="preserve">Rowan University </t>
  </si>
  <si>
    <t xml:space="preserve"> The Whit</t>
  </si>
  <si>
    <t>Rowan University</t>
  </si>
  <si>
    <t>The Whit</t>
  </si>
  <si>
    <t>https://thewhitonline.com/</t>
  </si>
  <si>
    <t>Rutgers University – The Daily Targum</t>
  </si>
  <si>
    <t xml:space="preserve">Rutgers University </t>
  </si>
  <si>
    <t xml:space="preserve"> The Daily Targum</t>
  </si>
  <si>
    <t>Rutgers University</t>
  </si>
  <si>
    <t>The Daily Targum</t>
  </si>
  <si>
    <t>https://www.dailytargum.com/</t>
  </si>
  <si>
    <t>Saint Peter's College – The Pauw Wow</t>
  </si>
  <si>
    <t xml:space="preserve">Saint Peter's College </t>
  </si>
  <si>
    <t xml:space="preserve"> The Pauw Wow</t>
  </si>
  <si>
    <t>Saint Peter's University</t>
  </si>
  <si>
    <t>The Pauw Wow</t>
  </si>
  <si>
    <t>https://www.saintpeters.edu/pauwwow/</t>
  </si>
  <si>
    <t>Seton Hall University School of Law – The Cross Examiner</t>
  </si>
  <si>
    <t xml:space="preserve">Seton Hall University School of Law </t>
  </si>
  <si>
    <t xml:space="preserve"> The Cross Examiner</t>
  </si>
  <si>
    <t>Seton Hall University School of Law</t>
  </si>
  <si>
    <t>The Cross Examiner</t>
  </si>
  <si>
    <t>https://www.shulawcross.com/</t>
  </si>
  <si>
    <t>Stevens Institute of Technology – The Stute</t>
  </si>
  <si>
    <t xml:space="preserve">Stevens Institute of Technology </t>
  </si>
  <si>
    <t xml:space="preserve"> The Stute</t>
  </si>
  <si>
    <t>Stevens Institute of Technology</t>
  </si>
  <si>
    <t>The Stute</t>
  </si>
  <si>
    <t>https://thestute.com/</t>
  </si>
  <si>
    <t>William Paterson University – The Beacon</t>
  </si>
  <si>
    <t xml:space="preserve">William Paterson University </t>
  </si>
  <si>
    <t>William Paterson University</t>
  </si>
  <si>
    <t>https://wpubeacon.com/</t>
  </si>
  <si>
    <t>New Mexico</t>
  </si>
  <si>
    <t>New Mexico State University – The Round Up'</t>
  </si>
  <si>
    <t xml:space="preserve">New Mexico State University </t>
  </si>
  <si>
    <t xml:space="preserve"> The Round Up'</t>
  </si>
  <si>
    <t>New Mexico State University</t>
  </si>
  <si>
    <t>The Round Up</t>
  </si>
  <si>
    <t>https://www.lcsun-news.com/</t>
  </si>
  <si>
    <t>New Mexico Tech – Paydirt</t>
  </si>
  <si>
    <t xml:space="preserve">New Mexico Tech </t>
  </si>
  <si>
    <t xml:space="preserve"> Paydirt</t>
  </si>
  <si>
    <t>New Mexico Tech</t>
  </si>
  <si>
    <t>Paydirt</t>
  </si>
  <si>
    <t>https://www.nmt.edu/paydirt/index.php</t>
  </si>
  <si>
    <t>St. John's College – The Moon</t>
  </si>
  <si>
    <t xml:space="preserve"> The Moon</t>
  </si>
  <si>
    <t>The Moon</t>
  </si>
  <si>
    <t>https://www.sjc.edu/annapolis/studentlife/moon</t>
  </si>
  <si>
    <t>University of New Mexico – New Mexico Daily Lobo</t>
  </si>
  <si>
    <t xml:space="preserve">University of New Mexico </t>
  </si>
  <si>
    <t xml:space="preserve"> New Mexico Daily Lobo</t>
  </si>
  <si>
    <t>University of New Mexico</t>
  </si>
  <si>
    <t>New Mexico Daily Lobo</t>
  </si>
  <si>
    <t>https://www.dailylobo.com/</t>
  </si>
  <si>
    <t>Western New Mexico University – The Mustang</t>
  </si>
  <si>
    <t xml:space="preserve">Western New Mexico University </t>
  </si>
  <si>
    <t xml:space="preserve"> The Mustang</t>
  </si>
  <si>
    <t>Western New Mexico University</t>
  </si>
  <si>
    <t>The Mustang</t>
  </si>
  <si>
    <t>https://themustang.wnmu.edu/</t>
  </si>
  <si>
    <t>Alfred University – Fiat Lux</t>
  </si>
  <si>
    <t xml:space="preserve">Alfred University </t>
  </si>
  <si>
    <t xml:space="preserve"> Fiat Lux</t>
  </si>
  <si>
    <t>Alfred University</t>
  </si>
  <si>
    <t>Fiat Lux</t>
  </si>
  <si>
    <t>https://alfredtoday.alfred.edu/</t>
  </si>
  <si>
    <t>Baruch College – The Ticker</t>
  </si>
  <si>
    <t xml:space="preserve">Baruch College </t>
  </si>
  <si>
    <t xml:space="preserve"> The Ticker</t>
  </si>
  <si>
    <t>Baruch College</t>
  </si>
  <si>
    <t>The Ticker</t>
  </si>
  <si>
    <t>https://theticker.org/</t>
  </si>
  <si>
    <t>Binghamton University – Pipe Dream, The Free Press</t>
  </si>
  <si>
    <t xml:space="preserve">Binghamton University </t>
  </si>
  <si>
    <t xml:space="preserve"> Pipe Dream, The Free Press</t>
  </si>
  <si>
    <t>Binghamton University</t>
  </si>
  <si>
    <t>Pipe Dream, The Free Press</t>
  </si>
  <si>
    <t>https://www.bupipedream.com/</t>
  </si>
  <si>
    <t>Canisius College – The Griffin</t>
  </si>
  <si>
    <t xml:space="preserve">Canisius College </t>
  </si>
  <si>
    <t xml:space="preserve"> The Griffin</t>
  </si>
  <si>
    <t>Canisius College</t>
  </si>
  <si>
    <t>The Griffin</t>
  </si>
  <si>
    <t>https://thegriffinnewspaper.com/</t>
  </si>
  <si>
    <t>Cayuga Community College – The Cayuga Collegian</t>
  </si>
  <si>
    <t xml:space="preserve">Cayuga Community College </t>
  </si>
  <si>
    <t xml:space="preserve"> The Cayuga Collegian</t>
  </si>
  <si>
    <t>Cayuga Community College</t>
  </si>
  <si>
    <t>The Cayuga Collegian</t>
  </si>
  <si>
    <t>The City College of New York – The Campus Magazine and The Paper</t>
  </si>
  <si>
    <t xml:space="preserve">The City College of New York </t>
  </si>
  <si>
    <t xml:space="preserve"> The Campus Magazine and The Paper</t>
  </si>
  <si>
    <t>The City College of New York</t>
  </si>
  <si>
    <t>The Campus Magazine and The Paper</t>
  </si>
  <si>
    <t>https://www.ccnycampus.org/</t>
  </si>
  <si>
    <t>Clarkson University – Clarkson Integrator</t>
  </si>
  <si>
    <t xml:space="preserve">Clarkson University </t>
  </si>
  <si>
    <t xml:space="preserve"> Clarkson Integrator</t>
  </si>
  <si>
    <t>Clarkson University</t>
  </si>
  <si>
    <t>Clarkson Integrator</t>
  </si>
  <si>
    <t>https://clarksonintegrator.com/</t>
  </si>
  <si>
    <t>Colgate University – The Colgate Maroon-News</t>
  </si>
  <si>
    <t xml:space="preserve">Colgate University </t>
  </si>
  <si>
    <t xml:space="preserve"> The Colgate Maroon-News</t>
  </si>
  <si>
    <t>Colgate University</t>
  </si>
  <si>
    <t>The Colgate Maroon-News</t>
  </si>
  <si>
    <t>https://thecolgatemaroonnews.com/</t>
  </si>
  <si>
    <t>The College of New Rochelle – Tatler</t>
  </si>
  <si>
    <t xml:space="preserve">The College of New Rochelle </t>
  </si>
  <si>
    <t xml:space="preserve"> Tatler</t>
  </si>
  <si>
    <t>The College of New Rochelle</t>
  </si>
  <si>
    <t>Tatler</t>
  </si>
  <si>
    <t>The College of Saint Rose – The Chronicle</t>
  </si>
  <si>
    <t xml:space="preserve">The College of Saint Rose </t>
  </si>
  <si>
    <t>The College of Saint Rose</t>
  </si>
  <si>
    <t>https://www.strosechronicle.com/</t>
  </si>
  <si>
    <t>College of Staten Island – The Banner</t>
  </si>
  <si>
    <t xml:space="preserve">College of Staten Island </t>
  </si>
  <si>
    <t>College of Staten Island</t>
  </si>
  <si>
    <t>The Banner</t>
  </si>
  <si>
    <t>https://csitoday.com/category/news/the-banner/</t>
  </si>
  <si>
    <t>The Cooper Union for the Advancement of Science and Art – The Cooper Pioneer</t>
  </si>
  <si>
    <t xml:space="preserve">The Cooper Union for the Advancement of Science and Art </t>
  </si>
  <si>
    <t xml:space="preserve"> The Cooper Pioneer</t>
  </si>
  <si>
    <t>The Cooper Union for the Advancement of Science and Art</t>
  </si>
  <si>
    <t>The Cooper Pioneer</t>
  </si>
  <si>
    <t>https://coopercitypaper.com/</t>
  </si>
  <si>
    <t>Cornell Law School – The Cornell Law Tower</t>
  </si>
  <si>
    <t xml:space="preserve">Cornell Law School </t>
  </si>
  <si>
    <t xml:space="preserve"> The Cornell Law Tower</t>
  </si>
  <si>
    <t>Cornell Law School</t>
  </si>
  <si>
    <t>The Cornell Law Tower</t>
  </si>
  <si>
    <t>https://www.lawschool.cornell.edu/</t>
  </si>
  <si>
    <t xml:space="preserve"> The Cornell Daily Sun, The Cornell Review, and The Cornell Moderator</t>
  </si>
  <si>
    <t>The Culinary Institute of America (Hyde Park campus) – La Papillote</t>
  </si>
  <si>
    <t xml:space="preserve">The Culinary Institute of America (Hyde Park campus) </t>
  </si>
  <si>
    <t xml:space="preserve"> La Papillote</t>
  </si>
  <si>
    <t>The Culinary Institute of America (Hyde Park campus)</t>
  </si>
  <si>
    <t>La Papillote</t>
  </si>
  <si>
    <t xml:space="preserve"> The Fordham Ram (Rose Hill), The Observer (Lincoln Center), and The Paper (satirical)</t>
  </si>
  <si>
    <t>Hartwick College – Hilltops</t>
  </si>
  <si>
    <t xml:space="preserve">Hartwick College </t>
  </si>
  <si>
    <t xml:space="preserve"> Hilltops</t>
  </si>
  <si>
    <t>Hartwick College</t>
  </si>
  <si>
    <t>Hilltops</t>
  </si>
  <si>
    <t>https://www.hartwick.edu/campus-life/campus-services/hilltops-online/</t>
  </si>
  <si>
    <t>Hobart and William Smith Colleges - The Herald</t>
  </si>
  <si>
    <t xml:space="preserve">Hobart and William Smith Colleges </t>
  </si>
  <si>
    <t>Hobart and William Smith Colleges</t>
  </si>
  <si>
    <t>https://hwsherald.com/</t>
  </si>
  <si>
    <t>Hofstra University – The Hofstra Chronicle</t>
  </si>
  <si>
    <t xml:space="preserve">Hofstra University </t>
  </si>
  <si>
    <t xml:space="preserve"> The Hofstra Chronicle</t>
  </si>
  <si>
    <t>Hofstra University</t>
  </si>
  <si>
    <t>The Hofstra Chronicle</t>
  </si>
  <si>
    <t>https://www.thehofstrachronicle.com/</t>
  </si>
  <si>
    <t>Hudson Valley Community College – The Hudsonian</t>
  </si>
  <si>
    <t xml:space="preserve">Hudson Valley Community College </t>
  </si>
  <si>
    <t xml:space="preserve"> The Hudsonian</t>
  </si>
  <si>
    <t>Hudson Valley Community College</t>
  </si>
  <si>
    <t>The Hudsonian</t>
  </si>
  <si>
    <t>https://www.thehudsonian.org/</t>
  </si>
  <si>
    <t>Iona College – The Ionian</t>
  </si>
  <si>
    <t xml:space="preserve">Iona College </t>
  </si>
  <si>
    <t xml:space="preserve"> The Ionian</t>
  </si>
  <si>
    <t>Iona College</t>
  </si>
  <si>
    <t>The Ionian</t>
  </si>
  <si>
    <t>https://theionian.org/</t>
  </si>
  <si>
    <t>Ithaca College – The Ithacan</t>
  </si>
  <si>
    <t xml:space="preserve">Ithaca College </t>
  </si>
  <si>
    <t xml:space="preserve"> The Ithacan</t>
  </si>
  <si>
    <t>Ithaca College</t>
  </si>
  <si>
    <t>The Ithacan</t>
  </si>
  <si>
    <t>https://theithacan.org/</t>
  </si>
  <si>
    <t>Manhattan College – The Quadrangle</t>
  </si>
  <si>
    <t xml:space="preserve">Manhattan College </t>
  </si>
  <si>
    <t>Manhattan College</t>
  </si>
  <si>
    <t>https://mcquad.org/</t>
  </si>
  <si>
    <t>Manhattanville College – Touchstone</t>
  </si>
  <si>
    <t xml:space="preserve">Manhattanville College </t>
  </si>
  <si>
    <t xml:space="preserve"> Touchstone</t>
  </si>
  <si>
    <t>Manhattanville College</t>
  </si>
  <si>
    <t>Touchstone</t>
  </si>
  <si>
    <t>https://touchstonemagazine.org/</t>
  </si>
  <si>
    <t>The New School — The New School Free Press</t>
  </si>
  <si>
    <t xml:space="preserve">The New School </t>
  </si>
  <si>
    <t xml:space="preserve"> The New School Free Press</t>
  </si>
  <si>
    <t>The New School</t>
  </si>
  <si>
    <t>The New School Free Press</t>
  </si>
  <si>
    <t>https://www.newschoolfreepress.com/</t>
  </si>
  <si>
    <t>New York University – Washington Square News</t>
  </si>
  <si>
    <t xml:space="preserve">New York University </t>
  </si>
  <si>
    <t xml:space="preserve"> Washington Square News</t>
  </si>
  <si>
    <t>New York University</t>
  </si>
  <si>
    <t>Washington Square News</t>
  </si>
  <si>
    <t>https://nyunews.com/</t>
  </si>
  <si>
    <t>Rensselaer Polytechnic Institute – The Rensselaer Polytechnic</t>
  </si>
  <si>
    <t xml:space="preserve">Rensselaer Polytechnic Institute </t>
  </si>
  <si>
    <t xml:space="preserve"> The Rensselaer Polytechnic</t>
  </si>
  <si>
    <t>Rensselaer Polytechnic Institute</t>
  </si>
  <si>
    <t>The Rensselaer Polytechnic</t>
  </si>
  <si>
    <t>https://poly.rpi.edu/</t>
  </si>
  <si>
    <t>Rochester Institute of Technology – Reporter (full-color weekly college magazine)</t>
  </si>
  <si>
    <t xml:space="preserve">Rochester Institute of Technology </t>
  </si>
  <si>
    <t xml:space="preserve"> Reporter (full-color weekly college magazine)</t>
  </si>
  <si>
    <t>Rochester Institute of Technology</t>
  </si>
  <si>
    <t>Reporter</t>
  </si>
  <si>
    <t>https://reporter.rit.edu/</t>
  </si>
  <si>
    <t>St. Bonaventure University – The Bona Venture</t>
  </si>
  <si>
    <t xml:space="preserve">St. Bonaventure University </t>
  </si>
  <si>
    <t xml:space="preserve"> The Bona Venture</t>
  </si>
  <si>
    <t>St. Bonaventure University</t>
  </si>
  <si>
    <t>The Bona Venture</t>
  </si>
  <si>
    <t>https://www.thebvnewspaper.com/</t>
  </si>
  <si>
    <t>St. Francis College – SFC Today</t>
  </si>
  <si>
    <t xml:space="preserve">St. Francis College </t>
  </si>
  <si>
    <t xml:space="preserve"> SFC Today</t>
  </si>
  <si>
    <t>St. Francis College</t>
  </si>
  <si>
    <t>SFC Today</t>
  </si>
  <si>
    <t>https://www.sfctoday.com/</t>
  </si>
  <si>
    <t>St. John Fisher College – Cardinal Courier</t>
  </si>
  <si>
    <t xml:space="preserve">St. John Fisher College </t>
  </si>
  <si>
    <t xml:space="preserve"> Cardinal Courier</t>
  </si>
  <si>
    <t>St. John Fisher College</t>
  </si>
  <si>
    <t>Cardinal Courier</t>
  </si>
  <si>
    <t>https://cardinalcourieronline.com/</t>
  </si>
  <si>
    <t>St. John's University – The Torch</t>
  </si>
  <si>
    <t xml:space="preserve">St. John's University </t>
  </si>
  <si>
    <t>St. John's University</t>
  </si>
  <si>
    <t>https://www.torchonline.com/</t>
  </si>
  <si>
    <t>St. Lawrence University – The Hill News</t>
  </si>
  <si>
    <t xml:space="preserve">St. Lawrence University </t>
  </si>
  <si>
    <t xml:space="preserve"> The Hill News</t>
  </si>
  <si>
    <t>St. Lawrence University</t>
  </si>
  <si>
    <t>The Hill News</t>
  </si>
  <si>
    <t>https://thehillnews.org/</t>
  </si>
  <si>
    <t>Skidmore College – Skidmore News</t>
  </si>
  <si>
    <t xml:space="preserve">Skidmore College </t>
  </si>
  <si>
    <t xml:space="preserve"> Skidmore News</t>
  </si>
  <si>
    <t>Skidmore College</t>
  </si>
  <si>
    <t>Skidmore News</t>
  </si>
  <si>
    <t>https://skidmorenews.com/</t>
  </si>
  <si>
    <t>State University of New York at Fredonia – The Leader</t>
  </si>
  <si>
    <t xml:space="preserve">State University of New York at Fredonia </t>
  </si>
  <si>
    <t>State University of New York at Fredonia</t>
  </si>
  <si>
    <t>https://fredonialeader.org/</t>
  </si>
  <si>
    <t>State University of New York at Geneseo – The Lamron</t>
  </si>
  <si>
    <t xml:space="preserve">State University of New York at Geneseo </t>
  </si>
  <si>
    <t xml:space="preserve"> The Lamron</t>
  </si>
  <si>
    <t>State University of New York at Geneseo</t>
  </si>
  <si>
    <t>The Lamron</t>
  </si>
  <si>
    <t>https://www.thelamron.com/</t>
  </si>
  <si>
    <t>State University of New York at New Paltz – The New Paltz Oracle</t>
  </si>
  <si>
    <t xml:space="preserve">State University of New York at New Paltz </t>
  </si>
  <si>
    <t xml:space="preserve"> The New Paltz Oracle</t>
  </si>
  <si>
    <t>State University of New York at New Paltz</t>
  </si>
  <si>
    <t>The New Paltz Oracle</t>
  </si>
  <si>
    <t>https://oracle.newpaltz.edu/</t>
  </si>
  <si>
    <t>State University of New York at Oneonta – The State Times</t>
  </si>
  <si>
    <t xml:space="preserve">State University of New York at Oneonta </t>
  </si>
  <si>
    <t xml:space="preserve"> The State Times</t>
  </si>
  <si>
    <t>State University of New York at Oneonta</t>
  </si>
  <si>
    <t>The State Times</t>
  </si>
  <si>
    <t>https://thestatetimes.com/</t>
  </si>
  <si>
    <t>SUNY Environmental Science and Forestry – The Knothole</t>
  </si>
  <si>
    <t xml:space="preserve">SUNY Environmental Science and Forestry </t>
  </si>
  <si>
    <t xml:space="preserve"> The Knothole</t>
  </si>
  <si>
    <t>SUNY Environmental Science and Forestry</t>
  </si>
  <si>
    <t>The Knothole</t>
  </si>
  <si>
    <t>https://www.esf.edu/knothole/</t>
  </si>
  <si>
    <t>Stern College – Observer</t>
  </si>
  <si>
    <t xml:space="preserve">Stern College </t>
  </si>
  <si>
    <t xml:space="preserve"> Observer</t>
  </si>
  <si>
    <t>Stern College</t>
  </si>
  <si>
    <t>Observer</t>
  </si>
  <si>
    <t>https://yuobserver.org/</t>
  </si>
  <si>
    <t>Stony Brook University – The Statesman</t>
  </si>
  <si>
    <t xml:space="preserve">Stony Brook University </t>
  </si>
  <si>
    <t xml:space="preserve"> The Statesman</t>
  </si>
  <si>
    <t>Stony Brook University</t>
  </si>
  <si>
    <t>The Statesman</t>
  </si>
  <si>
    <t>https://www.sbstatesman.com/</t>
  </si>
  <si>
    <t>Suffolk County Community College – The Compass (Ammerman Campus), The Western Student Press (Grant Campus)</t>
  </si>
  <si>
    <t xml:space="preserve">Suffolk County Community College </t>
  </si>
  <si>
    <t xml:space="preserve"> The Compass (Ammerman Campus), The Western Student Press (Grant Campus)</t>
  </si>
  <si>
    <t>Suffolk County Community College</t>
  </si>
  <si>
    <t>The Compass (Ammerman Campus)</t>
  </si>
  <si>
    <t>https://scccnews.com/category/the-compass/</t>
  </si>
  <si>
    <t>The Western Student Press</t>
  </si>
  <si>
    <t>https://scccnews.com/category/the-western/</t>
  </si>
  <si>
    <t>Syracuse University – The Daily Orange</t>
  </si>
  <si>
    <t xml:space="preserve">Syracuse University </t>
  </si>
  <si>
    <t xml:space="preserve"> The Daily Orange</t>
  </si>
  <si>
    <t>Syracuse University</t>
  </si>
  <si>
    <t>https://dailyorange.com/</t>
  </si>
  <si>
    <t>Union College – Concordiensis</t>
  </si>
  <si>
    <t xml:space="preserve">Union College </t>
  </si>
  <si>
    <t xml:space="preserve"> Concordiensis</t>
  </si>
  <si>
    <t>Union College</t>
  </si>
  <si>
    <t>Concordiensis</t>
  </si>
  <si>
    <t>https://concordy.com/</t>
  </si>
  <si>
    <t>University at Albany – The Albany Student Press</t>
  </si>
  <si>
    <t xml:space="preserve">University at Albany </t>
  </si>
  <si>
    <t xml:space="preserve"> The Albany Student Press</t>
  </si>
  <si>
    <t>University at Albany</t>
  </si>
  <si>
    <t>The Albany Student Press</t>
  </si>
  <si>
    <t>https://www.albanystudentpress.net/</t>
  </si>
  <si>
    <t>University at Buffalo – The Spectrum</t>
  </si>
  <si>
    <t xml:space="preserve">University at Buffalo </t>
  </si>
  <si>
    <t xml:space="preserve"> The Spectrum</t>
  </si>
  <si>
    <t>University at Buffalo</t>
  </si>
  <si>
    <t>The Spectrum</t>
  </si>
  <si>
    <t>https://www.ubspectrum.com/</t>
  </si>
  <si>
    <t>University of Rochester – Campus Times</t>
  </si>
  <si>
    <t xml:space="preserve">University of Rochester </t>
  </si>
  <si>
    <t xml:space="preserve"> Campus Times</t>
  </si>
  <si>
    <t>University of Rochester</t>
  </si>
  <si>
    <t>Campus Times</t>
  </si>
  <si>
    <t>https://www.campustimes.org/</t>
  </si>
  <si>
    <t>The Urban Assembly School for Emergency Management – The READY Report</t>
  </si>
  <si>
    <t xml:space="preserve">The Urban Assembly School for Emergency Management </t>
  </si>
  <si>
    <t xml:space="preserve"> The READY Report</t>
  </si>
  <si>
    <t>The Urban Assembly School for Emergency Management</t>
  </si>
  <si>
    <t>The READY Report</t>
  </si>
  <si>
    <t>https://www.uasem.org/ready-report</t>
  </si>
  <si>
    <t>Utica College – The Tangerine</t>
  </si>
  <si>
    <t xml:space="preserve">Utica College </t>
  </si>
  <si>
    <t xml:space="preserve"> The Tangerine</t>
  </si>
  <si>
    <t>Utica College</t>
  </si>
  <si>
    <t>The Tangerine</t>
  </si>
  <si>
    <t>https://uctangerine.com/</t>
  </si>
  <si>
    <t>Vassar College – The Miscellany News</t>
  </si>
  <si>
    <t xml:space="preserve">Vassar College </t>
  </si>
  <si>
    <t xml:space="preserve"> The Miscellany News</t>
  </si>
  <si>
    <t>Vassar College</t>
  </si>
  <si>
    <t>The Miscellany News</t>
  </si>
  <si>
    <t>https://miscellanynews.org/</t>
  </si>
  <si>
    <t>Wagner College – The Wagnerian</t>
  </si>
  <si>
    <t xml:space="preserve">Wagner College </t>
  </si>
  <si>
    <t xml:space="preserve"> The Wagnerian</t>
  </si>
  <si>
    <t>Wagner College</t>
  </si>
  <si>
    <t>The Wagnerian</t>
  </si>
  <si>
    <t>https://wagner.edu/wagnerian/</t>
  </si>
  <si>
    <t>Wells College – The Onyx</t>
  </si>
  <si>
    <t xml:space="preserve">Wells College </t>
  </si>
  <si>
    <t xml:space="preserve"> The Onyx</t>
  </si>
  <si>
    <t>Wells College</t>
  </si>
  <si>
    <t>The Onyx</t>
  </si>
  <si>
    <t>https://wellsonyx.com/</t>
  </si>
  <si>
    <t>Yeshiva University – Commentator</t>
  </si>
  <si>
    <t xml:space="preserve">Yeshiva University </t>
  </si>
  <si>
    <t xml:space="preserve"> Commentator</t>
  </si>
  <si>
    <t>Yeshiva University</t>
  </si>
  <si>
    <t>Commentator</t>
  </si>
  <si>
    <t>https://yucommentator.org/</t>
  </si>
  <si>
    <t>Westchester Community College – The Viking News</t>
  </si>
  <si>
    <t xml:space="preserve">Westchester Community College </t>
  </si>
  <si>
    <t xml:space="preserve"> The Viking News</t>
  </si>
  <si>
    <t>Westchester Community College</t>
  </si>
  <si>
    <t>The Viking News</t>
  </si>
  <si>
    <t>https://vikingnews.net/</t>
  </si>
  <si>
    <t>Multiple campuses – Community College Campus News</t>
  </si>
  <si>
    <t xml:space="preserve">Multiple campuses </t>
  </si>
  <si>
    <t xml:space="preserve"> Community College Campus News</t>
  </si>
  <si>
    <t>Multiple campuses</t>
  </si>
  <si>
    <t>Community College Campus News</t>
  </si>
  <si>
    <t>https://cccnews.info/</t>
  </si>
  <si>
    <t>Appalachian State University – The Appalachian[11]</t>
  </si>
  <si>
    <t xml:space="preserve">Appalachian State University </t>
  </si>
  <si>
    <t xml:space="preserve"> The Appalachian[11]</t>
  </si>
  <si>
    <t>Appalachian State University</t>
  </si>
  <si>
    <t>The Appalachian</t>
  </si>
  <si>
    <t>https://theappalachianonline.com/</t>
  </si>
  <si>
    <t>Barton College – The Collegiate</t>
  </si>
  <si>
    <t xml:space="preserve">Barton College </t>
  </si>
  <si>
    <t xml:space="preserve"> The Collegiate</t>
  </si>
  <si>
    <t>Barton College</t>
  </si>
  <si>
    <t>The Collegiate</t>
  </si>
  <si>
    <t>https://collegiate.barton.edu/</t>
  </si>
  <si>
    <t>Belmont Abbey College – The Crusader</t>
  </si>
  <si>
    <t xml:space="preserve">Belmont Abbey College </t>
  </si>
  <si>
    <t xml:space="preserve"> The Crusader</t>
  </si>
  <si>
    <t>Belmont Abbey College</t>
  </si>
  <si>
    <t>The Crusader</t>
  </si>
  <si>
    <t>https://belmontabbeycollege.edu/crusader/</t>
  </si>
  <si>
    <t>Bennett College – The Bennett Banner[11]</t>
  </si>
  <si>
    <t xml:space="preserve">Bennett College </t>
  </si>
  <si>
    <t xml:space="preserve"> The Bennett Banner[11]</t>
  </si>
  <si>
    <t>Bennett College</t>
  </si>
  <si>
    <t>The Bennett Banner</t>
  </si>
  <si>
    <t>https://www.bennett.edu/newsroom/bennettbanner/</t>
  </si>
  <si>
    <t>Brevard College – The Clarion</t>
  </si>
  <si>
    <t xml:space="preserve">Brevard College </t>
  </si>
  <si>
    <t>Brevard College</t>
  </si>
  <si>
    <t>https://brevard.edu/brevard-college-clarion/</t>
  </si>
  <si>
    <t>Campbell University – The Campbell Times[11]</t>
  </si>
  <si>
    <t xml:space="preserve">Campbell University </t>
  </si>
  <si>
    <t xml:space="preserve"> The Campbell Times[11]</t>
  </si>
  <si>
    <t>Campbell University</t>
  </si>
  <si>
    <t>The Campbell Times</t>
  </si>
  <si>
    <t>https://www.campbelltimes.com/</t>
  </si>
  <si>
    <t>Catawba College – The Pioneer</t>
  </si>
  <si>
    <t xml:space="preserve">Catawba College </t>
  </si>
  <si>
    <t>Catawba College</t>
  </si>
  <si>
    <t>https://www.catawba.edu/news-events/the-pioneer/</t>
  </si>
  <si>
    <t>Chowan University – The Chowanian[11]</t>
  </si>
  <si>
    <t xml:space="preserve">Chowan University </t>
  </si>
  <si>
    <t xml:space="preserve"> The Chowanian[11]</t>
  </si>
  <si>
    <t>Chowan University</t>
  </si>
  <si>
    <t>The Chowanian</t>
  </si>
  <si>
    <t>https://www.chowan.edu/about-chowan/news-events</t>
  </si>
  <si>
    <t>Davidson College – The Davidsonian[11]</t>
  </si>
  <si>
    <t xml:space="preserve">Davidson College </t>
  </si>
  <si>
    <t xml:space="preserve"> The Davidsonian[11]</t>
  </si>
  <si>
    <t>Davidson College</t>
  </si>
  <si>
    <t>The Davidsonian</t>
  </si>
  <si>
    <t>https://www.davidsonian.com/</t>
  </si>
  <si>
    <t>Duke University – The Chronicle[11]</t>
  </si>
  <si>
    <t xml:space="preserve">Duke University </t>
  </si>
  <si>
    <t xml:space="preserve"> The Chronicle[11]</t>
  </si>
  <si>
    <t>Duke University</t>
  </si>
  <si>
    <t>https://www.dukechronicle.com/</t>
  </si>
  <si>
    <t xml:space="preserve"> The East Carolinian</t>
  </si>
  <si>
    <t xml:space="preserve"> The Pendulum[11]</t>
  </si>
  <si>
    <t>Fayetteville State University – The Voice[11]</t>
  </si>
  <si>
    <t xml:space="preserve">Fayetteville State University </t>
  </si>
  <si>
    <t xml:space="preserve"> The Voice[11]</t>
  </si>
  <si>
    <t>Fayetteville State University</t>
  </si>
  <si>
    <t>The Voice</t>
  </si>
  <si>
    <t>https://fsuvoice.wordpress.com/</t>
  </si>
  <si>
    <t>Gardner–Webb University – GWU Today[11]</t>
  </si>
  <si>
    <t>Gardner–Webb University</t>
  </si>
  <si>
    <t>GWU Today</t>
  </si>
  <si>
    <t>Gardner-Webb University</t>
  </si>
  <si>
    <t>https://gardner-webb.edu/news-and-events/gwu-today/</t>
  </si>
  <si>
    <t>Greensboro College – The Collegian</t>
  </si>
  <si>
    <t xml:space="preserve">Greensboro College </t>
  </si>
  <si>
    <t>Greensboro College</t>
  </si>
  <si>
    <t>https://thecollegian.uncg.edu/</t>
  </si>
  <si>
    <t>High Point University – Campus Chronicle[11]</t>
  </si>
  <si>
    <t xml:space="preserve">High Point University </t>
  </si>
  <si>
    <t xml:space="preserve"> Campus Chronicle[11]</t>
  </si>
  <si>
    <t>High Point University</t>
  </si>
  <si>
    <t>https://www.campus-chronicle.com/</t>
  </si>
  <si>
    <t>Johnson C. Smith University – The Bull's Eye[11]</t>
  </si>
  <si>
    <t xml:space="preserve">Johnson C. Smith University </t>
  </si>
  <si>
    <t xml:space="preserve"> The Bull's Eye[11]</t>
  </si>
  <si>
    <t>Johnson C. Smith University</t>
  </si>
  <si>
    <t>The Bull's Eye</t>
  </si>
  <si>
    <t>https://jcsu.edu/student-life/bulls-eye-news/</t>
  </si>
  <si>
    <t>Lenoir–Rhyne University – The Rhynean</t>
  </si>
  <si>
    <t>Lenoir–Rhyne University</t>
  </si>
  <si>
    <t>The Rhynean</t>
  </si>
  <si>
    <t>Lenoir-Rhyne University</t>
  </si>
  <si>
    <t>https://www.thelrhurricane.com/</t>
  </si>
  <si>
    <t>Livingstone College – Livingstone Newsletter</t>
  </si>
  <si>
    <t xml:space="preserve">Livingstone College </t>
  </si>
  <si>
    <t xml:space="preserve"> Livingstone Newsletter</t>
  </si>
  <si>
    <t>Livingstone College</t>
  </si>
  <si>
    <t>Livingstone Newsletter</t>
  </si>
  <si>
    <t>https://livingstone.edu/campus-life/news/</t>
  </si>
  <si>
    <t>Meredith College – The Meredith Herald[11]</t>
  </si>
  <si>
    <t xml:space="preserve">Meredith College </t>
  </si>
  <si>
    <t xml:space="preserve"> The Meredith Herald[11]</t>
  </si>
  <si>
    <t>Meredith College</t>
  </si>
  <si>
    <t>The Meredith Herald</t>
  </si>
  <si>
    <t>https://www.meredithherald.com/</t>
  </si>
  <si>
    <t>Methodist University – Small Talk[11]</t>
  </si>
  <si>
    <t xml:space="preserve">Methodist University </t>
  </si>
  <si>
    <t xml:space="preserve"> Small Talk[11]</t>
  </si>
  <si>
    <t>Methodist University</t>
  </si>
  <si>
    <t>Small Talk</t>
  </si>
  <si>
    <t>https://www.methodist.edu/small-talk/</t>
  </si>
  <si>
    <t>Montreat College – Whetstone[11]</t>
  </si>
  <si>
    <t xml:space="preserve">Montreat College </t>
  </si>
  <si>
    <t xml:space="preserve"> Whetstone[11]</t>
  </si>
  <si>
    <t>Montreat College</t>
  </si>
  <si>
    <t>Whetstone</t>
  </si>
  <si>
    <t>https://www.montreat.edu/student-life/news/</t>
  </si>
  <si>
    <t>North Carolina Agricultural and Technical State University – The A&amp;T Register[11]</t>
  </si>
  <si>
    <t xml:space="preserve">North Carolina Agricultural and Technical State University </t>
  </si>
  <si>
    <t xml:space="preserve"> The A&amp;T Register[11]</t>
  </si>
  <si>
    <t>North Carolina Agricultural and Technical State University</t>
  </si>
  <si>
    <t>The A&amp;T Register</t>
  </si>
  <si>
    <t>https://ncatregister.com/</t>
  </si>
  <si>
    <t>North Carolina Central University – The Campus Echo[11]</t>
  </si>
  <si>
    <t xml:space="preserve">North Carolina Central University </t>
  </si>
  <si>
    <t xml:space="preserve"> The Campus Echo[11]</t>
  </si>
  <si>
    <t>North Carolina Central University</t>
  </si>
  <si>
    <t>The Campus Echo</t>
  </si>
  <si>
    <t>https://campusecho.com/</t>
  </si>
  <si>
    <t>North Carolina State University – The Technician[11]</t>
  </si>
  <si>
    <t xml:space="preserve">North Carolina State University </t>
  </si>
  <si>
    <t xml:space="preserve"> The Technician[11]</t>
  </si>
  <si>
    <t>North Carolina State University</t>
  </si>
  <si>
    <t>The Technician</t>
  </si>
  <si>
    <t>https://www.technicianonline.com/</t>
  </si>
  <si>
    <t>North Carolina Wesleyan College – The Decree[11]</t>
  </si>
  <si>
    <t xml:space="preserve">North Carolina Wesleyan College </t>
  </si>
  <si>
    <t xml:space="preserve"> The Decree[11]</t>
  </si>
  <si>
    <t>North Carolina Wesleyan College</t>
  </si>
  <si>
    <t>The Decree</t>
  </si>
  <si>
    <t>https://ncwc.edu/news/</t>
  </si>
  <si>
    <t>Pfeiffer University – The Falcon's Eye</t>
  </si>
  <si>
    <t xml:space="preserve">Pfeiffer University </t>
  </si>
  <si>
    <t xml:space="preserve"> The Falcon's Eye</t>
  </si>
  <si>
    <t>Pfeiffer University</t>
  </si>
  <si>
    <t>The Falcon's Eye</t>
  </si>
  <si>
    <t>https://falconseye.pfeiffer.edu/</t>
  </si>
  <si>
    <t>Queens University of Charlotte – The Queens Chronicle[11]</t>
  </si>
  <si>
    <t xml:space="preserve">Queens University of Charlotte </t>
  </si>
  <si>
    <t xml:space="preserve"> The Queens Chronicle[11]</t>
  </si>
  <si>
    <t>Queens University of Charlotte</t>
  </si>
  <si>
    <t>The Queens Chronicle</t>
  </si>
  <si>
    <t>https://www.queens-chronicle.com/</t>
  </si>
  <si>
    <t>Salem College – The Salemite[11]</t>
  </si>
  <si>
    <t xml:space="preserve">Salem College </t>
  </si>
  <si>
    <t xml:space="preserve"> The Salemite[11]</t>
  </si>
  <si>
    <t>Salem College</t>
  </si>
  <si>
    <t>The Salemite</t>
  </si>
  <si>
    <t>https://thesalemite.org/</t>
  </si>
  <si>
    <t>Shaw University – The Bear Facts</t>
  </si>
  <si>
    <t xml:space="preserve">Shaw University </t>
  </si>
  <si>
    <t xml:space="preserve"> The Bear Facts</t>
  </si>
  <si>
    <t>Shaw University</t>
  </si>
  <si>
    <t>The Bear Facts</t>
  </si>
  <si>
    <t>https://www.shawu.edu/news/bear-facts.html</t>
  </si>
  <si>
    <t>St. Augustine's University – The Pen[11]</t>
  </si>
  <si>
    <t xml:space="preserve">St. Augustine's University </t>
  </si>
  <si>
    <t xml:space="preserve"> The Pen[11]</t>
  </si>
  <si>
    <t>St. Augustine's University</t>
  </si>
  <si>
    <t>The Pen</t>
  </si>
  <si>
    <t>https://www.st-aug.edu/news/</t>
  </si>
  <si>
    <t>University of Mount Olive – UMO Today</t>
  </si>
  <si>
    <t xml:space="preserve">University of Mount Olive </t>
  </si>
  <si>
    <t xml:space="preserve"> UMO Today</t>
  </si>
  <si>
    <t>University of Mount Olive</t>
  </si>
  <si>
    <t>UMO Today</t>
  </si>
  <si>
    <t>https://www.umo.edu/umo-today/</t>
  </si>
  <si>
    <t>University of North Carolina at Asheville – Banner[11]</t>
  </si>
  <si>
    <t xml:space="preserve">University of North Carolina at Asheville </t>
  </si>
  <si>
    <t xml:space="preserve"> Banner[11]</t>
  </si>
  <si>
    <t>University of North Carolina at Asheville</t>
  </si>
  <si>
    <t>Banner</t>
  </si>
  <si>
    <t>https://thebluebanner.net/</t>
  </si>
  <si>
    <t>University of North Carolina at Chapel Hill – The Daily Tar Heel[11]</t>
  </si>
  <si>
    <t xml:space="preserve">University of North Carolina at Chapel Hill </t>
  </si>
  <si>
    <t xml:space="preserve"> The Daily Tar Heel[11]</t>
  </si>
  <si>
    <t>University of North Carolina at Chapel Hill</t>
  </si>
  <si>
    <t>https://www.dailytarheel.com/</t>
  </si>
  <si>
    <t>University of North Carolina at Charlotte – The Niner Times[11]</t>
  </si>
  <si>
    <t xml:space="preserve">University of North Carolina at Charlotte </t>
  </si>
  <si>
    <t xml:space="preserve"> The Niner Times[11]</t>
  </si>
  <si>
    <t>University of North Carolina at Charlotte</t>
  </si>
  <si>
    <t>The Niner Times</t>
  </si>
  <si>
    <t>https://www.ninertimes.com/</t>
  </si>
  <si>
    <t>University of North Carolina at Greensboro – The Carolinian[11]</t>
  </si>
  <si>
    <t xml:space="preserve">University of North Carolina at Greensboro </t>
  </si>
  <si>
    <t xml:space="preserve"> The Carolinian[11]</t>
  </si>
  <si>
    <t>University of North Carolina at Greensboro</t>
  </si>
  <si>
    <t>The Carolinian</t>
  </si>
  <si>
    <t>https://carolinianuncg.com/</t>
  </si>
  <si>
    <t>University of North Carolina at Pembroke – The Pine Needle</t>
  </si>
  <si>
    <t xml:space="preserve">University of North Carolina at Pembroke </t>
  </si>
  <si>
    <t xml:space="preserve"> The Pine Needle</t>
  </si>
  <si>
    <t>University of North Carolina at Pembroke</t>
  </si>
  <si>
    <t>The Pine Needle</t>
  </si>
  <si>
    <t>https://www.pineneedlenews.com/</t>
  </si>
  <si>
    <t>University of North Carolina at Wilmington – The Seahawk[11]</t>
  </si>
  <si>
    <t xml:space="preserve">University of North Carolina at Wilmington </t>
  </si>
  <si>
    <t xml:space="preserve"> The Seahawk[11]</t>
  </si>
  <si>
    <t>University of North Carolina at Wilmington</t>
  </si>
  <si>
    <t>The Seahawk</t>
  </si>
  <si>
    <t>https://theseahawk.org/</t>
  </si>
  <si>
    <t>University of North Carolina School of the Arts – N.C. Essay</t>
  </si>
  <si>
    <t xml:space="preserve">University of North Carolina School of the Arts </t>
  </si>
  <si>
    <t xml:space="preserve"> N.C. Essay</t>
  </si>
  <si>
    <t>University of North Carolina School of the Arts</t>
  </si>
  <si>
    <t>N.C. Essay</t>
  </si>
  <si>
    <t>https://www.ncessay.org/</t>
  </si>
  <si>
    <t>Wake Forest University – Old Gold &amp; Black[11]</t>
  </si>
  <si>
    <t xml:space="preserve">Wake Forest University </t>
  </si>
  <si>
    <t xml:space="preserve"> Old Gold &amp; Black[11]</t>
  </si>
  <si>
    <t>Wake Forest University</t>
  </si>
  <si>
    <t>Old Gold &amp; Black</t>
  </si>
  <si>
    <t>https://wfuogb.com/</t>
  </si>
  <si>
    <t>Warren Wilson College – The Echo</t>
  </si>
  <si>
    <t xml:space="preserve">Warren Wilson College </t>
  </si>
  <si>
    <t>Warren Wilson College</t>
  </si>
  <si>
    <t>https://www.wilson.edu/news</t>
  </si>
  <si>
    <t>William Peace University – The Peace Times</t>
  </si>
  <si>
    <t xml:space="preserve">William Peace University </t>
  </si>
  <si>
    <t xml:space="preserve"> The Peace Times</t>
  </si>
  <si>
    <t>William Peace University</t>
  </si>
  <si>
    <t>The Peace Times</t>
  </si>
  <si>
    <t>https://peacetimesmedia.com/</t>
  </si>
  <si>
    <t>Wingate University – The Weekly Triangle</t>
  </si>
  <si>
    <t xml:space="preserve">Wingate University </t>
  </si>
  <si>
    <t xml:space="preserve"> The Weekly Triangle</t>
  </si>
  <si>
    <t>Wingate University</t>
  </si>
  <si>
    <t>The Weekly Triangle</t>
  </si>
  <si>
    <t>https://www.theweeklytriangle.com/</t>
  </si>
  <si>
    <t>Winston-Salem State University – The News Argus[11]</t>
  </si>
  <si>
    <t xml:space="preserve">Winston-Salem State University </t>
  </si>
  <si>
    <t xml:space="preserve"> The News Argus[11]</t>
  </si>
  <si>
    <t>Winston-Salem State University</t>
  </si>
  <si>
    <t>The News Argus</t>
  </si>
  <si>
    <t>https://wsusignature.com/category/news/</t>
  </si>
  <si>
    <t>North Dakota State University – The Spectrum</t>
  </si>
  <si>
    <t xml:space="preserve">North Dakota State University </t>
  </si>
  <si>
    <t>https://ndsuspectrum.com/</t>
  </si>
  <si>
    <t>University of Jamestown – The Collegian</t>
  </si>
  <si>
    <t xml:space="preserve">University of Jamestown </t>
  </si>
  <si>
    <t>University of Jamestown</t>
  </si>
  <si>
    <t>https://www.ujcollegian.com/</t>
  </si>
  <si>
    <t>Ashland University – The Collegian</t>
  </si>
  <si>
    <t xml:space="preserve">Ashland University </t>
  </si>
  <si>
    <t>Ashland University</t>
  </si>
  <si>
    <t>https://au-live.com/</t>
  </si>
  <si>
    <t>Bowling Green State University – BG News</t>
  </si>
  <si>
    <t xml:space="preserve">Bowling Green State University </t>
  </si>
  <si>
    <t xml:space="preserve"> BG News</t>
  </si>
  <si>
    <t>Bowling Green State University</t>
  </si>
  <si>
    <t>BG News</t>
  </si>
  <si>
    <t>https://www.bgfalconmedia.com/bg_news/</t>
  </si>
  <si>
    <t>Case Western Reserve University – The Observer</t>
  </si>
  <si>
    <t xml:space="preserve">Case Western Reserve University </t>
  </si>
  <si>
    <t xml:space="preserve"> The Observer</t>
  </si>
  <si>
    <t>Case Western Reserve University</t>
  </si>
  <si>
    <t>https://observer.case.edu/</t>
  </si>
  <si>
    <t>Cedarville University – Cedars</t>
  </si>
  <si>
    <t xml:space="preserve">Cedarville University </t>
  </si>
  <si>
    <t xml:space="preserve"> Cedars</t>
  </si>
  <si>
    <t>Cedarville University</t>
  </si>
  <si>
    <t>Cedars</t>
  </si>
  <si>
    <t>https://cedars.cedarville.edu/</t>
  </si>
  <si>
    <t>Cleveland State University – Cleveland Stater, The Cauldron, The Gavel</t>
  </si>
  <si>
    <t xml:space="preserve">Cleveland State University </t>
  </si>
  <si>
    <t xml:space="preserve"> Cleveland Stater, The Cauldron, The Gavel</t>
  </si>
  <si>
    <t>Cleveland State University</t>
  </si>
  <si>
    <t>Cleveland Stater, The Cauldron, The Gavel</t>
  </si>
  <si>
    <t>https://clevelandstater.com/, https://csu-cauldron.com/, https://csu-gavel.com/</t>
  </si>
  <si>
    <t>College of Wooster – The Wooster Voice</t>
  </si>
  <si>
    <t xml:space="preserve">College of Wooster </t>
  </si>
  <si>
    <t xml:space="preserve"> The Wooster Voice</t>
  </si>
  <si>
    <t>College of Wooster</t>
  </si>
  <si>
    <t>The Wooster Voice</t>
  </si>
  <si>
    <t>https://thewoostervoice.spaces.wooster.edu/</t>
  </si>
  <si>
    <t>Denison University – The Denisonian</t>
  </si>
  <si>
    <t xml:space="preserve">Denison University </t>
  </si>
  <si>
    <t xml:space="preserve"> The Denisonian</t>
  </si>
  <si>
    <t>Denison University</t>
  </si>
  <si>
    <t>The Denisonian</t>
  </si>
  <si>
    <t>https://denisonian.com/</t>
  </si>
  <si>
    <t>John Carroll University – The Carroll News</t>
  </si>
  <si>
    <t xml:space="preserve">John Carroll University </t>
  </si>
  <si>
    <t xml:space="preserve"> The Carroll News</t>
  </si>
  <si>
    <t>John Carroll University</t>
  </si>
  <si>
    <t>The Carroll News</t>
  </si>
  <si>
    <t>https://carrollnews.org/</t>
  </si>
  <si>
    <t>Kent State University – Daily Kent Stater</t>
  </si>
  <si>
    <t xml:space="preserve">Kent State University </t>
  </si>
  <si>
    <t xml:space="preserve"> Daily Kent Stater</t>
  </si>
  <si>
    <t>Kent State University</t>
  </si>
  <si>
    <t>Daily Kent Stater</t>
  </si>
  <si>
    <t>https://www.kentwired.com/latest_issue/</t>
  </si>
  <si>
    <t>Kenyon College – Kenyon Collegian, The Kenyon Observer</t>
  </si>
  <si>
    <t xml:space="preserve">Kenyon College </t>
  </si>
  <si>
    <t xml:space="preserve"> Kenyon Collegian, The Kenyon Observer</t>
  </si>
  <si>
    <t>Kenyon College</t>
  </si>
  <si>
    <t>Kenyon Collegian, The Kenyon Observer</t>
  </si>
  <si>
    <t>https://kenyoncollegian.com/, https://kenyonobserver.org/</t>
  </si>
  <si>
    <t>Lorain County Community College – The Collegian</t>
  </si>
  <si>
    <t xml:space="preserve">Lorain County Community College </t>
  </si>
  <si>
    <t>Lorain County Community College</t>
  </si>
  <si>
    <t>https://collegian.lorainccc.edu/</t>
  </si>
  <si>
    <t>Marietta College – The Marcolian[12]</t>
  </si>
  <si>
    <t xml:space="preserve">Marietta College </t>
  </si>
  <si>
    <t xml:space="preserve"> The Marcolian[12]</t>
  </si>
  <si>
    <t>Marietta College</t>
  </si>
  <si>
    <t>The Marcolian</t>
  </si>
  <si>
    <t>https://www.marcolian.com/</t>
  </si>
  <si>
    <t>Miami University – The Miami Student</t>
  </si>
  <si>
    <t xml:space="preserve">Miami University </t>
  </si>
  <si>
    <t xml:space="preserve"> The Miami Student</t>
  </si>
  <si>
    <t>Miami University</t>
  </si>
  <si>
    <t>The Miami Student</t>
  </si>
  <si>
    <t>https://miamistudent.net/</t>
  </si>
  <si>
    <t>Mount St. Joseph University – Dateline</t>
  </si>
  <si>
    <t xml:space="preserve">Mount St. Joseph University </t>
  </si>
  <si>
    <t xml:space="preserve"> Dateline</t>
  </si>
  <si>
    <t>Mount St. Joseph University</t>
  </si>
  <si>
    <t>Dateline</t>
  </si>
  <si>
    <t>https://msj.edu/news-events/dateline.html</t>
  </si>
  <si>
    <t>Oberlin College – The Oberlin Review, The Grape, Fearless and Loathing</t>
  </si>
  <si>
    <t xml:space="preserve">Oberlin College </t>
  </si>
  <si>
    <t xml:space="preserve"> The Oberlin Review, The Grape, Fearless and Loathing</t>
  </si>
  <si>
    <t>Oberlin College</t>
  </si>
  <si>
    <t>The Oberlin Review, The Grape, Fearless and Loathing</t>
  </si>
  <si>
    <t>https://oberlinreview.org/, https://oberlingrape.com/, https://oberlin.verbic.io/</t>
  </si>
  <si>
    <t>Ohio Dominican University – The Tower</t>
  </si>
  <si>
    <t xml:space="preserve">Ohio Dominican University </t>
  </si>
  <si>
    <t>Ohio Dominican University</t>
  </si>
  <si>
    <t>https://www.thetower.news/</t>
  </si>
  <si>
    <t>Ohio Northern University – Northern Review</t>
  </si>
  <si>
    <t xml:space="preserve">Ohio Northern University </t>
  </si>
  <si>
    <t xml:space="preserve"> Northern Review</t>
  </si>
  <si>
    <t>Ohio Northern University</t>
  </si>
  <si>
    <t>Northern Review</t>
  </si>
  <si>
    <t>https://northernreview.org/</t>
  </si>
  <si>
    <t xml:space="preserve"> The Lantern, 1870, and The Sentinel</t>
  </si>
  <si>
    <t>Ohio University – The Post</t>
  </si>
  <si>
    <t xml:space="preserve">Ohio University </t>
  </si>
  <si>
    <t xml:space="preserve"> The Post</t>
  </si>
  <si>
    <t>Ohio University</t>
  </si>
  <si>
    <t>The Post</t>
  </si>
  <si>
    <t>https://www.thepostathens.com/</t>
  </si>
  <si>
    <t>Ohio Wesleyan University – The Transcript</t>
  </si>
  <si>
    <t xml:space="preserve">Ohio Wesleyan University </t>
  </si>
  <si>
    <t xml:space="preserve"> The Transcript</t>
  </si>
  <si>
    <t>Ohio Wesleyan University</t>
  </si>
  <si>
    <t>The Transcript</t>
  </si>
  <si>
    <t>https://owutranscript.com/</t>
  </si>
  <si>
    <t>Sinclair Community College – The Clarion</t>
  </si>
  <si>
    <t xml:space="preserve">Sinclair Community College </t>
  </si>
  <si>
    <t>Sinclair Community College</t>
  </si>
  <si>
    <t>https://www.sinclairclarion.com/</t>
  </si>
  <si>
    <t>University of Akron – The Buchtelite</t>
  </si>
  <si>
    <t xml:space="preserve">University of Akron </t>
  </si>
  <si>
    <t xml:space="preserve"> The Buchtelite</t>
  </si>
  <si>
    <t>University of Akron</t>
  </si>
  <si>
    <t>The Buchtelite</t>
  </si>
  <si>
    <t>https://buchtelite.com/</t>
  </si>
  <si>
    <t>University of Cincinnati – News Record</t>
  </si>
  <si>
    <t xml:space="preserve">University of Cincinnati </t>
  </si>
  <si>
    <t xml:space="preserve"> News Record</t>
  </si>
  <si>
    <t>University of Cincinnati</t>
  </si>
  <si>
    <t>News Record</t>
  </si>
  <si>
    <t>https://www.newsrecord.org/</t>
  </si>
  <si>
    <t>University of Dayton – Flyer News</t>
  </si>
  <si>
    <t xml:space="preserve">University of Dayton </t>
  </si>
  <si>
    <t xml:space="preserve"> Flyer News</t>
  </si>
  <si>
    <t>University of Dayton</t>
  </si>
  <si>
    <t>Flyer News</t>
  </si>
  <si>
    <t>https://flyernews.com/</t>
  </si>
  <si>
    <t>University of Toledo – Independent Collegian</t>
  </si>
  <si>
    <t xml:space="preserve">University of Toledo </t>
  </si>
  <si>
    <t xml:space="preserve"> Independent Collegian</t>
  </si>
  <si>
    <t>University of Toledo</t>
  </si>
  <si>
    <t>Independent Collegian</t>
  </si>
  <si>
    <t>https://www.independentcollegian.com/</t>
  </si>
  <si>
    <t>Wilberforce University – The Mirror</t>
  </si>
  <si>
    <t xml:space="preserve">Wilberforce University </t>
  </si>
  <si>
    <t xml:space="preserve"> The Mirror</t>
  </si>
  <si>
    <t>Wilberforce University</t>
  </si>
  <si>
    <t>https://www.wilberforce.edu/the-mirror/</t>
  </si>
  <si>
    <t>Wittenberg University – The Wittenberg Torch</t>
  </si>
  <si>
    <t xml:space="preserve">Wittenberg University </t>
  </si>
  <si>
    <t xml:space="preserve"> The Wittenberg Torch</t>
  </si>
  <si>
    <t>Wittenberg University</t>
  </si>
  <si>
    <t>The Wittenberg Torch</t>
  </si>
  <si>
    <t>https://thewittenbergtorch.com/</t>
  </si>
  <si>
    <t>Xavier University – Xavier Newswire</t>
  </si>
  <si>
    <t xml:space="preserve">Xavier University </t>
  </si>
  <si>
    <t xml:space="preserve"> Xavier Newswire</t>
  </si>
  <si>
    <t>Xavier University</t>
  </si>
  <si>
    <t>Xavier Newswire</t>
  </si>
  <si>
    <t>https://xaviernewswire.com/</t>
  </si>
  <si>
    <t>Youngstown State University – The Jambar</t>
  </si>
  <si>
    <t xml:space="preserve">Youngstown State University </t>
  </si>
  <si>
    <t xml:space="preserve"> The Jambar</t>
  </si>
  <si>
    <t>Youngstown State University</t>
  </si>
  <si>
    <t>The Jambar</t>
  </si>
  <si>
    <t>https://www.thejambar.com/</t>
  </si>
  <si>
    <t>Cameron University – The Cameron Collegian</t>
  </si>
  <si>
    <t xml:space="preserve">Cameron University </t>
  </si>
  <si>
    <t xml:space="preserve"> The Cameron Collegian</t>
  </si>
  <si>
    <t>Cameron University</t>
  </si>
  <si>
    <t>The Cameron Collegian</t>
  </si>
  <si>
    <t>https://aggiecentral.com/category/cameron-collegian/</t>
  </si>
  <si>
    <t>Northwestern Oklahoma State University – Northwestern News</t>
  </si>
  <si>
    <t xml:space="preserve">Northwestern Oklahoma State University </t>
  </si>
  <si>
    <t xml:space="preserve"> Northwestern News</t>
  </si>
  <si>
    <t>Northwestern Oklahoma State University</t>
  </si>
  <si>
    <t>Northwestern News</t>
  </si>
  <si>
    <t>https://www.nwosu.edu/northwestern-news</t>
  </si>
  <si>
    <t>University of Central Oklahoma – The Vista</t>
  </si>
  <si>
    <t xml:space="preserve">University of Central Oklahoma </t>
  </si>
  <si>
    <t xml:space="preserve"> The Vista</t>
  </si>
  <si>
    <t>University of Central Oklahoma</t>
  </si>
  <si>
    <t>The Vista</t>
  </si>
  <si>
    <t>https://ucentralmedia.com/category/the-vista/</t>
  </si>
  <si>
    <t>University of Oklahoma – The Oklahoma Daily</t>
  </si>
  <si>
    <t xml:space="preserve">University of Oklahoma </t>
  </si>
  <si>
    <t xml:space="preserve"> The Oklahoma Daily</t>
  </si>
  <si>
    <t>University of Oklahoma</t>
  </si>
  <si>
    <t>The Oklahoma Daily</t>
  </si>
  <si>
    <t>https://www.oudaily.com/</t>
  </si>
  <si>
    <t>University of Tulsa – The Collegian</t>
  </si>
  <si>
    <t xml:space="preserve">University of Tulsa </t>
  </si>
  <si>
    <t>University of Tulsa</t>
  </si>
  <si>
    <t>https://tucollegian.org/</t>
  </si>
  <si>
    <t>Clackamas Community College – The Clackamas Print</t>
  </si>
  <si>
    <t xml:space="preserve">Clackamas Community College </t>
  </si>
  <si>
    <t xml:space="preserve"> The Clackamas Print</t>
  </si>
  <si>
    <t>Clackamas Community College</t>
  </si>
  <si>
    <t>The Clackamas Print</t>
  </si>
  <si>
    <t>https://www.theclackamasprint.net/</t>
  </si>
  <si>
    <t>Concordia University – Concordia Chronicles</t>
  </si>
  <si>
    <t xml:space="preserve">Concordia University </t>
  </si>
  <si>
    <t xml:space="preserve"> Concordia Chronicles</t>
  </si>
  <si>
    <t>Concordia Chronicles</t>
  </si>
  <si>
    <t>https://www.cu-portland.edu/news-events</t>
  </si>
  <si>
    <t>Corban University – Hilltop News</t>
  </si>
  <si>
    <t xml:space="preserve">Corban University </t>
  </si>
  <si>
    <t xml:space="preserve"> Hilltop News</t>
  </si>
  <si>
    <t>Corban University</t>
  </si>
  <si>
    <t>Hilltop News</t>
  </si>
  <si>
    <t>https://hilltop.corban.edu/</t>
  </si>
  <si>
    <t>Eastern Oregon University – Eastern Voice</t>
  </si>
  <si>
    <t xml:space="preserve">Eastern Oregon University </t>
  </si>
  <si>
    <t xml:space="preserve"> Eastern Voice</t>
  </si>
  <si>
    <t>Eastern Oregon University</t>
  </si>
  <si>
    <t>Eastern Voice</t>
  </si>
  <si>
    <t>https://www.eou.edu/easternvoice/</t>
  </si>
  <si>
    <t>George Fox University – The Crescent</t>
  </si>
  <si>
    <t xml:space="preserve">George Fox University </t>
  </si>
  <si>
    <t xml:space="preserve"> The Crescent</t>
  </si>
  <si>
    <t>George Fox University</t>
  </si>
  <si>
    <t>The Crescent</t>
  </si>
  <si>
    <t>https://www.gfucrescent.com/</t>
  </si>
  <si>
    <t>Lane Community College – The Torch</t>
  </si>
  <si>
    <t xml:space="preserve">Lane Community College </t>
  </si>
  <si>
    <t>Lane Community College</t>
  </si>
  <si>
    <t>https://www.lcctorch.com/</t>
  </si>
  <si>
    <t>Lewis &amp; Clark College – The Pioneer Log</t>
  </si>
  <si>
    <t xml:space="preserve">Lewis &amp; Clark College </t>
  </si>
  <si>
    <t xml:space="preserve"> The Pioneer Log</t>
  </si>
  <si>
    <t>Lewis &amp; Clark College</t>
  </si>
  <si>
    <t>The Pioneer Log</t>
  </si>
  <si>
    <t>https://www.piolog.com/</t>
  </si>
  <si>
    <t>Linfield College – The Linfield Review</t>
  </si>
  <si>
    <t xml:space="preserve">Linfield College </t>
  </si>
  <si>
    <t xml:space="preserve"> The Linfield Review</t>
  </si>
  <si>
    <t>Linfield College</t>
  </si>
  <si>
    <t>The Linfield Review</t>
  </si>
  <si>
    <t>https://thelinfieldreview.com/</t>
  </si>
  <si>
    <t>Linn-Benton Community College – The Commuter</t>
  </si>
  <si>
    <t xml:space="preserve">Linn-Benton Community College </t>
  </si>
  <si>
    <t xml:space="preserve"> The Commuter</t>
  </si>
  <si>
    <t>Linn-Benton Community College</t>
  </si>
  <si>
    <t>The Commuter</t>
  </si>
  <si>
    <t>https://lbcommuter.com/</t>
  </si>
  <si>
    <t>Mt. Hood Community College – The Advocate</t>
  </si>
  <si>
    <t xml:space="preserve">Mt. Hood Community College </t>
  </si>
  <si>
    <t>Mt. Hood Community College</t>
  </si>
  <si>
    <t>https://www.advocate-online.net/</t>
  </si>
  <si>
    <t>Oregon Institute of Technology – The Edge</t>
  </si>
  <si>
    <t xml:space="preserve">Oregon Institute of Technology </t>
  </si>
  <si>
    <t xml:space="preserve"> The Edge</t>
  </si>
  <si>
    <t>Oregon Institute of Technology</t>
  </si>
  <si>
    <t>The Edge</t>
  </si>
  <si>
    <t>https://theedgeot.com/</t>
  </si>
  <si>
    <t>Pacific University – The Pacific Index</t>
  </si>
  <si>
    <t xml:space="preserve">Pacific University </t>
  </si>
  <si>
    <t xml:space="preserve"> The Pacific Index</t>
  </si>
  <si>
    <t>Pacific University</t>
  </si>
  <si>
    <t>The Pacific Index</t>
  </si>
  <si>
    <t>https://www.pacindex.com/</t>
  </si>
  <si>
    <t>Portland State University – The Daily Vanguard</t>
  </si>
  <si>
    <t xml:space="preserve">Portland State University </t>
  </si>
  <si>
    <t xml:space="preserve"> The Daily Vanguard</t>
  </si>
  <si>
    <t>Portland State University</t>
  </si>
  <si>
    <t>The Daily Vanguard</t>
  </si>
  <si>
    <t>https://psuvanguard.com/</t>
  </si>
  <si>
    <t>Reed College – The Quest</t>
  </si>
  <si>
    <t xml:space="preserve">Reed College </t>
  </si>
  <si>
    <t xml:space="preserve"> The Quest</t>
  </si>
  <si>
    <t>Reed College</t>
  </si>
  <si>
    <t>The Quest</t>
  </si>
  <si>
    <t>https://www.reedquest.org/</t>
  </si>
  <si>
    <t>Southern Oregon University – The Siskiyou</t>
  </si>
  <si>
    <t xml:space="preserve">Southern Oregon University </t>
  </si>
  <si>
    <t xml:space="preserve"> The Siskiyou</t>
  </si>
  <si>
    <t>Southern Oregon University</t>
  </si>
  <si>
    <t>The Siskiyou</t>
  </si>
  <si>
    <t>https://siskiyou.sou.edu/</t>
  </si>
  <si>
    <t>University of Oregon – Daily Emerald</t>
  </si>
  <si>
    <t xml:space="preserve">University of Oregon </t>
  </si>
  <si>
    <t xml:space="preserve"> Daily Emerald</t>
  </si>
  <si>
    <t>University of Oregon</t>
  </si>
  <si>
    <t>Daily Emerald</t>
  </si>
  <si>
    <t>https://www.dailyemerald.com/</t>
  </si>
  <si>
    <t>University of Portland – The Beacon</t>
  </si>
  <si>
    <t xml:space="preserve">University of Portland </t>
  </si>
  <si>
    <t>University of Portland</t>
  </si>
  <si>
    <t>https://www.upbeacon.com/</t>
  </si>
  <si>
    <t>Western Oregon University – The Western Oregon Journal</t>
  </si>
  <si>
    <t xml:space="preserve">Western Oregon University </t>
  </si>
  <si>
    <t xml:space="preserve"> The Western Oregon Journal</t>
  </si>
  <si>
    <t>Western Oregon University</t>
  </si>
  <si>
    <t>The Western Oregon Journal</t>
  </si>
  <si>
    <t>https://www.wou.edu/westernjournal/</t>
  </si>
  <si>
    <t>Willamette University – The Collegian</t>
  </si>
  <si>
    <t xml:space="preserve">Willamette University </t>
  </si>
  <si>
    <t>Willamette University</t>
  </si>
  <si>
    <t>https://willamettecollegian.com/</t>
  </si>
  <si>
    <t>Allegheny College – The Campus</t>
  </si>
  <si>
    <t xml:space="preserve">Allegheny College </t>
  </si>
  <si>
    <t xml:space="preserve"> The Campus</t>
  </si>
  <si>
    <t>Allegheny College</t>
  </si>
  <si>
    <t>The Campus</t>
  </si>
  <si>
    <t>https://alleghenycampus.com/</t>
  </si>
  <si>
    <t>Arcadia University – The Tower</t>
  </si>
  <si>
    <t xml:space="preserve">Arcadia University </t>
  </si>
  <si>
    <t>Arcadia University</t>
  </si>
  <si>
    <t>https://thetower.news/</t>
  </si>
  <si>
    <t>Bloomsburg University of Pennsylvania – The Voice</t>
  </si>
  <si>
    <t xml:space="preserve">Bloomsburg University of Pennsylvania </t>
  </si>
  <si>
    <t>Bloomsburg University of Pennsylvania</t>
  </si>
  <si>
    <t>https://buvoice.com/</t>
  </si>
  <si>
    <t>Bryn Mawr College – The College News</t>
  </si>
  <si>
    <t xml:space="preserve">Bryn Mawr College </t>
  </si>
  <si>
    <t xml:space="preserve"> The College News</t>
  </si>
  <si>
    <t>Bryn Mawr College</t>
  </si>
  <si>
    <t>The College News</t>
  </si>
  <si>
    <t>https://www.brynmawr.edu/collegenews/</t>
  </si>
  <si>
    <t>Bryn Mawr College and Haverford College – The Bi-College News</t>
  </si>
  <si>
    <t xml:space="preserve">Bryn Mawr College and Haverford College </t>
  </si>
  <si>
    <t xml:space="preserve"> The Bi-College News</t>
  </si>
  <si>
    <t>Bryn Mawr College and Haverford College</t>
  </si>
  <si>
    <t>The Bi-College News</t>
  </si>
  <si>
    <t>https://biconews.com/</t>
  </si>
  <si>
    <t>Bucknell University – The Bucknellian</t>
  </si>
  <si>
    <t xml:space="preserve">Bucknell University </t>
  </si>
  <si>
    <t xml:space="preserve"> The Bucknellian</t>
  </si>
  <si>
    <t>Bucknell University</t>
  </si>
  <si>
    <t>The Bucknellian</t>
  </si>
  <si>
    <t>https://bucknellian.net/</t>
  </si>
  <si>
    <t>California University of Pennsylvania – Cal Times</t>
  </si>
  <si>
    <t xml:space="preserve">California University of Pennsylvania </t>
  </si>
  <si>
    <t xml:space="preserve"> Cal Times</t>
  </si>
  <si>
    <t>California University of Pennsylvania</t>
  </si>
  <si>
    <t>Cal Times</t>
  </si>
  <si>
    <t>https://www.caltimes.org/</t>
  </si>
  <si>
    <t>Carnegie Mellon University – The Tartan</t>
  </si>
  <si>
    <t xml:space="preserve">Carnegie Mellon University </t>
  </si>
  <si>
    <t>Carnegie Mellon University</t>
  </si>
  <si>
    <t>https://thetartan.org/</t>
  </si>
  <si>
    <t>Chestnut Hill College – The Griffin</t>
  </si>
  <si>
    <t xml:space="preserve">Chestnut Hill College </t>
  </si>
  <si>
    <t>Chestnut Hill College</t>
  </si>
  <si>
    <t>https://www.chc.edu/news-events/griffin-online</t>
  </si>
  <si>
    <t>Community College of Philadelphia – The Student Vanguard</t>
  </si>
  <si>
    <t xml:space="preserve">Community College of Philadelphia </t>
  </si>
  <si>
    <t xml:space="preserve"> The Student Vanguard</t>
  </si>
  <si>
    <t>Community College of Philadelphia</t>
  </si>
  <si>
    <t>The Student Vanguard</t>
  </si>
  <si>
    <t>https://thestudentvanguard.com/</t>
  </si>
  <si>
    <t>Dickinson College – The Dickinsonian</t>
  </si>
  <si>
    <t xml:space="preserve">Dickinson College </t>
  </si>
  <si>
    <t xml:space="preserve"> The Dickinsonian</t>
  </si>
  <si>
    <t>Dickinson College</t>
  </si>
  <si>
    <t>The Dickinsonian</t>
  </si>
  <si>
    <t>https://thedickinsonian.com/</t>
  </si>
  <si>
    <t>Drexel University – The Triangle</t>
  </si>
  <si>
    <t xml:space="preserve">Drexel University </t>
  </si>
  <si>
    <t xml:space="preserve"> The Triangle</t>
  </si>
  <si>
    <t>Drexel University</t>
  </si>
  <si>
    <t>The Triangle</t>
  </si>
  <si>
    <t>https://www.thetriangle.org/</t>
  </si>
  <si>
    <t xml:space="preserve"> The Duquesne Duke</t>
  </si>
  <si>
    <t>Edinboro University of Pennsylvania – The Spectator</t>
  </si>
  <si>
    <t xml:space="preserve">Edinboro University of Pennsylvania </t>
  </si>
  <si>
    <t>Edinboro University of Pennsylvania</t>
  </si>
  <si>
    <t>https://www.edinboronow.com/</t>
  </si>
  <si>
    <t>Elizabethtown College – The Etownian</t>
  </si>
  <si>
    <t xml:space="preserve">Elizabethtown College </t>
  </si>
  <si>
    <t xml:space="preserve"> The Etownian</t>
  </si>
  <si>
    <t>Elizabethtown College</t>
  </si>
  <si>
    <t>The Etownian</t>
  </si>
  <si>
    <t>https://www.etownian.com/</t>
  </si>
  <si>
    <t>Franklin and Marshall College – The College Reporter</t>
  </si>
  <si>
    <t xml:space="preserve">Franklin and Marshall College </t>
  </si>
  <si>
    <t xml:space="preserve"> The College Reporter</t>
  </si>
  <si>
    <t>Franklin and Marshall College</t>
  </si>
  <si>
    <t>The College Reporter</t>
  </si>
  <si>
    <t>https://www.the-college-reporter.com/</t>
  </si>
  <si>
    <t>Gannon University – The Gannon Knight</t>
  </si>
  <si>
    <t xml:space="preserve">Gannon University </t>
  </si>
  <si>
    <t xml:space="preserve"> The Gannon Knight</t>
  </si>
  <si>
    <t>Gannon University</t>
  </si>
  <si>
    <t>The Gannon Knight</t>
  </si>
  <si>
    <t>https://gannonknight.com/</t>
  </si>
  <si>
    <t>Gettysburg College – The Gettysburgian, The Gburg Forum</t>
  </si>
  <si>
    <t xml:space="preserve">Gettysburg College </t>
  </si>
  <si>
    <t xml:space="preserve"> The Gettysburgian, The Gburg Forum</t>
  </si>
  <si>
    <t>Gettysburg College</t>
  </si>
  <si>
    <t>The Gettysburgian, The Gburg Forum</t>
  </si>
  <si>
    <t>https://gettysburgian.com/</t>
  </si>
  <si>
    <t>Haverford College and Bryn Mawr College – The Bi-College News</t>
  </si>
  <si>
    <t xml:space="preserve">Haverford College and Bryn Mawr College </t>
  </si>
  <si>
    <t>Haverford College and Bryn Mawr College</t>
  </si>
  <si>
    <t>Indiana University of Pennsylvania – The Penn</t>
  </si>
  <si>
    <t xml:space="preserve">Indiana University of Pennsylvania </t>
  </si>
  <si>
    <t xml:space="preserve"> The Penn</t>
  </si>
  <si>
    <t>Indiana University of Pennsylvania</t>
  </si>
  <si>
    <t>The Penn</t>
  </si>
  <si>
    <t>https://www.thepenn.org/</t>
  </si>
  <si>
    <t>Kutztown University of Pennsylvania – The Keystone</t>
  </si>
  <si>
    <t xml:space="preserve">Kutztown University of Pennsylvania </t>
  </si>
  <si>
    <t xml:space="preserve"> The Keystone</t>
  </si>
  <si>
    <t>Kutztown University of Pennsylvania</t>
  </si>
  <si>
    <t>The Keystone</t>
  </si>
  <si>
    <t>https://www.readingeagle.com/eedition/Keystone</t>
  </si>
  <si>
    <t>La Salle University – The Collegian</t>
  </si>
  <si>
    <t xml:space="preserve">La Salle University </t>
  </si>
  <si>
    <t>La Salle University</t>
  </si>
  <si>
    <t>https://www.lasalle.edu/collegian/</t>
  </si>
  <si>
    <t>Lafayette College – The Lafayette</t>
  </si>
  <si>
    <t xml:space="preserve">Lafayette College </t>
  </si>
  <si>
    <t xml:space="preserve"> The Lafayette</t>
  </si>
  <si>
    <t>Lafayette College</t>
  </si>
  <si>
    <t>The Lafayette</t>
  </si>
  <si>
    <t>https://www.lafayettestudentnews.com/</t>
  </si>
  <si>
    <t>Lehigh University – The Brown and White</t>
  </si>
  <si>
    <t xml:space="preserve">Lehigh University </t>
  </si>
  <si>
    <t xml:space="preserve"> The Brown and White</t>
  </si>
  <si>
    <t>Lehigh University</t>
  </si>
  <si>
    <t>The Brown and White</t>
  </si>
  <si>
    <t>https://thebrownandwhite.com/</t>
  </si>
  <si>
    <t>Mercyhurst College – The Merciad</t>
  </si>
  <si>
    <t xml:space="preserve">Mercyhurst College </t>
  </si>
  <si>
    <t xml:space="preserve"> The Merciad</t>
  </si>
  <si>
    <t>Mercyhurst College</t>
  </si>
  <si>
    <t>The Merciad</t>
  </si>
  <si>
    <t>https://merciad.mercyhurst.edu/</t>
  </si>
  <si>
    <t>Millersville University of Pennsylvania – The Snapper</t>
  </si>
  <si>
    <t xml:space="preserve">Millersville University of Pennsylvania </t>
  </si>
  <si>
    <t xml:space="preserve"> The Snapper</t>
  </si>
  <si>
    <t>Millersville University of Pennsylvania</t>
  </si>
  <si>
    <t>The Snapper</t>
  </si>
  <si>
    <t>https://thesnapper.millersville.edu/</t>
  </si>
  <si>
    <t>Muhlenberg College – The Muhlenberg Weekly</t>
  </si>
  <si>
    <t xml:space="preserve">Muhlenberg College </t>
  </si>
  <si>
    <t xml:space="preserve"> The Muhlenberg Weekly</t>
  </si>
  <si>
    <t>Muhlenberg College</t>
  </si>
  <si>
    <t>The Muhlenberg Weekly</t>
  </si>
  <si>
    <t>https://muhlenbergweekly.com/</t>
  </si>
  <si>
    <t>Pennsylvania State University (Altoona Campus) – The Altoona Collegiate Review</t>
  </si>
  <si>
    <t xml:space="preserve">Pennsylvania State University (Altoona Campus) </t>
  </si>
  <si>
    <t xml:space="preserve"> The Altoona Collegiate Review</t>
  </si>
  <si>
    <t>Pennsylvania State University (Altoona Campus)</t>
  </si>
  <si>
    <t>The Altoona Collegiate Review</t>
  </si>
  <si>
    <t>https://www.collegian.psu.edu/psu-</t>
  </si>
  <si>
    <t>Pennsylvania State University (Beaver Campus) – The Roar</t>
  </si>
  <si>
    <t xml:space="preserve">Pennsylvania State University (Beaver Campus) </t>
  </si>
  <si>
    <t>Pennsylvania State University (Beaver Campus)</t>
  </si>
  <si>
    <t>http://www.psubeaverroar.com/</t>
  </si>
  <si>
    <t>Pennsylvania State University (Brandywine Campus) – The Lion's Eye</t>
  </si>
  <si>
    <t xml:space="preserve">Pennsylvania State University (Brandywine Campus) </t>
  </si>
  <si>
    <t xml:space="preserve"> The Lion's Eye</t>
  </si>
  <si>
    <t>Pennsylvania State University (Brandywine Campus)</t>
  </si>
  <si>
    <t>The Lion's Eye</t>
  </si>
  <si>
    <t>https://psulionseye.com/</t>
  </si>
  <si>
    <t>Pennsylvania State University (Erie Campus) – The Behrend Beacon</t>
  </si>
  <si>
    <t xml:space="preserve">Pennsylvania State University (Erie Campus) </t>
  </si>
  <si>
    <t xml:space="preserve"> The Behrend Beacon</t>
  </si>
  <si>
    <t>Pennsylvania State University (Erie Campus)</t>
  </si>
  <si>
    <t>The Behrend Beacon</t>
  </si>
  <si>
    <t>https://behrendbeacon.com/</t>
  </si>
  <si>
    <t>Point Park University- The Globe</t>
  </si>
  <si>
    <t>Point Park University</t>
  </si>
  <si>
    <t xml:space="preserve"> The Globe</t>
  </si>
  <si>
    <t>The Globe</t>
  </si>
  <si>
    <t>https://ppuglobe.com/</t>
  </si>
  <si>
    <t>Saint Joseph's University – The Hawk and The Hawkeye</t>
  </si>
  <si>
    <t xml:space="preserve">Saint Joseph's University </t>
  </si>
  <si>
    <t xml:space="preserve"> The Hawk and The Hawkeye</t>
  </si>
  <si>
    <t>Saint Joseph's University</t>
  </si>
  <si>
    <t>The Hawk and The Hawkeye</t>
  </si>
  <si>
    <t>https://www.sjuhawknews.com/</t>
  </si>
  <si>
    <t>Slippery Rock University – The Rocket</t>
  </si>
  <si>
    <t xml:space="preserve">Slippery Rock University </t>
  </si>
  <si>
    <t xml:space="preserve"> The Rocket</t>
  </si>
  <si>
    <t>Slippery Rock University</t>
  </si>
  <si>
    <t>The Rocket</t>
  </si>
  <si>
    <t>https://www.theonlinerocket.com/</t>
  </si>
  <si>
    <t>Susquehanna University – The Quill</t>
  </si>
  <si>
    <t xml:space="preserve">Susquehanna University </t>
  </si>
  <si>
    <t xml:space="preserve"> The Quill</t>
  </si>
  <si>
    <t>Susquehanna University</t>
  </si>
  <si>
    <t>The Quill</t>
  </si>
  <si>
    <t>https://suquill.com/</t>
  </si>
  <si>
    <t xml:space="preserve"> The Phoenix, The Daily Gazette, Voices</t>
  </si>
  <si>
    <t>Temple University – Temple Times, The Temple News</t>
  </si>
  <si>
    <t xml:space="preserve">Temple University </t>
  </si>
  <si>
    <t xml:space="preserve"> Temple Times, The Temple News</t>
  </si>
  <si>
    <t>Temple University</t>
  </si>
  <si>
    <t>Temple Times, The Temple News</t>
  </si>
  <si>
    <t>https://temple-news.com/, https://www.templetimes.org/</t>
  </si>
  <si>
    <t>University of Pennsylvania – The Daily Pennsylvanian</t>
  </si>
  <si>
    <t xml:space="preserve">University of Pennsylvania </t>
  </si>
  <si>
    <t xml:space="preserve"> The Daily Pennsylvanian</t>
  </si>
  <si>
    <t>University of Pennsylvania</t>
  </si>
  <si>
    <t>https://www.thedp.com/</t>
  </si>
  <si>
    <t>University of Pittsburgh – The Pitt News</t>
  </si>
  <si>
    <t xml:space="preserve">University of Pittsburgh </t>
  </si>
  <si>
    <t xml:space="preserve"> The Pitt News</t>
  </si>
  <si>
    <t>University of Pittsburgh</t>
  </si>
  <si>
    <t>The Pitt News</t>
  </si>
  <si>
    <t>https://pittnews.com/</t>
  </si>
  <si>
    <t>University of Pittsburgh at Johnstown - The Advocate</t>
  </si>
  <si>
    <t xml:space="preserve">University of Pittsburgh at Johnstown </t>
  </si>
  <si>
    <t>University of Pittsburgh at Johnstown</t>
  </si>
  <si>
    <t>https://upj-advocate.com/</t>
  </si>
  <si>
    <t>University of Scranton – The Aquinas</t>
  </si>
  <si>
    <t xml:space="preserve">University of Scranton </t>
  </si>
  <si>
    <t xml:space="preserve"> The Aquinas</t>
  </si>
  <si>
    <t>University of Scranton</t>
  </si>
  <si>
    <t>The Aquinas</t>
  </si>
  <si>
    <t>https://aquinas.scranton.edu/</t>
  </si>
  <si>
    <t>Villanova University – The Villanovan</t>
  </si>
  <si>
    <t xml:space="preserve">Villanova University </t>
  </si>
  <si>
    <t xml:space="preserve"> The Villanovan</t>
  </si>
  <si>
    <t>Villanova University</t>
  </si>
  <si>
    <t>The Villanovan</t>
  </si>
  <si>
    <t>https://villanovan.com/</t>
  </si>
  <si>
    <t>Washington &amp; Jefferson College – Red &amp; Black</t>
  </si>
  <si>
    <t xml:space="preserve">Washington &amp; Jefferson College </t>
  </si>
  <si>
    <t xml:space="preserve"> Red &amp; Black</t>
  </si>
  <si>
    <t>Washington &amp; Jefferson College</t>
  </si>
  <si>
    <t>Red &amp; Black</t>
  </si>
  <si>
    <t>https://www.washjeff.edu/red-black/</t>
  </si>
  <si>
    <t>West Chester University of Pennsylvania - "The Quad"</t>
  </si>
  <si>
    <t xml:space="preserve">West Chester University of Pennsylvania </t>
  </si>
  <si>
    <t xml:space="preserve"> "The Quad"</t>
  </si>
  <si>
    <t>West Chester University of Pennsylvania</t>
  </si>
  <si>
    <t>The Quad</t>
  </si>
  <si>
    <t>https://wcuquad.com/</t>
  </si>
  <si>
    <t>Westminster College – The Holcad</t>
  </si>
  <si>
    <t xml:space="preserve">Westminster College </t>
  </si>
  <si>
    <t xml:space="preserve"> The Holcad</t>
  </si>
  <si>
    <t>Westminster College</t>
  </si>
  <si>
    <t>The Holcad</t>
  </si>
  <si>
    <t>https://www.wcn247.com/category/the-holcad/</t>
  </si>
  <si>
    <t>Brown University – The Brown Daily Herald</t>
  </si>
  <si>
    <t xml:space="preserve">Brown University </t>
  </si>
  <si>
    <t xml:space="preserve"> The Brown Daily Herald</t>
  </si>
  <si>
    <t>Brown University</t>
  </si>
  <si>
    <t>The Brown Daily Herald</t>
  </si>
  <si>
    <t>https://www.browndailyherald.com/</t>
  </si>
  <si>
    <t>Johnson and Wales University – The Campus Herald</t>
  </si>
  <si>
    <t xml:space="preserve">Johnson and Wales University </t>
  </si>
  <si>
    <t xml:space="preserve"> The Campus Herald</t>
  </si>
  <si>
    <t>Johnson and Wales University</t>
  </si>
  <si>
    <t>The Campus Herald</t>
  </si>
  <si>
    <t>https://www.jwucampusherald.com/</t>
  </si>
  <si>
    <t>Providence College – The Cowl</t>
  </si>
  <si>
    <t xml:space="preserve">Providence College </t>
  </si>
  <si>
    <t xml:space="preserve"> The Cowl</t>
  </si>
  <si>
    <t>Providence College</t>
  </si>
  <si>
    <t>The Cowl</t>
  </si>
  <si>
    <t>https://www.thecowl.com/</t>
  </si>
  <si>
    <t>Rhode Island College – The Anchor</t>
  </si>
  <si>
    <t xml:space="preserve">Rhode Island College </t>
  </si>
  <si>
    <t>Rhode Island College</t>
  </si>
  <si>
    <t>Roger Williams University – The Hawks' Herald</t>
  </si>
  <si>
    <t xml:space="preserve">Roger Williams University </t>
  </si>
  <si>
    <t xml:space="preserve"> The Hawks' Herald</t>
  </si>
  <si>
    <t>Roger Williams University</t>
  </si>
  <si>
    <t>The Hawks' Herald</t>
  </si>
  <si>
    <t>https://rwuhawks.com/sports/2011/7/7/hawks-herald-html.aspx</t>
  </si>
  <si>
    <t>University of Rhode Island –- The Good 5 Cent Cigar</t>
  </si>
  <si>
    <t xml:space="preserve">University of Rhode Island </t>
  </si>
  <si>
    <t>- The Good 5 Cent Cigar</t>
  </si>
  <si>
    <t>University of Rhode Island</t>
  </si>
  <si>
    <t>The Good 5 Cent Cigar</t>
  </si>
  <si>
    <t>https://rhodycigar.com/</t>
  </si>
  <si>
    <t>Coastal Carolina University – The Chanticleer</t>
  </si>
  <si>
    <t xml:space="preserve">Coastal Carolina University </t>
  </si>
  <si>
    <t>Coastal Carolina University</t>
  </si>
  <si>
    <t>The Chanticleer</t>
  </si>
  <si>
    <t>https://www.thechanticleernews.com/</t>
  </si>
  <si>
    <t>College of Charleston – The Yard - CisternYard News, CisternYard Media</t>
  </si>
  <si>
    <t xml:space="preserve">College of Charleston </t>
  </si>
  <si>
    <t xml:space="preserve"> The Yard - CisternYard News, CisternYard Media</t>
  </si>
  <si>
    <t>College of Charleston</t>
  </si>
  <si>
    <t>The Yard - CisternYard News, CisternYard Media</t>
  </si>
  <si>
    <t>https://www.cisternyard.com/</t>
  </si>
  <si>
    <t>South Carolina State University – The Collegian</t>
  </si>
  <si>
    <t xml:space="preserve">South Carolina State University </t>
  </si>
  <si>
    <t>South Carolina State University</t>
  </si>
  <si>
    <t>https://scsucollegian.com/</t>
  </si>
  <si>
    <t>University of South Carolina – The Daily Gamecock</t>
  </si>
  <si>
    <t xml:space="preserve">University of South Carolina </t>
  </si>
  <si>
    <t xml:space="preserve"> The Daily Gamecock</t>
  </si>
  <si>
    <t>University of South Carolina</t>
  </si>
  <si>
    <t>https://www.dailygamecock.com/</t>
  </si>
  <si>
    <t>University of South Carolina Spartanburg – The Carolinian</t>
  </si>
  <si>
    <t xml:space="preserve">University of South Carolina Spartanburg </t>
  </si>
  <si>
    <t xml:space="preserve"> The Carolinian</t>
  </si>
  <si>
    <t>University of South Carolina Spartanburg</t>
  </si>
  <si>
    <t>https://carolinianonline.org/</t>
  </si>
  <si>
    <t>Winthrop University – The Johnsonian</t>
  </si>
  <si>
    <t xml:space="preserve">Winthrop University </t>
  </si>
  <si>
    <t xml:space="preserve"> The Johnsonian</t>
  </si>
  <si>
    <t>Winthrop University</t>
  </si>
  <si>
    <t>The Johnsonian</t>
  </si>
  <si>
    <t>https://www.myjohnsonian.com/</t>
  </si>
  <si>
    <t>South Dakota</t>
  </si>
  <si>
    <t>Augustana College – The Augustana Mirror</t>
  </si>
  <si>
    <t xml:space="preserve"> The Augustana Mirror</t>
  </si>
  <si>
    <t>The Augustana Mirror</t>
  </si>
  <si>
    <t>https://www.augiemirror.com/</t>
  </si>
  <si>
    <t>Dakota State University – Trojan Times</t>
  </si>
  <si>
    <t xml:space="preserve">Dakota State University </t>
  </si>
  <si>
    <t xml:space="preserve"> Trojan Times</t>
  </si>
  <si>
    <t>Dakota State University</t>
  </si>
  <si>
    <t>Trojan Times</t>
  </si>
  <si>
    <t>https://trojan-times.com/</t>
  </si>
  <si>
    <t>The South Dakota School of Mines and Technology – The Aurum</t>
  </si>
  <si>
    <t xml:space="preserve">The South Dakota School of Mines and Technology </t>
  </si>
  <si>
    <t xml:space="preserve"> The Aurum</t>
  </si>
  <si>
    <t>The South Dakota School of Mines and Technology</t>
  </si>
  <si>
    <t>The Aurum</t>
  </si>
  <si>
    <t>https://sdsmtnews.wordpress.com/</t>
  </si>
  <si>
    <t>South Dakota State University – The Collegian</t>
  </si>
  <si>
    <t xml:space="preserve">South Dakota State University </t>
  </si>
  <si>
    <t>South Dakota State University</t>
  </si>
  <si>
    <t>https://sdsucollegian.com/</t>
  </si>
  <si>
    <t>University of South Dakota – Volante</t>
  </si>
  <si>
    <t xml:space="preserve">University of South Dakota </t>
  </si>
  <si>
    <t xml:space="preserve"> Volante</t>
  </si>
  <si>
    <t>University of South Dakota</t>
  </si>
  <si>
    <t>Volante</t>
  </si>
  <si>
    <t>https://volanteonline.com/</t>
  </si>
  <si>
    <t>East Tennessee State University – East Tennessean</t>
  </si>
  <si>
    <t xml:space="preserve">East Tennessee State University </t>
  </si>
  <si>
    <t xml:space="preserve"> East Tennessean</t>
  </si>
  <si>
    <t>East Tennessee State University</t>
  </si>
  <si>
    <t>East Tennessean</t>
  </si>
  <si>
    <t>https://easttennessean.com/</t>
  </si>
  <si>
    <t>Fisk University – Fisk Forum</t>
  </si>
  <si>
    <t xml:space="preserve">Fisk University </t>
  </si>
  <si>
    <t xml:space="preserve"> Fisk Forum</t>
  </si>
  <si>
    <t>Fisk University</t>
  </si>
  <si>
    <t>Fisk Forum</t>
  </si>
  <si>
    <t>https://fiskforum.com/</t>
  </si>
  <si>
    <t>Lee University – The Lee Clarion</t>
  </si>
  <si>
    <t xml:space="preserve">Lee University </t>
  </si>
  <si>
    <t xml:space="preserve"> The Lee Clarion</t>
  </si>
  <si>
    <t>Lee University</t>
  </si>
  <si>
    <t>The Lee Clarion</t>
  </si>
  <si>
    <t>https://www.leeclarion.com/</t>
  </si>
  <si>
    <t>Tennessee State University – The Meter</t>
  </si>
  <si>
    <t xml:space="preserve">Tennessee State University </t>
  </si>
  <si>
    <t xml:space="preserve"> The Meter</t>
  </si>
  <si>
    <t>Tennessee State University</t>
  </si>
  <si>
    <t>The Meter</t>
  </si>
  <si>
    <t>https://tsuthemeter.com/</t>
  </si>
  <si>
    <t>Tennessee Technological University – The Oracle</t>
  </si>
  <si>
    <t xml:space="preserve">Tennessee Technological University </t>
  </si>
  <si>
    <t>Tennessee Technological University</t>
  </si>
  <si>
    <t>https://www.tntechoracle.com/</t>
  </si>
  <si>
    <t>Union University – Cardinal &amp; Cream</t>
  </si>
  <si>
    <t xml:space="preserve">Union University </t>
  </si>
  <si>
    <t xml:space="preserve"> Cardinal &amp; Cream</t>
  </si>
  <si>
    <t>Union University</t>
  </si>
  <si>
    <t>Cardinal &amp; Cream</t>
  </si>
  <si>
    <t>https://cardinalandcream.info/</t>
  </si>
  <si>
    <t>University of Memphis – The Daily Helmsman</t>
  </si>
  <si>
    <t xml:space="preserve">University of Memphis </t>
  </si>
  <si>
    <t xml:space="preserve"> The Daily Helmsman</t>
  </si>
  <si>
    <t>University of Memphis</t>
  </si>
  <si>
    <t>The Daily Helmsman</t>
  </si>
  <si>
    <t>https://www.dailyhelmsman.com/</t>
  </si>
  <si>
    <t>University of the South – The Sewanee Purple</t>
  </si>
  <si>
    <t xml:space="preserve">University of the South </t>
  </si>
  <si>
    <t xml:space="preserve"> The Sewanee Purple</t>
  </si>
  <si>
    <t>University of the South</t>
  </si>
  <si>
    <t>The Sewanee Purple</t>
  </si>
  <si>
    <t>https://thesewaneepurple.org/</t>
  </si>
  <si>
    <t>University of Tennessee – The Daily Beacon</t>
  </si>
  <si>
    <t xml:space="preserve">University of Tennessee </t>
  </si>
  <si>
    <t xml:space="preserve"> The Daily Beacon</t>
  </si>
  <si>
    <t>University of Tennessee</t>
  </si>
  <si>
    <t>The Daily Beacon</t>
  </si>
  <si>
    <t>https://www.utdailybeacon.com/</t>
  </si>
  <si>
    <t>University of Tennessee at Martin – The Pacer</t>
  </si>
  <si>
    <t xml:space="preserve">University of Tennessee at Martin </t>
  </si>
  <si>
    <t xml:space="preserve"> The Pacer</t>
  </si>
  <si>
    <t>University of Tennessee at Martin</t>
  </si>
  <si>
    <t>The Pacer</t>
  </si>
  <si>
    <t>https://www.utm.edu/pacer/</t>
  </si>
  <si>
    <t>University of Tennessee, Chattanooga – The University Echo</t>
  </si>
  <si>
    <t xml:space="preserve">University of Tennessee, Chattanooga </t>
  </si>
  <si>
    <t xml:space="preserve"> The University Echo</t>
  </si>
  <si>
    <t>University of Tennessee, Chattanooga</t>
  </si>
  <si>
    <t>The University Echo</t>
  </si>
  <si>
    <t>https://www.theutcecho.com/</t>
  </si>
  <si>
    <t>Vanderbilt University – The Vanderbilt Hustler, Vanderbilt Orbis</t>
  </si>
  <si>
    <t xml:space="preserve">Vanderbilt University </t>
  </si>
  <si>
    <t xml:space="preserve"> The Vanderbilt Hustler, Vanderbilt Orbis</t>
  </si>
  <si>
    <t>Vanderbilt University</t>
  </si>
  <si>
    <t>The Vanderbilt Hustler, Vanderbilt Orbis</t>
  </si>
  <si>
    <t>https://vanderbilthustler.com/, https://vanderbiltorbis.com/</t>
  </si>
  <si>
    <t>Abilene Christian University – The Optimist</t>
  </si>
  <si>
    <t xml:space="preserve">Abilene Christian University </t>
  </si>
  <si>
    <t xml:space="preserve"> The Optimist</t>
  </si>
  <si>
    <t>Abilene Christian University</t>
  </si>
  <si>
    <t>The Optimist</t>
  </si>
  <si>
    <t>https://acuoptimist.com/</t>
  </si>
  <si>
    <t>Amarillo College – The Ranger</t>
  </si>
  <si>
    <t xml:space="preserve">Amarillo College </t>
  </si>
  <si>
    <t xml:space="preserve"> The Ranger</t>
  </si>
  <si>
    <t>Amarillo College</t>
  </si>
  <si>
    <t>The Ranger</t>
  </si>
  <si>
    <t>https://acranger.com/</t>
  </si>
  <si>
    <t>Austin College – The Observer</t>
  </si>
  <si>
    <t xml:space="preserve">Austin College </t>
  </si>
  <si>
    <t>Austin College</t>
  </si>
  <si>
    <t>https://acobserver.com/</t>
  </si>
  <si>
    <t>Baylor University – The Baylor Lariat and The Rope (satirical)</t>
  </si>
  <si>
    <t xml:space="preserve">Baylor University </t>
  </si>
  <si>
    <t xml:space="preserve"> The Baylor Lariat and The Rope (satirical)</t>
  </si>
  <si>
    <t>Baylor University</t>
  </si>
  <si>
    <t>The Baylor Lariat and The Rope (satirical)</t>
  </si>
  <si>
    <t>https://baylorlariat.com/, https://theropecu.wordpress.com/</t>
  </si>
  <si>
    <t>Brazosport College – The Navigator</t>
  </si>
  <si>
    <t xml:space="preserve">Brazosport College </t>
  </si>
  <si>
    <t>Brazosport College</t>
  </si>
  <si>
    <t>https://brazosport.edu/current-students/student-life/navigator/</t>
  </si>
  <si>
    <t>Del Mar College – Del Mar Foghorn</t>
  </si>
  <si>
    <t xml:space="preserve">Del Mar College </t>
  </si>
  <si>
    <t xml:space="preserve"> Del Mar Foghorn</t>
  </si>
  <si>
    <t>Del Mar College</t>
  </si>
  <si>
    <t>Del Mar Foghorn</t>
  </si>
  <si>
    <t>https://www.foghornnews.com/</t>
  </si>
  <si>
    <t>Eastfield College – The Et Cetera</t>
  </si>
  <si>
    <t xml:space="preserve">Eastfield College </t>
  </si>
  <si>
    <t xml:space="preserve"> The Et Cetera</t>
  </si>
  <si>
    <t>Eastfield College</t>
  </si>
  <si>
    <t>The Et Cetera</t>
  </si>
  <si>
    <t>https://eastfieldnews.com/</t>
  </si>
  <si>
    <t>Houston Baptist University – The Daily Collegian</t>
  </si>
  <si>
    <t xml:space="preserve">Houston Baptist University </t>
  </si>
  <si>
    <t>Houston Baptist University</t>
  </si>
  <si>
    <t>https://hbu.edu/the-collegian/</t>
  </si>
  <si>
    <t>Lamar University – The University Press</t>
  </si>
  <si>
    <t xml:space="preserve">Lamar University </t>
  </si>
  <si>
    <t xml:space="preserve"> The University Press</t>
  </si>
  <si>
    <t>Lamar University</t>
  </si>
  <si>
    <t>The University Press</t>
  </si>
  <si>
    <t>https://www.lamar.edu/university-press/</t>
  </si>
  <si>
    <t>Midwestern State University – The Wichitan</t>
  </si>
  <si>
    <t xml:space="preserve">Midwestern State University </t>
  </si>
  <si>
    <t xml:space="preserve"> The Wichitan</t>
  </si>
  <si>
    <t>Midwestern State University</t>
  </si>
  <si>
    <t>The Wichitan</t>
  </si>
  <si>
    <t>https://thewichitan.com/</t>
  </si>
  <si>
    <t>Lone Star College (formerly North Harris College) – North Star News</t>
  </si>
  <si>
    <t xml:space="preserve">Lone Star College (formerly North Harris College) </t>
  </si>
  <si>
    <t xml:space="preserve"> North Star News</t>
  </si>
  <si>
    <t>Lone Star College (formerly North Harris College)</t>
  </si>
  <si>
    <t>North Star News</t>
  </si>
  <si>
    <t>https://lonestar.edu/north-star-news.htm</t>
  </si>
  <si>
    <t>Northeast Texas Community College – The Eagle</t>
  </si>
  <si>
    <t xml:space="preserve">Northeast Texas Community College </t>
  </si>
  <si>
    <t>Northeast Texas Community College</t>
  </si>
  <si>
    <t>https://www.ntcceagleonline.com/</t>
  </si>
  <si>
    <t>Prairie View A&amp;M University – The Panther</t>
  </si>
  <si>
    <t xml:space="preserve">Prairie View A&amp;M University </t>
  </si>
  <si>
    <t>Prairie View A&amp;M University</t>
  </si>
  <si>
    <t>https://www.pvpanther.com/</t>
  </si>
  <si>
    <t>Rice University – The Rice Thresher</t>
  </si>
  <si>
    <t xml:space="preserve">Rice University </t>
  </si>
  <si>
    <t xml:space="preserve"> The Rice Thresher</t>
  </si>
  <si>
    <t>Rice University</t>
  </si>
  <si>
    <t>The Rice Thresher</t>
  </si>
  <si>
    <t>https://www.ricethresher.org/</t>
  </si>
  <si>
    <t>Richland College – The Chronicle</t>
  </si>
  <si>
    <t xml:space="preserve">Richland College </t>
  </si>
  <si>
    <t>Richland College</t>
  </si>
  <si>
    <t>https://www.richlandstudentmedia.com/</t>
  </si>
  <si>
    <t>Sam Houston State University – The Houstonian</t>
  </si>
  <si>
    <t xml:space="preserve">Sam Houston State University </t>
  </si>
  <si>
    <t xml:space="preserve"> The Houstonian</t>
  </si>
  <si>
    <t>Sam Houston State University</t>
  </si>
  <si>
    <t>The Houstonian</t>
  </si>
  <si>
    <t>https://www.houstonianonline.com/</t>
  </si>
  <si>
    <t>San Antonio College – The Ranger</t>
  </si>
  <si>
    <t xml:space="preserve">San Antonio College </t>
  </si>
  <si>
    <t>San Antonio College</t>
  </si>
  <si>
    <t>https://theranger.org/</t>
  </si>
  <si>
    <t>Southern Methodist University – The Daily Campus</t>
  </si>
  <si>
    <t xml:space="preserve">Southern Methodist University </t>
  </si>
  <si>
    <t>Southwestern University – The Megaphone</t>
  </si>
  <si>
    <t xml:space="preserve">Southwestern University </t>
  </si>
  <si>
    <t xml:space="preserve"> The Megaphone</t>
  </si>
  <si>
    <t>Southwestern University</t>
  </si>
  <si>
    <t>The Megaphone</t>
  </si>
  <si>
    <t>https://www.southwestern.edu/megaphone/</t>
  </si>
  <si>
    <t>Stephen F. Austin State University – The Pine Log</t>
  </si>
  <si>
    <t xml:space="preserve">Stephen F. Austin State University </t>
  </si>
  <si>
    <t xml:space="preserve"> The Pine Log</t>
  </si>
  <si>
    <t>Stephen F. Austin State University</t>
  </si>
  <si>
    <t>The Pine Log</t>
  </si>
  <si>
    <t>https://thepinelog.com/</t>
  </si>
  <si>
    <t>St. Mary's University -- The Rattler</t>
  </si>
  <si>
    <t>St. Mary's University</t>
  </si>
  <si>
    <t>The Rattler</t>
  </si>
  <si>
    <t>https://www.stmarys.edu/</t>
  </si>
  <si>
    <t>Sul Ross State University – The Skyline</t>
  </si>
  <si>
    <t xml:space="preserve">Sul Ross State University </t>
  </si>
  <si>
    <t xml:space="preserve"> The Skyline</t>
  </si>
  <si>
    <t>Sul Ross State University</t>
  </si>
  <si>
    <t>The Skyline</t>
  </si>
  <si>
    <t>https://www.sulross.edu/skyline-news</t>
  </si>
  <si>
    <t>Tarleton State University – J-Tac</t>
  </si>
  <si>
    <t xml:space="preserve">Tarleton State University </t>
  </si>
  <si>
    <t xml:space="preserve"> J-Tac</t>
  </si>
  <si>
    <t>Tarleton State University</t>
  </si>
  <si>
    <t>J-Tac</t>
  </si>
  <si>
    <t>https://jtacnews.com/</t>
  </si>
  <si>
    <t>Tarleton State University – Texan News Service</t>
  </si>
  <si>
    <t xml:space="preserve"> Texan News Service</t>
  </si>
  <si>
    <t>Texan News Service</t>
  </si>
  <si>
    <t>https://texannews.net/</t>
  </si>
  <si>
    <t>Tarrant County College – The Collegian</t>
  </si>
  <si>
    <t xml:space="preserve">Tarrant County College </t>
  </si>
  <si>
    <t>Tarrant County College</t>
  </si>
  <si>
    <t>https://collegian.tccd.edu/</t>
  </si>
  <si>
    <t>Texas A&amp;M University – The Battalion</t>
  </si>
  <si>
    <t xml:space="preserve">Texas A&amp;M University </t>
  </si>
  <si>
    <t xml:space="preserve"> The Battalion</t>
  </si>
  <si>
    <t>Texas A&amp;M University</t>
  </si>
  <si>
    <t>The Battalion</t>
  </si>
  <si>
    <t>https://www.thebatt.com/</t>
  </si>
  <si>
    <t>Texas A&amp;M University-Commerce – The East Texan</t>
  </si>
  <si>
    <t xml:space="preserve">Texas A&amp;M University-Commerce </t>
  </si>
  <si>
    <t xml:space="preserve"> The East Texan</t>
  </si>
  <si>
    <t>Texas A&amp;M University-Commerce</t>
  </si>
  <si>
    <t>The East Texan</t>
  </si>
  <si>
    <t>https://tamuceasttexan.com/</t>
  </si>
  <si>
    <t>Texas Christian University – TCU Daily Skiff</t>
  </si>
  <si>
    <t xml:space="preserve">Texas Christian University </t>
  </si>
  <si>
    <t xml:space="preserve"> TCU Daily Skiff</t>
  </si>
  <si>
    <t>Texas Christian University</t>
  </si>
  <si>
    <t>TCU Daily Skiff</t>
  </si>
  <si>
    <t>https://www.tcu360.com/dailyskiff/</t>
  </si>
  <si>
    <t>Texas Southern University – The TSU Herald[13]</t>
  </si>
  <si>
    <t xml:space="preserve">Texas Southern University </t>
  </si>
  <si>
    <t xml:space="preserve"> The TSU Herald[13]</t>
  </si>
  <si>
    <t>Texas Southern University</t>
  </si>
  <si>
    <t>The TSU Herald</t>
  </si>
  <si>
    <t>https://thetsuherald.com/</t>
  </si>
  <si>
    <t>Texas State University – The University Star</t>
  </si>
  <si>
    <t xml:space="preserve">Texas State University </t>
  </si>
  <si>
    <t xml:space="preserve"> The University Star</t>
  </si>
  <si>
    <t>Texas State University</t>
  </si>
  <si>
    <t>The University Star</t>
  </si>
  <si>
    <t>https://universitystar.com/</t>
  </si>
  <si>
    <t>Texas Tech University – The Daily Toreador</t>
  </si>
  <si>
    <t xml:space="preserve">Texas Tech University </t>
  </si>
  <si>
    <t xml:space="preserve"> The Daily Toreador</t>
  </si>
  <si>
    <t>Texas Tech University</t>
  </si>
  <si>
    <t>The Daily Toreador</t>
  </si>
  <si>
    <t>https://www.dailytoreador.com/</t>
  </si>
  <si>
    <t>Texas Woman's University – The Lasso</t>
  </si>
  <si>
    <t xml:space="preserve">Texas Woman's University </t>
  </si>
  <si>
    <t xml:space="preserve"> The Lasso</t>
  </si>
  <si>
    <t>Texas Woman's University</t>
  </si>
  <si>
    <t>The Lasso</t>
  </si>
  <si>
    <t>https://www.twulasso.com/</t>
  </si>
  <si>
    <t>Trinity University – The Trinitonian</t>
  </si>
  <si>
    <t xml:space="preserve">Trinity University </t>
  </si>
  <si>
    <t xml:space="preserve"> The Trinitonian</t>
  </si>
  <si>
    <t>Trinity University</t>
  </si>
  <si>
    <t>The Trinitonian</t>
  </si>
  <si>
    <t>https://trinitonian.com/</t>
  </si>
  <si>
    <t>Tyler Junior College – The DrumBeat[14]</t>
  </si>
  <si>
    <t xml:space="preserve">Tyler Junior College </t>
  </si>
  <si>
    <t xml:space="preserve"> The DrumBeat[14]</t>
  </si>
  <si>
    <t>Tyler Junior College</t>
  </si>
  <si>
    <t>The DrumBeat</t>
  </si>
  <si>
    <t>https://thedrumbeat.com/</t>
  </si>
  <si>
    <t>University of Houston – The Daily Cougar</t>
  </si>
  <si>
    <t xml:space="preserve">University of Houston </t>
  </si>
  <si>
    <t xml:space="preserve"> The Daily Cougar</t>
  </si>
  <si>
    <t>University of Houston</t>
  </si>
  <si>
    <t>The Daily Cougar</t>
  </si>
  <si>
    <t>https://thedailycougar.com/</t>
  </si>
  <si>
    <t>University of Houston–Clear Lake – The Signal</t>
  </si>
  <si>
    <t xml:space="preserve">Clear Lake </t>
  </si>
  <si>
    <t>Clear Lake</t>
  </si>
  <si>
    <t>https://uhclthesignal.com/</t>
  </si>
  <si>
    <t>University of Houston–Downtown – The Dateline Downtown</t>
  </si>
  <si>
    <t xml:space="preserve">Downtown </t>
  </si>
  <si>
    <t>Downtown</t>
  </si>
  <si>
    <t>https://www.uhd.edu/news/Pages/news-archive.aspx</t>
  </si>
  <si>
    <t>University of Houston–Victoria – The Flame</t>
  </si>
  <si>
    <t xml:space="preserve">Victoria </t>
  </si>
  <si>
    <t>Victoria</t>
  </si>
  <si>
    <t>https://www.uhv.edu/</t>
  </si>
  <si>
    <t>University of Mary Hardin-Baylor – The Bells</t>
  </si>
  <si>
    <t xml:space="preserve">University of Mary Hardin-Baylor </t>
  </si>
  <si>
    <t xml:space="preserve"> The Bells</t>
  </si>
  <si>
    <t>University of Mary Hardin-Baylor</t>
  </si>
  <si>
    <t>The Bells</t>
  </si>
  <si>
    <t>https://thebells.umhb.edu/</t>
  </si>
  <si>
    <t>University of North Texas – North Texas Daily</t>
  </si>
  <si>
    <t xml:space="preserve">University of North Texas </t>
  </si>
  <si>
    <t xml:space="preserve"> North Texas Daily</t>
  </si>
  <si>
    <t>University of North Texas</t>
  </si>
  <si>
    <t>North Texas Daily</t>
  </si>
  <si>
    <t>https://www.ntdaily.com/</t>
  </si>
  <si>
    <t>University of St. Thomas – The Summa</t>
  </si>
  <si>
    <t xml:space="preserve">University of St. Thomas </t>
  </si>
  <si>
    <t xml:space="preserve"> The Summa</t>
  </si>
  <si>
    <t>University of St. Thomas</t>
  </si>
  <si>
    <t>The Summa</t>
  </si>
  <si>
    <t>https://www.stthomas.edu/summa/</t>
  </si>
  <si>
    <t>University of Texas at Arlington – The Shorthorn</t>
  </si>
  <si>
    <t xml:space="preserve">University of Texas at Arlington </t>
  </si>
  <si>
    <t xml:space="preserve"> The Shorthorn</t>
  </si>
  <si>
    <t>University of Texas at Arlington</t>
  </si>
  <si>
    <t>The Shorthorn</t>
  </si>
  <si>
    <t>https://www.theshorthorn.com/</t>
  </si>
  <si>
    <t>University of Texas at Austin – The Daily Texan and The Texas Travesty</t>
  </si>
  <si>
    <t xml:space="preserve">University of Texas at Austin </t>
  </si>
  <si>
    <t xml:space="preserve"> The Daily Texan and The Texas Travesty</t>
  </si>
  <si>
    <t>University of Texas at Austin</t>
  </si>
  <si>
    <t>The Daily Texan and The Texas Travesty</t>
  </si>
  <si>
    <t>https://thedailytexan.com/ and https://texastravesty.com/</t>
  </si>
  <si>
    <t>University of Texas at Brownsville – The Collegian (University of Texas at Brownsville)[15]</t>
  </si>
  <si>
    <t xml:space="preserve">University of Texas at Brownsville </t>
  </si>
  <si>
    <t xml:space="preserve"> The Collegian (University of Texas at Brownsville)[15]</t>
  </si>
  <si>
    <t>University of Texas at Brownsville</t>
  </si>
  <si>
    <t>The Collegian (University of Texas at Brownsville)</t>
  </si>
  <si>
    <t>http://www.utbcollegian.com/</t>
  </si>
  <si>
    <t>University of Texas at Dallas – The Mercury</t>
  </si>
  <si>
    <t xml:space="preserve">University of Texas at Dallas </t>
  </si>
  <si>
    <t xml:space="preserve"> The Mercury</t>
  </si>
  <si>
    <t>University of Texas at Dallas</t>
  </si>
  <si>
    <t>The Mercury</t>
  </si>
  <si>
    <t>https://utdmercury.com/</t>
  </si>
  <si>
    <t>University of Texas at El Paso – The Prospector</t>
  </si>
  <si>
    <t xml:space="preserve">University of Texas at El Paso </t>
  </si>
  <si>
    <t xml:space="preserve"> The Prospector</t>
  </si>
  <si>
    <t>University of Texas at El Paso</t>
  </si>
  <si>
    <t>The Prospector</t>
  </si>
  <si>
    <t>https://www.theprospectordaily.com/</t>
  </si>
  <si>
    <t>University of Texas at Rio Grande Valley - The Rider</t>
  </si>
  <si>
    <t xml:space="preserve">University of Texas at Rio Grande Valley </t>
  </si>
  <si>
    <t xml:space="preserve"> The Rider</t>
  </si>
  <si>
    <t>University of Texas at Rio Grande Valley</t>
  </si>
  <si>
    <t>The Rider</t>
  </si>
  <si>
    <t>https://www.utrgvrider.com/</t>
  </si>
  <si>
    <t>University of Texas at San Antonio – The Paisano</t>
  </si>
  <si>
    <t xml:space="preserve">University of Texas at San Antonio </t>
  </si>
  <si>
    <t xml:space="preserve"> The Paisano</t>
  </si>
  <si>
    <t>University of Texas at San Antonio</t>
  </si>
  <si>
    <t>The Paisano</t>
  </si>
  <si>
    <t>https://www.paisano-online.com/</t>
  </si>
  <si>
    <t>University of Texas at Tyler – The Patriot Talon</t>
  </si>
  <si>
    <t xml:space="preserve">University of Texas at Tyler </t>
  </si>
  <si>
    <t xml:space="preserve"> The Patriot Talon</t>
  </si>
  <si>
    <t>University of Texas at Tyler</t>
  </si>
  <si>
    <t>The Patriot Talon</t>
  </si>
  <si>
    <t>https://www.patriottalon.com/</t>
  </si>
  <si>
    <t>University of Texas-Pan American – The Pan-American</t>
  </si>
  <si>
    <t xml:space="preserve">University of Texas-Pan American </t>
  </si>
  <si>
    <t xml:space="preserve"> The Pan-American</t>
  </si>
  <si>
    <t>University of Texas-Pan American</t>
  </si>
  <si>
    <t>The Pan-American</t>
  </si>
  <si>
    <t>http://www.utpa.edu/panamericanonline/</t>
  </si>
  <si>
    <t>West Texas A&amp;M University – The Prairie</t>
  </si>
  <si>
    <t xml:space="preserve">West Texas A&amp;M University </t>
  </si>
  <si>
    <t xml:space="preserve"> The Prairie</t>
  </si>
  <si>
    <t>West Texas A&amp;M University</t>
  </si>
  <si>
    <t>The Prairie</t>
  </si>
  <si>
    <t>https://theprairienews.com/</t>
  </si>
  <si>
    <t>Utah</t>
  </si>
  <si>
    <t>Brigham Young University – The Universe</t>
  </si>
  <si>
    <t xml:space="preserve">Brigham Young University </t>
  </si>
  <si>
    <t xml:space="preserve"> The Universe</t>
  </si>
  <si>
    <t>The Universe</t>
  </si>
  <si>
    <t>https://universe.byu.edu/</t>
  </si>
  <si>
    <t>Southern Utah University — University Journal[16]</t>
  </si>
  <si>
    <t xml:space="preserve">Southern Utah University </t>
  </si>
  <si>
    <t xml:space="preserve"> University Journal[16]</t>
  </si>
  <si>
    <t>Southern Utah University</t>
  </si>
  <si>
    <t>University Journal</t>
  </si>
  <si>
    <t>https://suunews.net/</t>
  </si>
  <si>
    <t>University of Utah – Daily Utah Chronicle</t>
  </si>
  <si>
    <t xml:space="preserve">University of Utah </t>
  </si>
  <si>
    <t xml:space="preserve"> Daily Utah Chronicle</t>
  </si>
  <si>
    <t>University of Utah</t>
  </si>
  <si>
    <t>Daily Utah Chronicle</t>
  </si>
  <si>
    <t>https://dailyutahchronicle.com/</t>
  </si>
  <si>
    <t>Utah State University – Utah Statesman</t>
  </si>
  <si>
    <t xml:space="preserve">Utah State University </t>
  </si>
  <si>
    <t xml:space="preserve"> Utah Statesman</t>
  </si>
  <si>
    <t>Utah State University</t>
  </si>
  <si>
    <t>Utah Statesman</t>
  </si>
  <si>
    <t>https://www.usustatesman.com/</t>
  </si>
  <si>
    <t>Utah Valley University – UVU Review</t>
  </si>
  <si>
    <t xml:space="preserve">Utah Valley University </t>
  </si>
  <si>
    <t xml:space="preserve"> UVU Review</t>
  </si>
  <si>
    <t>Utah Valley University</t>
  </si>
  <si>
    <t>UVU Review</t>
  </si>
  <si>
    <t>https://www.uvureview.com/</t>
  </si>
  <si>
    <t>Weber State University – The Signpost</t>
  </si>
  <si>
    <t xml:space="preserve">Weber State University </t>
  </si>
  <si>
    <t xml:space="preserve"> The Signpost</t>
  </si>
  <si>
    <t>Weber State University</t>
  </si>
  <si>
    <t>The Signpost</t>
  </si>
  <si>
    <t>https://signpost.mywebermedia.com/</t>
  </si>
  <si>
    <t>Bennington College – The Bennington Free Press, Before the End of the World</t>
  </si>
  <si>
    <t xml:space="preserve">Bennington College </t>
  </si>
  <si>
    <t xml:space="preserve"> The Bennington Free Press, Before the End of the World</t>
  </si>
  <si>
    <t>Bennington College</t>
  </si>
  <si>
    <t>The Bennington Free Press, Before the End of the World</t>
  </si>
  <si>
    <t>https://www.benningtonfreepress.com/</t>
  </si>
  <si>
    <t>Johnson State College – Basement Medicine[17]</t>
  </si>
  <si>
    <t xml:space="preserve">Johnson State College </t>
  </si>
  <si>
    <t xml:space="preserve"> Basement Medicine[17]</t>
  </si>
  <si>
    <t>Johnson State College</t>
  </si>
  <si>
    <t>Basement Medicine</t>
  </si>
  <si>
    <t>https://www.basementmedicine.org/</t>
  </si>
  <si>
    <t>Lyndon State College – The Critic</t>
  </si>
  <si>
    <t xml:space="preserve">Lyndon State College </t>
  </si>
  <si>
    <t xml:space="preserve"> The Critic</t>
  </si>
  <si>
    <t>Lyndon State College</t>
  </si>
  <si>
    <t>The Critic</t>
  </si>
  <si>
    <t>https://lyndoncritic.com/</t>
  </si>
  <si>
    <t>Middlebury College – The Campus</t>
  </si>
  <si>
    <t xml:space="preserve">Middlebury College </t>
  </si>
  <si>
    <t>Middlebury College</t>
  </si>
  <si>
    <t>https://middleburycampus.com/</t>
  </si>
  <si>
    <t>Norwich University – The Guidon</t>
  </si>
  <si>
    <t xml:space="preserve">Norwich University </t>
  </si>
  <si>
    <t xml:space="preserve"> The Guidon</t>
  </si>
  <si>
    <t>Norwich University</t>
  </si>
  <si>
    <t>The Guidon</t>
  </si>
  <si>
    <t>https://www.norwichguidon.com/</t>
  </si>
  <si>
    <t>Saint Michael's College – The Defender</t>
  </si>
  <si>
    <t xml:space="preserve">Saint Michael's College </t>
  </si>
  <si>
    <t xml:space="preserve"> The Defender</t>
  </si>
  <si>
    <t>Saint Michael's College</t>
  </si>
  <si>
    <t>The Defender</t>
  </si>
  <si>
    <t>https://defender.smcvt.edu/</t>
  </si>
  <si>
    <t>Averett University – The Chanticleer</t>
  </si>
  <si>
    <t xml:space="preserve">Averett University </t>
  </si>
  <si>
    <t>Averett University</t>
  </si>
  <si>
    <t>https://averettstudentnews.org/</t>
  </si>
  <si>
    <t>Christopher Newport University – The Captain's Log</t>
  </si>
  <si>
    <t xml:space="preserve">Christopher Newport University </t>
  </si>
  <si>
    <t xml:space="preserve"> The Captain's Log</t>
  </si>
  <si>
    <t>Christopher Newport University</t>
  </si>
  <si>
    <t>The Captain's Log</t>
  </si>
  <si>
    <t>https://thecaptainslog.org/</t>
  </si>
  <si>
    <t>College of William and Mary – The Flat Hat</t>
  </si>
  <si>
    <t xml:space="preserve">College of William and Mary </t>
  </si>
  <si>
    <t xml:space="preserve"> The Flat Hat</t>
  </si>
  <si>
    <t>College of William and Mary</t>
  </si>
  <si>
    <t>The Flat Hat</t>
  </si>
  <si>
    <t>https://flathatnews.com/</t>
  </si>
  <si>
    <t>Eastern Mennonite University – The Weather Vane</t>
  </si>
  <si>
    <t xml:space="preserve">Eastern Mennonite University </t>
  </si>
  <si>
    <t xml:space="preserve"> The Weather Vane</t>
  </si>
  <si>
    <t>Eastern Mennonite University</t>
  </si>
  <si>
    <t>The Weather Vane</t>
  </si>
  <si>
    <t>https://emu.edu/now/weathervane/</t>
  </si>
  <si>
    <t>Ferrum College – Iron Blade</t>
  </si>
  <si>
    <t xml:space="preserve">Ferrum College </t>
  </si>
  <si>
    <t xml:space="preserve"> Iron Blade</t>
  </si>
  <si>
    <t>Ferrum College</t>
  </si>
  <si>
    <t>Iron Blade</t>
  </si>
  <si>
    <t>https://ironbladeonline.com/</t>
  </si>
  <si>
    <t>Hollins University – Hollins Columns</t>
  </si>
  <si>
    <t xml:space="preserve">Hollins University </t>
  </si>
  <si>
    <t xml:space="preserve"> Hollins Columns</t>
  </si>
  <si>
    <t>Hollins University</t>
  </si>
  <si>
    <t>Hollins Columns</t>
  </si>
  <si>
    <t>https://www.hollins.edu/hollins-columns/</t>
  </si>
  <si>
    <t>James Madison University – The Breeze</t>
  </si>
  <si>
    <t xml:space="preserve">James Madison University </t>
  </si>
  <si>
    <t xml:space="preserve"> The Breeze</t>
  </si>
  <si>
    <t>James Madison University</t>
  </si>
  <si>
    <t>The Breeze</t>
  </si>
  <si>
    <t>https://www.breezejmu.org/</t>
  </si>
  <si>
    <t>Liberty University – The Liberty Champion</t>
  </si>
  <si>
    <t xml:space="preserve">Liberty University </t>
  </si>
  <si>
    <t xml:space="preserve"> The Liberty Champion</t>
  </si>
  <si>
    <t>Liberty University</t>
  </si>
  <si>
    <t>The Liberty Champion</t>
  </si>
  <si>
    <t>https://www.liberty.edu/champion/</t>
  </si>
  <si>
    <t>Longwood University – The Rotunda</t>
  </si>
  <si>
    <t xml:space="preserve">Longwood University </t>
  </si>
  <si>
    <t xml:space="preserve"> The Rotunda</t>
  </si>
  <si>
    <t>Longwood University</t>
  </si>
  <si>
    <t>The Rotunda</t>
  </si>
  <si>
    <t>https://rotunda.longwood.edu/</t>
  </si>
  <si>
    <t>Lynchburg College – The Critograph</t>
  </si>
  <si>
    <t xml:space="preserve">Lynchburg College </t>
  </si>
  <si>
    <t xml:space="preserve"> The Critograph</t>
  </si>
  <si>
    <t>Lynchburg College</t>
  </si>
  <si>
    <t>The Critograph</t>
  </si>
  <si>
    <t>https://critograph.com/</t>
  </si>
  <si>
    <t>Marymount University – The Banner</t>
  </si>
  <si>
    <t xml:space="preserve">Marymount University </t>
  </si>
  <si>
    <t>Marymount University</t>
  </si>
  <si>
    <t>https://www.themubanner.com/</t>
  </si>
  <si>
    <t>Old Dominion University – The Mace &amp; Crown</t>
  </si>
  <si>
    <t xml:space="preserve">Old Dominion University </t>
  </si>
  <si>
    <t xml:space="preserve"> The Mace &amp; Crown</t>
  </si>
  <si>
    <t>Old Dominion University</t>
  </si>
  <si>
    <t>The Mace &amp; Crown</t>
  </si>
  <si>
    <t>https://www.maceandcrown.com/</t>
  </si>
  <si>
    <t>Radford University – The Tartan</t>
  </si>
  <si>
    <t xml:space="preserve">Radford University </t>
  </si>
  <si>
    <t>Radford University</t>
  </si>
  <si>
    <t>https://www.rutartan.com/</t>
  </si>
  <si>
    <t>Randolph College – The Sundial</t>
  </si>
  <si>
    <t xml:space="preserve">Randolph College </t>
  </si>
  <si>
    <t xml:space="preserve"> The Sundial</t>
  </si>
  <si>
    <t>Randolph College</t>
  </si>
  <si>
    <t>The Sundial</t>
  </si>
  <si>
    <t>https://www.randolphcollege.edu/sundial/</t>
  </si>
  <si>
    <t>University of Mary Washington – The Bullet</t>
  </si>
  <si>
    <t xml:space="preserve">University of Mary Washington </t>
  </si>
  <si>
    <t xml:space="preserve"> The Bullet</t>
  </si>
  <si>
    <t>University of Mary Washington</t>
  </si>
  <si>
    <t>The Bullet</t>
  </si>
  <si>
    <t>https://umwbullet.com/</t>
  </si>
  <si>
    <t>University of Richmond – The Collegian</t>
  </si>
  <si>
    <t xml:space="preserve">University of Richmond </t>
  </si>
  <si>
    <t>University of Richmond</t>
  </si>
  <si>
    <t>https://www.thecollegianur.com/</t>
  </si>
  <si>
    <t>University of Virginia – The Cavalier Daily, The Declaration</t>
  </si>
  <si>
    <t xml:space="preserve">University of Virginia </t>
  </si>
  <si>
    <t xml:space="preserve"> The Cavalier Daily, The Declaration</t>
  </si>
  <si>
    <t>University of Virginia</t>
  </si>
  <si>
    <t>The Cavalier Daily</t>
  </si>
  <si>
    <t>https://www.cavalierdaily.com/</t>
  </si>
  <si>
    <t>University of Virginia's College at Wise – The Highland Cavalier</t>
  </si>
  <si>
    <t xml:space="preserve">University of Virginia's College at Wise </t>
  </si>
  <si>
    <t xml:space="preserve"> The Highland Cavalier</t>
  </si>
  <si>
    <t>University of Virginia's College at Wise</t>
  </si>
  <si>
    <t>The Highland Cavalier</t>
  </si>
  <si>
    <t>https://www.highlandcavalier.com/</t>
  </si>
  <si>
    <t>Virginia Military Institute – The Cadet</t>
  </si>
  <si>
    <t xml:space="preserve">Virginia Military Institute </t>
  </si>
  <si>
    <t xml:space="preserve"> The Cadet</t>
  </si>
  <si>
    <t>Virginia Military Institute</t>
  </si>
  <si>
    <t>The Cadet</t>
  </si>
  <si>
    <t>https://www.vmi.edu/cadet-newspaper/</t>
  </si>
  <si>
    <t>Virginia Tech – Collegiate Times</t>
  </si>
  <si>
    <t xml:space="preserve">Virginia Tech </t>
  </si>
  <si>
    <t xml:space="preserve"> Collegiate Times</t>
  </si>
  <si>
    <t>Virginia Tech</t>
  </si>
  <si>
    <t>Collegiate Times</t>
  </si>
  <si>
    <t>https://www.collegiatetimes.com/</t>
  </si>
  <si>
    <t>Washington and Lee University – The Ring-Tum Phi</t>
  </si>
  <si>
    <t xml:space="preserve">Washington and Lee University </t>
  </si>
  <si>
    <t xml:space="preserve"> The Ring-Tum Phi</t>
  </si>
  <si>
    <t>Washington and Lee University</t>
  </si>
  <si>
    <t>The Ring-Tum Phi</t>
  </si>
  <si>
    <t>https://ringtumphi.org/</t>
  </si>
  <si>
    <t>Bellevue College – The Jibsheet</t>
  </si>
  <si>
    <t xml:space="preserve">Bellevue College </t>
  </si>
  <si>
    <t xml:space="preserve"> The Jibsheet</t>
  </si>
  <si>
    <t>Bellevue College</t>
  </si>
  <si>
    <t>The Jibsheet</t>
  </si>
  <si>
    <t>https://www.thewatchdogonline.com/news/</t>
  </si>
  <si>
    <t>Central Washington University – The Observer</t>
  </si>
  <si>
    <t xml:space="preserve">Central Washington University </t>
  </si>
  <si>
    <t>Central Washington University</t>
  </si>
  <si>
    <t>https://cwuobserver.com/</t>
  </si>
  <si>
    <t>Clark College – The Independent</t>
  </si>
  <si>
    <t xml:space="preserve">Clark College </t>
  </si>
  <si>
    <t>Clark College</t>
  </si>
  <si>
    <t>The Independent</t>
  </si>
  <si>
    <t>https://clarkindy.com/</t>
  </si>
  <si>
    <t>Eastern Washington University – The Easterner</t>
  </si>
  <si>
    <t xml:space="preserve">Eastern Washington University </t>
  </si>
  <si>
    <t xml:space="preserve"> The Easterner</t>
  </si>
  <si>
    <t>Eastern Washington University</t>
  </si>
  <si>
    <t>The Easterner</t>
  </si>
  <si>
    <t>https://theeasterner.org/</t>
  </si>
  <si>
    <t>Edmonds College – The Triton Review</t>
  </si>
  <si>
    <t xml:space="preserve">Edmonds College </t>
  </si>
  <si>
    <t xml:space="preserve"> The Triton Review</t>
  </si>
  <si>
    <t>Edmonds College</t>
  </si>
  <si>
    <t>The Triton Review</t>
  </si>
  <si>
    <t>https://thetritonreview.com/</t>
  </si>
  <si>
    <t>Evergreen State College – Cooper Point Journal</t>
  </si>
  <si>
    <t xml:space="preserve">Evergreen State College </t>
  </si>
  <si>
    <t xml:space="preserve"> Cooper Point Journal</t>
  </si>
  <si>
    <t>Evergreen State College</t>
  </si>
  <si>
    <t>Cooper Point Journal</t>
  </si>
  <si>
    <t>https://www.cooperpointjournal.com/</t>
  </si>
  <si>
    <t>Everett Community College – The Clipper</t>
  </si>
  <si>
    <t xml:space="preserve">Everett Community College </t>
  </si>
  <si>
    <t xml:space="preserve"> The Clipper</t>
  </si>
  <si>
    <t>Everett Community College</t>
  </si>
  <si>
    <t>The Clipper</t>
  </si>
  <si>
    <t>https://everettclipper.com/</t>
  </si>
  <si>
    <t>Green River Community College – The Current</t>
  </si>
  <si>
    <t xml:space="preserve">Green River Community College </t>
  </si>
  <si>
    <t>Green River Community College</t>
  </si>
  <si>
    <t>https://thegrcurrent.com/</t>
  </si>
  <si>
    <t>Pacific Lutheran University – The Mooring Mast</t>
  </si>
  <si>
    <t xml:space="preserve">Pacific Lutheran University </t>
  </si>
  <si>
    <t xml:space="preserve"> The Mooring Mast</t>
  </si>
  <si>
    <t>Pacific Lutheran University</t>
  </si>
  <si>
    <t>The Mooring Mast</t>
  </si>
  <si>
    <t>https://mastmedia.plu.edu</t>
  </si>
  <si>
    <t>Pierce College, Puyallup – The Puyallup Post</t>
  </si>
  <si>
    <t xml:space="preserve">Pierce College, Puyallup </t>
  </si>
  <si>
    <t xml:space="preserve"> The Puyallup Post</t>
  </si>
  <si>
    <t>Pierce College, Puyallup</t>
  </si>
  <si>
    <t>The Puyallup Post</t>
  </si>
  <si>
    <t>https://puyalluppost.com</t>
  </si>
  <si>
    <t>Pierce College, Fort Steilacoom – Pierce Pioneer</t>
  </si>
  <si>
    <t xml:space="preserve">Pierce College, Fort Steilacoom </t>
  </si>
  <si>
    <t xml:space="preserve"> Pierce Pioneer</t>
  </si>
  <si>
    <t>Pierce College, Fort Steilacoom</t>
  </si>
  <si>
    <t>Pierce Pioneer</t>
  </si>
  <si>
    <t>https://piercepioneernews.com</t>
  </si>
  <si>
    <t>Seattle Central Community College – The Seattle Collegian</t>
  </si>
  <si>
    <t xml:space="preserve">Seattle Central Community College </t>
  </si>
  <si>
    <t xml:space="preserve"> The Seattle Collegian</t>
  </si>
  <si>
    <t>Seattle Central Community College</t>
  </si>
  <si>
    <t>The Seattle Collegian</t>
  </si>
  <si>
    <t>https://seattlecollegian.com</t>
  </si>
  <si>
    <t>Seattle Pacific University – The Falcon</t>
  </si>
  <si>
    <t xml:space="preserve">Seattle Pacific University </t>
  </si>
  <si>
    <t xml:space="preserve"> The Falcon</t>
  </si>
  <si>
    <t>Seattle Pacific University</t>
  </si>
  <si>
    <t>The Falcon</t>
  </si>
  <si>
    <t>https://www.thefalcononline.com</t>
  </si>
  <si>
    <t>Seattle University – The Spectator</t>
  </si>
  <si>
    <t xml:space="preserve">Seattle University </t>
  </si>
  <si>
    <t>Seattle University</t>
  </si>
  <si>
    <t>https://seattlespectator.com</t>
  </si>
  <si>
    <t>Shoreline Community College – The Ebbtide</t>
  </si>
  <si>
    <t xml:space="preserve">Shoreline Community College </t>
  </si>
  <si>
    <t xml:space="preserve"> The Ebbtide</t>
  </si>
  <si>
    <t>Shoreline Community College</t>
  </si>
  <si>
    <t>The Ebbtide</t>
  </si>
  <si>
    <t>https://theebbtide.com</t>
  </si>
  <si>
    <t>Spokane Falls Community College – The Communicator</t>
  </si>
  <si>
    <t xml:space="preserve">Spokane Falls Community College </t>
  </si>
  <si>
    <t>Spokane Falls Community College</t>
  </si>
  <si>
    <t>https://thecommunicator.org</t>
  </si>
  <si>
    <t>University of Puget Sound – The Puget Sound Trail</t>
  </si>
  <si>
    <t xml:space="preserve">University of Puget Sound </t>
  </si>
  <si>
    <t xml:space="preserve"> The Puget Sound Trail</t>
  </si>
  <si>
    <t>University of Puget Sound</t>
  </si>
  <si>
    <t>The Puget Sound Trail</t>
  </si>
  <si>
    <t>https://trail.pugetsound.edu</t>
  </si>
  <si>
    <t>University of Washington – The Daily of the University of Washington</t>
  </si>
  <si>
    <t xml:space="preserve">University of Washington </t>
  </si>
  <si>
    <t xml:space="preserve"> The Daily of the University of Washington</t>
  </si>
  <si>
    <t>University of Washington</t>
  </si>
  <si>
    <t>The Daily of the University of Washington</t>
  </si>
  <si>
    <t>https://www.dailyuw.com</t>
  </si>
  <si>
    <t>University of Washington Tacoma – The Ledger</t>
  </si>
  <si>
    <t xml:space="preserve">University of Washington Tacoma </t>
  </si>
  <si>
    <t xml:space="preserve"> The Ledger</t>
  </si>
  <si>
    <t>University of Washington Tacoma</t>
  </si>
  <si>
    <t>The Ledger</t>
  </si>
  <si>
    <t>https://thetacomaledger.com</t>
  </si>
  <si>
    <t>Walla Walla University – The Collegian</t>
  </si>
  <si>
    <t xml:space="preserve">Walla Walla University </t>
  </si>
  <si>
    <t>Walla Walla University</t>
  </si>
  <si>
    <t>https://whitmanwire.com/category/collegian/</t>
  </si>
  <si>
    <t>Washington State University Vancouver – The VanCougar</t>
  </si>
  <si>
    <t xml:space="preserve">Washington State University Vancouver </t>
  </si>
  <si>
    <t xml:space="preserve"> The VanCougar</t>
  </si>
  <si>
    <t>Washington State University Vancouver</t>
  </si>
  <si>
    <t>The VanCougar</t>
  </si>
  <si>
    <t>https://www.thevancougar.com</t>
  </si>
  <si>
    <t>Western Washington University – Western Front</t>
  </si>
  <si>
    <t xml:space="preserve">Western Washington University </t>
  </si>
  <si>
    <t xml:space="preserve"> Western Front</t>
  </si>
  <si>
    <t>Western Washington University</t>
  </si>
  <si>
    <t>Western Front</t>
  </si>
  <si>
    <t>https://www.westernfrontonline.com</t>
  </si>
  <si>
    <t>Whitworth University – The Whitworthian</t>
  </si>
  <si>
    <t xml:space="preserve">Whitworth University </t>
  </si>
  <si>
    <t xml:space="preserve"> The Whitworthian</t>
  </si>
  <si>
    <t>Whitworth University</t>
  </si>
  <si>
    <t>The Whitworthian</t>
  </si>
  <si>
    <t>https://thewhitworthian.news</t>
  </si>
  <si>
    <t>Alderson-Broaddus College – The Battler Columns</t>
  </si>
  <si>
    <t xml:space="preserve">Alderson-Broaddus College </t>
  </si>
  <si>
    <t xml:space="preserve"> The Battler Columns</t>
  </si>
  <si>
    <t>Alderson-Broaddus College</t>
  </si>
  <si>
    <t>The Battler Columns</t>
  </si>
  <si>
    <t>https://abcbattler.com</t>
  </si>
  <si>
    <t>Bethany College – The Tower</t>
  </si>
  <si>
    <t xml:space="preserve">Bethany College </t>
  </si>
  <si>
    <t>Bethany College</t>
  </si>
  <si>
    <t>https://bethanytoweronline.com</t>
  </si>
  <si>
    <t>Concord University – The Concordian</t>
  </si>
  <si>
    <t xml:space="preserve">Concord University </t>
  </si>
  <si>
    <t>Concord University</t>
  </si>
  <si>
    <t>https://www.concordianonline.com</t>
  </si>
  <si>
    <t>Davis and Elkins College – The Senator</t>
  </si>
  <si>
    <t xml:space="preserve">Davis and Elkins College </t>
  </si>
  <si>
    <t xml:space="preserve"> The Senator</t>
  </si>
  <si>
    <t>Davis and Elkins College</t>
  </si>
  <si>
    <t>The Senator</t>
  </si>
  <si>
    <t>https://www.theintermountain.com/the-senator/</t>
  </si>
  <si>
    <t>Fairmont State University – The Columns</t>
  </si>
  <si>
    <t xml:space="preserve">Fairmont State University </t>
  </si>
  <si>
    <t xml:space="preserve"> The Columns</t>
  </si>
  <si>
    <t>Fairmont State University</t>
  </si>
  <si>
    <t>The Columns</t>
  </si>
  <si>
    <t>https://fairmontstate.edu/fsunow/columns</t>
  </si>
  <si>
    <t>Glenville State College – The Phoenix</t>
  </si>
  <si>
    <t xml:space="preserve">Glenville State College </t>
  </si>
  <si>
    <t>Glenville State College</t>
  </si>
  <si>
    <t>The Phoenix</t>
  </si>
  <si>
    <t>https://www.theintermountain.com/the-phoenix/</t>
  </si>
  <si>
    <t>Marshall University – The Parthenon</t>
  </si>
  <si>
    <t xml:space="preserve">Marshall University </t>
  </si>
  <si>
    <t xml:space="preserve"> The Parthenon</t>
  </si>
  <si>
    <t>Marshall University</t>
  </si>
  <si>
    <t>The Parthenon</t>
  </si>
  <si>
    <t>https://marshallparthenon.com</t>
  </si>
  <si>
    <t>Ohio Valley University – The Highlander</t>
  </si>
  <si>
    <t xml:space="preserve">Ohio Valley University </t>
  </si>
  <si>
    <t>Ohio Valley University</t>
  </si>
  <si>
    <t>The Highlander</t>
  </si>
  <si>
    <t>https://www.ovu.edu/about/news-media/</t>
  </si>
  <si>
    <t>Salem International University – The Green &amp; White</t>
  </si>
  <si>
    <t xml:space="preserve">Salem International University </t>
  </si>
  <si>
    <t xml:space="preserve"> The Green &amp; White</t>
  </si>
  <si>
    <t>Salem International University</t>
  </si>
  <si>
    <t>The Green &amp; White</t>
  </si>
  <si>
    <t>https://www.salemu.edu/green-white/</t>
  </si>
  <si>
    <t>Shepherd University – The Picket</t>
  </si>
  <si>
    <t xml:space="preserve">Shepherd University </t>
  </si>
  <si>
    <t xml:space="preserve"> The Picket</t>
  </si>
  <si>
    <t>Shepherd University</t>
  </si>
  <si>
    <t>The Picket</t>
  </si>
  <si>
    <t>https://supicket.com</t>
  </si>
  <si>
    <t>University of Charleston – The Eagle</t>
  </si>
  <si>
    <t xml:space="preserve">University of Charleston </t>
  </si>
  <si>
    <t>University of Charleston</t>
  </si>
  <si>
    <t>https://ucatoday.org/news/</t>
  </si>
  <si>
    <t>West Liberty University – The Trumpet</t>
  </si>
  <si>
    <t xml:space="preserve">West Liberty University </t>
  </si>
  <si>
    <t xml:space="preserve"> The Trumpet</t>
  </si>
  <si>
    <t>West Liberty University</t>
  </si>
  <si>
    <t>The Trumpet</t>
  </si>
  <si>
    <t>https://westliberty.edu/thetrumpet/</t>
  </si>
  <si>
    <t>West Virginia State University – The Yellow Jacket</t>
  </si>
  <si>
    <t xml:space="preserve">West Virginia State University </t>
  </si>
  <si>
    <t>West Virginia State University</t>
  </si>
  <si>
    <t>https://yjonline.com</t>
  </si>
  <si>
    <t>West Virginia University – The Daily Athenaeum, The Mountaineer Jeffersonian</t>
  </si>
  <si>
    <t xml:space="preserve">West Virginia University </t>
  </si>
  <si>
    <t xml:space="preserve"> The Daily Athenaeum, The Mountaineer Jeffersonian</t>
  </si>
  <si>
    <t>West Virginia University</t>
  </si>
  <si>
    <t>The Daily Athenaeum, The Mountaineer Jeffersonian</t>
  </si>
  <si>
    <t>https://www.thedaonline.com</t>
  </si>
  <si>
    <t>West Virginia Wesleyan College – The Pharos</t>
  </si>
  <si>
    <t xml:space="preserve">West Virginia Wesleyan College </t>
  </si>
  <si>
    <t xml:space="preserve"> The Pharos</t>
  </si>
  <si>
    <t>West Virginia Wesleyan College</t>
  </si>
  <si>
    <t>The Pharos</t>
  </si>
  <si>
    <t>https://www.the-pharos.com/</t>
  </si>
  <si>
    <t>Wheeling Jesuit University – The Cardinal Connection</t>
  </si>
  <si>
    <t xml:space="preserve">Wheeling Jesuit University </t>
  </si>
  <si>
    <t xml:space="preserve"> The Cardinal Connection</t>
  </si>
  <si>
    <t>Wheeling Jesuit University</t>
  </si>
  <si>
    <t>The Cardinal Connection</t>
  </si>
  <si>
    <t>https://cardinalconnection.org/</t>
  </si>
  <si>
    <t>Alverno College – Alverno Alpha</t>
  </si>
  <si>
    <t xml:space="preserve">Alverno College </t>
  </si>
  <si>
    <t xml:space="preserve"> Alverno Alpha</t>
  </si>
  <si>
    <t>Alverno College</t>
  </si>
  <si>
    <t>Alverno Alpha</t>
  </si>
  <si>
    <t>https://www.alvernoalpha.com/</t>
  </si>
  <si>
    <t>Beloit College – The Round Table</t>
  </si>
  <si>
    <t xml:space="preserve">Beloit College </t>
  </si>
  <si>
    <t xml:space="preserve"> The Round Table</t>
  </si>
  <si>
    <t>Beloit College</t>
  </si>
  <si>
    <t>The Round Table</t>
  </si>
  <si>
    <t>https://www.beloit.edu/roundtable/</t>
  </si>
  <si>
    <t>Carroll University – The New Perspective</t>
  </si>
  <si>
    <t xml:space="preserve">Carroll University </t>
  </si>
  <si>
    <t xml:space="preserve"> The New Perspective</t>
  </si>
  <si>
    <t>Carroll University</t>
  </si>
  <si>
    <t>The New Perspective</t>
  </si>
  <si>
    <t>https://www.carrollu.edu/new-perspective</t>
  </si>
  <si>
    <t>Lawrence University – The Lawrentian</t>
  </si>
  <si>
    <t xml:space="preserve">Lawrence University </t>
  </si>
  <si>
    <t xml:space="preserve"> The Lawrentian</t>
  </si>
  <si>
    <t>Lawrence University</t>
  </si>
  <si>
    <t>The Lawrentian</t>
  </si>
  <si>
    <t>https://www.lawrentian.com/</t>
  </si>
  <si>
    <t>Madison Area Technical College – The Clarion</t>
  </si>
  <si>
    <t xml:space="preserve">Madison Area Technical College </t>
  </si>
  <si>
    <t>Madison Area Technical College</t>
  </si>
  <si>
    <t>https://www.theonlineclarion.com/</t>
  </si>
  <si>
    <t>Marquette University – Marquette Tribune, The Warrior</t>
  </si>
  <si>
    <t xml:space="preserve">Marquette University </t>
  </si>
  <si>
    <t xml:space="preserve"> Marquette Tribune, The Warrior</t>
  </si>
  <si>
    <t>Marquette University</t>
  </si>
  <si>
    <t>Marquette Tribune, The Warrior</t>
  </si>
  <si>
    <t>https://marquettewire.org/</t>
  </si>
  <si>
    <t>Milwaukee Institute of Art &amp; Design – The Streaming Rat</t>
  </si>
  <si>
    <t xml:space="preserve">Milwaukee Institute of Art &amp; Design </t>
  </si>
  <si>
    <t xml:space="preserve"> The Streaming Rat</t>
  </si>
  <si>
    <t>Milwaukee Institute of Art &amp; Design</t>
  </si>
  <si>
    <t>The Streaming Rat</t>
  </si>
  <si>
    <t>https://streamingrat.com/</t>
  </si>
  <si>
    <t>St. Norbert College – St. Norbert Times</t>
  </si>
  <si>
    <t xml:space="preserve">St. Norbert College </t>
  </si>
  <si>
    <t xml:space="preserve"> St. Norbert Times</t>
  </si>
  <si>
    <t>St. Norbert College</t>
  </si>
  <si>
    <t>St. Norbert Times</t>
  </si>
  <si>
    <t>https://www.sntimes.com/</t>
  </si>
  <si>
    <t>University of Wisconsin–Eau Claire – The Spectator</t>
  </si>
  <si>
    <t>University of Wisconsin–Eau Claire</t>
  </si>
  <si>
    <t>University of Wisconsin-Eau Claire</t>
  </si>
  <si>
    <t>https://www.spectatornews.com/</t>
  </si>
  <si>
    <t>University of Wisconsin–Green Bay – The Fourth Estate</t>
  </si>
  <si>
    <t>University of Wisconsin–Green Bay</t>
  </si>
  <si>
    <t>The Fourth Estate</t>
  </si>
  <si>
    <t>University of Wisconsin-Green Bay</t>
  </si>
  <si>
    <t>https://thefourthestate.net/</t>
  </si>
  <si>
    <t>University of Wisconsin–La Crosse – The Racquet</t>
  </si>
  <si>
    <t>University of Wisconsin–La Crosse</t>
  </si>
  <si>
    <t>The Racquet</t>
  </si>
  <si>
    <t>University of Wisconsin-La Crosse</t>
  </si>
  <si>
    <t>https://theracquet.org/</t>
  </si>
  <si>
    <t>University of Wisconsin–Madison – The Daily Cardinal, The Badger Herald, The Madison Misnomer, and The Mendota Beacon (defunct)</t>
  </si>
  <si>
    <t>University of Wisconsin–Madison</t>
  </si>
  <si>
    <t>The Daily Cardinal, The Badger Herald, The Madison Misnomer, and The Mendota Beacon (defunct)</t>
  </si>
  <si>
    <t>University of Wisconsin-Madison</t>
  </si>
  <si>
    <t>The Daily Cardinal, The Badger Herald, The Madison Misnomer</t>
  </si>
  <si>
    <t>https://www.dailycardinal.com/, https://badgerherald.com/, http://web.archive.org/web/20091219161435/http://madisonmisnomer.com/, https://themendotabeacon.wordpress.com/</t>
  </si>
  <si>
    <t>University of Wisconsin-Milwaukee – The UWM Post, The Leader, and Frontpage Milwaukee</t>
  </si>
  <si>
    <t xml:space="preserve">University of Wisconsin-Milwaukee </t>
  </si>
  <si>
    <t xml:space="preserve"> The UWM Post, The Leader, and Frontpage Milwaukee</t>
  </si>
  <si>
    <t>The UWM Post, The Leader, and Frontpage Milwaukee</t>
  </si>
  <si>
    <t>https://uwm.edu/news/</t>
  </si>
  <si>
    <t>University of Wisconsin-Oshkosh – Advance-Titan</t>
  </si>
  <si>
    <t xml:space="preserve">University of Wisconsin-Oshkosh </t>
  </si>
  <si>
    <t xml:space="preserve"> Advance-Titan</t>
  </si>
  <si>
    <t>University of Wisconsin-Oshkosh</t>
  </si>
  <si>
    <t>Advance-Titan</t>
  </si>
  <si>
    <t>https://advancetitan.com/</t>
  </si>
  <si>
    <t>University of Wisconsin-Parkside – The Ranger News</t>
  </si>
  <si>
    <t xml:space="preserve">University of Wisconsin-Parkside </t>
  </si>
  <si>
    <t xml:space="preserve"> The Ranger News</t>
  </si>
  <si>
    <t>University of Wisconsin-Parkside</t>
  </si>
  <si>
    <t>The Ranger News</t>
  </si>
  <si>
    <t>https://therangernews.com/</t>
  </si>
  <si>
    <t>University of Wisconsin-Platteville – The Exponent</t>
  </si>
  <si>
    <t xml:space="preserve">University of Wisconsin-Platteville </t>
  </si>
  <si>
    <t>University of Wisconsin-Platteville</t>
  </si>
  <si>
    <t>https://uwpexponent.com/</t>
  </si>
  <si>
    <t>University of Wisconsin-River Falls – Student Voice</t>
  </si>
  <si>
    <t xml:space="preserve">University of Wisconsin-River Falls </t>
  </si>
  <si>
    <t xml:space="preserve"> Student Voice</t>
  </si>
  <si>
    <t>University of Wisconsin-River Falls</t>
  </si>
  <si>
    <t>Student Voice</t>
  </si>
  <si>
    <t>https://uwrfvoice.com/</t>
  </si>
  <si>
    <t>University of Wisconsin-Stevens Point – The Pointer</t>
  </si>
  <si>
    <t xml:space="preserve">University of Wisconsin-Stevens Point </t>
  </si>
  <si>
    <t xml:space="preserve"> The Pointer</t>
  </si>
  <si>
    <t>University of Wisconsin-Stevens Point</t>
  </si>
  <si>
    <t>The Pointer</t>
  </si>
  <si>
    <t>https://thepointeruwsp.com/</t>
  </si>
  <si>
    <t>University of Wisconsin-Stout – The Stoutonia</t>
  </si>
  <si>
    <t xml:space="preserve">University of Wisconsin-Stout </t>
  </si>
  <si>
    <t xml:space="preserve"> The Stoutonia</t>
  </si>
  <si>
    <t>University of Wisconsin-Stout</t>
  </si>
  <si>
    <t>The Stoutonia</t>
  </si>
  <si>
    <t>https://stoutonia.com/</t>
  </si>
  <si>
    <t xml:space="preserve"> The Stinger</t>
  </si>
  <si>
    <t>University of Wisconsin-Whitewater – The Royal Purple</t>
  </si>
  <si>
    <t xml:space="preserve">University of Wisconsin-Whitewater </t>
  </si>
  <si>
    <t xml:space="preserve"> The Royal Purple</t>
  </si>
  <si>
    <t>University of Wisconsin-Whitewater</t>
  </si>
  <si>
    <t>The Royal Purple</t>
  </si>
  <si>
    <t>https://royalpurplenews.com/</t>
  </si>
  <si>
    <t>Laramie County Community College – Wingspan</t>
  </si>
  <si>
    <t xml:space="preserve">Laramie County Community College </t>
  </si>
  <si>
    <t xml:space="preserve"> Wingspan</t>
  </si>
  <si>
    <t>Laramie County Community College</t>
  </si>
  <si>
    <t>Wingspan</t>
  </si>
  <si>
    <t>https://wingspan.lccc.wy.edu/</t>
  </si>
  <si>
    <t>Northwest College – Northwest Trail</t>
  </si>
  <si>
    <t xml:space="preserve">Northwest College </t>
  </si>
  <si>
    <t xml:space="preserve"> Northwest Trail</t>
  </si>
  <si>
    <t>Northwest College</t>
  </si>
  <si>
    <t>Northwest Trail</t>
  </si>
  <si>
    <t>https://nwc.edu/news/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</si>
</sst>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2C2C2C"/>
      <name val="&quot;Helvetica Neue&quot;"/>
    </font>
    <font>
      <u/>
      <color rgb="FF0000FF"/>
    </font>
    <font>
      <b/>
      <sz val="9.0"/>
      <color rgb="FF333333"/>
      <name val="&quot;Helvetica Neue&quot;"/>
    </font>
    <font>
      <b/>
      <sz val="9.0"/>
      <color rgb="FF333333"/>
      <name val="Arial"/>
      <scheme val="minor"/>
    </font>
    <font>
      <sz val="9.0"/>
      <color rgb="FF333333"/>
      <name val="&quot;Helvetica Neue&quot;"/>
    </font>
    <font>
      <sz val="9.0"/>
      <color rgb="FF333333"/>
      <name val="Arial"/>
      <scheme val="minor"/>
    </font>
    <font>
      <u/>
      <color rgb="FF0000FF"/>
    </font>
    <font>
      <sz val="9.0"/>
      <color rgb="FF000000"/>
      <name val="Arial"/>
      <scheme val="minor"/>
    </font>
    <font>
      <u/>
      <color rgb="FF0000FF"/>
    </font>
    <font>
      <color rgb="FF000000"/>
      <name val="Arial"/>
      <scheme val="minor"/>
    </font>
    <font>
      <u/>
      <color rgb="FF0000FF"/>
    </font>
    <font>
      <sz val="9.0"/>
      <color rgb="FF333333"/>
      <name val="Helvetica Neue"/>
    </font>
    <font>
      <sz val="9.0"/>
      <color theme="1"/>
      <name val="Arial"/>
    </font>
    <font>
      <u/>
      <color rgb="FF1155CC"/>
      <name val="Arial"/>
    </font>
    <font>
      <u/>
      <color rgb="FF0000FF"/>
      <name val="Arial"/>
    </font>
    <font>
      <color theme="1"/>
      <name val="Arial"/>
    </font>
    <font>
      <u/>
      <sz val="9.0"/>
      <color rgb="FF333333"/>
      <name val="&quot;Helvetica Neue&quot;"/>
    </font>
    <font>
      <color rgb="FF000000"/>
    </font>
    <font>
      <sz val="9.0"/>
      <color theme="1"/>
      <name val="Arial"/>
      <scheme val="minor"/>
    </font>
    <font>
      <u/>
      <color rgb="FF0000FF"/>
    </font>
    <font>
      <u/>
      <color rgb="FF0000FF"/>
    </font>
    <font>
      <u/>
      <color rgb="FF000000"/>
    </font>
    <font>
      <sz val="9.0"/>
      <color rgb="FF1F1F1F"/>
      <name val="&quot;Google Sans&quot;"/>
    </font>
    <font>
      <u/>
      <color rgb="FF0000FF"/>
      <name val="Arial"/>
    </font>
    <font>
      <u/>
      <color rgb="FF0000FF"/>
    </font>
    <font>
      <sz val="9.0"/>
      <color rgb="FF000000"/>
      <name val="Arial"/>
    </font>
    <font>
      <u/>
      <sz val="9.0"/>
      <color rgb="FF374151"/>
      <name val="Arial"/>
    </font>
    <font>
      <sz val="9.0"/>
      <color rgb="FF1F1F1F"/>
      <name val="Arial"/>
      <scheme val="minor"/>
    </font>
    <font>
      <u/>
      <sz val="9.0"/>
      <color rgb="FF374151"/>
      <name val="Söhne"/>
    </font>
    <font>
      <u/>
      <sz val="9.0"/>
      <color rgb="FF374151"/>
      <name val="Söhne"/>
    </font>
    <font>
      <sz val="11.0"/>
      <color rgb="FF000000"/>
      <name val="&quot;Google Sans&quot;"/>
    </font>
    <font>
      <color rgb="FF374151"/>
      <name val="Söhne"/>
    </font>
    <font>
      <u/>
      <color rgb="FF374151"/>
      <name val="Söhne"/>
    </font>
    <font>
      <u/>
      <color rgb="FF374151"/>
      <name val="Söhne"/>
    </font>
    <font>
      <sz val="9.0"/>
      <color rgb="FF1F1F1F"/>
      <name val="Arial"/>
    </font>
    <font>
      <sz val="9.0"/>
      <color rgb="FF374151"/>
      <name val="Söhne"/>
    </font>
    <font>
      <u/>
      <sz val="10.0"/>
      <color rgb="FF0000FF"/>
      <name val="Söhne"/>
    </font>
    <font>
      <u/>
      <sz val="10.0"/>
      <color rgb="FF0000FF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7F7F8"/>
        <bgColor rgb="FFF7F7F8"/>
      </patternFill>
    </fill>
  </fills>
  <borders count="8">
    <border/>
    <border>
      <bottom style="medium">
        <color rgb="FFDDDDDD"/>
      </bottom>
    </border>
    <border>
      <top style="thin">
        <color rgb="FFDDDDDD"/>
      </top>
    </border>
    <border>
      <top style="thin">
        <color rgb="FFDDDDDD"/>
      </top>
      <bottom style="thin">
        <color rgb="FFDDDDDD"/>
      </bottom>
    </border>
    <border>
      <bottom style="thin">
        <color rgb="FFDDDDDD"/>
      </bottom>
    </border>
    <border>
      <bottom style="medium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4" numFmtId="0" xfId="0" applyAlignment="1" applyFont="1">
      <alignment readingOrder="0" shrinkToFit="0" wrapText="1"/>
    </xf>
    <xf borderId="0" fillId="2" fontId="5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1" fillId="3" fontId="6" numFmtId="0" xfId="0" applyAlignment="1" applyBorder="1" applyFill="1" applyFont="1">
      <alignment horizontal="left" readingOrder="0" vertical="bottom"/>
    </xf>
    <xf borderId="1" fillId="3" fontId="7" numFmtId="0" xfId="0" applyAlignment="1" applyBorder="1" applyFont="1">
      <alignment horizontal="left" readingOrder="0" vertical="bottom"/>
    </xf>
    <xf borderId="2" fillId="3" fontId="8" numFmtId="0" xfId="0" applyAlignment="1" applyBorder="1" applyFont="1">
      <alignment readingOrder="0" vertical="top"/>
    </xf>
    <xf borderId="2" fillId="3" fontId="9" numFmtId="0" xfId="0" applyAlignment="1" applyBorder="1" applyFont="1">
      <alignment readingOrder="0" vertical="top"/>
    </xf>
    <xf borderId="0" fillId="0" fontId="1" numFmtId="0" xfId="0" applyFont="1"/>
    <xf borderId="2" fillId="2" fontId="8" numFmtId="0" xfId="0" applyAlignment="1" applyBorder="1" applyFont="1">
      <alignment readingOrder="0" vertical="top"/>
    </xf>
    <xf borderId="2" fillId="2" fontId="9" numFmtId="0" xfId="0" applyAlignment="1" applyBorder="1" applyFont="1">
      <alignment readingOrder="0" vertical="top"/>
    </xf>
    <xf borderId="0" fillId="2" fontId="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4" fontId="1" numFmtId="0" xfId="0" applyFill="1" applyFont="1"/>
    <xf borderId="0" fillId="3" fontId="11" numFmtId="0" xfId="0" applyFont="1"/>
    <xf borderId="0" fillId="2" fontId="11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14" numFmtId="0" xfId="0" applyAlignment="1" applyFont="1">
      <alignment readingOrder="0"/>
    </xf>
    <xf borderId="0" fillId="0" fontId="13" numFmtId="0" xfId="0" applyAlignment="1" applyFont="1">
      <alignment readingOrder="0"/>
    </xf>
    <xf borderId="2" fillId="0" fontId="8" numFmtId="0" xfId="0" applyAlignment="1" applyBorder="1" applyFont="1">
      <alignment readingOrder="0" vertical="top"/>
    </xf>
    <xf borderId="0" fillId="0" fontId="11" numFmtId="0" xfId="0" applyFont="1"/>
    <xf borderId="3" fillId="2" fontId="15" numFmtId="0" xfId="0" applyAlignment="1" applyBorder="1" applyFont="1">
      <alignment vertical="top"/>
    </xf>
    <xf borderId="0" fillId="2" fontId="16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2" fontId="18" numFmtId="0" xfId="0" applyAlignment="1" applyFont="1">
      <alignment readingOrder="0" vertical="bottom"/>
    </xf>
    <xf borderId="0" fillId="2" fontId="19" numFmtId="0" xfId="0" applyAlignment="1" applyFont="1">
      <alignment readingOrder="0" vertical="bottom"/>
    </xf>
    <xf borderId="0" fillId="2" fontId="19" numFmtId="0" xfId="0" applyAlignment="1" applyFont="1">
      <alignment vertical="bottom"/>
    </xf>
    <xf borderId="4" fillId="2" fontId="15" numFmtId="0" xfId="0" applyAlignment="1" applyBorder="1" applyFont="1">
      <alignment vertical="top"/>
    </xf>
    <xf borderId="2" fillId="2" fontId="20" numFmtId="0" xfId="0" applyAlignment="1" applyBorder="1" applyFont="1">
      <alignment readingOrder="0" vertical="top"/>
    </xf>
    <xf borderId="0" fillId="2" fontId="21" numFmtId="0" xfId="0" applyAlignment="1" applyFont="1">
      <alignment readingOrder="0"/>
    </xf>
    <xf borderId="2" fillId="3" fontId="8" numFmtId="0" xfId="0" applyAlignment="1" applyBorder="1" applyFont="1">
      <alignment horizontal="left" readingOrder="0" vertical="top"/>
    </xf>
    <xf borderId="0" fillId="0" fontId="22" numFmtId="0" xfId="0" applyFont="1"/>
    <xf borderId="0" fillId="0" fontId="19" numFmtId="0" xfId="0" applyAlignment="1" applyFont="1">
      <alignment vertical="bottom"/>
    </xf>
    <xf borderId="0" fillId="0" fontId="23" numFmtId="0" xfId="0" applyAlignment="1" applyFont="1">
      <alignment readingOrder="0"/>
    </xf>
    <xf borderId="5" fillId="2" fontId="1" numFmtId="0" xfId="0" applyBorder="1" applyFont="1"/>
    <xf borderId="5" fillId="2" fontId="24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0" fillId="0" fontId="25" numFmtId="0" xfId="0" applyAlignment="1" applyFont="1">
      <alignment readingOrder="0"/>
    </xf>
    <xf borderId="0" fillId="2" fontId="26" numFmtId="0" xfId="0" applyAlignment="1" applyFont="1">
      <alignment readingOrder="0"/>
    </xf>
    <xf borderId="0" fillId="3" fontId="9" numFmtId="0" xfId="0" applyAlignment="1" applyFont="1">
      <alignment readingOrder="0" vertical="top"/>
    </xf>
    <xf borderId="0" fillId="0" fontId="19" numFmtId="0" xfId="0" applyAlignment="1" applyFont="1">
      <alignment vertical="top"/>
    </xf>
    <xf borderId="0" fillId="0" fontId="27" numFmtId="0" xfId="0" applyAlignment="1" applyFont="1">
      <alignment shrinkToFit="0" vertical="top" wrapText="0"/>
    </xf>
    <xf borderId="0" fillId="0" fontId="28" numFmtId="0" xfId="0" applyFont="1"/>
    <xf borderId="0" fillId="3" fontId="29" numFmtId="0" xfId="0" applyFont="1"/>
    <xf borderId="0" fillId="5" fontId="30" numFmtId="0" xfId="0" applyAlignment="1" applyFill="1" applyFont="1">
      <alignment readingOrder="0"/>
    </xf>
    <xf borderId="0" fillId="3" fontId="31" numFmtId="0" xfId="0" applyAlignment="1" applyFont="1">
      <alignment readingOrder="0"/>
    </xf>
    <xf borderId="0" fillId="3" fontId="29" numFmtId="0" xfId="0" applyAlignment="1" applyFont="1">
      <alignment readingOrder="0"/>
    </xf>
    <xf borderId="0" fillId="3" fontId="26" numFmtId="0" xfId="0" applyAlignment="1" applyFont="1">
      <alignment readingOrder="0"/>
    </xf>
    <xf borderId="0" fillId="5" fontId="32" numFmtId="0" xfId="0" applyAlignment="1" applyFont="1">
      <alignment readingOrder="0"/>
    </xf>
    <xf borderId="0" fillId="5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6" fillId="5" fontId="35" numFmtId="0" xfId="0" applyAlignment="1" applyBorder="1" applyFont="1">
      <alignment horizontal="left" readingOrder="0"/>
    </xf>
    <xf borderId="7" fillId="5" fontId="36" numFmtId="0" xfId="0" applyAlignment="1" applyBorder="1" applyFont="1">
      <alignment horizontal="left" readingOrder="0"/>
    </xf>
    <xf borderId="7" fillId="5" fontId="37" numFmtId="0" xfId="0" applyAlignment="1" applyBorder="1" applyFont="1">
      <alignment horizontal="left" readingOrder="0"/>
    </xf>
    <xf borderId="0" fillId="3" fontId="38" numFmtId="0" xfId="0" applyAlignment="1" applyFont="1">
      <alignment readingOrder="0"/>
    </xf>
    <xf borderId="6" fillId="5" fontId="35" numFmtId="0" xfId="0" applyAlignment="1" applyBorder="1" applyFont="1">
      <alignment horizontal="left"/>
    </xf>
    <xf borderId="7" fillId="5" fontId="35" numFmtId="0" xfId="0" applyAlignment="1" applyBorder="1" applyFont="1">
      <alignment horizontal="left"/>
    </xf>
    <xf borderId="6" fillId="5" fontId="39" numFmtId="0" xfId="0" applyAlignment="1" applyBorder="1" applyFont="1">
      <alignment horizontal="left" readingOrder="0"/>
    </xf>
    <xf borderId="7" fillId="5" fontId="35" numFmtId="0" xfId="0" applyAlignment="1" applyBorder="1" applyFont="1">
      <alignment horizontal="left" readingOrder="0"/>
    </xf>
    <xf borderId="0" fillId="5" fontId="40" numFmtId="0" xfId="0" applyAlignment="1" applyFont="1">
      <alignment readingOrder="0"/>
    </xf>
    <xf borderId="0" fillId="5" fontId="41" numFmtId="0" xfId="0" applyAlignment="1" applyFont="1">
      <alignment horizontal="left" readingOrder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dsun.library.cornell.edu/" TargetMode="External"/><Relationship Id="rId22" Type="http://schemas.openxmlformats.org/officeDocument/2006/relationships/hyperlink" Target="https://ydnhistorical.library.yale.edu/?a=cl&amp;cl=CL2&amp;e=-------en-20--1--txt-txIN-------" TargetMode="External"/><Relationship Id="rId21" Type="http://schemas.openxmlformats.org/officeDocument/2006/relationships/hyperlink" Target="https://dailyorange.com/archives" TargetMode="External"/><Relationship Id="rId24" Type="http://schemas.openxmlformats.org/officeDocument/2006/relationships/hyperlink" Target="http://palimpsest.dur.ac.uk/slp/palatinate.html" TargetMode="External"/><Relationship Id="rId23" Type="http://schemas.openxmlformats.org/officeDocument/2006/relationships/hyperlink" Target="https://archive.felixonline.co.uk/browse" TargetMode="External"/><Relationship Id="rId1" Type="http://schemas.openxmlformats.org/officeDocument/2006/relationships/hyperlink" Target="https://theprince.princeton.edu/princetonperiodicals/?a=cl&amp;cl=CL2&amp;e=-------en-20--1--txt-txIN-------" TargetMode="External"/><Relationship Id="rId2" Type="http://schemas.openxmlformats.org/officeDocument/2006/relationships/hyperlink" Target="https://www.thecrimson.com/sitemap/" TargetMode="External"/><Relationship Id="rId3" Type="http://schemas.openxmlformats.org/officeDocument/2006/relationships/hyperlink" Target="https://spectatorarchive.library.columbia.edu/?a=cl&amp;cl=CL2&amp;e=-------en-20--1--txt-txIN-------" TargetMode="External"/><Relationship Id="rId4" Type="http://schemas.openxmlformats.org/officeDocument/2006/relationships/hyperlink" Target="http://tech.mit.edu/browse.html" TargetMode="External"/><Relationship Id="rId9" Type="http://schemas.openxmlformats.org/officeDocument/2006/relationships/hyperlink" Target="https://www.dukechronicle.com/page/digitized-print-archives" TargetMode="External"/><Relationship Id="rId26" Type="http://schemas.openxmlformats.org/officeDocument/2006/relationships/hyperlink" Target="https://digital.library.lse.ac.uk/objects/lse:hok973rak" TargetMode="External"/><Relationship Id="rId25" Type="http://schemas.openxmlformats.org/officeDocument/2006/relationships/hyperlink" Target="https://courierarchive.ncl.ac.uk/archive" TargetMode="External"/><Relationship Id="rId28" Type="http://schemas.openxmlformats.org/officeDocument/2006/relationships/hyperlink" Target="https://archive.org/details/universityofsouthamptonhistory?&amp;sort=-week&amp;page=3" TargetMode="External"/><Relationship Id="rId27" Type="http://schemas.openxmlformats.org/officeDocument/2006/relationships/hyperlink" Target="https://cdm21047.contentdm.oclc.org/digital/collection/boar/search" TargetMode="External"/><Relationship Id="rId5" Type="http://schemas.openxmlformats.org/officeDocument/2006/relationships/hyperlink" Target="https://archives.stanforddaily.com/" TargetMode="External"/><Relationship Id="rId6" Type="http://schemas.openxmlformats.org/officeDocument/2006/relationships/hyperlink" Target="https://dparchives.library.upenn.edu/?a=cl&amp;cl=CL2&amp;e=-------en-20--1--txt-txIN-------" TargetMode="External"/><Relationship Id="rId29" Type="http://schemas.openxmlformats.org/officeDocument/2006/relationships/hyperlink" Target="https://www.gla.ac.uk/myglasgow/archives/guardian/" TargetMode="External"/><Relationship Id="rId7" Type="http://schemas.openxmlformats.org/officeDocument/2006/relationships/hyperlink" Target="https://repository.library.brown.edu/studio/collections/id_919/" TargetMode="External"/><Relationship Id="rId8" Type="http://schemas.openxmlformats.org/officeDocument/2006/relationships/hyperlink" Target="https://repositories.lib.utexas.edu/handle/2152/21545" TargetMode="External"/><Relationship Id="rId31" Type="http://schemas.openxmlformats.org/officeDocument/2006/relationships/hyperlink" Target="https://explore.library.leeds.ac.uk/special-collections-explore/24553" TargetMode="External"/><Relationship Id="rId30" Type="http://schemas.openxmlformats.org/officeDocument/2006/relationships/hyperlink" Target="https://glasgowguardian.co.uk/archive/" TargetMode="External"/><Relationship Id="rId11" Type="http://schemas.openxmlformats.org/officeDocument/2006/relationships/hyperlink" Target="https://dailyiowan.lib.uiowa.edu/index.php" TargetMode="External"/><Relationship Id="rId10" Type="http://schemas.openxmlformats.org/officeDocument/2006/relationships/hyperlink" Target="https://osupublicationarchives.osu.edu/?a=cl&amp;cl=CL2&amp;e=-------en-20--1--txt-txIN-------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dh.howard.edu/hilltop/" TargetMode="External"/><Relationship Id="rId12" Type="http://schemas.openxmlformats.org/officeDocument/2006/relationships/hyperlink" Target="https://newspapers.bc.edu/?a=cl&amp;cl=CL2&amp;e=-------en-20--1--txt-txIN-------" TargetMode="External"/><Relationship Id="rId15" Type="http://schemas.openxmlformats.org/officeDocument/2006/relationships/hyperlink" Target="https://ufdc.ufl.edu/collections/alligator/results?sort=date_a" TargetMode="External"/><Relationship Id="rId14" Type="http://schemas.openxmlformats.org/officeDocument/2006/relationships/hyperlink" Target="https://historicnewspapers.sc.edu/lccn/2012218660/" TargetMode="External"/><Relationship Id="rId17" Type="http://schemas.openxmlformats.org/officeDocument/2006/relationships/hyperlink" Target="https://www.digitalnc.org/newspapers/daily-tar-heel-chapel-hill-n-c/" TargetMode="External"/><Relationship Id="rId16" Type="http://schemas.openxmlformats.org/officeDocument/2006/relationships/hyperlink" Target="https://search.library.wisc.edu/digital/AYSX6ORO7MD6K38E" TargetMode="External"/><Relationship Id="rId19" Type="http://schemas.openxmlformats.org/officeDocument/2006/relationships/hyperlink" Target="http://louisianadigitallibrary.org/islandora/object/loyno-lmnp01%3A44119" TargetMode="External"/><Relationship Id="rId18" Type="http://schemas.openxmlformats.org/officeDocument/2006/relationships/hyperlink" Target="https://libraries.psu.edu/about/collections/digital-newspapers/daily-collegian-historica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helinc.co.uk/page/423/?s=" TargetMode="External"/><Relationship Id="rId42" Type="http://schemas.openxmlformats.org/officeDocument/2006/relationships/hyperlink" Target="https://thesphinx.co.uk/page/55/?s=." TargetMode="External"/><Relationship Id="rId41" Type="http://schemas.openxmlformats.org/officeDocument/2006/relationships/hyperlink" Target="https://www.thesphinx.co.uk/" TargetMode="External"/><Relationship Id="rId44" Type="http://schemas.openxmlformats.org/officeDocument/2006/relationships/hyperlink" Target="https://www.artefactmagazine.com/page/263/?s" TargetMode="External"/><Relationship Id="rId43" Type="http://schemas.openxmlformats.org/officeDocument/2006/relationships/hyperlink" Target="https://www.artefactmagazine.com/" TargetMode="External"/><Relationship Id="rId46" Type="http://schemas.openxmlformats.org/officeDocument/2006/relationships/hyperlink" Target="https://roarnews.co.uk/page/3/?s=" TargetMode="External"/><Relationship Id="rId45" Type="http://schemas.openxmlformats.org/officeDocument/2006/relationships/hyperlink" Target="https://roarnews.co.uk/" TargetMode="External"/><Relationship Id="rId107" Type="http://schemas.openxmlformats.org/officeDocument/2006/relationships/hyperlink" Target="https://www.themagdalen.co.uk/" TargetMode="External"/><Relationship Id="rId106" Type="http://schemas.openxmlformats.org/officeDocument/2006/relationships/hyperlink" Target="https://thestudentadvertiser.co.uk/" TargetMode="External"/><Relationship Id="rId105" Type="http://schemas.openxmlformats.org/officeDocument/2006/relationships/hyperlink" Target="https://www.scotcampus.com/" TargetMode="External"/><Relationship Id="rId104" Type="http://schemas.openxmlformats.org/officeDocument/2006/relationships/hyperlink" Target="https://www.veritasnews.co.uk/" TargetMode="External"/><Relationship Id="rId109" Type="http://schemas.openxmlformats.org/officeDocument/2006/relationships/hyperlink" Target="https://www.seren.bangor.ac.uk/page/2/?s" TargetMode="External"/><Relationship Id="rId108" Type="http://schemas.openxmlformats.org/officeDocument/2006/relationships/hyperlink" Target="https://www.seren.bangor.ac.uk/" TargetMode="External"/><Relationship Id="rId48" Type="http://schemas.openxmlformats.org/officeDocument/2006/relationships/hyperlink" Target="https://thebeaverlse.co.uk/page/2/?s" TargetMode="External"/><Relationship Id="rId47" Type="http://schemas.openxmlformats.org/officeDocument/2006/relationships/hyperlink" Target="https://thebeaverlse.co.uk/" TargetMode="External"/><Relationship Id="rId49" Type="http://schemas.openxmlformats.org/officeDocument/2006/relationships/hyperlink" Target="https://theorbital.co.uk/" TargetMode="External"/><Relationship Id="rId103" Type="http://schemas.openxmlformats.org/officeDocument/2006/relationships/hyperlink" Target="https://strathclydetelegraph.com/page/221/?s" TargetMode="External"/><Relationship Id="rId102" Type="http://schemas.openxmlformats.org/officeDocument/2006/relationships/hyperlink" Target="https://strathclydetelegraph.com/" TargetMode="External"/><Relationship Id="rId101" Type="http://schemas.openxmlformats.org/officeDocument/2006/relationships/hyperlink" Target="https://brignews.com/page/2/?s" TargetMode="External"/><Relationship Id="rId100" Type="http://schemas.openxmlformats.org/officeDocument/2006/relationships/hyperlink" Target="https://www.thesaint.scot/search-results?type=blogs&amp;page=2" TargetMode="External"/><Relationship Id="rId31" Type="http://schemas.openxmlformats.org/officeDocument/2006/relationships/hyperlink" Target="https://www.concourseonline.com/" TargetMode="External"/><Relationship Id="rId30" Type="http://schemas.openxmlformats.org/officeDocument/2006/relationships/hyperlink" Target="https://www.leopardmag.co.uk/" TargetMode="External"/><Relationship Id="rId33" Type="http://schemas.openxmlformats.org/officeDocument/2006/relationships/hyperlink" Target="https://scan.lancastersu.co.uk/page/2/?s" TargetMode="External"/><Relationship Id="rId32" Type="http://schemas.openxmlformats.org/officeDocument/2006/relationships/hyperlink" Target="https://www.inquiremedia.co.uk/" TargetMode="External"/><Relationship Id="rId35" Type="http://schemas.openxmlformats.org/officeDocument/2006/relationships/hyperlink" Target="https://www.thegryphon.co.uk/" TargetMode="External"/><Relationship Id="rId34" Type="http://schemas.openxmlformats.org/officeDocument/2006/relationships/hyperlink" Target="https://scan.lancastersu.co.uk/page/2/?s" TargetMode="External"/><Relationship Id="rId37" Type="http://schemas.openxmlformats.org/officeDocument/2006/relationships/hyperlink" Target="https://leicesterstudent.com/" TargetMode="External"/><Relationship Id="rId36" Type="http://schemas.openxmlformats.org/officeDocument/2006/relationships/hyperlink" Target="https://www.thegryphon.co.uk/page/2/?s" TargetMode="External"/><Relationship Id="rId39" Type="http://schemas.openxmlformats.org/officeDocument/2006/relationships/hyperlink" Target="https://thelinc.co.uk/" TargetMode="External"/><Relationship Id="rId38" Type="http://schemas.openxmlformats.org/officeDocument/2006/relationships/hyperlink" Target="https://leicesterstudent.com/page/13/?s" TargetMode="External"/><Relationship Id="rId20" Type="http://schemas.openxmlformats.org/officeDocument/2006/relationships/hyperlink" Target="https://www.palatinate.org.uk/page/1562/?s" TargetMode="External"/><Relationship Id="rId22" Type="http://schemas.openxmlformats.org/officeDocument/2006/relationships/hyperlink" Target="https://www.thebubble.org.uk/page/1/?s=%2A" TargetMode="External"/><Relationship Id="rId21" Type="http://schemas.openxmlformats.org/officeDocument/2006/relationships/hyperlink" Target="https://www.thebubble.org.uk/" TargetMode="External"/><Relationship Id="rId24" Type="http://schemas.openxmlformats.org/officeDocument/2006/relationships/hyperlink" Target="https://www.concrete-online.co.uk/page/1349/?s&amp;search_button=Search" TargetMode="External"/><Relationship Id="rId23" Type="http://schemas.openxmlformats.org/officeDocument/2006/relationships/hyperlink" Target="https://www.concrete-online.co.uk/" TargetMode="External"/><Relationship Id="rId26" Type="http://schemas.openxmlformats.org/officeDocument/2006/relationships/hyperlink" Target="https://exepose.com/" TargetMode="External"/><Relationship Id="rId25" Type="http://schemas.openxmlformats.org/officeDocument/2006/relationships/hyperlink" Target="https://www.therabbitfilm.com/" TargetMode="External"/><Relationship Id="rId28" Type="http://schemas.openxmlformats.org/officeDocument/2006/relationships/hyperlink" Target="https://www.falmouth-anchor.co.uk/" TargetMode="External"/><Relationship Id="rId27" Type="http://schemas.openxmlformats.org/officeDocument/2006/relationships/hyperlink" Target="https://exepose.com/page/2/?s" TargetMode="External"/><Relationship Id="rId29" Type="http://schemas.openxmlformats.org/officeDocument/2006/relationships/hyperlink" Target="https://www.falmouth-anchor.co.uk/page/2/?s" TargetMode="External"/><Relationship Id="rId95" Type="http://schemas.openxmlformats.org/officeDocument/2006/relationships/hyperlink" Target="https://www.studentnewspaper.org/" TargetMode="External"/><Relationship Id="rId94" Type="http://schemas.openxmlformats.org/officeDocument/2006/relationships/hyperlink" Target="https://www.gaudie.co.uk/search-results?type=blogs&amp;page=2" TargetMode="External"/><Relationship Id="rId97" Type="http://schemas.openxmlformats.org/officeDocument/2006/relationships/hyperlink" Target="https://glasgowguardian.co.uk/" TargetMode="External"/><Relationship Id="rId96" Type="http://schemas.openxmlformats.org/officeDocument/2006/relationships/hyperlink" Target="https://studentnewspaper.org/page/2/?s" TargetMode="External"/><Relationship Id="rId11" Type="http://schemas.openxmlformats.org/officeDocument/2006/relationships/hyperlink" Target="http://theverse.co.uk/page/235/?s" TargetMode="External"/><Relationship Id="rId99" Type="http://schemas.openxmlformats.org/officeDocument/2006/relationships/hyperlink" Target="https://www.thesaint.scot/" TargetMode="External"/><Relationship Id="rId10" Type="http://schemas.openxmlformats.org/officeDocument/2006/relationships/hyperlink" Target="http://theverse.co.uk/" TargetMode="External"/><Relationship Id="rId98" Type="http://schemas.openxmlformats.org/officeDocument/2006/relationships/hyperlink" Target="https://glasgowguardian.co.uk/page/2/?s" TargetMode="External"/><Relationship Id="rId13" Type="http://schemas.openxmlformats.org/officeDocument/2006/relationships/hyperlink" Target="https://ldnmagazine.com/page/34/?s" TargetMode="External"/><Relationship Id="rId12" Type="http://schemas.openxmlformats.org/officeDocument/2006/relationships/hyperlink" Target="https://ldnmagazine.com/" TargetMode="External"/><Relationship Id="rId91" Type="http://schemas.openxmlformats.org/officeDocument/2006/relationships/hyperlink" Target="https://nouse.co.uk/" TargetMode="External"/><Relationship Id="rId90" Type="http://schemas.openxmlformats.org/officeDocument/2006/relationships/hyperlink" Target="https://www.yorkvision.co.uk/page/4?s" TargetMode="External"/><Relationship Id="rId93" Type="http://schemas.openxmlformats.org/officeDocument/2006/relationships/hyperlink" Target="https://www.gaudie.co.uk/" TargetMode="External"/><Relationship Id="rId92" Type="http://schemas.openxmlformats.org/officeDocument/2006/relationships/hyperlink" Target="https://thegownatqub.wordpress.com/issue-no-1-16-09-21-29-09-21/" TargetMode="External"/><Relationship Id="rId15" Type="http://schemas.openxmlformats.org/officeDocument/2006/relationships/hyperlink" Target="https://www.varsity.co.uk/search-results?terms=%2A&amp;page=2" TargetMode="External"/><Relationship Id="rId110" Type="http://schemas.openxmlformats.org/officeDocument/2006/relationships/hyperlink" Target="http://www.swanseastudentmedia.com/page/2/?s" TargetMode="External"/><Relationship Id="rId14" Type="http://schemas.openxmlformats.org/officeDocument/2006/relationships/hyperlink" Target="https://www.varsity.co.uk/" TargetMode="External"/><Relationship Id="rId17" Type="http://schemas.openxmlformats.org/officeDocument/2006/relationships/hyperlink" Target="https://www.pulsemedia-online.co.uk/page/2/?s" TargetMode="External"/><Relationship Id="rId16" Type="http://schemas.openxmlformats.org/officeDocument/2006/relationships/hyperlink" Target="https://www.pulsemedia-online.co.uk/" TargetMode="External"/><Relationship Id="rId19" Type="http://schemas.openxmlformats.org/officeDocument/2006/relationships/hyperlink" Target="https://www.palatinate.org.uk/" TargetMode="External"/><Relationship Id="rId18" Type="http://schemas.openxmlformats.org/officeDocument/2006/relationships/hyperlink" Target="https://pimediaonline.co.uk/" TargetMode="External"/><Relationship Id="rId112" Type="http://schemas.openxmlformats.org/officeDocument/2006/relationships/drawing" Target="../drawings/drawing2.xml"/><Relationship Id="rId111" Type="http://schemas.openxmlformats.org/officeDocument/2006/relationships/hyperlink" Target="http://www.swanseastudentmedia.com/page/2/?s" TargetMode="External"/><Relationship Id="rId84" Type="http://schemas.openxmlformats.org/officeDocument/2006/relationships/hyperlink" Target="https://theboar.org/page/2/?s" TargetMode="External"/><Relationship Id="rId83" Type="http://schemas.openxmlformats.org/officeDocument/2006/relationships/hyperlink" Target="https://thebadgeronline.com/page/235/?s" TargetMode="External"/><Relationship Id="rId86" Type="http://schemas.openxmlformats.org/officeDocument/2006/relationships/hyperlink" Target="https://www.westerneye.net/" TargetMode="External"/><Relationship Id="rId85" Type="http://schemas.openxmlformats.org/officeDocument/2006/relationships/hyperlink" Target="https://theboar.org/page/2/?s" TargetMode="External"/><Relationship Id="rId88" Type="http://schemas.openxmlformats.org/officeDocument/2006/relationships/hyperlink" Target="https://thevoiceworcester.wordpress.com/page/465/?s" TargetMode="External"/><Relationship Id="rId87" Type="http://schemas.openxmlformats.org/officeDocument/2006/relationships/hyperlink" Target="https://thevoiceworcester.wordpress.com/" TargetMode="External"/><Relationship Id="rId89" Type="http://schemas.openxmlformats.org/officeDocument/2006/relationships/hyperlink" Target="https://www.yorkvision.co.uk/" TargetMode="External"/><Relationship Id="rId80" Type="http://schemas.openxmlformats.org/officeDocument/2006/relationships/hyperlink" Target="https://www.theedgesusu.co.uk/page/2/?s" TargetMode="External"/><Relationship Id="rId82" Type="http://schemas.openxmlformats.org/officeDocument/2006/relationships/hyperlink" Target="https://thebadgeronline.com/page/235/?s" TargetMode="External"/><Relationship Id="rId81" Type="http://schemas.openxmlformats.org/officeDocument/2006/relationships/hyperlink" Target="https://thestagsurrey.co.uk/" TargetMode="External"/><Relationship Id="rId1" Type="http://schemas.openxmlformats.org/officeDocument/2006/relationships/hyperlink" Target="https://www.thenationalstudent.com/" TargetMode="External"/><Relationship Id="rId2" Type="http://schemas.openxmlformats.org/officeDocument/2006/relationships/hyperlink" Target="https://www.thenationalstudent.com/index.php?page=206&amp;sort1=1&amp;view1=2&amp;pag1=1064&amp;writer_profile=&amp;filtruj_nazwa=.&amp;filter_days=1&amp;filter_date1=2023-03-27&amp;filter_date2=2023-03-27" TargetMode="External"/><Relationship Id="rId3" Type="http://schemas.openxmlformats.org/officeDocument/2006/relationships/hyperlink" Target="https://www.thestudentpocketguide.com/" TargetMode="External"/><Relationship Id="rId4" Type="http://schemas.openxmlformats.org/officeDocument/2006/relationships/hyperlink" Target="https://www.thestudentpocketguide.com/page/25/?s" TargetMode="External"/><Relationship Id="rId9" Type="http://schemas.openxmlformats.org/officeDocument/2006/relationships/hyperlink" Target="https://bournemouthrock.com/" TargetMode="External"/><Relationship Id="rId5" Type="http://schemas.openxmlformats.org/officeDocument/2006/relationships/hyperlink" Target="https://www.redbrick.me/" TargetMode="External"/><Relationship Id="rId6" Type="http://schemas.openxmlformats.org/officeDocument/2006/relationships/hyperlink" Target="https://www.redbrick.me/page/413/?s=." TargetMode="External"/><Relationship Id="rId7" Type="http://schemas.openxmlformats.org/officeDocument/2006/relationships/hyperlink" Target="https://buzz.bournemouth.ac.uk/" TargetMode="External"/><Relationship Id="rId8" Type="http://schemas.openxmlformats.org/officeDocument/2006/relationships/hyperlink" Target="https://buzz.bournemouth.ac.uk/page/193/?s=." TargetMode="External"/><Relationship Id="rId73" Type="http://schemas.openxmlformats.org/officeDocument/2006/relationships/hyperlink" Target="https://isismagazine.org.uk/page/2/?s" TargetMode="External"/><Relationship Id="rId72" Type="http://schemas.openxmlformats.org/officeDocument/2006/relationships/hyperlink" Target="https://isismagazine.org.uk/" TargetMode="External"/><Relationship Id="rId75" Type="http://schemas.openxmlformats.org/officeDocument/2006/relationships/hyperlink" Target="https://forgepress.org/" TargetMode="External"/><Relationship Id="rId74" Type="http://schemas.openxmlformats.org/officeDocument/2006/relationships/hyperlink" Target="https://sparknewspaper.co.uk/" TargetMode="External"/><Relationship Id="rId77" Type="http://schemas.openxmlformats.org/officeDocument/2006/relationships/hyperlink" Target="https://www.wessexscene.co.uk/" TargetMode="External"/><Relationship Id="rId76" Type="http://schemas.openxmlformats.org/officeDocument/2006/relationships/hyperlink" Target="https://forgepress.org/page/2/?s" TargetMode="External"/><Relationship Id="rId79" Type="http://schemas.openxmlformats.org/officeDocument/2006/relationships/hyperlink" Target="https://www.theedgesusu.co.uk/" TargetMode="External"/><Relationship Id="rId78" Type="http://schemas.openxmlformats.org/officeDocument/2006/relationships/hyperlink" Target="https://www.wessexscene.co.uk/page/2/?s" TargetMode="External"/><Relationship Id="rId71" Type="http://schemas.openxmlformats.org/officeDocument/2006/relationships/hyperlink" Target="https://cherwell.org/page/1666/?s=" TargetMode="External"/><Relationship Id="rId70" Type="http://schemas.openxmlformats.org/officeDocument/2006/relationships/hyperlink" Target="https://cherwell.org/" TargetMode="External"/><Relationship Id="rId62" Type="http://schemas.openxmlformats.org/officeDocument/2006/relationships/hyperlink" Target="https://www.thecourieronline.co.uk/page/2/?s" TargetMode="External"/><Relationship Id="rId61" Type="http://schemas.openxmlformats.org/officeDocument/2006/relationships/hyperlink" Target="https://www.thecourieronline.co.uk/" TargetMode="External"/><Relationship Id="rId64" Type="http://schemas.openxmlformats.org/officeDocument/2006/relationships/hyperlink" Target="https://www.platformmagazine.co.uk/" TargetMode="External"/><Relationship Id="rId63" Type="http://schemas.openxmlformats.org/officeDocument/2006/relationships/hyperlink" Target="https://impactnottingham.com/page/5/?s=" TargetMode="External"/><Relationship Id="rId66" Type="http://schemas.openxmlformats.org/officeDocument/2006/relationships/hyperlink" Target="https://www.theoxfordblue.co.uk/" TargetMode="External"/><Relationship Id="rId65" Type="http://schemas.openxmlformats.org/officeDocument/2006/relationships/hyperlink" Target="https://www.platformmagazine.co.uk/page/2/?s" TargetMode="External"/><Relationship Id="rId68" Type="http://schemas.openxmlformats.org/officeDocument/2006/relationships/hyperlink" Target="https://www.oxfordstudent.com/" TargetMode="External"/><Relationship Id="rId67" Type="http://schemas.openxmlformats.org/officeDocument/2006/relationships/hyperlink" Target="https://www.theoxfordblue.co.uk/page/2/?s" TargetMode="External"/><Relationship Id="rId60" Type="http://schemas.openxmlformats.org/officeDocument/2006/relationships/hyperlink" Target="https://mancunion.com/page/2/?s=." TargetMode="External"/><Relationship Id="rId69" Type="http://schemas.openxmlformats.org/officeDocument/2006/relationships/hyperlink" Target="https://www.oxfordstudent.com/page/690/?s=" TargetMode="External"/><Relationship Id="rId51" Type="http://schemas.openxmlformats.org/officeDocument/2006/relationships/hyperlink" Target="https://rhulfounder.co.uk/" TargetMode="External"/><Relationship Id="rId50" Type="http://schemas.openxmlformats.org/officeDocument/2006/relationships/hyperlink" Target="https://theorbital.co.uk/page/174/?s" TargetMode="External"/><Relationship Id="rId53" Type="http://schemas.openxmlformats.org/officeDocument/2006/relationships/hyperlink" Target="https://soasspirit.co.uk/" TargetMode="External"/><Relationship Id="rId52" Type="http://schemas.openxmlformats.org/officeDocument/2006/relationships/hyperlink" Target="https://rhulfounder.co.uk/page/136/?s=." TargetMode="External"/><Relationship Id="rId55" Type="http://schemas.openxmlformats.org/officeDocument/2006/relationships/hyperlink" Target="https://theprintnews.co.uk/" TargetMode="External"/><Relationship Id="rId54" Type="http://schemas.openxmlformats.org/officeDocument/2006/relationships/hyperlink" Target="https://soasspirit.co.uk/?paged=2&amp;s" TargetMode="External"/><Relationship Id="rId57" Type="http://schemas.openxmlformats.org/officeDocument/2006/relationships/hyperlink" Target="https://aah-magazine.co.uk/" TargetMode="External"/><Relationship Id="rId56" Type="http://schemas.openxmlformats.org/officeDocument/2006/relationships/hyperlink" Target="https://theprintnews.co.uk/page/2/?s" TargetMode="External"/><Relationship Id="rId59" Type="http://schemas.openxmlformats.org/officeDocument/2006/relationships/hyperlink" Target="https://mancunion.com/" TargetMode="External"/><Relationship Id="rId58" Type="http://schemas.openxmlformats.org/officeDocument/2006/relationships/hyperlink" Target="https://aah-magazine.co.uk/page/546/?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roarnews.co.uk/page/3/?s=" TargetMode="External"/><Relationship Id="rId42" Type="http://schemas.openxmlformats.org/officeDocument/2006/relationships/hyperlink" Target="https://thebeaverlse.co.uk/page/2/?s" TargetMode="External"/><Relationship Id="rId41" Type="http://schemas.openxmlformats.org/officeDocument/2006/relationships/hyperlink" Target="https://thebeaverlse.co.uk/" TargetMode="External"/><Relationship Id="rId44" Type="http://schemas.openxmlformats.org/officeDocument/2006/relationships/hyperlink" Target="https://theorbital.co.uk/page/174/?s" TargetMode="External"/><Relationship Id="rId43" Type="http://schemas.openxmlformats.org/officeDocument/2006/relationships/hyperlink" Target="https://theorbital.co.uk/" TargetMode="External"/><Relationship Id="rId46" Type="http://schemas.openxmlformats.org/officeDocument/2006/relationships/hyperlink" Target="https://rhulfounder.co.uk/page/136/?s=." TargetMode="External"/><Relationship Id="rId45" Type="http://schemas.openxmlformats.org/officeDocument/2006/relationships/hyperlink" Target="https://rhulfounder.co.uk/" TargetMode="External"/><Relationship Id="rId48" Type="http://schemas.openxmlformats.org/officeDocument/2006/relationships/hyperlink" Target="https://soasspirit.co.uk/?paged=2&amp;s" TargetMode="External"/><Relationship Id="rId47" Type="http://schemas.openxmlformats.org/officeDocument/2006/relationships/hyperlink" Target="https://soasspirit.co.uk/" TargetMode="External"/><Relationship Id="rId49" Type="http://schemas.openxmlformats.org/officeDocument/2006/relationships/hyperlink" Target="https://theprintnews.co.uk/" TargetMode="External"/><Relationship Id="rId31" Type="http://schemas.openxmlformats.org/officeDocument/2006/relationships/hyperlink" Target="https://leicesterstudent.com/" TargetMode="External"/><Relationship Id="rId30" Type="http://schemas.openxmlformats.org/officeDocument/2006/relationships/hyperlink" Target="https://www.thegryphon.co.uk/page/2/?s" TargetMode="External"/><Relationship Id="rId33" Type="http://schemas.openxmlformats.org/officeDocument/2006/relationships/hyperlink" Target="https://thelinc.co.uk/" TargetMode="External"/><Relationship Id="rId32" Type="http://schemas.openxmlformats.org/officeDocument/2006/relationships/hyperlink" Target="https://leicesterstudent.com/page/13/?s" TargetMode="External"/><Relationship Id="rId35" Type="http://schemas.openxmlformats.org/officeDocument/2006/relationships/hyperlink" Target="https://www.thesphinx.co.uk/" TargetMode="External"/><Relationship Id="rId34" Type="http://schemas.openxmlformats.org/officeDocument/2006/relationships/hyperlink" Target="https://thelinc.co.uk/page/423/?s=" TargetMode="External"/><Relationship Id="rId37" Type="http://schemas.openxmlformats.org/officeDocument/2006/relationships/hyperlink" Target="https://www.artefactmagazine.com/" TargetMode="External"/><Relationship Id="rId36" Type="http://schemas.openxmlformats.org/officeDocument/2006/relationships/hyperlink" Target="https://thesphinx.co.uk/page/55/?s=." TargetMode="External"/><Relationship Id="rId39" Type="http://schemas.openxmlformats.org/officeDocument/2006/relationships/hyperlink" Target="https://roarnews.co.uk/" TargetMode="External"/><Relationship Id="rId38" Type="http://schemas.openxmlformats.org/officeDocument/2006/relationships/hyperlink" Target="https://www.artefactmagazine.com/page/263/?s" TargetMode="External"/><Relationship Id="rId20" Type="http://schemas.openxmlformats.org/officeDocument/2006/relationships/hyperlink" Target="https://www.thebubble.org.uk/page/1/?s=%2A" TargetMode="External"/><Relationship Id="rId22" Type="http://schemas.openxmlformats.org/officeDocument/2006/relationships/hyperlink" Target="https://www.concrete-online.co.uk/page/1349/?s&amp;search_button=Search" TargetMode="External"/><Relationship Id="rId21" Type="http://schemas.openxmlformats.org/officeDocument/2006/relationships/hyperlink" Target="https://www.concrete-online.co.uk/" TargetMode="External"/><Relationship Id="rId24" Type="http://schemas.openxmlformats.org/officeDocument/2006/relationships/hyperlink" Target="https://exepose.com/page/2/?s" TargetMode="External"/><Relationship Id="rId23" Type="http://schemas.openxmlformats.org/officeDocument/2006/relationships/hyperlink" Target="https://exepose.com/" TargetMode="External"/><Relationship Id="rId26" Type="http://schemas.openxmlformats.org/officeDocument/2006/relationships/hyperlink" Target="https://www.falmouth-anchor.co.uk/page/2/?s" TargetMode="External"/><Relationship Id="rId25" Type="http://schemas.openxmlformats.org/officeDocument/2006/relationships/hyperlink" Target="https://www.falmouth-anchor.co.uk/" TargetMode="External"/><Relationship Id="rId28" Type="http://schemas.openxmlformats.org/officeDocument/2006/relationships/hyperlink" Target="https://scan.lancastersu.co.uk/page/2/?s" TargetMode="External"/><Relationship Id="rId27" Type="http://schemas.openxmlformats.org/officeDocument/2006/relationships/hyperlink" Target="https://scan.lancastersu.co.uk/page/2/?s" TargetMode="External"/><Relationship Id="rId29" Type="http://schemas.openxmlformats.org/officeDocument/2006/relationships/hyperlink" Target="https://www.thegryphon.co.uk/" TargetMode="External"/><Relationship Id="rId95" Type="http://schemas.openxmlformats.org/officeDocument/2006/relationships/hyperlink" Target="https://www.seren.bangor.ac.uk/" TargetMode="External"/><Relationship Id="rId94" Type="http://schemas.openxmlformats.org/officeDocument/2006/relationships/hyperlink" Target="https://strathclydetelegraph.com/page/221/?s" TargetMode="External"/><Relationship Id="rId97" Type="http://schemas.openxmlformats.org/officeDocument/2006/relationships/hyperlink" Target="http://www.swanseastudentmedia.com/page/2/?s" TargetMode="External"/><Relationship Id="rId96" Type="http://schemas.openxmlformats.org/officeDocument/2006/relationships/hyperlink" Target="https://www.seren.bangor.ac.uk/page/2/?s" TargetMode="External"/><Relationship Id="rId11" Type="http://schemas.openxmlformats.org/officeDocument/2006/relationships/hyperlink" Target="https://ldnmagazine.com/" TargetMode="External"/><Relationship Id="rId99" Type="http://schemas.openxmlformats.org/officeDocument/2006/relationships/drawing" Target="../drawings/drawing3.xml"/><Relationship Id="rId10" Type="http://schemas.openxmlformats.org/officeDocument/2006/relationships/hyperlink" Target="http://theverse.co.uk/page/235/?s" TargetMode="External"/><Relationship Id="rId98" Type="http://schemas.openxmlformats.org/officeDocument/2006/relationships/hyperlink" Target="http://www.swanseastudentmedia.com/page/2/?s" TargetMode="External"/><Relationship Id="rId13" Type="http://schemas.openxmlformats.org/officeDocument/2006/relationships/hyperlink" Target="https://www.varsity.co.uk/" TargetMode="External"/><Relationship Id="rId12" Type="http://schemas.openxmlformats.org/officeDocument/2006/relationships/hyperlink" Target="https://ldnmagazine.com/page/34/?s" TargetMode="External"/><Relationship Id="rId91" Type="http://schemas.openxmlformats.org/officeDocument/2006/relationships/hyperlink" Target="https://www.thesaint.scot/search-results?type=blogs&amp;page=2" TargetMode="External"/><Relationship Id="rId90" Type="http://schemas.openxmlformats.org/officeDocument/2006/relationships/hyperlink" Target="https://www.thesaint.scot/" TargetMode="External"/><Relationship Id="rId93" Type="http://schemas.openxmlformats.org/officeDocument/2006/relationships/hyperlink" Target="https://strathclydetelegraph.com/" TargetMode="External"/><Relationship Id="rId92" Type="http://schemas.openxmlformats.org/officeDocument/2006/relationships/hyperlink" Target="https://brignews.com/page/2/?s" TargetMode="External"/><Relationship Id="rId15" Type="http://schemas.openxmlformats.org/officeDocument/2006/relationships/hyperlink" Target="https://www.pulsemedia-online.co.uk/" TargetMode="External"/><Relationship Id="rId14" Type="http://schemas.openxmlformats.org/officeDocument/2006/relationships/hyperlink" Target="https://www.varsity.co.uk/search-results?terms=%2A&amp;page=2" TargetMode="External"/><Relationship Id="rId17" Type="http://schemas.openxmlformats.org/officeDocument/2006/relationships/hyperlink" Target="https://www.palatinate.org.uk/" TargetMode="External"/><Relationship Id="rId16" Type="http://schemas.openxmlformats.org/officeDocument/2006/relationships/hyperlink" Target="https://www.pulsemedia-online.co.uk/page/2/?s" TargetMode="External"/><Relationship Id="rId19" Type="http://schemas.openxmlformats.org/officeDocument/2006/relationships/hyperlink" Target="https://www.thebubble.org.uk/" TargetMode="External"/><Relationship Id="rId18" Type="http://schemas.openxmlformats.org/officeDocument/2006/relationships/hyperlink" Target="https://www.palatinate.org.uk/page/1562/?s" TargetMode="External"/><Relationship Id="rId84" Type="http://schemas.openxmlformats.org/officeDocument/2006/relationships/hyperlink" Target="https://www.gaudie.co.uk/" TargetMode="External"/><Relationship Id="rId83" Type="http://schemas.openxmlformats.org/officeDocument/2006/relationships/hyperlink" Target="https://thegownatqub.wordpress.com/issue-no-1-16-09-21-29-09-21/" TargetMode="External"/><Relationship Id="rId86" Type="http://schemas.openxmlformats.org/officeDocument/2006/relationships/hyperlink" Target="https://www.studentnewspaper.org/" TargetMode="External"/><Relationship Id="rId85" Type="http://schemas.openxmlformats.org/officeDocument/2006/relationships/hyperlink" Target="https://www.gaudie.co.uk/search-results?type=blogs&amp;page=2" TargetMode="External"/><Relationship Id="rId88" Type="http://schemas.openxmlformats.org/officeDocument/2006/relationships/hyperlink" Target="https://glasgowguardian.co.uk/" TargetMode="External"/><Relationship Id="rId87" Type="http://schemas.openxmlformats.org/officeDocument/2006/relationships/hyperlink" Target="https://studentnewspaper.org/page/2/?s" TargetMode="External"/><Relationship Id="rId89" Type="http://schemas.openxmlformats.org/officeDocument/2006/relationships/hyperlink" Target="https://glasgowguardian.co.uk/page/2/?s" TargetMode="External"/><Relationship Id="rId80" Type="http://schemas.openxmlformats.org/officeDocument/2006/relationships/hyperlink" Target="https://www.yorkvision.co.uk/" TargetMode="External"/><Relationship Id="rId82" Type="http://schemas.openxmlformats.org/officeDocument/2006/relationships/hyperlink" Target="https://nouse.co.uk/" TargetMode="External"/><Relationship Id="rId81" Type="http://schemas.openxmlformats.org/officeDocument/2006/relationships/hyperlink" Target="https://www.yorkvision.co.uk/page/4?s" TargetMode="External"/><Relationship Id="rId1" Type="http://schemas.openxmlformats.org/officeDocument/2006/relationships/hyperlink" Target="https://www.thenationalstudent.com/" TargetMode="External"/><Relationship Id="rId2" Type="http://schemas.openxmlformats.org/officeDocument/2006/relationships/hyperlink" Target="https://www.thenationalstudent.com/index.php?page=206&amp;sort1=1&amp;view1=2&amp;pag1=1064&amp;writer_profile=&amp;filtruj_nazwa=.&amp;filter_days=1&amp;filter_date1=2023-03-27&amp;filter_date2=2023-03-27" TargetMode="External"/><Relationship Id="rId3" Type="http://schemas.openxmlformats.org/officeDocument/2006/relationships/hyperlink" Target="https://www.thestudentpocketguide.com/" TargetMode="External"/><Relationship Id="rId4" Type="http://schemas.openxmlformats.org/officeDocument/2006/relationships/hyperlink" Target="https://www.thestudentpocketguide.com/page/25/?s" TargetMode="External"/><Relationship Id="rId9" Type="http://schemas.openxmlformats.org/officeDocument/2006/relationships/hyperlink" Target="http://theverse.co.uk/" TargetMode="External"/><Relationship Id="rId5" Type="http://schemas.openxmlformats.org/officeDocument/2006/relationships/hyperlink" Target="https://www.redbrick.me/" TargetMode="External"/><Relationship Id="rId6" Type="http://schemas.openxmlformats.org/officeDocument/2006/relationships/hyperlink" Target="https://www.redbrick.me/page/413/?s=." TargetMode="External"/><Relationship Id="rId7" Type="http://schemas.openxmlformats.org/officeDocument/2006/relationships/hyperlink" Target="https://buzz.bournemouth.ac.uk/" TargetMode="External"/><Relationship Id="rId8" Type="http://schemas.openxmlformats.org/officeDocument/2006/relationships/hyperlink" Target="https://buzz.bournemouth.ac.uk/page/193/?s=." TargetMode="External"/><Relationship Id="rId73" Type="http://schemas.openxmlformats.org/officeDocument/2006/relationships/hyperlink" Target="https://www.theedgesusu.co.uk/page/2/?s" TargetMode="External"/><Relationship Id="rId72" Type="http://schemas.openxmlformats.org/officeDocument/2006/relationships/hyperlink" Target="https://www.theedgesusu.co.uk/" TargetMode="External"/><Relationship Id="rId75" Type="http://schemas.openxmlformats.org/officeDocument/2006/relationships/hyperlink" Target="https://thebadgeronline.com/page/235/?s" TargetMode="External"/><Relationship Id="rId74" Type="http://schemas.openxmlformats.org/officeDocument/2006/relationships/hyperlink" Target="https://thebadgeronline.com/page/235/?s" TargetMode="External"/><Relationship Id="rId77" Type="http://schemas.openxmlformats.org/officeDocument/2006/relationships/hyperlink" Target="https://theboar.org/page/2/?s" TargetMode="External"/><Relationship Id="rId76" Type="http://schemas.openxmlformats.org/officeDocument/2006/relationships/hyperlink" Target="https://theboar.org/page/2/?s" TargetMode="External"/><Relationship Id="rId79" Type="http://schemas.openxmlformats.org/officeDocument/2006/relationships/hyperlink" Target="https://thevoiceworcester.wordpress.com/page/465/?s" TargetMode="External"/><Relationship Id="rId78" Type="http://schemas.openxmlformats.org/officeDocument/2006/relationships/hyperlink" Target="https://thevoiceworcester.wordpress.com/" TargetMode="External"/><Relationship Id="rId71" Type="http://schemas.openxmlformats.org/officeDocument/2006/relationships/hyperlink" Target="https://www.wessexscene.co.uk/page/2/?s" TargetMode="External"/><Relationship Id="rId70" Type="http://schemas.openxmlformats.org/officeDocument/2006/relationships/hyperlink" Target="https://www.wessexscene.co.uk/" TargetMode="External"/><Relationship Id="rId62" Type="http://schemas.openxmlformats.org/officeDocument/2006/relationships/hyperlink" Target="https://www.oxfordstudent.com/" TargetMode="External"/><Relationship Id="rId61" Type="http://schemas.openxmlformats.org/officeDocument/2006/relationships/hyperlink" Target="https://www.theoxfordblue.co.uk/page/2/?s" TargetMode="External"/><Relationship Id="rId64" Type="http://schemas.openxmlformats.org/officeDocument/2006/relationships/hyperlink" Target="https://cherwell.org/" TargetMode="External"/><Relationship Id="rId63" Type="http://schemas.openxmlformats.org/officeDocument/2006/relationships/hyperlink" Target="https://www.oxfordstudent.com/page/690/?s=" TargetMode="External"/><Relationship Id="rId66" Type="http://schemas.openxmlformats.org/officeDocument/2006/relationships/hyperlink" Target="https://isismagazine.org.uk/" TargetMode="External"/><Relationship Id="rId65" Type="http://schemas.openxmlformats.org/officeDocument/2006/relationships/hyperlink" Target="https://cherwell.org/page/1666/?s=" TargetMode="External"/><Relationship Id="rId68" Type="http://schemas.openxmlformats.org/officeDocument/2006/relationships/hyperlink" Target="https://forgepress.org/" TargetMode="External"/><Relationship Id="rId67" Type="http://schemas.openxmlformats.org/officeDocument/2006/relationships/hyperlink" Target="https://isismagazine.org.uk/page/2/?s" TargetMode="External"/><Relationship Id="rId60" Type="http://schemas.openxmlformats.org/officeDocument/2006/relationships/hyperlink" Target="https://www.theoxfordblue.co.uk/" TargetMode="External"/><Relationship Id="rId69" Type="http://schemas.openxmlformats.org/officeDocument/2006/relationships/hyperlink" Target="https://forgepress.org/page/2/?s" TargetMode="External"/><Relationship Id="rId51" Type="http://schemas.openxmlformats.org/officeDocument/2006/relationships/hyperlink" Target="https://aah-magazine.co.uk/" TargetMode="External"/><Relationship Id="rId50" Type="http://schemas.openxmlformats.org/officeDocument/2006/relationships/hyperlink" Target="https://theprintnews.co.uk/page/2/?s" TargetMode="External"/><Relationship Id="rId53" Type="http://schemas.openxmlformats.org/officeDocument/2006/relationships/hyperlink" Target="https://mancunion.com/" TargetMode="External"/><Relationship Id="rId52" Type="http://schemas.openxmlformats.org/officeDocument/2006/relationships/hyperlink" Target="https://aah-magazine.co.uk/page/546/?s" TargetMode="External"/><Relationship Id="rId55" Type="http://schemas.openxmlformats.org/officeDocument/2006/relationships/hyperlink" Target="https://www.thecourieronline.co.uk/" TargetMode="External"/><Relationship Id="rId54" Type="http://schemas.openxmlformats.org/officeDocument/2006/relationships/hyperlink" Target="https://mancunion.com/page/2/?s=." TargetMode="External"/><Relationship Id="rId57" Type="http://schemas.openxmlformats.org/officeDocument/2006/relationships/hyperlink" Target="https://impactnottingham.com/page/5/?s=" TargetMode="External"/><Relationship Id="rId56" Type="http://schemas.openxmlformats.org/officeDocument/2006/relationships/hyperlink" Target="https://www.thecourieronline.co.uk/page/2/?s" TargetMode="External"/><Relationship Id="rId59" Type="http://schemas.openxmlformats.org/officeDocument/2006/relationships/hyperlink" Target="https://www.platformmagazine.co.uk/page/2/?s" TargetMode="External"/><Relationship Id="rId58" Type="http://schemas.openxmlformats.org/officeDocument/2006/relationships/hyperlink" Target="https://www.platformmagazine.co.uk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heoccidentalnews.com/page/3?s" TargetMode="External"/><Relationship Id="rId42" Type="http://schemas.openxmlformats.org/officeDocument/2006/relationships/hyperlink" Target="https://dailyfreepress.com/page/2/?s" TargetMode="External"/><Relationship Id="rId41" Type="http://schemas.openxmlformats.org/officeDocument/2006/relationships/hyperlink" Target="https://theloquitur.com/page/2/?s" TargetMode="External"/><Relationship Id="rId44" Type="http://schemas.openxmlformats.org/officeDocument/2006/relationships/hyperlink" Target="https://www.ocolly.com/search/?l=25&amp;sort=relevance&amp;f=html&amp;t=article%2Cvideo%2Cyoutube%2Ccollection&amp;app%5B0%5D=editorial&amp;nsa=eedition&amp;q=&amp;o=25" TargetMode="External"/><Relationship Id="rId43" Type="http://schemas.openxmlformats.org/officeDocument/2006/relationships/hyperlink" Target="https://dailyfreepress.com/page/2/?s" TargetMode="External"/><Relationship Id="rId46" Type="http://schemas.openxmlformats.org/officeDocument/2006/relationships/hyperlink" Target="https://uws-promethean.com/page/118/?s" TargetMode="External"/><Relationship Id="rId45" Type="http://schemas.openxmlformats.org/officeDocument/2006/relationships/hyperlink" Target="https://uws-promethean.com/" TargetMode="External"/><Relationship Id="rId107" Type="http://schemas.openxmlformats.org/officeDocument/2006/relationships/hyperlink" Target="https://emorywheel.com/page/2057/?s" TargetMode="External"/><Relationship Id="rId106" Type="http://schemas.openxmlformats.org/officeDocument/2006/relationships/hyperlink" Target="https://www.theallstate.org/page/2/?s&amp;submit_search" TargetMode="External"/><Relationship Id="rId105" Type="http://schemas.openxmlformats.org/officeDocument/2006/relationships/hyperlink" Target="https://www.theallstate.org/page/2/?s&amp;submit_search" TargetMode="External"/><Relationship Id="rId104" Type="http://schemas.openxmlformats.org/officeDocument/2006/relationships/hyperlink" Target="https://www.fsunews.com/search/?q=the" TargetMode="External"/><Relationship Id="rId109" Type="http://schemas.openxmlformats.org/officeDocument/2006/relationships/hyperlink" Target="https://www.minotstateu.edu/redgreen/index.shtml" TargetMode="External"/><Relationship Id="rId108" Type="http://schemas.openxmlformats.org/officeDocument/2006/relationships/hyperlink" Target="https://emorywheel.com/page/2057/?s" TargetMode="External"/><Relationship Id="rId48" Type="http://schemas.openxmlformats.org/officeDocument/2006/relationships/hyperlink" Target="https://www.columbiaspectator.com/" TargetMode="External"/><Relationship Id="rId47" Type="http://schemas.openxmlformats.org/officeDocument/2006/relationships/hyperlink" Target="https://www.thedelphianau.com/" TargetMode="External"/><Relationship Id="rId49" Type="http://schemas.openxmlformats.org/officeDocument/2006/relationships/hyperlink" Target="https://www.msuexponent.com/search/?l=25&amp;sort=relevance&amp;f=html&amp;t=article%2Cvideo%2Cyoutube%2Ccollection&amp;app=editorial&amp;nsa=eedition&amp;q=." TargetMode="External"/><Relationship Id="rId103" Type="http://schemas.openxmlformats.org/officeDocument/2006/relationships/hyperlink" Target="https://www.fsunews.com/search/?q=the" TargetMode="External"/><Relationship Id="rId102" Type="http://schemas.openxmlformats.org/officeDocument/2006/relationships/hyperlink" Target="https://unlvscarletandgray.com/page/2/?s" TargetMode="External"/><Relationship Id="rId101" Type="http://schemas.openxmlformats.org/officeDocument/2006/relationships/hyperlink" Target="https://unlvscarletandgray.com/" TargetMode="External"/><Relationship Id="rId100" Type="http://schemas.openxmlformats.org/officeDocument/2006/relationships/hyperlink" Target="https://www.thesetonian.com/search?a=1" TargetMode="External"/><Relationship Id="rId31" Type="http://schemas.openxmlformats.org/officeDocument/2006/relationships/hyperlink" Target="https://www.uwbrandingiron.com/page/2/?s" TargetMode="External"/><Relationship Id="rId30" Type="http://schemas.openxmlformats.org/officeDocument/2006/relationships/hyperlink" Target="https://www.uwbrandingiron.com/page/2/?s" TargetMode="External"/><Relationship Id="rId33" Type="http://schemas.openxmlformats.org/officeDocument/2006/relationships/hyperlink" Target="https://thehartfordinformer.com/page/110/?s" TargetMode="External"/><Relationship Id="rId32" Type="http://schemas.openxmlformats.org/officeDocument/2006/relationships/hyperlink" Target="https://thehartfordinformer.com/" TargetMode="External"/><Relationship Id="rId35" Type="http://schemas.openxmlformats.org/officeDocument/2006/relationships/hyperlink" Target="https://thenavigatornews.com/page/100/?s" TargetMode="External"/><Relationship Id="rId34" Type="http://schemas.openxmlformats.org/officeDocument/2006/relationships/hyperlink" Target="https://thenavigatornews.com/page/100/?s" TargetMode="External"/><Relationship Id="rId37" Type="http://schemas.openxmlformats.org/officeDocument/2006/relationships/hyperlink" Target="https://umlconnector.com/page/2/?s&amp;submit=Search" TargetMode="External"/><Relationship Id="rId36" Type="http://schemas.openxmlformats.org/officeDocument/2006/relationships/hyperlink" Target="https://umlconnector.com/page/2/?s&amp;submit=Search" TargetMode="External"/><Relationship Id="rId39" Type="http://schemas.openxmlformats.org/officeDocument/2006/relationships/hyperlink" Target="https://theoccidentalnews.com/page/3?s" TargetMode="External"/><Relationship Id="rId38" Type="http://schemas.openxmlformats.org/officeDocument/2006/relationships/hyperlink" Target="https://ohlonemonitor.wordpress.com/2012/03/16/ohlone-college-monitor-mar-1-page-2-2/" TargetMode="External"/><Relationship Id="rId20" Type="http://schemas.openxmlformats.org/officeDocument/2006/relationships/hyperlink" Target="http://www.talon.news/page/2/?s" TargetMode="External"/><Relationship Id="rId22" Type="http://schemas.openxmlformats.org/officeDocument/2006/relationships/hyperlink" Target="https://thelumberjack.org/" TargetMode="External"/><Relationship Id="rId21" Type="http://schemas.openxmlformats.org/officeDocument/2006/relationships/hyperlink" Target="http://www.talon.news/page/2/?s" TargetMode="External"/><Relationship Id="rId24" Type="http://schemas.openxmlformats.org/officeDocument/2006/relationships/hyperlink" Target="https://commonwealthtimes.org/" TargetMode="External"/><Relationship Id="rId23" Type="http://schemas.openxmlformats.org/officeDocument/2006/relationships/hyperlink" Target="https://thelumberjack.org/page/2/?s" TargetMode="External"/><Relationship Id="rId26" Type="http://schemas.openxmlformats.org/officeDocument/2006/relationships/hyperlink" Target="https://www.thebarkumd.com/" TargetMode="External"/><Relationship Id="rId121" Type="http://schemas.openxmlformats.org/officeDocument/2006/relationships/hyperlink" Target="https://vtcynic.com/page/5/?s=" TargetMode="External"/><Relationship Id="rId25" Type="http://schemas.openxmlformats.org/officeDocument/2006/relationships/hyperlink" Target="https://commonwealthtimes.org/page/2/?s" TargetMode="External"/><Relationship Id="rId120" Type="http://schemas.openxmlformats.org/officeDocument/2006/relationships/hyperlink" Target="https://vtcynic.com/opinion/companies-jeopardize-those-with-food-allergies-despite-new-acts-well-meaning-intentions/" TargetMode="External"/><Relationship Id="rId28" Type="http://schemas.openxmlformats.org/officeDocument/2006/relationships/hyperlink" Target="https://www.the-standard.org/" TargetMode="External"/><Relationship Id="rId27" Type="http://schemas.openxmlformats.org/officeDocument/2006/relationships/hyperlink" Target="https://www.collegian.psu.edu/search/?l=25&amp;sort=relevance&amp;f=html&amp;t=article%2Cvideo%2Cyoutube%2Ccollection&amp;app=editorial&amp;nsa=eedition&amp;q=" TargetMode="External"/><Relationship Id="rId29" Type="http://schemas.openxmlformats.org/officeDocument/2006/relationships/hyperlink" Target="https://www.the-standard.org/search/?l=25&amp;s=start_time&amp;sd=desc&amp;f=html&amp;t=article%2Cvideo%2Cyoutube%2Ccollection&amp;app=editorial&amp;nsa=eedition&amp;q=" TargetMode="External"/><Relationship Id="rId124" Type="http://schemas.openxmlformats.org/officeDocument/2006/relationships/drawing" Target="../drawings/drawing4.xml"/><Relationship Id="rId123" Type="http://schemas.openxmlformats.org/officeDocument/2006/relationships/hyperlink" Target="https://dakotastudent.com/page/5/?s=" TargetMode="External"/><Relationship Id="rId122" Type="http://schemas.openxmlformats.org/officeDocument/2006/relationships/hyperlink" Target="https://dakotastudent.com/430/opinion/yolo-but-responsibly/" TargetMode="External"/><Relationship Id="rId95" Type="http://schemas.openxmlformats.org/officeDocument/2006/relationships/hyperlink" Target="https://thefordhamram.com/page/3/?s" TargetMode="External"/><Relationship Id="rId94" Type="http://schemas.openxmlformats.org/officeDocument/2006/relationships/hyperlink" Target="https://thefordhamram.com/" TargetMode="External"/><Relationship Id="rId97" Type="http://schemas.openxmlformats.org/officeDocument/2006/relationships/hyperlink" Target="https://fordhamobserver.com/page/2/?s" TargetMode="External"/><Relationship Id="rId96" Type="http://schemas.openxmlformats.org/officeDocument/2006/relationships/hyperlink" Target="https://fordhamobserver.com/page/2/?s" TargetMode="External"/><Relationship Id="rId11" Type="http://schemas.openxmlformats.org/officeDocument/2006/relationships/hyperlink" Target="https://cuchimes.com/" TargetMode="External"/><Relationship Id="rId99" Type="http://schemas.openxmlformats.org/officeDocument/2006/relationships/hyperlink" Target="https://www.thelantern.com/page/2/?s=+." TargetMode="External"/><Relationship Id="rId10" Type="http://schemas.openxmlformats.org/officeDocument/2006/relationships/hyperlink" Target="https://dailyillini.com/page/2/?s" TargetMode="External"/><Relationship Id="rId98" Type="http://schemas.openxmlformats.org/officeDocument/2006/relationships/hyperlink" Target="https://www.thelantern.com/" TargetMode="External"/><Relationship Id="rId13" Type="http://schemas.openxmlformats.org/officeDocument/2006/relationships/hyperlink" Target="https://www.thealabamian.com/page/130/?s" TargetMode="External"/><Relationship Id="rId12" Type="http://schemas.openxmlformats.org/officeDocument/2006/relationships/hyperlink" Target="https://cuchimes.com/page/404/?s=." TargetMode="External"/><Relationship Id="rId91" Type="http://schemas.openxmlformats.org/officeDocument/2006/relationships/hyperlink" Target="https://columbiachronicle.com/page/2/?s" TargetMode="External"/><Relationship Id="rId90" Type="http://schemas.openxmlformats.org/officeDocument/2006/relationships/hyperlink" Target="https://columbiachronicle.com/page/2/?s" TargetMode="External"/><Relationship Id="rId93" Type="http://schemas.openxmlformats.org/officeDocument/2006/relationships/hyperlink" Target="https://dailybaro.orangemedianetwork.com/page/42/?s" TargetMode="External"/><Relationship Id="rId92" Type="http://schemas.openxmlformats.org/officeDocument/2006/relationships/hyperlink" Target="https://dailybaro.orangemedianetwork.com/" TargetMode="External"/><Relationship Id="rId118" Type="http://schemas.openxmlformats.org/officeDocument/2006/relationships/hyperlink" Target="https://foothillscript.com/page/20/?s=" TargetMode="External"/><Relationship Id="rId117" Type="http://schemas.openxmlformats.org/officeDocument/2006/relationships/hyperlink" Target="https://www.arkatechnews.com/page/2/?s" TargetMode="External"/><Relationship Id="rId116" Type="http://schemas.openxmlformats.org/officeDocument/2006/relationships/hyperlink" Target="https://yjpaper.org/page/5/?s" TargetMode="External"/><Relationship Id="rId115" Type="http://schemas.openxmlformats.org/officeDocument/2006/relationships/hyperlink" Target="https://yjpaper.org/?s=" TargetMode="External"/><Relationship Id="rId119" Type="http://schemas.openxmlformats.org/officeDocument/2006/relationships/hyperlink" Target="https://foothillscript.com/page/20/?s=" TargetMode="External"/><Relationship Id="rId15" Type="http://schemas.openxmlformats.org/officeDocument/2006/relationships/hyperlink" Target="http://www.westerncarolinian.com/page/2/?s=." TargetMode="External"/><Relationship Id="rId110" Type="http://schemas.openxmlformats.org/officeDocument/2006/relationships/hyperlink" Target="https://whitmanwire.com/" TargetMode="External"/><Relationship Id="rId14" Type="http://schemas.openxmlformats.org/officeDocument/2006/relationships/hyperlink" Target="http://www.westerncarolinian.com/" TargetMode="External"/><Relationship Id="rId17" Type="http://schemas.openxmlformats.org/officeDocument/2006/relationships/hyperlink" Target="https://blog.washcoll.edu/wordpress/theelm/" TargetMode="External"/><Relationship Id="rId16" Type="http://schemas.openxmlformats.org/officeDocument/2006/relationships/hyperlink" Target="https://thewvupchronicle.com/" TargetMode="External"/><Relationship Id="rId19" Type="http://schemas.openxmlformats.org/officeDocument/2006/relationships/hyperlink" Target="https://www.digmaglb.com/" TargetMode="External"/><Relationship Id="rId114" Type="http://schemas.openxmlformats.org/officeDocument/2006/relationships/hyperlink" Target="https://swarthmorephoenix.com/page/3/?s" TargetMode="External"/><Relationship Id="rId18" Type="http://schemas.openxmlformats.org/officeDocument/2006/relationships/hyperlink" Target="https://blog.washcoll.edu/wordpress/theelm/page/2/?s" TargetMode="External"/><Relationship Id="rId113" Type="http://schemas.openxmlformats.org/officeDocument/2006/relationships/hyperlink" Target="https://swarthmorephoenix.com/" TargetMode="External"/><Relationship Id="rId112" Type="http://schemas.openxmlformats.org/officeDocument/2006/relationships/hyperlink" Target="https://www.cm-life.com/search?a=1&amp;s=.&amp;ti=&amp;ts_month=0&amp;ts_day=0&amp;ts_year=0&amp;te_month=0&amp;te_day=0&amp;te_year=0&amp;au=&amp;tg=&amp;ty=0" TargetMode="External"/><Relationship Id="rId111" Type="http://schemas.openxmlformats.org/officeDocument/2006/relationships/hyperlink" Target="https://whitmanwire.com/page/967/?s" TargetMode="External"/><Relationship Id="rId84" Type="http://schemas.openxmlformats.org/officeDocument/2006/relationships/hyperlink" Target="https://www.talonmarks.com/page/3/?s" TargetMode="External"/><Relationship Id="rId83" Type="http://schemas.openxmlformats.org/officeDocument/2006/relationships/hyperlink" Target="https://gmufourthestate.com/page/2/?s" TargetMode="External"/><Relationship Id="rId86" Type="http://schemas.openxmlformats.org/officeDocument/2006/relationships/hyperlink" Target="https://depauliaonline.com/page/2/?s" TargetMode="External"/><Relationship Id="rId85" Type="http://schemas.openxmlformats.org/officeDocument/2006/relationships/hyperlink" Target="https://www.talonmarks.com/page/3/?s" TargetMode="External"/><Relationship Id="rId88" Type="http://schemas.openxmlformats.org/officeDocument/2006/relationships/hyperlink" Target="http://www.piratemedia1.com/" TargetMode="External"/><Relationship Id="rId87" Type="http://schemas.openxmlformats.org/officeDocument/2006/relationships/hyperlink" Target="https://depauliaonline.com/page/2/?s" TargetMode="External"/><Relationship Id="rId89" Type="http://schemas.openxmlformats.org/officeDocument/2006/relationships/hyperlink" Target="http://www.piratemedia1.com/search/?l=25&amp;sort=relevance&amp;f=html&amp;t=article%2Cvideo%2Cyoutube%2Ccollection&amp;app=editorial&amp;nsa=eedition&amp;q=" TargetMode="External"/><Relationship Id="rId80" Type="http://schemas.openxmlformats.org/officeDocument/2006/relationships/hyperlink" Target="https://wheatonwire.com/page/2/?s" TargetMode="External"/><Relationship Id="rId82" Type="http://schemas.openxmlformats.org/officeDocument/2006/relationships/hyperlink" Target="https://gmufourthestate.com/page/2/?s" TargetMode="External"/><Relationship Id="rId81" Type="http://schemas.openxmlformats.org/officeDocument/2006/relationships/hyperlink" Target="https://wheatonwire.com/page/2/?s" TargetMode="External"/><Relationship Id="rId1" Type="http://schemas.openxmlformats.org/officeDocument/2006/relationships/hyperlink" Target="https://www.unfilteredlensccri.org/?s=*" TargetMode="External"/><Relationship Id="rId2" Type="http://schemas.openxmlformats.org/officeDocument/2006/relationships/hyperlink" Target="https://www.gonzagabulletin.com/search/?f=html&amp;s=start_time&amp;sd=desc&amp;l=100&amp;t=article%2Ccollection%2Cvideo%2Cyoutube&amp;nsa=eedition&amp;app%5B0%5D=editorial&amp;o=0" TargetMode="External"/><Relationship Id="rId3" Type="http://schemas.openxmlformats.org/officeDocument/2006/relationships/hyperlink" Target="https://thewheatonrecord.com/page/2/?s=" TargetMode="External"/><Relationship Id="rId4" Type="http://schemas.openxmlformats.org/officeDocument/2006/relationships/hyperlink" Target="https://elmhurstleader.com/" TargetMode="External"/><Relationship Id="rId9" Type="http://schemas.openxmlformats.org/officeDocument/2006/relationships/hyperlink" Target="https://retriever.umbc.edu/page/2/?s" TargetMode="External"/><Relationship Id="rId5" Type="http://schemas.openxmlformats.org/officeDocument/2006/relationships/hyperlink" Target="https://theaggie.org/" TargetMode="External"/><Relationship Id="rId6" Type="http://schemas.openxmlformats.org/officeDocument/2006/relationships/hyperlink" Target="https://theaggie.org/page/2/?s" TargetMode="External"/><Relationship Id="rId7" Type="http://schemas.openxmlformats.org/officeDocument/2006/relationships/hyperlink" Target="https://wsuguardian.com/page/1151/?s=." TargetMode="External"/><Relationship Id="rId8" Type="http://schemas.openxmlformats.org/officeDocument/2006/relationships/hyperlink" Target="https://www.mypacertimes.com/" TargetMode="External"/><Relationship Id="rId73" Type="http://schemas.openxmlformats.org/officeDocument/2006/relationships/hyperlink" Target="http://www.duqsm.com/" TargetMode="External"/><Relationship Id="rId72" Type="http://schemas.openxmlformats.org/officeDocument/2006/relationships/hyperlink" Target="https://www.thetigercu.com/search/?l=25&amp;sort=relevance&amp;nc%5B%5D=online_features%2F*&amp;nfl=advertorial&amp;f=html&amp;t=article%2Cvideo%2Cyoutube%2Ccollection&amp;app=editorial&amp;nsa=eedition&amp;q=" TargetMode="External"/><Relationship Id="rId75" Type="http://schemas.openxmlformats.org/officeDocument/2006/relationships/hyperlink" Target="https://blogs.uofi.uic.edu/view/1516?ACTION=HOMEPAGE&amp;displayOrder=desc&amp;displayColumn=created&amp;displayCount=48&amp;queryTag=0" TargetMode="External"/><Relationship Id="rId74" Type="http://schemas.openxmlformats.org/officeDocument/2006/relationships/hyperlink" Target="http://www.duqsm.com/page/2/?s" TargetMode="External"/><Relationship Id="rId77" Type="http://schemas.openxmlformats.org/officeDocument/2006/relationships/hyperlink" Target="https://iwuargus.com/page/3/?s" TargetMode="External"/><Relationship Id="rId76" Type="http://schemas.openxmlformats.org/officeDocument/2006/relationships/hyperlink" Target="https://iwuargus.com/" TargetMode="External"/><Relationship Id="rId79" Type="http://schemas.openxmlformats.org/officeDocument/2006/relationships/hyperlink" Target="https://wkuherald.com/page/3/?s" TargetMode="External"/><Relationship Id="rId78" Type="http://schemas.openxmlformats.org/officeDocument/2006/relationships/hyperlink" Target="https://wkuherald.com/page/3/?s" TargetMode="External"/><Relationship Id="rId71" Type="http://schemas.openxmlformats.org/officeDocument/2006/relationships/hyperlink" Target="https://www.thetigercu.com/" TargetMode="External"/><Relationship Id="rId70" Type="http://schemas.openxmlformats.org/officeDocument/2006/relationships/hyperlink" Target="https://dailyiowan.com/page/2/?s" TargetMode="External"/><Relationship Id="rId62" Type="http://schemas.openxmlformats.org/officeDocument/2006/relationships/hyperlink" Target="https://bethelclarion.com/page/3/?s=" TargetMode="External"/><Relationship Id="rId61" Type="http://schemas.openxmlformats.org/officeDocument/2006/relationships/hyperlink" Target="https://cccadvocate.com/page/4/?s" TargetMode="External"/><Relationship Id="rId64" Type="http://schemas.openxmlformats.org/officeDocument/2006/relationships/hyperlink" Target="https://www.pimapost.com/" TargetMode="External"/><Relationship Id="rId63" Type="http://schemas.openxmlformats.org/officeDocument/2006/relationships/hyperlink" Target="https://dailyevergreen.com/page/2/?s" TargetMode="External"/><Relationship Id="rId66" Type="http://schemas.openxmlformats.org/officeDocument/2006/relationships/hyperlink" Target="https://www.thebeacontoday.com/" TargetMode="External"/><Relationship Id="rId65" Type="http://schemas.openxmlformats.org/officeDocument/2006/relationships/hyperlink" Target="https://www.pimapost.com/page/2/?s" TargetMode="External"/><Relationship Id="rId68" Type="http://schemas.openxmlformats.org/officeDocument/2006/relationships/hyperlink" Target="https://scholarworks.sjsu.edu/spartan_daily_2023/" TargetMode="External"/><Relationship Id="rId67" Type="http://schemas.openxmlformats.org/officeDocument/2006/relationships/hyperlink" Target="https://www.thebeacontoday.com/search?type=blogs&amp;page=2" TargetMode="External"/><Relationship Id="rId60" Type="http://schemas.openxmlformats.org/officeDocument/2006/relationships/hyperlink" Target="https://cccadvocate.com/" TargetMode="External"/><Relationship Id="rId69" Type="http://schemas.openxmlformats.org/officeDocument/2006/relationships/hyperlink" Target="https://dailyiowan.com/page/2/?s" TargetMode="External"/><Relationship Id="rId51" Type="http://schemas.openxmlformats.org/officeDocument/2006/relationships/hyperlink" Target="https://www.thebuc.org/search-results?type=blogs&amp;page=2" TargetMode="External"/><Relationship Id="rId50" Type="http://schemas.openxmlformats.org/officeDocument/2006/relationships/hyperlink" Target="https://scholarworks.sjsu.edu/spartan_daily/" TargetMode="External"/><Relationship Id="rId53" Type="http://schemas.openxmlformats.org/officeDocument/2006/relationships/hyperlink" Target="https://udreview.com/page/450/?s" TargetMode="External"/><Relationship Id="rId52" Type="http://schemas.openxmlformats.org/officeDocument/2006/relationships/hyperlink" Target="https://www.thebuc.org/search-results?type=blogs&amp;page=2" TargetMode="External"/><Relationship Id="rId55" Type="http://schemas.openxmlformats.org/officeDocument/2006/relationships/hyperlink" Target="https://cornellsun.com/" TargetMode="External"/><Relationship Id="rId54" Type="http://schemas.openxmlformats.org/officeDocument/2006/relationships/hyperlink" Target="https://udreview.com/page/450/?s" TargetMode="External"/><Relationship Id="rId57" Type="http://schemas.openxmlformats.org/officeDocument/2006/relationships/hyperlink" Target="https://tropnews.com/page/984/?s" TargetMode="External"/><Relationship Id="rId56" Type="http://schemas.openxmlformats.org/officeDocument/2006/relationships/hyperlink" Target="https://cornellsun.com/page/5451/?s" TargetMode="External"/><Relationship Id="rId59" Type="http://schemas.openxmlformats.org/officeDocument/2006/relationships/hyperlink" Target="https://www.theplainsman.com/" TargetMode="External"/><Relationship Id="rId58" Type="http://schemas.openxmlformats.org/officeDocument/2006/relationships/hyperlink" Target="https://tropnews.com/page/984/?s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cccadvocate.com/page/4/?s" TargetMode="External"/><Relationship Id="rId42" Type="http://schemas.openxmlformats.org/officeDocument/2006/relationships/hyperlink" Target="https://dailyevergreen.com/page/2/?s" TargetMode="External"/><Relationship Id="rId41" Type="http://schemas.openxmlformats.org/officeDocument/2006/relationships/hyperlink" Target="https://bethelclarion.com/page/3/?s=" TargetMode="External"/><Relationship Id="rId44" Type="http://schemas.openxmlformats.org/officeDocument/2006/relationships/hyperlink" Target="https://www.pimapost.com/page/2/?s" TargetMode="External"/><Relationship Id="rId43" Type="http://schemas.openxmlformats.org/officeDocument/2006/relationships/hyperlink" Target="https://www.pimapost.com/" TargetMode="External"/><Relationship Id="rId46" Type="http://schemas.openxmlformats.org/officeDocument/2006/relationships/hyperlink" Target="https://www.thebeacontoday.com/search?type=blogs&amp;page=2" TargetMode="External"/><Relationship Id="rId45" Type="http://schemas.openxmlformats.org/officeDocument/2006/relationships/hyperlink" Target="https://www.thebeacontoday.com/" TargetMode="External"/><Relationship Id="rId48" Type="http://schemas.openxmlformats.org/officeDocument/2006/relationships/hyperlink" Target="https://dailyiowan.com/page/2/?s" TargetMode="External"/><Relationship Id="rId47" Type="http://schemas.openxmlformats.org/officeDocument/2006/relationships/hyperlink" Target="https://dailyiowan.com/page/2/?s" TargetMode="External"/><Relationship Id="rId49" Type="http://schemas.openxmlformats.org/officeDocument/2006/relationships/hyperlink" Target="http://www.duqsm.com/" TargetMode="External"/><Relationship Id="rId31" Type="http://schemas.openxmlformats.org/officeDocument/2006/relationships/hyperlink" Target="https://uws-promethean.com/" TargetMode="External"/><Relationship Id="rId30" Type="http://schemas.openxmlformats.org/officeDocument/2006/relationships/hyperlink" Target="https://dailyfreepress.com/page/2/?s" TargetMode="External"/><Relationship Id="rId33" Type="http://schemas.openxmlformats.org/officeDocument/2006/relationships/hyperlink" Target="https://www.thebuc.org/search-results?type=blogs&amp;page=2" TargetMode="External"/><Relationship Id="rId32" Type="http://schemas.openxmlformats.org/officeDocument/2006/relationships/hyperlink" Target="https://uws-promethean.com/page/118/?s" TargetMode="External"/><Relationship Id="rId35" Type="http://schemas.openxmlformats.org/officeDocument/2006/relationships/hyperlink" Target="https://cornellsun.com/" TargetMode="External"/><Relationship Id="rId34" Type="http://schemas.openxmlformats.org/officeDocument/2006/relationships/hyperlink" Target="https://www.thebuc.org/search-results?type=blogs&amp;page=2" TargetMode="External"/><Relationship Id="rId37" Type="http://schemas.openxmlformats.org/officeDocument/2006/relationships/hyperlink" Target="https://tropnews.com/page/984/?s" TargetMode="External"/><Relationship Id="rId36" Type="http://schemas.openxmlformats.org/officeDocument/2006/relationships/hyperlink" Target="https://cornellsun.com/page/5451/?s" TargetMode="External"/><Relationship Id="rId39" Type="http://schemas.openxmlformats.org/officeDocument/2006/relationships/hyperlink" Target="https://cccadvocate.com/" TargetMode="External"/><Relationship Id="rId38" Type="http://schemas.openxmlformats.org/officeDocument/2006/relationships/hyperlink" Target="https://tropnews.com/page/984/?s" TargetMode="External"/><Relationship Id="rId20" Type="http://schemas.openxmlformats.org/officeDocument/2006/relationships/hyperlink" Target="https://www.uwbrandingiron.com/page/2/?s" TargetMode="External"/><Relationship Id="rId22" Type="http://schemas.openxmlformats.org/officeDocument/2006/relationships/hyperlink" Target="https://thehartfordinformer.com/page/110/?s" TargetMode="External"/><Relationship Id="rId21" Type="http://schemas.openxmlformats.org/officeDocument/2006/relationships/hyperlink" Target="https://thehartfordinformer.com/" TargetMode="External"/><Relationship Id="rId24" Type="http://schemas.openxmlformats.org/officeDocument/2006/relationships/hyperlink" Target="https://thenavigatornews.com/page/100/?s" TargetMode="External"/><Relationship Id="rId23" Type="http://schemas.openxmlformats.org/officeDocument/2006/relationships/hyperlink" Target="https://thenavigatornews.com/page/100/?s" TargetMode="External"/><Relationship Id="rId26" Type="http://schemas.openxmlformats.org/officeDocument/2006/relationships/hyperlink" Target="https://umlconnector.com/page/2/?s&amp;submit=Search" TargetMode="External"/><Relationship Id="rId25" Type="http://schemas.openxmlformats.org/officeDocument/2006/relationships/hyperlink" Target="https://umlconnector.com/page/2/?s&amp;submit=Search" TargetMode="External"/><Relationship Id="rId28" Type="http://schemas.openxmlformats.org/officeDocument/2006/relationships/hyperlink" Target="https://theoccidentalnews.com/page/3?s" TargetMode="External"/><Relationship Id="rId27" Type="http://schemas.openxmlformats.org/officeDocument/2006/relationships/hyperlink" Target="https://theoccidentalnews.com/page/3?s" TargetMode="External"/><Relationship Id="rId29" Type="http://schemas.openxmlformats.org/officeDocument/2006/relationships/hyperlink" Target="https://dailyfreepress.com/page/2/?s" TargetMode="External"/><Relationship Id="rId11" Type="http://schemas.openxmlformats.org/officeDocument/2006/relationships/hyperlink" Target="https://blog.washcoll.edu/wordpress/theelm/" TargetMode="External"/><Relationship Id="rId10" Type="http://schemas.openxmlformats.org/officeDocument/2006/relationships/hyperlink" Target="http://www.westerncarolinian.com/page/2/?s=." TargetMode="External"/><Relationship Id="rId13" Type="http://schemas.openxmlformats.org/officeDocument/2006/relationships/hyperlink" Target="http://www.talon.news/page/2/?s" TargetMode="External"/><Relationship Id="rId12" Type="http://schemas.openxmlformats.org/officeDocument/2006/relationships/hyperlink" Target="https://blog.washcoll.edu/wordpress/theelm/page/2/?s" TargetMode="External"/><Relationship Id="rId90" Type="http://schemas.openxmlformats.org/officeDocument/2006/relationships/drawing" Target="../drawings/drawing5.xml"/><Relationship Id="rId15" Type="http://schemas.openxmlformats.org/officeDocument/2006/relationships/hyperlink" Target="https://thelumberjack.org/" TargetMode="External"/><Relationship Id="rId14" Type="http://schemas.openxmlformats.org/officeDocument/2006/relationships/hyperlink" Target="http://www.talon.news/page/2/?s" TargetMode="External"/><Relationship Id="rId17" Type="http://schemas.openxmlformats.org/officeDocument/2006/relationships/hyperlink" Target="https://commonwealthtimes.org/" TargetMode="External"/><Relationship Id="rId16" Type="http://schemas.openxmlformats.org/officeDocument/2006/relationships/hyperlink" Target="https://thelumberjack.org/page/2/?s" TargetMode="External"/><Relationship Id="rId19" Type="http://schemas.openxmlformats.org/officeDocument/2006/relationships/hyperlink" Target="https://www.uwbrandingiron.com/page/2/?s" TargetMode="External"/><Relationship Id="rId18" Type="http://schemas.openxmlformats.org/officeDocument/2006/relationships/hyperlink" Target="https://commonwealthtimes.org/page/2/?s" TargetMode="External"/><Relationship Id="rId84" Type="http://schemas.openxmlformats.org/officeDocument/2006/relationships/hyperlink" Target="https://foothillscript.com/page/20/?s=" TargetMode="External"/><Relationship Id="rId83" Type="http://schemas.openxmlformats.org/officeDocument/2006/relationships/hyperlink" Target="https://www.arkatechnews.com/page/2/?s" TargetMode="External"/><Relationship Id="rId86" Type="http://schemas.openxmlformats.org/officeDocument/2006/relationships/hyperlink" Target="https://vtcynic.com/opinion/companies-jeopardize-those-with-food-allergies-despite-new-acts-well-meaning-intentions/" TargetMode="External"/><Relationship Id="rId85" Type="http://schemas.openxmlformats.org/officeDocument/2006/relationships/hyperlink" Target="https://foothillscript.com/page/20/?s=" TargetMode="External"/><Relationship Id="rId88" Type="http://schemas.openxmlformats.org/officeDocument/2006/relationships/hyperlink" Target="https://dakotastudent.com/430/opinion/yolo-but-responsibly/" TargetMode="External"/><Relationship Id="rId87" Type="http://schemas.openxmlformats.org/officeDocument/2006/relationships/hyperlink" Target="https://vtcynic.com/page/5/?s=" TargetMode="External"/><Relationship Id="rId89" Type="http://schemas.openxmlformats.org/officeDocument/2006/relationships/hyperlink" Target="https://dakotastudent.com/page/5/?s=" TargetMode="External"/><Relationship Id="rId80" Type="http://schemas.openxmlformats.org/officeDocument/2006/relationships/hyperlink" Target="https://whitmanwire.com/page/967/?s" TargetMode="External"/><Relationship Id="rId82" Type="http://schemas.openxmlformats.org/officeDocument/2006/relationships/hyperlink" Target="https://swarthmorephoenix.com/page/3/?s" TargetMode="External"/><Relationship Id="rId81" Type="http://schemas.openxmlformats.org/officeDocument/2006/relationships/hyperlink" Target="https://swarthmorephoenix.com/" TargetMode="External"/><Relationship Id="rId1" Type="http://schemas.openxmlformats.org/officeDocument/2006/relationships/hyperlink" Target="https://theaggie.org/" TargetMode="External"/><Relationship Id="rId2" Type="http://schemas.openxmlformats.org/officeDocument/2006/relationships/hyperlink" Target="https://theaggie.org/page/2/?s" TargetMode="External"/><Relationship Id="rId3" Type="http://schemas.openxmlformats.org/officeDocument/2006/relationships/hyperlink" Target="https://wsuguardian.com/page/1151/?s=." TargetMode="External"/><Relationship Id="rId4" Type="http://schemas.openxmlformats.org/officeDocument/2006/relationships/hyperlink" Target="https://retriever.umbc.edu/page/2/?s" TargetMode="External"/><Relationship Id="rId9" Type="http://schemas.openxmlformats.org/officeDocument/2006/relationships/hyperlink" Target="http://www.westerncarolinian.com/" TargetMode="External"/><Relationship Id="rId5" Type="http://schemas.openxmlformats.org/officeDocument/2006/relationships/hyperlink" Target="https://dailyillini.com/page/2/?s" TargetMode="External"/><Relationship Id="rId6" Type="http://schemas.openxmlformats.org/officeDocument/2006/relationships/hyperlink" Target="https://cuchimes.com/" TargetMode="External"/><Relationship Id="rId7" Type="http://schemas.openxmlformats.org/officeDocument/2006/relationships/hyperlink" Target="https://cuchimes.com/page/404/?s=." TargetMode="External"/><Relationship Id="rId8" Type="http://schemas.openxmlformats.org/officeDocument/2006/relationships/hyperlink" Target="https://www.thealabamian.com/page/130/?s" TargetMode="External"/><Relationship Id="rId73" Type="http://schemas.openxmlformats.org/officeDocument/2006/relationships/hyperlink" Target="https://unlvscarletandgray.com/" TargetMode="External"/><Relationship Id="rId72" Type="http://schemas.openxmlformats.org/officeDocument/2006/relationships/hyperlink" Target="https://www.thelantern.com/page/2/?s=+." TargetMode="External"/><Relationship Id="rId75" Type="http://schemas.openxmlformats.org/officeDocument/2006/relationships/hyperlink" Target="https://www.theallstate.org/page/2/?s&amp;submit_search" TargetMode="External"/><Relationship Id="rId74" Type="http://schemas.openxmlformats.org/officeDocument/2006/relationships/hyperlink" Target="https://unlvscarletandgray.com/page/2/?s" TargetMode="External"/><Relationship Id="rId77" Type="http://schemas.openxmlformats.org/officeDocument/2006/relationships/hyperlink" Target="https://emorywheel.com/page/2057/?s" TargetMode="External"/><Relationship Id="rId76" Type="http://schemas.openxmlformats.org/officeDocument/2006/relationships/hyperlink" Target="https://www.theallstate.org/page/2/?s&amp;submit_search" TargetMode="External"/><Relationship Id="rId79" Type="http://schemas.openxmlformats.org/officeDocument/2006/relationships/hyperlink" Target="https://whitmanwire.com/" TargetMode="External"/><Relationship Id="rId78" Type="http://schemas.openxmlformats.org/officeDocument/2006/relationships/hyperlink" Target="https://emorywheel.com/page/2057/?s" TargetMode="External"/><Relationship Id="rId71" Type="http://schemas.openxmlformats.org/officeDocument/2006/relationships/hyperlink" Target="https://www.thelantern.com/" TargetMode="External"/><Relationship Id="rId70" Type="http://schemas.openxmlformats.org/officeDocument/2006/relationships/hyperlink" Target="https://fordhamobserver.com/page/2/?s" TargetMode="External"/><Relationship Id="rId62" Type="http://schemas.openxmlformats.org/officeDocument/2006/relationships/hyperlink" Target="https://depauliaonline.com/page/2/?s" TargetMode="External"/><Relationship Id="rId61" Type="http://schemas.openxmlformats.org/officeDocument/2006/relationships/hyperlink" Target="https://depauliaonline.com/page/2/?s" TargetMode="External"/><Relationship Id="rId64" Type="http://schemas.openxmlformats.org/officeDocument/2006/relationships/hyperlink" Target="https://columbiachronicle.com/page/2/?s" TargetMode="External"/><Relationship Id="rId63" Type="http://schemas.openxmlformats.org/officeDocument/2006/relationships/hyperlink" Target="https://columbiachronicle.com/page/2/?s" TargetMode="External"/><Relationship Id="rId66" Type="http://schemas.openxmlformats.org/officeDocument/2006/relationships/hyperlink" Target="https://dailybaro.orangemedianetwork.com/page/42/?s" TargetMode="External"/><Relationship Id="rId65" Type="http://schemas.openxmlformats.org/officeDocument/2006/relationships/hyperlink" Target="https://dailybaro.orangemedianetwork.com/" TargetMode="External"/><Relationship Id="rId68" Type="http://schemas.openxmlformats.org/officeDocument/2006/relationships/hyperlink" Target="https://thefordhamram.com/page/3/?s" TargetMode="External"/><Relationship Id="rId67" Type="http://schemas.openxmlformats.org/officeDocument/2006/relationships/hyperlink" Target="https://thefordhamram.com/" TargetMode="External"/><Relationship Id="rId60" Type="http://schemas.openxmlformats.org/officeDocument/2006/relationships/hyperlink" Target="https://www.talonmarks.com/page/3/?s" TargetMode="External"/><Relationship Id="rId69" Type="http://schemas.openxmlformats.org/officeDocument/2006/relationships/hyperlink" Target="https://fordhamobserver.com/page/2/?s" TargetMode="External"/><Relationship Id="rId51" Type="http://schemas.openxmlformats.org/officeDocument/2006/relationships/hyperlink" Target="https://iwuargus.com/" TargetMode="External"/><Relationship Id="rId50" Type="http://schemas.openxmlformats.org/officeDocument/2006/relationships/hyperlink" Target="http://www.duqsm.com/page/2/?s" TargetMode="External"/><Relationship Id="rId53" Type="http://schemas.openxmlformats.org/officeDocument/2006/relationships/hyperlink" Target="https://wkuherald.com/page/3/?s" TargetMode="External"/><Relationship Id="rId52" Type="http://schemas.openxmlformats.org/officeDocument/2006/relationships/hyperlink" Target="https://iwuargus.com/page/3/?s" TargetMode="External"/><Relationship Id="rId55" Type="http://schemas.openxmlformats.org/officeDocument/2006/relationships/hyperlink" Target="https://wheatonwire.com/page/2/?s" TargetMode="External"/><Relationship Id="rId54" Type="http://schemas.openxmlformats.org/officeDocument/2006/relationships/hyperlink" Target="https://wkuherald.com/page/3/?s" TargetMode="External"/><Relationship Id="rId57" Type="http://schemas.openxmlformats.org/officeDocument/2006/relationships/hyperlink" Target="https://gmufourthestate.com/page/2/?s" TargetMode="External"/><Relationship Id="rId56" Type="http://schemas.openxmlformats.org/officeDocument/2006/relationships/hyperlink" Target="https://wheatonwire.com/page/2/?s" TargetMode="External"/><Relationship Id="rId59" Type="http://schemas.openxmlformats.org/officeDocument/2006/relationships/hyperlink" Target="https://www.talonmarks.com/page/3/?s" TargetMode="External"/><Relationship Id="rId58" Type="http://schemas.openxmlformats.org/officeDocument/2006/relationships/hyperlink" Target="https://gmufourthestate.com/page/2/?s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nicsentinel.com/" TargetMode="External"/><Relationship Id="rId194" Type="http://schemas.openxmlformats.org/officeDocument/2006/relationships/hyperlink" Target="https://columbiachronicle.com/" TargetMode="External"/><Relationship Id="rId193" Type="http://schemas.openxmlformats.org/officeDocument/2006/relationships/hyperlink" Target="https://www.bradleyscout.com/" TargetMode="External"/><Relationship Id="rId192" Type="http://schemas.openxmlformats.org/officeDocument/2006/relationships/hyperlink" Target="https://www.augustanaobserver.com/" TargetMode="External"/><Relationship Id="rId191" Type="http://schemas.openxmlformats.org/officeDocument/2006/relationships/hyperlink" Target="https://www.uiargonaut.com/" TargetMode="External"/><Relationship Id="rId187" Type="http://schemas.openxmlformats.org/officeDocument/2006/relationships/hyperlink" Target="https://coyotechronicle.com/" TargetMode="External"/><Relationship Id="rId186" Type="http://schemas.openxmlformats.org/officeDocument/2006/relationships/hyperlink" Target="https://kaohana.windward.hawaii.edu/" TargetMode="External"/><Relationship Id="rId185" Type="http://schemas.openxmlformats.org/officeDocument/2006/relationships/hyperlink" Target="https://www.kaleo.org/" TargetMode="External"/><Relationship Id="rId184" Type="http://schemas.openxmlformats.org/officeDocument/2006/relationships/hyperlink" Target="https://hilo.hawaii.edu/news/kekalahea.php" TargetMode="External"/><Relationship Id="rId189" Type="http://schemas.openxmlformats.org/officeDocument/2006/relationships/hyperlink" Target="https://www.isubengal.com/" TargetMode="External"/><Relationship Id="rId188" Type="http://schemas.openxmlformats.org/officeDocument/2006/relationships/hyperlink" Target="https://arbiteronline.com/" TargetMode="External"/><Relationship Id="rId183" Type="http://schemas.openxmlformats.org/officeDocument/2006/relationships/hyperlink" Target="https://www.leeward.hawaii.edu/ka-manao" TargetMode="External"/><Relationship Id="rId182" Type="http://schemas.openxmlformats.org/officeDocument/2006/relationships/hyperlink" Target="https://kaleo.sacredhearts.org/" TargetMode="External"/><Relationship Id="rId181" Type="http://schemas.openxmlformats.org/officeDocument/2006/relationships/hyperlink" Target="https://www.kapionews.com/" TargetMode="External"/><Relationship Id="rId180" Type="http://schemas.openxmlformats.org/officeDocument/2006/relationships/hyperlink" Target="https://www.thekala.net/" TargetMode="External"/><Relationship Id="rId176" Type="http://schemas.openxmlformats.org/officeDocument/2006/relationships/hyperlink" Target="https://thewestgeorgian.com/" TargetMode="External"/><Relationship Id="rId175" Type="http://schemas.openxmlformats.org/officeDocument/2006/relationships/hyperlink" Target="https://www.redandblack.com/" TargetMode="External"/><Relationship Id="rId174" Type="http://schemas.openxmlformats.org/officeDocument/2006/relationships/hyperlink" Target="https://www.spelman.edu/student-life/campus-services/campus" TargetMode="External"/><Relationship Id="rId173" Type="http://schemas.openxmlformats.org/officeDocument/2006/relationships/hyperlink" Target="https://www.tigersroar.net/" TargetMode="External"/><Relationship Id="rId179" Type="http://schemas.openxmlformats.org/officeDocument/2006/relationships/hyperlink" Target="https://hpulamalama.com/" TargetMode="External"/><Relationship Id="rId178" Type="http://schemas.openxmlformats.org/officeDocument/2006/relationships/hyperlink" Target="https://enotahechoes.org/" TargetMode="External"/><Relationship Id="rId177" Type="http://schemas.openxmlformats.org/officeDocument/2006/relationships/hyperlink" Target="https://www.vsuspectator.com/" TargetMode="External"/><Relationship Id="rId198" Type="http://schemas.openxmlformats.org/officeDocument/2006/relationships/hyperlink" Target="https://www.eureka.edu/news-events/pegasus/" TargetMode="External"/><Relationship Id="rId197" Type="http://schemas.openxmlformats.org/officeDocument/2006/relationships/hyperlink" Target="https://www.ecleader.net/" TargetMode="External"/><Relationship Id="rId196" Type="http://schemas.openxmlformats.org/officeDocument/2006/relationships/hyperlink" Target="https://www.dailyeasternnews.com/" TargetMode="External"/><Relationship Id="rId195" Type="http://schemas.openxmlformats.org/officeDocument/2006/relationships/hyperlink" Target="https://depauliaonline.com/" TargetMode="External"/><Relationship Id="rId199" Type="http://schemas.openxmlformats.org/officeDocument/2006/relationships/hyperlink" Target="https://iccharbinger.com/" TargetMode="External"/><Relationship Id="rId150" Type="http://schemas.openxmlformats.org/officeDocument/2006/relationships/hyperlink" Target="https://www.centralfloridafuture.com/" TargetMode="External"/><Relationship Id="rId392" Type="http://schemas.openxmlformats.org/officeDocument/2006/relationships/hyperlink" Target="https://www.news-leader.com/" TargetMode="External"/><Relationship Id="rId391" Type="http://schemas.openxmlformats.org/officeDocument/2006/relationships/hyperlink" Target="https://moso-minute.com/" TargetMode="External"/><Relationship Id="rId390" Type="http://schemas.openxmlformats.org/officeDocument/2006/relationships/hyperlink" Target="https://lindenlink.com/" TargetMode="External"/><Relationship Id="rId1" Type="http://schemas.openxmlformats.org/officeDocument/2006/relationships/hyperlink" Target="https://thehornettribuneonline.com/" TargetMode="External"/><Relationship Id="rId2" Type="http://schemas.openxmlformats.org/officeDocument/2006/relationships/hyperlink" Target="https://asuhornettribune.com/page/30/?s=&amp;submit=Search" TargetMode="External"/><Relationship Id="rId3" Type="http://schemas.openxmlformats.org/officeDocument/2006/relationships/hyperlink" Target="https://asuhornettribune.com/page/30/?s=&amp;submit=Search" TargetMode="External"/><Relationship Id="rId149" Type="http://schemas.openxmlformats.org/officeDocument/2006/relationships/hyperlink" Target="https://www.talonnewspaper.com/" TargetMode="External"/><Relationship Id="rId4" Type="http://schemas.openxmlformats.org/officeDocument/2006/relationships/hyperlink" Target="https://www.theplainsman.com/" TargetMode="External"/><Relationship Id="rId148" Type="http://schemas.openxmlformats.org/officeDocument/2006/relationships/hyperlink" Target="https://www.hatternetwork.com/category/news/" TargetMode="External"/><Relationship Id="rId9" Type="http://schemas.openxmlformats.org/officeDocument/2006/relationships/hyperlink" Target="https://www.cw.ua.edu/" TargetMode="External"/><Relationship Id="rId143" Type="http://schemas.openxmlformats.org/officeDocument/2006/relationships/hyperlink" Target="https://ncfcatalyst.com/" TargetMode="External"/><Relationship Id="rId385" Type="http://schemas.openxmlformats.org/officeDocument/2006/relationships/hyperlink" Target="https://jacksonstateblueandwhite.com/" TargetMode="External"/><Relationship Id="rId142" Type="http://schemas.openxmlformats.org/officeDocument/2006/relationships/hyperlink" Target="https://www.mdcthereporter.com/" TargetMode="External"/><Relationship Id="rId384" Type="http://schemas.openxmlformats.org/officeDocument/2006/relationships/hyperlink" Target="https://theasucampuschronicle.com/" TargetMode="External"/><Relationship Id="rId141" Type="http://schemas.openxmlformats.org/officeDocument/2006/relationships/hyperlink" Target="https://nevadasagebrush.com/" TargetMode="External"/><Relationship Id="rId383" Type="http://schemas.openxmlformats.org/officeDocument/2006/relationships/hyperlink" Target="https://winonan.org/" TargetMode="External"/><Relationship Id="rId140" Type="http://schemas.openxmlformats.org/officeDocument/2006/relationships/hyperlink" Target="https://fswcompass.com/" TargetMode="External"/><Relationship Id="rId382" Type="http://schemas.openxmlformats.org/officeDocument/2006/relationships/hyperlink" Target="https://mndaily.com/" TargetMode="External"/><Relationship Id="rId5" Type="http://schemas.openxmlformats.org/officeDocument/2006/relationships/hyperlink" Target="https://thechanticleernews.com/" TargetMode="External"/><Relationship Id="rId147" Type="http://schemas.openxmlformats.org/officeDocument/2006/relationships/hyperlink" Target="https://www.thesandspur.org/" TargetMode="External"/><Relationship Id="rId389" Type="http://schemas.openxmlformats.org/officeDocument/2006/relationships/hyperlink" Target="https://thedmonline.com/" TargetMode="External"/><Relationship Id="rId6" Type="http://schemas.openxmlformats.org/officeDocument/2006/relationships/hyperlink" Target="https://tropnews.com/" TargetMode="External"/><Relationship Id="rId146" Type="http://schemas.openxmlformats.org/officeDocument/2006/relationships/hyperlink" Target="https://ecorsair.com/" TargetMode="External"/><Relationship Id="rId388" Type="http://schemas.openxmlformats.org/officeDocument/2006/relationships/hyperlink" Target="https://www.thedeltadevils.com/" TargetMode="External"/><Relationship Id="rId7" Type="http://schemas.openxmlformats.org/officeDocument/2006/relationships/hyperlink" Target="https://uabkscope.com/" TargetMode="External"/><Relationship Id="rId145" Type="http://schemas.openxmlformats.org/officeDocument/2006/relationships/hyperlink" Target="https://beaconarchives.com/" TargetMode="External"/><Relationship Id="rId387" Type="http://schemas.openxmlformats.org/officeDocument/2006/relationships/hyperlink" Target="https://www.reflector-online.com/" TargetMode="External"/><Relationship Id="rId8" Type="http://schemas.openxmlformats.org/officeDocument/2006/relationships/hyperlink" Target="https://thechargertimes.com/" TargetMode="External"/><Relationship Id="rId144" Type="http://schemas.openxmlformats.org/officeDocument/2006/relationships/hyperlink" Target="https://nsucurrent.nova.edu/" TargetMode="External"/><Relationship Id="rId386" Type="http://schemas.openxmlformats.org/officeDocument/2006/relationships/hyperlink" Target="https://themississippicollegian.com/" TargetMode="External"/><Relationship Id="rId381" Type="http://schemas.openxmlformats.org/officeDocument/2006/relationships/hyperlink" Target="https://www.umregister.com/" TargetMode="External"/><Relationship Id="rId380" Type="http://schemas.openxmlformats.org/officeDocument/2006/relationships/hyperlink" Target="https://www.thestateonline.com/" TargetMode="External"/><Relationship Id="rId139" Type="http://schemas.openxmlformats.org/officeDocument/2006/relationships/hyperlink" Target="https://www.fsunews.com/section/fsview/" TargetMode="External"/><Relationship Id="rId138" Type="http://schemas.openxmlformats.org/officeDocument/2006/relationships/hyperlink" Target="https://uwmpost.com/category/panthernow/" TargetMode="External"/><Relationship Id="rId137" Type="http://schemas.openxmlformats.org/officeDocument/2006/relationships/hyperlink" Target="https://www.thecrimson.com/" TargetMode="External"/><Relationship Id="rId379" Type="http://schemas.openxmlformats.org/officeDocument/2006/relationships/hyperlink" Target="https://www.thespuronline.com/" TargetMode="External"/><Relationship Id="rId132" Type="http://schemas.openxmlformats.org/officeDocument/2006/relationships/hyperlink" Target="https://thecurrent-online.com/" TargetMode="External"/><Relationship Id="rId374" Type="http://schemas.openxmlformats.org/officeDocument/2006/relationships/hyperlink" Target="https://ncunortherner.com/" TargetMode="External"/><Relationship Id="rId131" Type="http://schemas.openxmlformats.org/officeDocument/2006/relationships/hyperlink" Target="https://bucaneernews.com/" TargetMode="External"/><Relationship Id="rId373" Type="http://schemas.openxmlformats.org/officeDocument/2006/relationships/hyperlink" Target="https://www.msureporter.com/" TargetMode="External"/><Relationship Id="rId130" Type="http://schemas.openxmlformats.org/officeDocument/2006/relationships/hyperlink" Target="https://thehilltoponline.com/" TargetMode="External"/><Relationship Id="rId372" Type="http://schemas.openxmlformats.org/officeDocument/2006/relationships/hyperlink" Target="https://themacweekly.com/" TargetMode="External"/><Relationship Id="rId371" Type="http://schemas.openxmlformats.org/officeDocument/2006/relationships/hyperlink" Target="https://www.luthersem.edu/concord/" TargetMode="External"/><Relationship Id="rId136" Type="http://schemas.openxmlformats.org/officeDocument/2006/relationships/hyperlink" Target="https://eaglenews.org/" TargetMode="External"/><Relationship Id="rId378" Type="http://schemas.openxmlformats.org/officeDocument/2006/relationships/hyperlink" Target="https://www.aquinasherald.com/" TargetMode="External"/><Relationship Id="rId135" Type="http://schemas.openxmlformats.org/officeDocument/2006/relationships/hyperlink" Target="https://www.upressonline.com/" TargetMode="External"/><Relationship Id="rId377" Type="http://schemas.openxmlformats.org/officeDocument/2006/relationships/hyperlink" Target="https://www.manitoumessenger.com/" TargetMode="External"/><Relationship Id="rId134" Type="http://schemas.openxmlformats.org/officeDocument/2006/relationships/hyperlink" Target="https://www.thefamuanonline.com/" TargetMode="External"/><Relationship Id="rId376" Type="http://schemas.openxmlformats.org/officeDocument/2006/relationships/hyperlink" Target="https://universitychron.com/" TargetMode="External"/><Relationship Id="rId133" Type="http://schemas.openxmlformats.org/officeDocument/2006/relationships/hyperlink" Target="https://theavion.com/" TargetMode="External"/><Relationship Id="rId375" Type="http://schemas.openxmlformats.org/officeDocument/2006/relationships/hyperlink" Target="https://www.stkateswheel.com/" TargetMode="External"/><Relationship Id="rId172" Type="http://schemas.openxmlformats.org/officeDocument/2006/relationships/hyperlink" Target="https://piedmontroar.com/" TargetMode="External"/><Relationship Id="rId171" Type="http://schemas.openxmlformats.org/officeDocument/2006/relationships/hyperlink" Target="https://www.maroonandwhite.com/" TargetMode="External"/><Relationship Id="rId170" Type="http://schemas.openxmlformats.org/officeDocument/2006/relationships/hyperlink" Target="https://mercercluster.com/" TargetMode="External"/><Relationship Id="rId165" Type="http://schemas.openxmlformats.org/officeDocument/2006/relationships/hyperlink" Target="https://nique.net/" TargetMode="External"/><Relationship Id="rId164" Type="http://schemas.openxmlformats.org/officeDocument/2006/relationships/hyperlink" Target="https://www.gcsucolonnade.com/" TargetMode="External"/><Relationship Id="rId163" Type="http://schemas.openxmlformats.org/officeDocument/2006/relationships/hyperlink" Target="https://emorywheel.com/" TargetMode="External"/><Relationship Id="rId162" Type="http://schemas.openxmlformats.org/officeDocument/2006/relationships/hyperlink" Target="https://www.bagpipeonline.com/" TargetMode="External"/><Relationship Id="rId169" Type="http://schemas.openxmlformats.org/officeDocument/2006/relationships/hyperlink" Target="https://ksusentinel.com/" TargetMode="External"/><Relationship Id="rId168" Type="http://schemas.openxmlformats.org/officeDocument/2006/relationships/hyperlink" Target="https://georgiastatesignal.com/" TargetMode="External"/><Relationship Id="rId167" Type="http://schemas.openxmlformats.org/officeDocument/2006/relationships/hyperlink" Target="https://www.gsw.edu/news/souwester" TargetMode="External"/><Relationship Id="rId166" Type="http://schemas.openxmlformats.org/officeDocument/2006/relationships/hyperlink" Target="https://thegeorgeanne.com/" TargetMode="External"/><Relationship Id="rId161" Type="http://schemas.openxmlformats.org/officeDocument/2006/relationships/hyperlink" Target="https://www.thepanthernewsonline.com/" TargetMode="External"/><Relationship Id="rId160" Type="http://schemas.openxmlformats.org/officeDocument/2006/relationships/hyperlink" Target="https://vikingfusion.com/campus-carrier/" TargetMode="External"/><Relationship Id="rId159" Type="http://schemas.openxmlformats.org/officeDocument/2006/relationships/hyperlink" Target="https://www.valenciavoice.com/" TargetMode="External"/><Relationship Id="rId154" Type="http://schemas.openxmlformats.org/officeDocument/2006/relationships/hyperlink" Target="https://www.law.miami.edu/" TargetMode="External"/><Relationship Id="rId396" Type="http://schemas.openxmlformats.org/officeDocument/2006/relationships/hyperlink" Target="https://rusentinel.com/" TargetMode="External"/><Relationship Id="rId153" Type="http://schemas.openxmlformats.org/officeDocument/2006/relationships/hyperlink" Target="https://www.themiamihurricane.com/" TargetMode="External"/><Relationship Id="rId395" Type="http://schemas.openxmlformats.org/officeDocument/2006/relationships/hyperlink" Target="https://blogs.mcckc.edu/collegian/category/spectrum/" TargetMode="External"/><Relationship Id="rId152" Type="http://schemas.openxmlformats.org/officeDocument/2006/relationships/hyperlink" Target="https://thefineprintuf.org/" TargetMode="External"/><Relationship Id="rId394" Type="http://schemas.openxmlformats.org/officeDocument/2006/relationships/hyperlink" Target="https://www.nwmissourinews.com/" TargetMode="External"/><Relationship Id="rId151" Type="http://schemas.openxmlformats.org/officeDocument/2006/relationships/hyperlink" Target="https://www.alligator.org/" TargetMode="External"/><Relationship Id="rId393" Type="http://schemas.openxmlformats.org/officeDocument/2006/relationships/hyperlink" Target="https://www.thegriffonnews.com/" TargetMode="External"/><Relationship Id="rId158" Type="http://schemas.openxmlformats.org/officeDocument/2006/relationships/hyperlink" Target="https://uwfvoyager.com/" TargetMode="External"/><Relationship Id="rId157" Type="http://schemas.openxmlformats.org/officeDocument/2006/relationships/hyperlink" Target="https://theminaretonline.com/" TargetMode="External"/><Relationship Id="rId399" Type="http://schemas.openxmlformats.org/officeDocument/2006/relationships/hyperlink" Target="https://unewsonline.com/" TargetMode="External"/><Relationship Id="rId156" Type="http://schemas.openxmlformats.org/officeDocument/2006/relationships/hyperlink" Target="https://www.usforacle.com/" TargetMode="External"/><Relationship Id="rId398" Type="http://schemas.openxmlformats.org/officeDocument/2006/relationships/hyperlink" Target="https://www.meramecmontage.com/" TargetMode="External"/><Relationship Id="rId155" Type="http://schemas.openxmlformats.org/officeDocument/2006/relationships/hyperlink" Target="https://unfspinnaker.com/" TargetMode="External"/><Relationship Id="rId397" Type="http://schemas.openxmlformats.org/officeDocument/2006/relationships/hyperlink" Target="https://www.studentprintz.com/" TargetMode="External"/><Relationship Id="rId808" Type="http://schemas.openxmlformats.org/officeDocument/2006/relationships/hyperlink" Target="https://trail.pugetsound.edu/" TargetMode="External"/><Relationship Id="rId807" Type="http://schemas.openxmlformats.org/officeDocument/2006/relationships/hyperlink" Target="https://thecommunicator.org/" TargetMode="External"/><Relationship Id="rId806" Type="http://schemas.openxmlformats.org/officeDocument/2006/relationships/hyperlink" Target="https://theebbtide.com/" TargetMode="External"/><Relationship Id="rId805" Type="http://schemas.openxmlformats.org/officeDocument/2006/relationships/hyperlink" Target="https://seattlespectator.com/" TargetMode="External"/><Relationship Id="rId809" Type="http://schemas.openxmlformats.org/officeDocument/2006/relationships/hyperlink" Target="https://www.dailyuw.com/" TargetMode="External"/><Relationship Id="rId800" Type="http://schemas.openxmlformats.org/officeDocument/2006/relationships/hyperlink" Target="https://mastmedia.plu.edu/" TargetMode="External"/><Relationship Id="rId804" Type="http://schemas.openxmlformats.org/officeDocument/2006/relationships/hyperlink" Target="https://www.thefalcononline.com/" TargetMode="External"/><Relationship Id="rId803" Type="http://schemas.openxmlformats.org/officeDocument/2006/relationships/hyperlink" Target="https://seattlecollegian.com/" TargetMode="External"/><Relationship Id="rId802" Type="http://schemas.openxmlformats.org/officeDocument/2006/relationships/hyperlink" Target="https://piercepioneernews.com/" TargetMode="External"/><Relationship Id="rId801" Type="http://schemas.openxmlformats.org/officeDocument/2006/relationships/hyperlink" Target="https://puyalluppost.com/" TargetMode="External"/><Relationship Id="rId40" Type="http://schemas.openxmlformats.org/officeDocument/2006/relationships/hyperlink" Target="https://csusbstudentvoice.com/" TargetMode="External"/><Relationship Id="rId42" Type="http://schemas.openxmlformats.org/officeDocument/2006/relationships/hyperlink" Target="https://dailytitan.com/" TargetMode="External"/><Relationship Id="rId41" Type="http://schemas.openxmlformats.org/officeDocument/2006/relationships/hyperlink" Target="https://www.collegian.psu.edu/" TargetMode="External"/><Relationship Id="rId44" Type="http://schemas.openxmlformats.org/officeDocument/2006/relationships/hyperlink" Target="https://daily49er.com/" TargetMode="External"/><Relationship Id="rId43" Type="http://schemas.openxmlformats.org/officeDocument/2006/relationships/hyperlink" Target="https://22westmedia.com/" TargetMode="External"/><Relationship Id="rId46" Type="http://schemas.openxmlformats.org/officeDocument/2006/relationships/hyperlink" Target="https://csulauniversitytimes.com/" TargetMode="External"/><Relationship Id="rId45" Type="http://schemas.openxmlformats.org/officeDocument/2006/relationships/hyperlink" Target="https://digbr.com/" TargetMode="External"/><Relationship Id="rId509" Type="http://schemas.openxmlformats.org/officeDocument/2006/relationships/hyperlink" Target="https://www.campbelltimes.com/" TargetMode="External"/><Relationship Id="rId508" Type="http://schemas.openxmlformats.org/officeDocument/2006/relationships/hyperlink" Target="https://brevard.edu/brevard-college-clarion/" TargetMode="External"/><Relationship Id="rId503" Type="http://schemas.openxmlformats.org/officeDocument/2006/relationships/hyperlink" Target="https://cccnews.info/" TargetMode="External"/><Relationship Id="rId745" Type="http://schemas.openxmlformats.org/officeDocument/2006/relationships/hyperlink" Target="https://thedailytexan.com/" TargetMode="External"/><Relationship Id="rId502" Type="http://schemas.openxmlformats.org/officeDocument/2006/relationships/hyperlink" Target="https://vikingnews.net/" TargetMode="External"/><Relationship Id="rId744" Type="http://schemas.openxmlformats.org/officeDocument/2006/relationships/hyperlink" Target="https://www.theshorthorn.com/" TargetMode="External"/><Relationship Id="rId501" Type="http://schemas.openxmlformats.org/officeDocument/2006/relationships/hyperlink" Target="https://yucommentator.org/" TargetMode="External"/><Relationship Id="rId743" Type="http://schemas.openxmlformats.org/officeDocument/2006/relationships/hyperlink" Target="https://www.stthomas.edu/summa/" TargetMode="External"/><Relationship Id="rId500" Type="http://schemas.openxmlformats.org/officeDocument/2006/relationships/hyperlink" Target="https://wellsonyx.com/" TargetMode="External"/><Relationship Id="rId742" Type="http://schemas.openxmlformats.org/officeDocument/2006/relationships/hyperlink" Target="https://www.ntdaily.com/" TargetMode="External"/><Relationship Id="rId507" Type="http://schemas.openxmlformats.org/officeDocument/2006/relationships/hyperlink" Target="https://www.bennett.edu/newsroom/bennettbanner/" TargetMode="External"/><Relationship Id="rId749" Type="http://schemas.openxmlformats.org/officeDocument/2006/relationships/hyperlink" Target="https://www.utrgvrider.com/" TargetMode="External"/><Relationship Id="rId506" Type="http://schemas.openxmlformats.org/officeDocument/2006/relationships/hyperlink" Target="https://belmontabbeycollege.edu/crusader/" TargetMode="External"/><Relationship Id="rId748" Type="http://schemas.openxmlformats.org/officeDocument/2006/relationships/hyperlink" Target="https://www.theprospectordaily.com/" TargetMode="External"/><Relationship Id="rId505" Type="http://schemas.openxmlformats.org/officeDocument/2006/relationships/hyperlink" Target="https://collegiate.barton.edu/" TargetMode="External"/><Relationship Id="rId747" Type="http://schemas.openxmlformats.org/officeDocument/2006/relationships/hyperlink" Target="https://utdmercury.com/" TargetMode="External"/><Relationship Id="rId504" Type="http://schemas.openxmlformats.org/officeDocument/2006/relationships/hyperlink" Target="https://theappalachianonline.com/" TargetMode="External"/><Relationship Id="rId746" Type="http://schemas.openxmlformats.org/officeDocument/2006/relationships/hyperlink" Target="http://www.utbcollegian.com/" TargetMode="External"/><Relationship Id="rId48" Type="http://schemas.openxmlformats.org/officeDocument/2006/relationships/hyperlink" Target="https://sundial.csun.edu/" TargetMode="External"/><Relationship Id="rId47" Type="http://schemas.openxmlformats.org/officeDocument/2006/relationships/hyperlink" Target="https://luther.edu/lutrinae/" TargetMode="External"/><Relationship Id="rId49" Type="http://schemas.openxmlformats.org/officeDocument/2006/relationships/hyperlink" Target="https://statehornet.com/" TargetMode="External"/><Relationship Id="rId741" Type="http://schemas.openxmlformats.org/officeDocument/2006/relationships/hyperlink" Target="https://thebells.umhb.edu/" TargetMode="External"/><Relationship Id="rId740" Type="http://schemas.openxmlformats.org/officeDocument/2006/relationships/hyperlink" Target="https://www.uhv.edu/" TargetMode="External"/><Relationship Id="rId31" Type="http://schemas.openxmlformats.org/officeDocument/2006/relationships/hyperlink" Target="https://chimesnewspaper.com/" TargetMode="External"/><Relationship Id="rId30" Type="http://schemas.openxmlformats.org/officeDocument/2006/relationships/hyperlink" Target="https://www.therip.com/" TargetMode="External"/><Relationship Id="rId33" Type="http://schemas.openxmlformats.org/officeDocument/2006/relationships/hyperlink" Target="https://www.maryvillepawprint.com/" TargetMode="External"/><Relationship Id="rId32" Type="http://schemas.openxmlformats.org/officeDocument/2006/relationships/hyperlink" Target="https://www.thehofstravoice.com/" TargetMode="External"/><Relationship Id="rId35" Type="http://schemas.openxmlformats.org/officeDocument/2006/relationships/hyperlink" Target="https://technews.caltech.edu/" TargetMode="External"/><Relationship Id="rId34" Type="http://schemas.openxmlformats.org/officeDocument/2006/relationships/hyperlink" Target="https://mustangnews.net/" TargetMode="External"/><Relationship Id="rId739" Type="http://schemas.openxmlformats.org/officeDocument/2006/relationships/hyperlink" Target="https://www.uhd.edu/news/Pages/news-archive.aspx" TargetMode="External"/><Relationship Id="rId734" Type="http://schemas.openxmlformats.org/officeDocument/2006/relationships/hyperlink" Target="https://www.twulasso.com/" TargetMode="External"/><Relationship Id="rId733" Type="http://schemas.openxmlformats.org/officeDocument/2006/relationships/hyperlink" Target="https://www.dailytoreador.com/" TargetMode="External"/><Relationship Id="rId732" Type="http://schemas.openxmlformats.org/officeDocument/2006/relationships/hyperlink" Target="https://universitystar.com/" TargetMode="External"/><Relationship Id="rId731" Type="http://schemas.openxmlformats.org/officeDocument/2006/relationships/hyperlink" Target="https://thetsuherald.com/" TargetMode="External"/><Relationship Id="rId738" Type="http://schemas.openxmlformats.org/officeDocument/2006/relationships/hyperlink" Target="https://uhclthesignal.com/" TargetMode="External"/><Relationship Id="rId737" Type="http://schemas.openxmlformats.org/officeDocument/2006/relationships/hyperlink" Target="https://thedailycougar.com/" TargetMode="External"/><Relationship Id="rId736" Type="http://schemas.openxmlformats.org/officeDocument/2006/relationships/hyperlink" Target="https://thedrumbeat.com/" TargetMode="External"/><Relationship Id="rId735" Type="http://schemas.openxmlformats.org/officeDocument/2006/relationships/hyperlink" Target="https://trinitonian.com/" TargetMode="External"/><Relationship Id="rId37" Type="http://schemas.openxmlformats.org/officeDocument/2006/relationships/hyperlink" Target="https://thepomonapoint.online/" TargetMode="External"/><Relationship Id="rId36" Type="http://schemas.openxmlformats.org/officeDocument/2006/relationships/hyperlink" Target="https://thepolypost.com/" TargetMode="External"/><Relationship Id="rId39" Type="http://schemas.openxmlformats.org/officeDocument/2006/relationships/hyperlink" Target="https://pioneer.occc.edu/" TargetMode="External"/><Relationship Id="rId38" Type="http://schemas.openxmlformats.org/officeDocument/2006/relationships/hyperlink" Target="https://theorion.com/" TargetMode="External"/><Relationship Id="rId730" Type="http://schemas.openxmlformats.org/officeDocument/2006/relationships/hyperlink" Target="https://www.tcu360.com/dailyskiff/" TargetMode="External"/><Relationship Id="rId20" Type="http://schemas.openxmlformats.org/officeDocument/2006/relationships/hyperlink" Target="https://mesalegend.com/" TargetMode="External"/><Relationship Id="rId22" Type="http://schemas.openxmlformats.org/officeDocument/2006/relationships/hyperlink" Target="https://aztecpressonline.com/" TargetMode="External"/><Relationship Id="rId21" Type="http://schemas.openxmlformats.org/officeDocument/2006/relationships/hyperlink" Target="https://lumberjackonline.com/" TargetMode="External"/><Relationship Id="rId24" Type="http://schemas.openxmlformats.org/officeDocument/2006/relationships/hyperlink" Target="https://www.wildcat.arizona.edu/" TargetMode="External"/><Relationship Id="rId23" Type="http://schemas.openxmlformats.org/officeDocument/2006/relationships/hyperlink" Target="https://www.theravenreview.com/" TargetMode="External"/><Relationship Id="rId525" Type="http://schemas.openxmlformats.org/officeDocument/2006/relationships/hyperlink" Target="https://www.meredithherald.com/" TargetMode="External"/><Relationship Id="rId767" Type="http://schemas.openxmlformats.org/officeDocument/2006/relationships/hyperlink" Target="https://averettstudentnews.org/" TargetMode="External"/><Relationship Id="rId524" Type="http://schemas.openxmlformats.org/officeDocument/2006/relationships/hyperlink" Target="https://livingstone.edu/campus-life/news/" TargetMode="External"/><Relationship Id="rId766" Type="http://schemas.openxmlformats.org/officeDocument/2006/relationships/hyperlink" Target="https://vtcynic.com/" TargetMode="External"/><Relationship Id="rId523" Type="http://schemas.openxmlformats.org/officeDocument/2006/relationships/hyperlink" Target="https://www.thelrhurricane.com/" TargetMode="External"/><Relationship Id="rId765" Type="http://schemas.openxmlformats.org/officeDocument/2006/relationships/hyperlink" Target="https://defender.smcvt.edu/" TargetMode="External"/><Relationship Id="rId522" Type="http://schemas.openxmlformats.org/officeDocument/2006/relationships/hyperlink" Target="https://jcsu.edu/student-life/bulls-eye-news/" TargetMode="External"/><Relationship Id="rId764" Type="http://schemas.openxmlformats.org/officeDocument/2006/relationships/hyperlink" Target="https://www.norwichguidon.com/" TargetMode="External"/><Relationship Id="rId529" Type="http://schemas.openxmlformats.org/officeDocument/2006/relationships/hyperlink" Target="https://campusecho.com/" TargetMode="External"/><Relationship Id="rId528" Type="http://schemas.openxmlformats.org/officeDocument/2006/relationships/hyperlink" Target="https://ncatregister.com/" TargetMode="External"/><Relationship Id="rId527" Type="http://schemas.openxmlformats.org/officeDocument/2006/relationships/hyperlink" Target="https://www.montreat.edu/student-life/news/" TargetMode="External"/><Relationship Id="rId769" Type="http://schemas.openxmlformats.org/officeDocument/2006/relationships/hyperlink" Target="https://flathatnews.com/" TargetMode="External"/><Relationship Id="rId526" Type="http://schemas.openxmlformats.org/officeDocument/2006/relationships/hyperlink" Target="https://www.methodist.edu/small-talk/" TargetMode="External"/><Relationship Id="rId768" Type="http://schemas.openxmlformats.org/officeDocument/2006/relationships/hyperlink" Target="https://thecaptainslog.org/" TargetMode="External"/><Relationship Id="rId26" Type="http://schemas.openxmlformats.org/officeDocument/2006/relationships/hyperlink" Target="https://arkatechnews.com/" TargetMode="External"/><Relationship Id="rId25" Type="http://schemas.openxmlformats.org/officeDocument/2006/relationships/hyperlink" Target="https://www.ekuedaily.com/" TargetMode="External"/><Relationship Id="rId28" Type="http://schemas.openxmlformats.org/officeDocument/2006/relationships/hyperlink" Target="https://www.sau.edu/the-echo" TargetMode="External"/><Relationship Id="rId27" Type="http://schemas.openxmlformats.org/officeDocument/2006/relationships/hyperlink" Target="https://www.uatrav.com/" TargetMode="External"/><Relationship Id="rId521" Type="http://schemas.openxmlformats.org/officeDocument/2006/relationships/hyperlink" Target="https://www.campus-chronicle.com/" TargetMode="External"/><Relationship Id="rId763" Type="http://schemas.openxmlformats.org/officeDocument/2006/relationships/hyperlink" Target="https://middleburycampus.com/" TargetMode="External"/><Relationship Id="rId29" Type="http://schemas.openxmlformats.org/officeDocument/2006/relationships/hyperlink" Target="https://clausetheclause.com/" TargetMode="External"/><Relationship Id="rId520" Type="http://schemas.openxmlformats.org/officeDocument/2006/relationships/hyperlink" Target="https://www.guilfordian.com/" TargetMode="External"/><Relationship Id="rId762" Type="http://schemas.openxmlformats.org/officeDocument/2006/relationships/hyperlink" Target="https://lyndoncritic.com/" TargetMode="External"/><Relationship Id="rId761" Type="http://schemas.openxmlformats.org/officeDocument/2006/relationships/hyperlink" Target="https://www.basementmedicine.org/" TargetMode="External"/><Relationship Id="rId760" Type="http://schemas.openxmlformats.org/officeDocument/2006/relationships/hyperlink" Target="https://www.benningtonfreepress.com/" TargetMode="External"/><Relationship Id="rId11" Type="http://schemas.openxmlformats.org/officeDocument/2006/relationships/hyperlink" Target="https://www.florala.net/" TargetMode="External"/><Relationship Id="rId10" Type="http://schemas.openxmlformats.org/officeDocument/2006/relationships/hyperlink" Target="https://www.thealabamian.com/" TargetMode="External"/><Relationship Id="rId13" Type="http://schemas.openxmlformats.org/officeDocument/2006/relationships/hyperlink" Target="https://www.themuseatdreyfoos.com/" TargetMode="External"/><Relationship Id="rId12" Type="http://schemas.openxmlformats.org/officeDocument/2006/relationships/hyperlink" Target="https://vanguarduniversitynews.com/" TargetMode="External"/><Relationship Id="rId519" Type="http://schemas.openxmlformats.org/officeDocument/2006/relationships/hyperlink" Target="https://thecollegian.uncg.edu/" TargetMode="External"/><Relationship Id="rId514" Type="http://schemas.openxmlformats.org/officeDocument/2006/relationships/hyperlink" Target="https://www.theeastcarolinian.com/" TargetMode="External"/><Relationship Id="rId756" Type="http://schemas.openxmlformats.org/officeDocument/2006/relationships/hyperlink" Target="https://dailyutahchronicle.com/" TargetMode="External"/><Relationship Id="rId513" Type="http://schemas.openxmlformats.org/officeDocument/2006/relationships/hyperlink" Target="https://www.dukechronicle.com/" TargetMode="External"/><Relationship Id="rId755" Type="http://schemas.openxmlformats.org/officeDocument/2006/relationships/hyperlink" Target="https://suunews.net/" TargetMode="External"/><Relationship Id="rId512" Type="http://schemas.openxmlformats.org/officeDocument/2006/relationships/hyperlink" Target="https://www.davidsonian.com/" TargetMode="External"/><Relationship Id="rId754" Type="http://schemas.openxmlformats.org/officeDocument/2006/relationships/hyperlink" Target="https://universe.byu.edu/" TargetMode="External"/><Relationship Id="rId511" Type="http://schemas.openxmlformats.org/officeDocument/2006/relationships/hyperlink" Target="https://www.chowan.edu/about-chowan/news-events" TargetMode="External"/><Relationship Id="rId753" Type="http://schemas.openxmlformats.org/officeDocument/2006/relationships/hyperlink" Target="https://theprairienews.com/" TargetMode="External"/><Relationship Id="rId518" Type="http://schemas.openxmlformats.org/officeDocument/2006/relationships/hyperlink" Target="https://gardner-webb.edu/news-and-events/gwu-today/" TargetMode="External"/><Relationship Id="rId517" Type="http://schemas.openxmlformats.org/officeDocument/2006/relationships/hyperlink" Target="https://fsuvoice.wordpress.com/" TargetMode="External"/><Relationship Id="rId759" Type="http://schemas.openxmlformats.org/officeDocument/2006/relationships/hyperlink" Target="https://signpost.mywebermedia.com/" TargetMode="External"/><Relationship Id="rId516" Type="http://schemas.openxmlformats.org/officeDocument/2006/relationships/hyperlink" Target="https://www.elonnewsnetwork.com/" TargetMode="External"/><Relationship Id="rId758" Type="http://schemas.openxmlformats.org/officeDocument/2006/relationships/hyperlink" Target="https://www.uvureview.com/" TargetMode="External"/><Relationship Id="rId515" Type="http://schemas.openxmlformats.org/officeDocument/2006/relationships/hyperlink" Target="https://www.ecsu.edu/about/news-and-events/" TargetMode="External"/><Relationship Id="rId757" Type="http://schemas.openxmlformats.org/officeDocument/2006/relationships/hyperlink" Target="https://www.usustatesman.com/" TargetMode="External"/><Relationship Id="rId15" Type="http://schemas.openxmlformats.org/officeDocument/2006/relationships/hyperlink" Target="https://uafsunstar.com/" TargetMode="External"/><Relationship Id="rId14" Type="http://schemas.openxmlformats.org/officeDocument/2006/relationships/hyperlink" Target="https://www.thenorthernlight.org/" TargetMode="External"/><Relationship Id="rId17" Type="http://schemas.openxmlformats.org/officeDocument/2006/relationships/hyperlink" Target="https://www.statepress.com/" TargetMode="External"/><Relationship Id="rId16" Type="http://schemas.openxmlformats.org/officeDocument/2006/relationships/hyperlink" Target="https://whalesongnews.com/" TargetMode="External"/><Relationship Id="rId19" Type="http://schemas.openxmlformats.org/officeDocument/2006/relationships/hyperlink" Target="https://www.csusmhorizon.com/" TargetMode="External"/><Relationship Id="rId510" Type="http://schemas.openxmlformats.org/officeDocument/2006/relationships/hyperlink" Target="https://www.catawba.edu/news-events/the-pioneer/" TargetMode="External"/><Relationship Id="rId752" Type="http://schemas.openxmlformats.org/officeDocument/2006/relationships/hyperlink" Target="http://www.utpa.edu/panamericanonline/" TargetMode="External"/><Relationship Id="rId18" Type="http://schemas.openxmlformats.org/officeDocument/2006/relationships/hyperlink" Target="https://www.atwestnews.org/" TargetMode="External"/><Relationship Id="rId751" Type="http://schemas.openxmlformats.org/officeDocument/2006/relationships/hyperlink" Target="https://www.patriottalon.com/" TargetMode="External"/><Relationship Id="rId750" Type="http://schemas.openxmlformats.org/officeDocument/2006/relationships/hyperlink" Target="https://www.paisano-online.com/" TargetMode="External"/><Relationship Id="rId84" Type="http://schemas.openxmlformats.org/officeDocument/2006/relationships/hyperlink" Target="https://www.sonomastatestar.com/" TargetMode="External"/><Relationship Id="rId83" Type="http://schemas.openxmlformats.org/officeDocument/2006/relationships/hyperlink" Target="https://scrippsvoice.com/" TargetMode="External"/><Relationship Id="rId86" Type="http://schemas.openxmlformats.org/officeDocument/2006/relationships/hyperlink" Target="https://www.dailycal.org/" TargetMode="External"/><Relationship Id="rId85" Type="http://schemas.openxmlformats.org/officeDocument/2006/relationships/hyperlink" Target="https://www.stanforddaily.com/" TargetMode="External"/><Relationship Id="rId88" Type="http://schemas.openxmlformats.org/officeDocument/2006/relationships/hyperlink" Target="https://www.newuniversity.org/" TargetMode="External"/><Relationship Id="rId87" Type="http://schemas.openxmlformats.org/officeDocument/2006/relationships/hyperlink" Target="https://theaggie.org/" TargetMode="External"/><Relationship Id="rId89" Type="http://schemas.openxmlformats.org/officeDocument/2006/relationships/hyperlink" Target="https://dailybruin.com/" TargetMode="External"/><Relationship Id="rId709" Type="http://schemas.openxmlformats.org/officeDocument/2006/relationships/hyperlink" Target="https://theflareonline.com/" TargetMode="External"/><Relationship Id="rId708" Type="http://schemas.openxmlformats.org/officeDocument/2006/relationships/hyperlink" Target="https://hbu.edu/the-collegian/" TargetMode="External"/><Relationship Id="rId707" Type="http://schemas.openxmlformats.org/officeDocument/2006/relationships/hyperlink" Target="https://eastfieldnews.com/" TargetMode="External"/><Relationship Id="rId706" Type="http://schemas.openxmlformats.org/officeDocument/2006/relationships/hyperlink" Target="https://www.foghornnews.com/" TargetMode="External"/><Relationship Id="rId80" Type="http://schemas.openxmlformats.org/officeDocument/2006/relationships/hyperlink" Target="https://www.thespartandaily.com/" TargetMode="External"/><Relationship Id="rId82" Type="http://schemas.openxmlformats.org/officeDocument/2006/relationships/hyperlink" Target="https://www.thecorsaironline.com/" TargetMode="External"/><Relationship Id="rId81" Type="http://schemas.openxmlformats.org/officeDocument/2006/relationships/hyperlink" Target="https://thesantaclara.org/" TargetMode="External"/><Relationship Id="rId701" Type="http://schemas.openxmlformats.org/officeDocument/2006/relationships/hyperlink" Target="https://acranger.com/" TargetMode="External"/><Relationship Id="rId700" Type="http://schemas.openxmlformats.org/officeDocument/2006/relationships/hyperlink" Target="https://acuoptimist.com/" TargetMode="External"/><Relationship Id="rId705" Type="http://schemas.openxmlformats.org/officeDocument/2006/relationships/hyperlink" Target="https://brazosport.edu/current-students/student-life/navigator/" TargetMode="External"/><Relationship Id="rId704" Type="http://schemas.openxmlformats.org/officeDocument/2006/relationships/hyperlink" Target="https://baylorlariat.com/" TargetMode="External"/><Relationship Id="rId703" Type="http://schemas.openxmlformats.org/officeDocument/2006/relationships/hyperlink" Target="https://acobserver.com/" TargetMode="External"/><Relationship Id="rId702" Type="http://schemas.openxmlformats.org/officeDocument/2006/relationships/hyperlink" Target="https://www.asurampage.com/" TargetMode="External"/><Relationship Id="rId73" Type="http://schemas.openxmlformats.org/officeDocument/2006/relationships/hyperlink" Target="https://www.laloyolan.com/" TargetMode="External"/><Relationship Id="rId72" Type="http://schemas.openxmlformats.org/officeDocument/2006/relationships/hyperlink" Target="https://laspositascollege.edu/experience/" TargetMode="External"/><Relationship Id="rId75" Type="http://schemas.openxmlformats.org/officeDocument/2006/relationships/hyperlink" Target="https://www.theoccidentalnews.com/" TargetMode="External"/><Relationship Id="rId74" Type="http://schemas.openxmlformats.org/officeDocument/2006/relationships/hyperlink" Target="https://www.thecampanil.com/" TargetMode="External"/><Relationship Id="rId77" Type="http://schemas.openxmlformats.org/officeDocument/2006/relationships/hyperlink" Target="https://www.thecrcconnection.com/courier/" TargetMode="External"/><Relationship Id="rId76" Type="http://schemas.openxmlformats.org/officeDocument/2006/relationships/hyperlink" Target="https://ohlonemonitor.com/" TargetMode="External"/><Relationship Id="rId79" Type="http://schemas.openxmlformats.org/officeDocument/2006/relationships/hyperlink" Target="https://goldengatexpress.org/" TargetMode="External"/><Relationship Id="rId78" Type="http://schemas.openxmlformats.org/officeDocument/2006/relationships/hyperlink" Target="https://thedailyaztec.com/" TargetMode="External"/><Relationship Id="rId71" Type="http://schemas.openxmlformats.org/officeDocument/2006/relationships/hyperlink" Target="https://www.thevalleystar.com/" TargetMode="External"/><Relationship Id="rId70" Type="http://schemas.openxmlformats.org/officeDocument/2006/relationships/hyperlink" Target="https://www.lbccviking.com/" TargetMode="External"/><Relationship Id="rId62" Type="http://schemas.openxmlformats.org/officeDocument/2006/relationships/hyperlink" Target="https://sagethymes.org/" TargetMode="External"/><Relationship Id="rId61" Type="http://schemas.openxmlformats.org/officeDocument/2006/relationships/hyperlink" Target="https://www.cuestonian.com/" TargetMode="External"/><Relationship Id="rId64" Type="http://schemas.openxmlformats.org/officeDocument/2006/relationships/hyperlink" Target="https://www.thecrcconnection.com/" TargetMode="External"/><Relationship Id="rId63" Type="http://schemas.openxmlformats.org/officeDocument/2006/relationships/hyperlink" Target="https://lavozdeanza.com/" TargetMode="External"/><Relationship Id="rId66" Type="http://schemas.openxmlformats.org/officeDocument/2006/relationships/hyperlink" Target="https://elvaq.com/" TargetMode="External"/><Relationship Id="rId65" Type="http://schemas.openxmlformats.org/officeDocument/2006/relationships/hyperlink" Target="https://www.southwesterncollege.edu/theswc-sentinel/" TargetMode="External"/><Relationship Id="rId68" Type="http://schemas.openxmlformats.org/officeDocument/2006/relationships/hyperlink" Target="https://www.laneytower.com/" TargetMode="External"/><Relationship Id="rId67" Type="http://schemas.openxmlformats.org/officeDocument/2006/relationships/hyperlink" Target="https://www.humboldt.edu/lumberjack" TargetMode="External"/><Relationship Id="rId729" Type="http://schemas.openxmlformats.org/officeDocument/2006/relationships/hyperlink" Target="https://tamuceasttexan.com/" TargetMode="External"/><Relationship Id="rId728" Type="http://schemas.openxmlformats.org/officeDocument/2006/relationships/hyperlink" Target="https://www.thebatt.com/" TargetMode="External"/><Relationship Id="rId60" Type="http://schemas.openxmlformats.org/officeDocument/2006/relationships/hyperlink" Target="https://cccadvocate.com/" TargetMode="External"/><Relationship Id="rId723" Type="http://schemas.openxmlformats.org/officeDocument/2006/relationships/hyperlink" Target="https://www.stmarys.edu/" TargetMode="External"/><Relationship Id="rId722" Type="http://schemas.openxmlformats.org/officeDocument/2006/relationships/hyperlink" Target="https://thepinelog.com/" TargetMode="External"/><Relationship Id="rId721" Type="http://schemas.openxmlformats.org/officeDocument/2006/relationships/hyperlink" Target="https://www.southwestern.edu/megaphone/" TargetMode="External"/><Relationship Id="rId720" Type="http://schemas.openxmlformats.org/officeDocument/2006/relationships/hyperlink" Target="https://www.smudailycampus.com/" TargetMode="External"/><Relationship Id="rId727" Type="http://schemas.openxmlformats.org/officeDocument/2006/relationships/hyperlink" Target="https://collegian.tccd.edu/" TargetMode="External"/><Relationship Id="rId726" Type="http://schemas.openxmlformats.org/officeDocument/2006/relationships/hyperlink" Target="https://texannews.net/" TargetMode="External"/><Relationship Id="rId725" Type="http://schemas.openxmlformats.org/officeDocument/2006/relationships/hyperlink" Target="https://jtacnews.com/" TargetMode="External"/><Relationship Id="rId724" Type="http://schemas.openxmlformats.org/officeDocument/2006/relationships/hyperlink" Target="https://www.sulross.edu/skyline-news" TargetMode="External"/><Relationship Id="rId69" Type="http://schemas.openxmlformats.org/officeDocument/2006/relationships/hyperlink" Target="https://thepioneeronline.com/category/opinions/op-ed/lifelines/" TargetMode="External"/><Relationship Id="rId51" Type="http://schemas.openxmlformats.org/officeDocument/2006/relationships/hyperlink" Target="https://cougarchronicle.org/" TargetMode="External"/><Relationship Id="rId50" Type="http://schemas.openxmlformats.org/officeDocument/2006/relationships/hyperlink" Target="https://coyotechronicle.net/" TargetMode="External"/><Relationship Id="rId53" Type="http://schemas.openxmlformats.org/officeDocument/2006/relationships/hyperlink" Target="https://www.thepantheronline.com/" TargetMode="External"/><Relationship Id="rId52" Type="http://schemas.openxmlformats.org/officeDocument/2006/relationships/hyperlink" Target="https://www.talonmarks.com/" TargetMode="External"/><Relationship Id="rId55" Type="http://schemas.openxmlformats.org/officeDocument/2006/relationships/hyperlink" Target="https://tsl.news/" TargetMode="External"/><Relationship Id="rId54" Type="http://schemas.openxmlformats.org/officeDocument/2006/relationships/hyperlink" Target="https://theguardsman.com/" TargetMode="External"/><Relationship Id="rId57" Type="http://schemas.openxmlformats.org/officeDocument/2006/relationships/hyperlink" Target="https://thechaparral.net/" TargetMode="External"/><Relationship Id="rId56" Type="http://schemas.openxmlformats.org/officeDocument/2006/relationships/hyperlink" Target="https://forumnews.org/" TargetMode="External"/><Relationship Id="rId719" Type="http://schemas.openxmlformats.org/officeDocument/2006/relationships/hyperlink" Target="https://plainsmanpress.com/" TargetMode="External"/><Relationship Id="rId718" Type="http://schemas.openxmlformats.org/officeDocument/2006/relationships/hyperlink" Target="https://theranger.org/" TargetMode="External"/><Relationship Id="rId717" Type="http://schemas.openxmlformats.org/officeDocument/2006/relationships/hyperlink" Target="https://www.houstonianonline.com/" TargetMode="External"/><Relationship Id="rId712" Type="http://schemas.openxmlformats.org/officeDocument/2006/relationships/hyperlink" Target="https://lonestar.edu/north-star-news.htm" TargetMode="External"/><Relationship Id="rId711" Type="http://schemas.openxmlformats.org/officeDocument/2006/relationships/hyperlink" Target="https://thewichitan.com/" TargetMode="External"/><Relationship Id="rId710" Type="http://schemas.openxmlformats.org/officeDocument/2006/relationships/hyperlink" Target="https://www.lamar.edu/university-press/" TargetMode="External"/><Relationship Id="rId716" Type="http://schemas.openxmlformats.org/officeDocument/2006/relationships/hyperlink" Target="https://www.richlandstudentmedia.com/" TargetMode="External"/><Relationship Id="rId715" Type="http://schemas.openxmlformats.org/officeDocument/2006/relationships/hyperlink" Target="https://www.ricethresher.org/" TargetMode="External"/><Relationship Id="rId714" Type="http://schemas.openxmlformats.org/officeDocument/2006/relationships/hyperlink" Target="https://www.pvpanther.com/" TargetMode="External"/><Relationship Id="rId713" Type="http://schemas.openxmlformats.org/officeDocument/2006/relationships/hyperlink" Target="https://www.ntcceagleonline.com/" TargetMode="External"/><Relationship Id="rId59" Type="http://schemas.openxmlformats.org/officeDocument/2006/relationships/hyperlink" Target="https://hilltopherald.wordpress.com/" TargetMode="External"/><Relationship Id="rId58" Type="http://schemas.openxmlformats.org/officeDocument/2006/relationships/hyperlink" Target="https://www.echotimes.net/" TargetMode="External"/><Relationship Id="rId590" Type="http://schemas.openxmlformats.org/officeDocument/2006/relationships/hyperlink" Target="https://www.ocolly.com/" TargetMode="External"/><Relationship Id="rId107" Type="http://schemas.openxmlformats.org/officeDocument/2006/relationships/hyperlink" Target="https://www.fsunews.com/" TargetMode="External"/><Relationship Id="rId349" Type="http://schemas.openxmlformats.org/officeDocument/2006/relationships/hyperlink" Target="https://oaklandpostonline.com/" TargetMode="External"/><Relationship Id="rId106" Type="http://schemas.openxmlformats.org/officeDocument/2006/relationships/hyperlink" Target="https://collegian.com/" TargetMode="External"/><Relationship Id="rId348" Type="http://schemas.openxmlformats.org/officeDocument/2006/relationships/hyperlink" Target="https://mtulode.com/" TargetMode="External"/><Relationship Id="rId105" Type="http://schemas.openxmlformats.org/officeDocument/2006/relationships/hyperlink" Target="https://oredigger.net/" TargetMode="External"/><Relationship Id="rId347" Type="http://schemas.openxmlformats.org/officeDocument/2006/relationships/hyperlink" Target="https://statenews.com/" TargetMode="External"/><Relationship Id="rId589" Type="http://schemas.openxmlformats.org/officeDocument/2006/relationships/hyperlink" Target="https://www.talon.news/" TargetMode="External"/><Relationship Id="rId104" Type="http://schemas.openxmlformats.org/officeDocument/2006/relationships/hyperlink" Target="https://catalystnewspaper.org/" TargetMode="External"/><Relationship Id="rId346" Type="http://schemas.openxmlformats.org/officeDocument/2006/relationships/hyperlink" Target="https://www.marygrove.edu/mustang-matters.html" TargetMode="External"/><Relationship Id="rId588" Type="http://schemas.openxmlformats.org/officeDocument/2006/relationships/hyperlink" Target="https://www.nwosu.edu/northwestern-news" TargetMode="External"/><Relationship Id="rId109" Type="http://schemas.openxmlformats.org/officeDocument/2006/relationships/hyperlink" Target="https://cuindependent.com/" TargetMode="External"/><Relationship Id="rId108" Type="http://schemas.openxmlformats.org/officeDocument/2006/relationships/hyperlink" Target="https://criteriononline.com/" TargetMode="External"/><Relationship Id="rId341" Type="http://schemas.openxmlformats.org/officeDocument/2006/relationships/hyperlink" Target="https://lanthorn.com/" TargetMode="External"/><Relationship Id="rId583" Type="http://schemas.openxmlformats.org/officeDocument/2006/relationships/hyperlink" Target="https://thewittenbergtorch.com/" TargetMode="External"/><Relationship Id="rId340" Type="http://schemas.openxmlformats.org/officeDocument/2006/relationships/hyperlink" Target="https://thecollegiatelive.com/category/grcc/" TargetMode="External"/><Relationship Id="rId582" Type="http://schemas.openxmlformats.org/officeDocument/2006/relationships/hyperlink" Target="https://www.wilberforce.edu/the-mirror/" TargetMode="External"/><Relationship Id="rId581" Type="http://schemas.openxmlformats.org/officeDocument/2006/relationships/hyperlink" Target="https://www.independentcollegian.com/" TargetMode="External"/><Relationship Id="rId580" Type="http://schemas.openxmlformats.org/officeDocument/2006/relationships/hyperlink" Target="https://flyernews.com/" TargetMode="External"/><Relationship Id="rId103" Type="http://schemas.openxmlformats.org/officeDocument/2006/relationships/hyperlink" Target="https://thefrontpageonline.com/" TargetMode="External"/><Relationship Id="rId345" Type="http://schemas.openxmlformats.org/officeDocument/2006/relationships/hyperlink" Target="https://www.madonna.edu/current-students/student-life/newspaper" TargetMode="External"/><Relationship Id="rId587" Type="http://schemas.openxmlformats.org/officeDocument/2006/relationships/hyperlink" Target="https://aggiecentral.com/category/cameron-collegian/" TargetMode="External"/><Relationship Id="rId102" Type="http://schemas.openxmlformats.org/officeDocument/2006/relationships/hyperlink" Target="https://psucollegio.com/" TargetMode="External"/><Relationship Id="rId344" Type="http://schemas.openxmlformats.org/officeDocument/2006/relationships/hyperlink" Target="https://lssulakers.com/sports/2018/8/30/lsu-student-newspaper.aspx" TargetMode="External"/><Relationship Id="rId586" Type="http://schemas.openxmlformats.org/officeDocument/2006/relationships/hyperlink" Target="https://www.thejambar.com/" TargetMode="External"/><Relationship Id="rId101" Type="http://schemas.openxmlformats.org/officeDocument/2006/relationships/hyperlink" Target="https://www.southcoloradan.com/" TargetMode="External"/><Relationship Id="rId343" Type="http://schemas.openxmlformats.org/officeDocument/2006/relationships/hyperlink" Target="https://anchor.hope.edu/" TargetMode="External"/><Relationship Id="rId585" Type="http://schemas.openxmlformats.org/officeDocument/2006/relationships/hyperlink" Target="https://xaviernewswire.com/" TargetMode="External"/><Relationship Id="rId100" Type="http://schemas.openxmlformats.org/officeDocument/2006/relationships/hyperlink" Target="https://www.quakercampus.com/" TargetMode="External"/><Relationship Id="rId342" Type="http://schemas.openxmlformats.org/officeDocument/2006/relationships/hyperlink" Target="https://hillsdalecollegian.com/" TargetMode="External"/><Relationship Id="rId584" Type="http://schemas.openxmlformats.org/officeDocument/2006/relationships/hyperlink" Target="https://wsuguardian.com/" TargetMode="External"/><Relationship Id="rId338" Type="http://schemas.openxmlformats.org/officeDocument/2006/relationships/hyperlink" Target="https://deltacollegiate.com/" TargetMode="External"/><Relationship Id="rId337" Type="http://schemas.openxmlformats.org/officeDocument/2006/relationships/hyperlink" Target="https://www.cornerstone.edu/about/the-herald/" TargetMode="External"/><Relationship Id="rId579" Type="http://schemas.openxmlformats.org/officeDocument/2006/relationships/hyperlink" Target="https://www.newsrecord.org/" TargetMode="External"/><Relationship Id="rId336" Type="http://schemas.openxmlformats.org/officeDocument/2006/relationships/hyperlink" Target="https://www.cm-life.com/" TargetMode="External"/><Relationship Id="rId578" Type="http://schemas.openxmlformats.org/officeDocument/2006/relationships/hyperlink" Target="https://buchtelite.com/" TargetMode="External"/><Relationship Id="rId335" Type="http://schemas.openxmlformats.org/officeDocument/2006/relationships/hyperlink" Target="https://calvinchimes.org/" TargetMode="External"/><Relationship Id="rId577" Type="http://schemas.openxmlformats.org/officeDocument/2006/relationships/hyperlink" Target="https://www.sinclairclarion.com/" TargetMode="External"/><Relationship Id="rId339" Type="http://schemas.openxmlformats.org/officeDocument/2006/relationships/hyperlink" Target="https://www.easternecho.com/" TargetMode="External"/><Relationship Id="rId330" Type="http://schemas.openxmlformats.org/officeDocument/2006/relationships/hyperlink" Target="https://thewellesleynews.com/" TargetMode="External"/><Relationship Id="rId572" Type="http://schemas.openxmlformats.org/officeDocument/2006/relationships/hyperlink" Target="https://northernreview.org/" TargetMode="External"/><Relationship Id="rId571" Type="http://schemas.openxmlformats.org/officeDocument/2006/relationships/hyperlink" Target="https://www.thetower.news/" TargetMode="External"/><Relationship Id="rId570" Type="http://schemas.openxmlformats.org/officeDocument/2006/relationships/hyperlink" Target="https://oberlinreview.org/" TargetMode="External"/><Relationship Id="rId334" Type="http://schemas.openxmlformats.org/officeDocument/2006/relationships/hyperlink" Target="https://www.albionpleiad.com/" TargetMode="External"/><Relationship Id="rId576" Type="http://schemas.openxmlformats.org/officeDocument/2006/relationships/hyperlink" Target="https://www.tandcmedia.org/" TargetMode="External"/><Relationship Id="rId333" Type="http://schemas.openxmlformats.org/officeDocument/2006/relationships/hyperlink" Target="https://wpi.towers-online.com/" TargetMode="External"/><Relationship Id="rId575" Type="http://schemas.openxmlformats.org/officeDocument/2006/relationships/hyperlink" Target="https://owutranscript.com/" TargetMode="External"/><Relationship Id="rId332" Type="http://schemas.openxmlformats.org/officeDocument/2006/relationships/hyperlink" Target="https://williamsrecord.com/" TargetMode="External"/><Relationship Id="rId574" Type="http://schemas.openxmlformats.org/officeDocument/2006/relationships/hyperlink" Target="https://www.thepostathens.com/" TargetMode="External"/><Relationship Id="rId331" Type="http://schemas.openxmlformats.org/officeDocument/2006/relationships/hyperlink" Target="https://wheatonwire.com/" TargetMode="External"/><Relationship Id="rId573" Type="http://schemas.openxmlformats.org/officeDocument/2006/relationships/hyperlink" Target="https://www.thelantern.com/" TargetMode="External"/><Relationship Id="rId370" Type="http://schemas.openxmlformats.org/officeDocument/2006/relationships/hyperlink" Target="https://www.hamlineoracle.com/" TargetMode="External"/><Relationship Id="rId129" Type="http://schemas.openxmlformats.org/officeDocument/2006/relationships/hyperlink" Target="https://www.thehoya.com/" TargetMode="External"/><Relationship Id="rId128" Type="http://schemas.openxmlformats.org/officeDocument/2006/relationships/hyperlink" Target="https://www.gwhatchet.com/" TargetMode="External"/><Relationship Id="rId127" Type="http://schemas.openxmlformats.org/officeDocument/2006/relationships/hyperlink" Target="https://www.gwhatchet.com/" TargetMode="External"/><Relationship Id="rId369" Type="http://schemas.openxmlformats.org/officeDocument/2006/relationships/hyperlink" Target="https://weekly.blog.gustavus.edu/" TargetMode="External"/><Relationship Id="rId126" Type="http://schemas.openxmlformats.org/officeDocument/2006/relationships/hyperlink" Target="https://dailynorthwestern.com/category/campus/" TargetMode="External"/><Relationship Id="rId368" Type="http://schemas.openxmlformats.org/officeDocument/2006/relationships/hyperlink" Target="https://www.concordianonline.com/" TargetMode="External"/><Relationship Id="rId121" Type="http://schemas.openxmlformats.org/officeDocument/2006/relationships/hyperlink" Target="https://wesleyanargus.com/" TargetMode="External"/><Relationship Id="rId363" Type="http://schemas.openxmlformats.org/officeDocument/2006/relationships/hyperlink" Target="https://augsburgecho.com/" TargetMode="External"/><Relationship Id="rId120" Type="http://schemas.openxmlformats.org/officeDocument/2006/relationships/hyperlink" Target="https://chargerbulletin.com/" TargetMode="External"/><Relationship Id="rId362" Type="http://schemas.openxmlformats.org/officeDocument/2006/relationships/hyperlink" Target="https://www.westernherald.com/" TargetMode="External"/><Relationship Id="rId361" Type="http://schemas.openxmlformats.org/officeDocument/2006/relationships/hyperlink" Target="https://thewaynestater.com/" TargetMode="External"/><Relationship Id="rId360" Type="http://schemas.openxmlformats.org/officeDocument/2006/relationships/hyperlink" Target="https://www.washtenawvoice.com/" TargetMode="External"/><Relationship Id="rId125" Type="http://schemas.openxmlformats.org/officeDocument/2006/relationships/hyperlink" Target="https://www.theeagleonline.com/" TargetMode="External"/><Relationship Id="rId367" Type="http://schemas.openxmlformats.org/officeDocument/2006/relationships/hyperlink" Target="https://csbsjurecord.com/" TargetMode="External"/><Relationship Id="rId124" Type="http://schemas.openxmlformats.org/officeDocument/2006/relationships/hyperlink" Target="https://udreview.com/" TargetMode="External"/><Relationship Id="rId366" Type="http://schemas.openxmlformats.org/officeDocument/2006/relationships/hyperlink" Target="https://thecarletonian.com/" TargetMode="External"/><Relationship Id="rId123" Type="http://schemas.openxmlformats.org/officeDocument/2006/relationships/hyperlink" Target="https://ndsmcobserver.com/" TargetMode="External"/><Relationship Id="rId365" Type="http://schemas.openxmlformats.org/officeDocument/2006/relationships/hyperlink" Target="https://bethelclarion.com/" TargetMode="External"/><Relationship Id="rId122" Type="http://schemas.openxmlformats.org/officeDocument/2006/relationships/hyperlink" Target="https://yaledailynews.com/" TargetMode="External"/><Relationship Id="rId364" Type="http://schemas.openxmlformats.org/officeDocument/2006/relationships/hyperlink" Target="https://www.northernstudentonline.com/" TargetMode="External"/><Relationship Id="rId95" Type="http://schemas.openxmlformats.org/officeDocument/2006/relationships/hyperlink" Target="https://uofsdmedia.com/" TargetMode="External"/><Relationship Id="rId94" Type="http://schemas.openxmlformats.org/officeDocument/2006/relationships/hyperlink" Target="https://www.cityonahillpress.com/" TargetMode="External"/><Relationship Id="rId97" Type="http://schemas.openxmlformats.org/officeDocument/2006/relationships/hyperlink" Target="https://www.motionsmagazine.com/" TargetMode="External"/><Relationship Id="rId96" Type="http://schemas.openxmlformats.org/officeDocument/2006/relationships/hyperlink" Target="https://californiareview.net/" TargetMode="External"/><Relationship Id="rId99" Type="http://schemas.openxmlformats.org/officeDocument/2006/relationships/hyperlink" Target="https://dailytrojan.com/" TargetMode="External"/><Relationship Id="rId98" Type="http://schemas.openxmlformats.org/officeDocument/2006/relationships/hyperlink" Target="https://sffoghorn.com/" TargetMode="External"/><Relationship Id="rId91" Type="http://schemas.openxmlformats.org/officeDocument/2006/relationships/hyperlink" Target="https://www.highlandernews.org/" TargetMode="External"/><Relationship Id="rId90" Type="http://schemas.openxmlformats.org/officeDocument/2006/relationships/hyperlink" Target="https://theprodigy.net/" TargetMode="External"/><Relationship Id="rId93" Type="http://schemas.openxmlformats.org/officeDocument/2006/relationships/hyperlink" Target="https://dailynexus.com/" TargetMode="External"/><Relationship Id="rId92" Type="http://schemas.openxmlformats.org/officeDocument/2006/relationships/hyperlink" Target="https://ucsdguardian.org/" TargetMode="External"/><Relationship Id="rId118" Type="http://schemas.openxmlformats.org/officeDocument/2006/relationships/hyperlink" Target="https://www.smudailycampus.com/" TargetMode="External"/><Relationship Id="rId117" Type="http://schemas.openxmlformats.org/officeDocument/2006/relationships/hyperlink" Target="https://trinitytripod.com/" TargetMode="External"/><Relationship Id="rId359" Type="http://schemas.openxmlformats.org/officeDocument/2006/relationships/hyperlink" Target="https://themichigantimes.com/" TargetMode="External"/><Relationship Id="rId116" Type="http://schemas.openxmlformats.org/officeDocument/2006/relationships/hyperlink" Target="https://quchronicle.com/" TargetMode="External"/><Relationship Id="rId358" Type="http://schemas.openxmlformats.org/officeDocument/2006/relationships/hyperlink" Target="https://michiganjournal.org/" TargetMode="External"/><Relationship Id="rId115" Type="http://schemas.openxmlformats.org/officeDocument/2006/relationships/hyperlink" Target="https://fairfieldmirror.com/" TargetMode="External"/><Relationship Id="rId357" Type="http://schemas.openxmlformats.org/officeDocument/2006/relationships/hyperlink" Target="https://www.michigandaily.com/" TargetMode="External"/><Relationship Id="rId599" Type="http://schemas.openxmlformats.org/officeDocument/2006/relationships/hyperlink" Target="https://www.gfucrescent.com/" TargetMode="External"/><Relationship Id="rId119" Type="http://schemas.openxmlformats.org/officeDocument/2006/relationships/hyperlink" Target="https://vcuinformer.com/" TargetMode="External"/><Relationship Id="rId110" Type="http://schemas.openxmlformats.org/officeDocument/2006/relationships/hyperlink" Target="https://www.lsureveille.com/" TargetMode="External"/><Relationship Id="rId352" Type="http://schemas.openxmlformats.org/officeDocument/2006/relationships/hyperlink" Target="https://www.svsucardinal.com/" TargetMode="External"/><Relationship Id="rId594" Type="http://schemas.openxmlformats.org/officeDocument/2006/relationships/hyperlink" Target="https://tucollegian.org/" TargetMode="External"/><Relationship Id="rId351" Type="http://schemas.openxmlformats.org/officeDocument/2006/relationships/hyperlink" Target="https://www.olivetcollege.edu/student-life/organizations/echo-newspaper/" TargetMode="External"/><Relationship Id="rId593" Type="http://schemas.openxmlformats.org/officeDocument/2006/relationships/hyperlink" Target="https://www.oudaily.com/" TargetMode="External"/><Relationship Id="rId350" Type="http://schemas.openxmlformats.org/officeDocument/2006/relationships/hyperlink" Target="https://oaklandpostonline.com/" TargetMode="External"/><Relationship Id="rId592" Type="http://schemas.openxmlformats.org/officeDocument/2006/relationships/hyperlink" Target="https://ucentralmedia.com/category/the-vista/" TargetMode="External"/><Relationship Id="rId591" Type="http://schemas.openxmlformats.org/officeDocument/2006/relationships/hyperlink" Target="https://oruoracle.com/" TargetMode="External"/><Relationship Id="rId114" Type="http://schemas.openxmlformats.org/officeDocument/2006/relationships/hyperlink" Target="https://www.thelantern.com/" TargetMode="External"/><Relationship Id="rId356" Type="http://schemas.openxmlformats.org/officeDocument/2006/relationships/hyperlink" Target="https://www.thevarsitynews.net/" TargetMode="External"/><Relationship Id="rId598" Type="http://schemas.openxmlformats.org/officeDocument/2006/relationships/hyperlink" Target="https://www.eou.edu/easternvoice/" TargetMode="External"/><Relationship Id="rId113" Type="http://schemas.openxmlformats.org/officeDocument/2006/relationships/hyperlink" Target="https://www.osurecorder.com/" TargetMode="External"/><Relationship Id="rId355" Type="http://schemas.openxmlformats.org/officeDocument/2006/relationships/hyperlink" Target="https://www.esgonline.org/" TargetMode="External"/><Relationship Id="rId597" Type="http://schemas.openxmlformats.org/officeDocument/2006/relationships/hyperlink" Target="https://hilltop.corban.edu/" TargetMode="External"/><Relationship Id="rId112" Type="http://schemas.openxmlformats.org/officeDocument/2006/relationships/hyperlink" Target="https://www.uncmirror.com/" TargetMode="External"/><Relationship Id="rId354" Type="http://schemas.openxmlformats.org/officeDocument/2006/relationships/hyperlink" Target="https://thesaupulse.com/" TargetMode="External"/><Relationship Id="rId596" Type="http://schemas.openxmlformats.org/officeDocument/2006/relationships/hyperlink" Target="https://www.cu-portland.edu/news-events" TargetMode="External"/><Relationship Id="rId111" Type="http://schemas.openxmlformats.org/officeDocument/2006/relationships/hyperlink" Target="https://www.clarioncallnews.com/" TargetMode="External"/><Relationship Id="rId353" Type="http://schemas.openxmlformats.org/officeDocument/2006/relationships/hyperlink" Target="https://www.shuspectra.com/" TargetMode="External"/><Relationship Id="rId595" Type="http://schemas.openxmlformats.org/officeDocument/2006/relationships/hyperlink" Target="https://www.theclackamasprint.net/" TargetMode="External"/><Relationship Id="rId305" Type="http://schemas.openxmlformats.org/officeDocument/2006/relationships/hyperlink" Target="https://elm.washcoll.edu/" TargetMode="External"/><Relationship Id="rId547" Type="http://schemas.openxmlformats.org/officeDocument/2006/relationships/hyperlink" Target="https://www.westerncarolinian/" TargetMode="External"/><Relationship Id="rId789" Type="http://schemas.openxmlformats.org/officeDocument/2006/relationships/hyperlink" Target="https://www.collegiatetimes.com/" TargetMode="External"/><Relationship Id="rId304" Type="http://schemas.openxmlformats.org/officeDocument/2006/relationships/hyperlink" Target="https://dbknews.com/" TargetMode="External"/><Relationship Id="rId546" Type="http://schemas.openxmlformats.org/officeDocument/2006/relationships/hyperlink" Target="https://www.wilson.edu/news" TargetMode="External"/><Relationship Id="rId788" Type="http://schemas.openxmlformats.org/officeDocument/2006/relationships/hyperlink" Target="https://www.vmi.edu/cadet-newspaper/" TargetMode="External"/><Relationship Id="rId303" Type="http://schemas.openxmlformats.org/officeDocument/2006/relationships/hyperlink" Target="https://retriever.umbc.edu/" TargetMode="External"/><Relationship Id="rId545" Type="http://schemas.openxmlformats.org/officeDocument/2006/relationships/hyperlink" Target="https://wfuogb.com/" TargetMode="External"/><Relationship Id="rId787" Type="http://schemas.openxmlformats.org/officeDocument/2006/relationships/hyperlink" Target="https://commonwealthtimes.org/" TargetMode="External"/><Relationship Id="rId302" Type="http://schemas.openxmlformats.org/officeDocument/2006/relationships/hyperlink" Target="https://ubpost.org/" TargetMode="External"/><Relationship Id="rId544" Type="http://schemas.openxmlformats.org/officeDocument/2006/relationships/hyperlink" Target="https://www.ncessay.org/" TargetMode="External"/><Relationship Id="rId786" Type="http://schemas.openxmlformats.org/officeDocument/2006/relationships/hyperlink" Target="https://www.highlandcavalier.com/" TargetMode="External"/><Relationship Id="rId309" Type="http://schemas.openxmlformats.org/officeDocument/2006/relationships/hyperlink" Target="https://www.bcheights.com/" TargetMode="External"/><Relationship Id="rId308" Type="http://schemas.openxmlformats.org/officeDocument/2006/relationships/hyperlink" Target="https://www.bentleyvanguard.com/" TargetMode="External"/><Relationship Id="rId307" Type="http://schemas.openxmlformats.org/officeDocument/2006/relationships/hyperlink" Target="https://www.baypath.edu/news-events/bay-path-news/" TargetMode="External"/><Relationship Id="rId549" Type="http://schemas.openxmlformats.org/officeDocument/2006/relationships/hyperlink" Target="https://www.theweeklytriangle.com/" TargetMode="External"/><Relationship Id="rId306" Type="http://schemas.openxmlformats.org/officeDocument/2006/relationships/hyperlink" Target="https://www.amherststudent.com/" TargetMode="External"/><Relationship Id="rId548" Type="http://schemas.openxmlformats.org/officeDocument/2006/relationships/hyperlink" Target="https://peacetimesmedia.com/" TargetMode="External"/><Relationship Id="rId781" Type="http://schemas.openxmlformats.org/officeDocument/2006/relationships/hyperlink" Target="https://www.randolphcollege.edu/sundial/" TargetMode="External"/><Relationship Id="rId780" Type="http://schemas.openxmlformats.org/officeDocument/2006/relationships/hyperlink" Target="https://www.rutartan.com/" TargetMode="External"/><Relationship Id="rId301" Type="http://schemas.openxmlformats.org/officeDocument/2006/relationships/hyperlink" Target="https://thetowerlight.com/" TargetMode="External"/><Relationship Id="rId543" Type="http://schemas.openxmlformats.org/officeDocument/2006/relationships/hyperlink" Target="https://theseahawk.org/" TargetMode="External"/><Relationship Id="rId785" Type="http://schemas.openxmlformats.org/officeDocument/2006/relationships/hyperlink" Target="https://www.cavalierdaily.com/" TargetMode="External"/><Relationship Id="rId300" Type="http://schemas.openxmlformats.org/officeDocument/2006/relationships/hyperlink" Target="https://www.thesuflyer.com/" TargetMode="External"/><Relationship Id="rId542" Type="http://schemas.openxmlformats.org/officeDocument/2006/relationships/hyperlink" Target="https://www.pineneedlenews.com/" TargetMode="External"/><Relationship Id="rId784" Type="http://schemas.openxmlformats.org/officeDocument/2006/relationships/hyperlink" Target="https://www.thecollegianur.com/" TargetMode="External"/><Relationship Id="rId541" Type="http://schemas.openxmlformats.org/officeDocument/2006/relationships/hyperlink" Target="https://carolinianuncg.com/" TargetMode="External"/><Relationship Id="rId783" Type="http://schemas.openxmlformats.org/officeDocument/2006/relationships/hyperlink" Target="https://umwbullet.com/" TargetMode="External"/><Relationship Id="rId540" Type="http://schemas.openxmlformats.org/officeDocument/2006/relationships/hyperlink" Target="https://www.ninertimes.com/" TargetMode="External"/><Relationship Id="rId782" Type="http://schemas.openxmlformats.org/officeDocument/2006/relationships/hyperlink" Target="https://rmcathletics.com/sports/2012/6/1/" TargetMode="External"/><Relationship Id="rId536" Type="http://schemas.openxmlformats.org/officeDocument/2006/relationships/hyperlink" Target="https://www.st-aug.edu/news/" TargetMode="External"/><Relationship Id="rId778" Type="http://schemas.openxmlformats.org/officeDocument/2006/relationships/hyperlink" Target="https://www.themubanner.com/" TargetMode="External"/><Relationship Id="rId535" Type="http://schemas.openxmlformats.org/officeDocument/2006/relationships/hyperlink" Target="https://www.shawu.edu/news/bear-facts.html" TargetMode="External"/><Relationship Id="rId777" Type="http://schemas.openxmlformats.org/officeDocument/2006/relationships/hyperlink" Target="https://critograph.com/" TargetMode="External"/><Relationship Id="rId534" Type="http://schemas.openxmlformats.org/officeDocument/2006/relationships/hyperlink" Target="https://thesalemite.org/" TargetMode="External"/><Relationship Id="rId776" Type="http://schemas.openxmlformats.org/officeDocument/2006/relationships/hyperlink" Target="https://rotunda.longwood.edu/" TargetMode="External"/><Relationship Id="rId533" Type="http://schemas.openxmlformats.org/officeDocument/2006/relationships/hyperlink" Target="https://www.queens-chronicle.com/" TargetMode="External"/><Relationship Id="rId775" Type="http://schemas.openxmlformats.org/officeDocument/2006/relationships/hyperlink" Target="https://www.liberty.edu/champion/" TargetMode="External"/><Relationship Id="rId539" Type="http://schemas.openxmlformats.org/officeDocument/2006/relationships/hyperlink" Target="https://www.dailytarheel.com/" TargetMode="External"/><Relationship Id="rId538" Type="http://schemas.openxmlformats.org/officeDocument/2006/relationships/hyperlink" Target="https://thebluebanner.net/" TargetMode="External"/><Relationship Id="rId537" Type="http://schemas.openxmlformats.org/officeDocument/2006/relationships/hyperlink" Target="https://www.umo.edu/umo-today/" TargetMode="External"/><Relationship Id="rId779" Type="http://schemas.openxmlformats.org/officeDocument/2006/relationships/hyperlink" Target="https://www.maceandcrown.com/" TargetMode="External"/><Relationship Id="rId770" Type="http://schemas.openxmlformats.org/officeDocument/2006/relationships/hyperlink" Target="https://emu.edu/now/weathervane/" TargetMode="External"/><Relationship Id="rId532" Type="http://schemas.openxmlformats.org/officeDocument/2006/relationships/hyperlink" Target="https://falconseye.pfeiffer.edu/" TargetMode="External"/><Relationship Id="rId774" Type="http://schemas.openxmlformats.org/officeDocument/2006/relationships/hyperlink" Target="https://www.breezejmu.org/" TargetMode="External"/><Relationship Id="rId531" Type="http://schemas.openxmlformats.org/officeDocument/2006/relationships/hyperlink" Target="https://ncwc.edu/news/" TargetMode="External"/><Relationship Id="rId773" Type="http://schemas.openxmlformats.org/officeDocument/2006/relationships/hyperlink" Target="https://www.hollins.edu/hollins-columns/" TargetMode="External"/><Relationship Id="rId530" Type="http://schemas.openxmlformats.org/officeDocument/2006/relationships/hyperlink" Target="https://www.technicianonline.com/" TargetMode="External"/><Relationship Id="rId772" Type="http://schemas.openxmlformats.org/officeDocument/2006/relationships/hyperlink" Target="https://gmufourthestate.com/" TargetMode="External"/><Relationship Id="rId771" Type="http://schemas.openxmlformats.org/officeDocument/2006/relationships/hyperlink" Target="https://ironbladeonline.com/" TargetMode="External"/><Relationship Id="rId327" Type="http://schemas.openxmlformats.org/officeDocument/2006/relationships/hyperlink" Target="https://dailycollegian.com/" TargetMode="External"/><Relationship Id="rId569" Type="http://schemas.openxmlformats.org/officeDocument/2006/relationships/hyperlink" Target="https://msj.edu/news-events/dateline.html" TargetMode="External"/><Relationship Id="rId326" Type="http://schemas.openxmlformats.org/officeDocument/2006/relationships/hyperlink" Target="https://tuftsdaily.com/" TargetMode="External"/><Relationship Id="rId568" Type="http://schemas.openxmlformats.org/officeDocument/2006/relationships/hyperlink" Target="https://miamistudent.net/" TargetMode="External"/><Relationship Id="rId325" Type="http://schemas.openxmlformats.org/officeDocument/2006/relationships/hyperlink" Target="https://thesuffolkjournal.com/" TargetMode="External"/><Relationship Id="rId567" Type="http://schemas.openxmlformats.org/officeDocument/2006/relationships/hyperlink" Target="https://www.marcolian.com/" TargetMode="External"/><Relationship Id="rId324" Type="http://schemas.openxmlformats.org/officeDocument/2006/relationships/hyperlink" Target="https://www.smithsophian.com/" TargetMode="External"/><Relationship Id="rId566" Type="http://schemas.openxmlformats.org/officeDocument/2006/relationships/hyperlink" Target="https://collegian.lorainccc.edu/" TargetMode="External"/><Relationship Id="rId329" Type="http://schemas.openxmlformats.org/officeDocument/2006/relationships/hyperlink" Target="https://umlconnector.com/" TargetMode="External"/><Relationship Id="rId328" Type="http://schemas.openxmlformats.org/officeDocument/2006/relationships/hyperlink" Target="https://massmediaumb.com/" TargetMode="External"/><Relationship Id="rId561" Type="http://schemas.openxmlformats.org/officeDocument/2006/relationships/hyperlink" Target="https://thewoostervoice.spaces.wooster.edu/" TargetMode="External"/><Relationship Id="rId560" Type="http://schemas.openxmlformats.org/officeDocument/2006/relationships/hyperlink" Target="https://clevelandstater.com/" TargetMode="External"/><Relationship Id="rId323" Type="http://schemas.openxmlformats.org/officeDocument/2006/relationships/hyperlink" Target="https://simmonsvoice.com/" TargetMode="External"/><Relationship Id="rId565" Type="http://schemas.openxmlformats.org/officeDocument/2006/relationships/hyperlink" Target="https://kenyoncollegian.com/" TargetMode="External"/><Relationship Id="rId322" Type="http://schemas.openxmlformats.org/officeDocument/2006/relationships/hyperlink" Target="https://theqcvoice.org/" TargetMode="External"/><Relationship Id="rId564" Type="http://schemas.openxmlformats.org/officeDocument/2006/relationships/hyperlink" Target="https://www.kentwired.com/latest_issue/" TargetMode="External"/><Relationship Id="rId321" Type="http://schemas.openxmlformats.org/officeDocument/2006/relationships/hyperlink" Target="https://huntnewsnu.com/" TargetMode="External"/><Relationship Id="rId563" Type="http://schemas.openxmlformats.org/officeDocument/2006/relationships/hyperlink" Target="https://carrollnews.org/" TargetMode="External"/><Relationship Id="rId320" Type="http://schemas.openxmlformats.org/officeDocument/2006/relationships/hyperlink" Target="https://www.mountholyokenews.com/" TargetMode="External"/><Relationship Id="rId562" Type="http://schemas.openxmlformats.org/officeDocument/2006/relationships/hyperlink" Target="https://denisonian.com/" TargetMode="External"/><Relationship Id="rId316" Type="http://schemas.openxmlformats.org/officeDocument/2006/relationships/hyperlink" Target="https://gtartan.com/" TargetMode="External"/><Relationship Id="rId558" Type="http://schemas.openxmlformats.org/officeDocument/2006/relationships/hyperlink" Target="https://observer.case.edu/" TargetMode="External"/><Relationship Id="rId315" Type="http://schemas.openxmlformats.org/officeDocument/2006/relationships/hyperlink" Target="https://fsugatepost.com/" TargetMode="External"/><Relationship Id="rId557" Type="http://schemas.openxmlformats.org/officeDocument/2006/relationships/hyperlink" Target="https://chimesnewspaper.com/" TargetMode="External"/><Relationship Id="rId799" Type="http://schemas.openxmlformats.org/officeDocument/2006/relationships/hyperlink" Target="https://thegrcurrent.com/" TargetMode="External"/><Relationship Id="rId314" Type="http://schemas.openxmlformats.org/officeDocument/2006/relationships/hyperlink" Target="https://fitchburgpoint.com/" TargetMode="External"/><Relationship Id="rId556" Type="http://schemas.openxmlformats.org/officeDocument/2006/relationships/hyperlink" Target="https://www.bgfalconmedia.com/bg_news/" TargetMode="External"/><Relationship Id="rId798" Type="http://schemas.openxmlformats.org/officeDocument/2006/relationships/hyperlink" Target="https://www.gonzagabulletin.com/" TargetMode="External"/><Relationship Id="rId313" Type="http://schemas.openxmlformats.org/officeDocument/2006/relationships/hyperlink" Target="https://berkeleybeacon.com/" TargetMode="External"/><Relationship Id="rId555" Type="http://schemas.openxmlformats.org/officeDocument/2006/relationships/hyperlink" Target="https://au-live.com/" TargetMode="External"/><Relationship Id="rId797" Type="http://schemas.openxmlformats.org/officeDocument/2006/relationships/hyperlink" Target="https://everettclipper.com/" TargetMode="External"/><Relationship Id="rId319" Type="http://schemas.openxmlformats.org/officeDocument/2006/relationships/hyperlink" Target="https://thetech.com/" TargetMode="External"/><Relationship Id="rId318" Type="http://schemas.openxmlformats.org/officeDocument/2006/relationships/hyperlink" Target="https://www.thecrimson.com/" TargetMode="External"/><Relationship Id="rId317" Type="http://schemas.openxmlformats.org/officeDocument/2006/relationships/hyperlink" Target="https://hlrecord.org/" TargetMode="External"/><Relationship Id="rId559" Type="http://schemas.openxmlformats.org/officeDocument/2006/relationships/hyperlink" Target="https://cedars.cedarville.edu/" TargetMode="External"/><Relationship Id="rId550" Type="http://schemas.openxmlformats.org/officeDocument/2006/relationships/hyperlink" Target="https://wsusignature.com/category/news/" TargetMode="External"/><Relationship Id="rId792" Type="http://schemas.openxmlformats.org/officeDocument/2006/relationships/hyperlink" Target="https://cwuobserver.com/" TargetMode="External"/><Relationship Id="rId791" Type="http://schemas.openxmlformats.org/officeDocument/2006/relationships/hyperlink" Target="https://www.thewatchdogonline.com/news/" TargetMode="External"/><Relationship Id="rId790" Type="http://schemas.openxmlformats.org/officeDocument/2006/relationships/hyperlink" Target="https://ringtumphi.org/" TargetMode="External"/><Relationship Id="rId312" Type="http://schemas.openxmlformats.org/officeDocument/2006/relationships/hyperlink" Target="https://thecommentnewspaper.wordpress.com/" TargetMode="External"/><Relationship Id="rId554" Type="http://schemas.openxmlformats.org/officeDocument/2006/relationships/hyperlink" Target="https://dakotastudent.com/" TargetMode="External"/><Relationship Id="rId796" Type="http://schemas.openxmlformats.org/officeDocument/2006/relationships/hyperlink" Target="https://www.cooperpointjournal.com/" TargetMode="External"/><Relationship Id="rId311" Type="http://schemas.openxmlformats.org/officeDocument/2006/relationships/hyperlink" Target="https://www.thejustice.org/" TargetMode="External"/><Relationship Id="rId553" Type="http://schemas.openxmlformats.org/officeDocument/2006/relationships/hyperlink" Target="https://www.ujcollegian.com/" TargetMode="External"/><Relationship Id="rId795" Type="http://schemas.openxmlformats.org/officeDocument/2006/relationships/hyperlink" Target="https://thetritonreview.com/" TargetMode="External"/><Relationship Id="rId310" Type="http://schemas.openxmlformats.org/officeDocument/2006/relationships/hyperlink" Target="https://dailyfreepress.com/" TargetMode="External"/><Relationship Id="rId552" Type="http://schemas.openxmlformats.org/officeDocument/2006/relationships/hyperlink" Target="https://ndsuspectrum.com/" TargetMode="External"/><Relationship Id="rId794" Type="http://schemas.openxmlformats.org/officeDocument/2006/relationships/hyperlink" Target="https://theeasterner.org/" TargetMode="External"/><Relationship Id="rId551" Type="http://schemas.openxmlformats.org/officeDocument/2006/relationships/hyperlink" Target="https://www.redandgreenmn.com/" TargetMode="External"/><Relationship Id="rId793" Type="http://schemas.openxmlformats.org/officeDocument/2006/relationships/hyperlink" Target="https://clarkindy.com/" TargetMode="External"/><Relationship Id="rId297" Type="http://schemas.openxmlformats.org/officeDocument/2006/relationships/hyperlink" Target="https://www.themsuspokesman.com/" TargetMode="External"/><Relationship Id="rId296" Type="http://schemas.openxmlformats.org/officeDocument/2006/relationships/hyperlink" Target="https://mcadvocate.com/" TargetMode="External"/><Relationship Id="rId295" Type="http://schemas.openxmlformats.org/officeDocument/2006/relationships/hyperlink" Target="https://www.mcdanielfreepress.com/" TargetMode="External"/><Relationship Id="rId294" Type="http://schemas.openxmlformats.org/officeDocument/2006/relationships/hyperlink" Target="https://www.loyolagreyhound.com/" TargetMode="External"/><Relationship Id="rId299" Type="http://schemas.openxmlformats.org/officeDocument/2006/relationships/hyperlink" Target="https://thepointnews.net/" TargetMode="External"/><Relationship Id="rId298" Type="http://schemas.openxmlformats.org/officeDocument/2006/relationships/hyperlink" Target="https://www.stjohnsgazette.com/" TargetMode="External"/><Relationship Id="rId271" Type="http://schemas.openxmlformats.org/officeDocument/2006/relationships/hyperlink" Target="https://wkuherald.com/" TargetMode="External"/><Relationship Id="rId270" Type="http://schemas.openxmlformats.org/officeDocument/2006/relationships/hyperlink" Target="https://www.louisvillecardinal.com/" TargetMode="External"/><Relationship Id="rId269" Type="http://schemas.openxmlformats.org/officeDocument/2006/relationships/hyperlink" Target="https://kykernel.com/" TargetMode="External"/><Relationship Id="rId264" Type="http://schemas.openxmlformats.org/officeDocument/2006/relationships/hyperlink" Target="https://www.thetrailblazeronline.net/" TargetMode="External"/><Relationship Id="rId263" Type="http://schemas.openxmlformats.org/officeDocument/2006/relationships/hyperlink" Target="https://jeffersonsquad.org/" TargetMode="External"/><Relationship Id="rId262" Type="http://schemas.openxmlformats.org/officeDocument/2006/relationships/hyperlink" Target="https://www.hendersonccnews.com/" TargetMode="External"/><Relationship Id="rId261" Type="http://schemas.openxmlformats.org/officeDocument/2006/relationships/hyperlink" Target="https://www.easternprogress.com/" TargetMode="External"/><Relationship Id="rId268" Type="http://schemas.openxmlformats.org/officeDocument/2006/relationships/hyperlink" Target="https://www.thepatriotnewspaper.org/" TargetMode="External"/><Relationship Id="rId267" Type="http://schemas.openxmlformats.org/officeDocument/2006/relationships/hyperlink" Target="https://transyrambler.com/" TargetMode="External"/><Relationship Id="rId266" Type="http://schemas.openxmlformats.org/officeDocument/2006/relationships/hyperlink" Target="https://www.thenortherner.com/" TargetMode="External"/><Relationship Id="rId265" Type="http://schemas.openxmlformats.org/officeDocument/2006/relationships/hyperlink" Target="https://thenews.org/" TargetMode="External"/><Relationship Id="rId260" Type="http://schemas.openxmlformats.org/officeDocument/2006/relationships/hyperlink" Target="https://www.thebereapinnacle.org/" TargetMode="External"/><Relationship Id="rId259" Type="http://schemas.openxmlformats.org/officeDocument/2006/relationships/hyperlink" Target="https://www.bellarminelibrary.com/concord-news/" TargetMode="External"/><Relationship Id="rId258" Type="http://schemas.openxmlformats.org/officeDocument/2006/relationships/hyperlink" Target="https://thesunflower.com/" TargetMode="External"/><Relationship Id="rId253" Type="http://schemas.openxmlformats.org/officeDocument/2006/relationships/hyperlink" Target="https://blogs.jccc.edu/campusledger/" TargetMode="External"/><Relationship Id="rId495" Type="http://schemas.openxmlformats.org/officeDocument/2006/relationships/hyperlink" Target="https://www.campustimes.org/" TargetMode="External"/><Relationship Id="rId252" Type="http://schemas.openxmlformats.org/officeDocument/2006/relationships/hyperlink" Target="https://fhsu.edu/leader/" TargetMode="External"/><Relationship Id="rId494" Type="http://schemas.openxmlformats.org/officeDocument/2006/relationships/hyperlink" Target="https://www.ubspectrum.com/" TargetMode="External"/><Relationship Id="rId251" Type="http://schemas.openxmlformats.org/officeDocument/2006/relationships/hyperlink" Target="https://esubulletin.com/" TargetMode="External"/><Relationship Id="rId493" Type="http://schemas.openxmlformats.org/officeDocument/2006/relationships/hyperlink" Target="https://www.albanystudentpress.net/" TargetMode="External"/><Relationship Id="rId250" Type="http://schemas.openxmlformats.org/officeDocument/2006/relationships/hyperlink" Target="https://thebakerorange.com/" TargetMode="External"/><Relationship Id="rId492" Type="http://schemas.openxmlformats.org/officeDocument/2006/relationships/hyperlink" Target="https://concordy.com/" TargetMode="External"/><Relationship Id="rId257" Type="http://schemas.openxmlformats.org/officeDocument/2006/relationships/hyperlink" Target="https://washburnreview.org/" TargetMode="External"/><Relationship Id="rId499" Type="http://schemas.openxmlformats.org/officeDocument/2006/relationships/hyperlink" Target="https://wagner.edu/wagnerian/" TargetMode="External"/><Relationship Id="rId256" Type="http://schemas.openxmlformats.org/officeDocument/2006/relationships/hyperlink" Target="https://www.kansan.com/" TargetMode="External"/><Relationship Id="rId498" Type="http://schemas.openxmlformats.org/officeDocument/2006/relationships/hyperlink" Target="https://miscellanynews.org/" TargetMode="External"/><Relationship Id="rId255" Type="http://schemas.openxmlformats.org/officeDocument/2006/relationships/hyperlink" Target="https://psucollegio.com/" TargetMode="External"/><Relationship Id="rId497" Type="http://schemas.openxmlformats.org/officeDocument/2006/relationships/hyperlink" Target="https://uctangerine.com/" TargetMode="External"/><Relationship Id="rId254" Type="http://schemas.openxmlformats.org/officeDocument/2006/relationships/hyperlink" Target="https://www.kstatecollegian.com/" TargetMode="External"/><Relationship Id="rId496" Type="http://schemas.openxmlformats.org/officeDocument/2006/relationships/hyperlink" Target="https://www.uasem.org/ready-report" TargetMode="External"/><Relationship Id="rId293" Type="http://schemas.openxmlformats.org/officeDocument/2006/relationships/hyperlink" Target="https://www.jhunewsletter.com/" TargetMode="External"/><Relationship Id="rId292" Type="http://schemas.openxmlformats.org/officeDocument/2006/relationships/hyperlink" Target="https://thebottomlinenews.com/" TargetMode="External"/><Relationship Id="rId291" Type="http://schemas.openxmlformats.org/officeDocument/2006/relationships/hyperlink" Target="https://www.thecampuscurrent.com/" TargetMode="External"/><Relationship Id="rId290" Type="http://schemas.openxmlformats.org/officeDocument/2006/relationships/hyperlink" Target="https://mainecampus.com/" TargetMode="External"/><Relationship Id="rId286" Type="http://schemas.openxmlformats.org/officeDocument/2006/relationships/hyperlink" Target="https://bowdoinorient.com/" TargetMode="External"/><Relationship Id="rId285" Type="http://schemas.openxmlformats.org/officeDocument/2006/relationships/hyperlink" Target="https://thebatesstudent.com/" TargetMode="External"/><Relationship Id="rId284" Type="http://schemas.openxmlformats.org/officeDocument/2006/relationships/hyperlink" Target="https://www.unodriftwood.com/" TargetMode="External"/><Relationship Id="rId283" Type="http://schemas.openxmlformats.org/officeDocument/2006/relationships/hyperlink" Target="http://www.ulmhawkeyeonline.com/" TargetMode="External"/><Relationship Id="rId289" Type="http://schemas.openxmlformats.org/officeDocument/2006/relationships/hyperlink" Target="https://usmfreepress.org/" TargetMode="External"/><Relationship Id="rId288" Type="http://schemas.openxmlformats.org/officeDocument/2006/relationships/hyperlink" Target="https://www.smccme.edu/news/" TargetMode="External"/><Relationship Id="rId287" Type="http://schemas.openxmlformats.org/officeDocument/2006/relationships/hyperlink" Target="https://colbyechonews.com/" TargetMode="External"/><Relationship Id="rId282" Type="http://schemas.openxmlformats.org/officeDocument/2006/relationships/hyperlink" Target="https://thevermilion.com/" TargetMode="External"/><Relationship Id="rId281" Type="http://schemas.openxmlformats.org/officeDocument/2006/relationships/hyperlink" Target="https://tulanehullabaloo.com/" TargetMode="External"/><Relationship Id="rId280" Type="http://schemas.openxmlformats.org/officeDocument/2006/relationships/hyperlink" Target="http://www.thegramblinite.com/" TargetMode="External"/><Relationship Id="rId275" Type="http://schemas.openxmlformats.org/officeDocument/2006/relationships/hyperlink" Target="https://www.loyolamaroon.com/" TargetMode="External"/><Relationship Id="rId274" Type="http://schemas.openxmlformats.org/officeDocument/2006/relationships/hyperlink" Target="https://www.thetechtalk.org/" TargetMode="External"/><Relationship Id="rId273" Type="http://schemas.openxmlformats.org/officeDocument/2006/relationships/hyperlink" Target="https://www.lsureveille.com/" TargetMode="External"/><Relationship Id="rId272" Type="http://schemas.openxmlformats.org/officeDocument/2006/relationships/hyperlink" Target="https://today.brcc.edu/" TargetMode="External"/><Relationship Id="rId279" Type="http://schemas.openxmlformats.org/officeDocument/2006/relationships/hyperlink" Target="http://www.southerndigest.com/" TargetMode="External"/><Relationship Id="rId278" Type="http://schemas.openxmlformats.org/officeDocument/2006/relationships/hyperlink" Target="https://lionsroarnews.com/" TargetMode="External"/><Relationship Id="rId277" Type="http://schemas.openxmlformats.org/officeDocument/2006/relationships/hyperlink" Target="https://currentsauce.com/" TargetMode="External"/><Relationship Id="rId276" Type="http://schemas.openxmlformats.org/officeDocument/2006/relationships/hyperlink" Target="https://www.mcneese.edu/contraband/" TargetMode="External"/><Relationship Id="rId629" Type="http://schemas.openxmlformats.org/officeDocument/2006/relationships/hyperlink" Target="https://www.edinboronow.com/" TargetMode="External"/><Relationship Id="rId624" Type="http://schemas.openxmlformats.org/officeDocument/2006/relationships/hyperlink" Target="https://www.chc.edu/news-events/griffin-online" TargetMode="External"/><Relationship Id="rId623" Type="http://schemas.openxmlformats.org/officeDocument/2006/relationships/hyperlink" Target="https://thetartan.org/" TargetMode="External"/><Relationship Id="rId622" Type="http://schemas.openxmlformats.org/officeDocument/2006/relationships/hyperlink" Target="https://www.caltimes.org/" TargetMode="External"/><Relationship Id="rId621" Type="http://schemas.openxmlformats.org/officeDocument/2006/relationships/hyperlink" Target="https://www.theloquitur.com/" TargetMode="External"/><Relationship Id="rId628" Type="http://schemas.openxmlformats.org/officeDocument/2006/relationships/hyperlink" Target="https://www.duqsm.com/" TargetMode="External"/><Relationship Id="rId627" Type="http://schemas.openxmlformats.org/officeDocument/2006/relationships/hyperlink" Target="https://www.thetriangle.org/" TargetMode="External"/><Relationship Id="rId626" Type="http://schemas.openxmlformats.org/officeDocument/2006/relationships/hyperlink" Target="https://thedickinsonian.com/" TargetMode="External"/><Relationship Id="rId625" Type="http://schemas.openxmlformats.org/officeDocument/2006/relationships/hyperlink" Target="https://thestudentvanguard.com/" TargetMode="External"/><Relationship Id="rId620" Type="http://schemas.openxmlformats.org/officeDocument/2006/relationships/hyperlink" Target="https://bucknellian.net/" TargetMode="External"/><Relationship Id="rId619" Type="http://schemas.openxmlformats.org/officeDocument/2006/relationships/hyperlink" Target="https://biconews.com/" TargetMode="External"/><Relationship Id="rId618" Type="http://schemas.openxmlformats.org/officeDocument/2006/relationships/hyperlink" Target="https://www.brynmawr.edu/collegenews/" TargetMode="External"/><Relationship Id="rId613" Type="http://schemas.openxmlformats.org/officeDocument/2006/relationships/hyperlink" Target="https://www.wou.edu/westernjournal/" TargetMode="External"/><Relationship Id="rId855" Type="http://schemas.openxmlformats.org/officeDocument/2006/relationships/hyperlink" Target="https://royalpurplenews.com/" TargetMode="External"/><Relationship Id="rId612" Type="http://schemas.openxmlformats.org/officeDocument/2006/relationships/hyperlink" Target="https://www.upbeacon.com/" TargetMode="External"/><Relationship Id="rId854" Type="http://schemas.openxmlformats.org/officeDocument/2006/relationships/hyperlink" Target="https://uws-promethean.com/category/the-stinger/" TargetMode="External"/><Relationship Id="rId611" Type="http://schemas.openxmlformats.org/officeDocument/2006/relationships/hyperlink" Target="https://www.dailyemerald.com/" TargetMode="External"/><Relationship Id="rId853" Type="http://schemas.openxmlformats.org/officeDocument/2006/relationships/hyperlink" Target="https://stoutonia.com/" TargetMode="External"/><Relationship Id="rId610" Type="http://schemas.openxmlformats.org/officeDocument/2006/relationships/hyperlink" Target="https://siskiyou.sou.edu/" TargetMode="External"/><Relationship Id="rId852" Type="http://schemas.openxmlformats.org/officeDocument/2006/relationships/hyperlink" Target="https://thepointeruwsp.com/" TargetMode="External"/><Relationship Id="rId617" Type="http://schemas.openxmlformats.org/officeDocument/2006/relationships/hyperlink" Target="https://buvoice.com/" TargetMode="External"/><Relationship Id="rId859" Type="http://schemas.openxmlformats.org/officeDocument/2006/relationships/drawing" Target="../drawings/drawing6.xml"/><Relationship Id="rId616" Type="http://schemas.openxmlformats.org/officeDocument/2006/relationships/hyperlink" Target="https://thetower.news/" TargetMode="External"/><Relationship Id="rId858" Type="http://schemas.openxmlformats.org/officeDocument/2006/relationships/hyperlink" Target="https://brandingirononline.info/" TargetMode="External"/><Relationship Id="rId615" Type="http://schemas.openxmlformats.org/officeDocument/2006/relationships/hyperlink" Target="https://alleghenycampus.com/" TargetMode="External"/><Relationship Id="rId857" Type="http://schemas.openxmlformats.org/officeDocument/2006/relationships/hyperlink" Target="https://nwc.edu/news/" TargetMode="External"/><Relationship Id="rId614" Type="http://schemas.openxmlformats.org/officeDocument/2006/relationships/hyperlink" Target="https://willamettecollegian.com/" TargetMode="External"/><Relationship Id="rId856" Type="http://schemas.openxmlformats.org/officeDocument/2006/relationships/hyperlink" Target="https://wingspan.lccc.wy.edu/" TargetMode="External"/><Relationship Id="rId851" Type="http://schemas.openxmlformats.org/officeDocument/2006/relationships/hyperlink" Target="https://uwrfvoice.com/" TargetMode="External"/><Relationship Id="rId850" Type="http://schemas.openxmlformats.org/officeDocument/2006/relationships/hyperlink" Target="https://uwpexponent.com/" TargetMode="External"/><Relationship Id="rId409" Type="http://schemas.openxmlformats.org/officeDocument/2006/relationships/hyperlink" Target="https://www.montanakaimin.com/" TargetMode="External"/><Relationship Id="rId404" Type="http://schemas.openxmlformats.org/officeDocument/2006/relationships/hyperlink" Target="https://info.umkc.edu/unews/" TargetMode="External"/><Relationship Id="rId646" Type="http://schemas.openxmlformats.org/officeDocument/2006/relationships/hyperlink" Target="http://www.psubeaverroar.com/" TargetMode="External"/><Relationship Id="rId403" Type="http://schemas.openxmlformats.org/officeDocument/2006/relationships/hyperlink" Target="https://www.themaneater.com/" TargetMode="External"/><Relationship Id="rId645" Type="http://schemas.openxmlformats.org/officeDocument/2006/relationships/hyperlink" Target="https://www.collegian.psu.edu/psu-" TargetMode="External"/><Relationship Id="rId402" Type="http://schemas.openxmlformats.org/officeDocument/2006/relationships/hyperlink" Target="https://muleskinnernews.com/" TargetMode="External"/><Relationship Id="rId644" Type="http://schemas.openxmlformats.org/officeDocument/2006/relationships/hyperlink" Target="https://muhlenbergweekly.com/" TargetMode="External"/><Relationship Id="rId401" Type="http://schemas.openxmlformats.org/officeDocument/2006/relationships/hyperlink" Target="https://tmn.truman.edu/index.php" TargetMode="External"/><Relationship Id="rId643" Type="http://schemas.openxmlformats.org/officeDocument/2006/relationships/hyperlink" Target="https://comenian.org/" TargetMode="External"/><Relationship Id="rId408" Type="http://schemas.openxmlformats.org/officeDocument/2006/relationships/hyperlink" Target="https://www.msuexponent.com/" TargetMode="External"/><Relationship Id="rId407" Type="http://schemas.openxmlformats.org/officeDocument/2006/relationships/hyperlink" Target="https://websterjournal.com/" TargetMode="External"/><Relationship Id="rId649" Type="http://schemas.openxmlformats.org/officeDocument/2006/relationships/hyperlink" Target="https://www.collegian.psu.edu/" TargetMode="External"/><Relationship Id="rId406" Type="http://schemas.openxmlformats.org/officeDocument/2006/relationships/hyperlink" Target="https://www.studlife.com/" TargetMode="External"/><Relationship Id="rId648" Type="http://schemas.openxmlformats.org/officeDocument/2006/relationships/hyperlink" Target="https://behrendbeacon.com/" TargetMode="External"/><Relationship Id="rId405" Type="http://schemas.openxmlformats.org/officeDocument/2006/relationships/hyperlink" Target="https://thecurrent-online.com/" TargetMode="External"/><Relationship Id="rId647" Type="http://schemas.openxmlformats.org/officeDocument/2006/relationships/hyperlink" Target="https://psulionseye.com/" TargetMode="External"/><Relationship Id="rId400" Type="http://schemas.openxmlformats.org/officeDocument/2006/relationships/hyperlink" Target="https://www.southeastarrow.com/" TargetMode="External"/><Relationship Id="rId642" Type="http://schemas.openxmlformats.org/officeDocument/2006/relationships/hyperlink" Target="https://thesnapper.millersville.edu/" TargetMode="External"/><Relationship Id="rId641" Type="http://schemas.openxmlformats.org/officeDocument/2006/relationships/hyperlink" Target="https://merciad.mercyhurst.edu/" TargetMode="External"/><Relationship Id="rId640" Type="http://schemas.openxmlformats.org/officeDocument/2006/relationships/hyperlink" Target="https://thebrownandwhite.com/" TargetMode="External"/><Relationship Id="rId635" Type="http://schemas.openxmlformats.org/officeDocument/2006/relationships/hyperlink" Target="https://www.thepenn.org/" TargetMode="External"/><Relationship Id="rId634" Type="http://schemas.openxmlformats.org/officeDocument/2006/relationships/hyperlink" Target="https://biconews.com/" TargetMode="External"/><Relationship Id="rId633" Type="http://schemas.openxmlformats.org/officeDocument/2006/relationships/hyperlink" Target="https://gettysburgian.com/" TargetMode="External"/><Relationship Id="rId632" Type="http://schemas.openxmlformats.org/officeDocument/2006/relationships/hyperlink" Target="https://gannonknight.com/" TargetMode="External"/><Relationship Id="rId639" Type="http://schemas.openxmlformats.org/officeDocument/2006/relationships/hyperlink" Target="https://www.lafayettestudentnews.com/" TargetMode="External"/><Relationship Id="rId638" Type="http://schemas.openxmlformats.org/officeDocument/2006/relationships/hyperlink" Target="https://www.lasalle.edu/collegian/" TargetMode="External"/><Relationship Id="rId637" Type="http://schemas.openxmlformats.org/officeDocument/2006/relationships/hyperlink" Target="https://www.readingeagle.com/eedition/Keystone" TargetMode="External"/><Relationship Id="rId636" Type="http://schemas.openxmlformats.org/officeDocument/2006/relationships/hyperlink" Target="https://juniatian.net/" TargetMode="External"/><Relationship Id="rId631" Type="http://schemas.openxmlformats.org/officeDocument/2006/relationships/hyperlink" Target="https://www.the-college-reporter.com/" TargetMode="External"/><Relationship Id="rId630" Type="http://schemas.openxmlformats.org/officeDocument/2006/relationships/hyperlink" Target="https://www.etownian.com/" TargetMode="External"/><Relationship Id="rId829" Type="http://schemas.openxmlformats.org/officeDocument/2006/relationships/hyperlink" Target="https://yjonline.com/" TargetMode="External"/><Relationship Id="rId828" Type="http://schemas.openxmlformats.org/officeDocument/2006/relationships/hyperlink" Target="https://westliberty.edu/thetrumpet/" TargetMode="External"/><Relationship Id="rId827" Type="http://schemas.openxmlformats.org/officeDocument/2006/relationships/hyperlink" Target="https://ucatoday.org/news/" TargetMode="External"/><Relationship Id="rId822" Type="http://schemas.openxmlformats.org/officeDocument/2006/relationships/hyperlink" Target="https://www.theintermountain.com/the-phoenix/" TargetMode="External"/><Relationship Id="rId821" Type="http://schemas.openxmlformats.org/officeDocument/2006/relationships/hyperlink" Target="https://fairmontstate.edu/fsunow/columns" TargetMode="External"/><Relationship Id="rId820" Type="http://schemas.openxmlformats.org/officeDocument/2006/relationships/hyperlink" Target="https://www.theintermountain.com/the-senator/" TargetMode="External"/><Relationship Id="rId826" Type="http://schemas.openxmlformats.org/officeDocument/2006/relationships/hyperlink" Target="https://supicket.com/" TargetMode="External"/><Relationship Id="rId825" Type="http://schemas.openxmlformats.org/officeDocument/2006/relationships/hyperlink" Target="https://www.salemu.edu/green-white/" TargetMode="External"/><Relationship Id="rId824" Type="http://schemas.openxmlformats.org/officeDocument/2006/relationships/hyperlink" Target="https://www.ovu.edu/about/news-media/" TargetMode="External"/><Relationship Id="rId823" Type="http://schemas.openxmlformats.org/officeDocument/2006/relationships/hyperlink" Target="https://marshallparthenon.com/" TargetMode="External"/><Relationship Id="rId819" Type="http://schemas.openxmlformats.org/officeDocument/2006/relationships/hyperlink" Target="https://www.concordianonline.com/" TargetMode="External"/><Relationship Id="rId818" Type="http://schemas.openxmlformats.org/officeDocument/2006/relationships/hyperlink" Target="https://bethanytoweronline.com/" TargetMode="External"/><Relationship Id="rId817" Type="http://schemas.openxmlformats.org/officeDocument/2006/relationships/hyperlink" Target="https://abcbattler.com/" TargetMode="External"/><Relationship Id="rId816" Type="http://schemas.openxmlformats.org/officeDocument/2006/relationships/hyperlink" Target="https://thewhitworthian.news/" TargetMode="External"/><Relationship Id="rId811" Type="http://schemas.openxmlformats.org/officeDocument/2006/relationships/hyperlink" Target="https://whitmanwire.com/category/collegian/" TargetMode="External"/><Relationship Id="rId810" Type="http://schemas.openxmlformats.org/officeDocument/2006/relationships/hyperlink" Target="https://thetacomaledger.com/" TargetMode="External"/><Relationship Id="rId815" Type="http://schemas.openxmlformats.org/officeDocument/2006/relationships/hyperlink" Target="https://whitmanwire.com/category/pioneer/" TargetMode="External"/><Relationship Id="rId814" Type="http://schemas.openxmlformats.org/officeDocument/2006/relationships/hyperlink" Target="https://www.westernfrontonline.com/" TargetMode="External"/><Relationship Id="rId813" Type="http://schemas.openxmlformats.org/officeDocument/2006/relationships/hyperlink" Target="https://www.thevancougar.com/" TargetMode="External"/><Relationship Id="rId812" Type="http://schemas.openxmlformats.org/officeDocument/2006/relationships/hyperlink" Target="https://dailyevergreen.com/" TargetMode="External"/><Relationship Id="rId609" Type="http://schemas.openxmlformats.org/officeDocument/2006/relationships/hyperlink" Target="https://www.reedquest.org/" TargetMode="External"/><Relationship Id="rId608" Type="http://schemas.openxmlformats.org/officeDocument/2006/relationships/hyperlink" Target="https://psuvanguard.com/" TargetMode="External"/><Relationship Id="rId607" Type="http://schemas.openxmlformats.org/officeDocument/2006/relationships/hyperlink" Target="https://www.pacindex.com/" TargetMode="External"/><Relationship Id="rId849" Type="http://schemas.openxmlformats.org/officeDocument/2006/relationships/hyperlink" Target="https://therangernews.com/" TargetMode="External"/><Relationship Id="rId602" Type="http://schemas.openxmlformats.org/officeDocument/2006/relationships/hyperlink" Target="https://thelinfieldreview.com/" TargetMode="External"/><Relationship Id="rId844" Type="http://schemas.openxmlformats.org/officeDocument/2006/relationships/hyperlink" Target="https://thefourthestate.net/" TargetMode="External"/><Relationship Id="rId601" Type="http://schemas.openxmlformats.org/officeDocument/2006/relationships/hyperlink" Target="https://www.piolog.com/" TargetMode="External"/><Relationship Id="rId843" Type="http://schemas.openxmlformats.org/officeDocument/2006/relationships/hyperlink" Target="https://www.spectatornews.com/" TargetMode="External"/><Relationship Id="rId600" Type="http://schemas.openxmlformats.org/officeDocument/2006/relationships/hyperlink" Target="https://www.lcctorch.com/" TargetMode="External"/><Relationship Id="rId842" Type="http://schemas.openxmlformats.org/officeDocument/2006/relationships/hyperlink" Target="https://www.sntimes.com/" TargetMode="External"/><Relationship Id="rId841" Type="http://schemas.openxmlformats.org/officeDocument/2006/relationships/hyperlink" Target="https://uwm.edu/engineering/news/ingenium/" TargetMode="External"/><Relationship Id="rId606" Type="http://schemas.openxmlformats.org/officeDocument/2006/relationships/hyperlink" Target="https://www.orangemedianetwork.com/daily_barometer/" TargetMode="External"/><Relationship Id="rId848" Type="http://schemas.openxmlformats.org/officeDocument/2006/relationships/hyperlink" Target="https://advancetitan.com/" TargetMode="External"/><Relationship Id="rId605" Type="http://schemas.openxmlformats.org/officeDocument/2006/relationships/hyperlink" Target="https://theedgeot.com/" TargetMode="External"/><Relationship Id="rId847" Type="http://schemas.openxmlformats.org/officeDocument/2006/relationships/hyperlink" Target="https://uwm.edu/news/" TargetMode="External"/><Relationship Id="rId604" Type="http://schemas.openxmlformats.org/officeDocument/2006/relationships/hyperlink" Target="https://www.advocate-online.net/" TargetMode="External"/><Relationship Id="rId846" Type="http://schemas.openxmlformats.org/officeDocument/2006/relationships/hyperlink" Target="https://www.dailycardinal.com/" TargetMode="External"/><Relationship Id="rId603" Type="http://schemas.openxmlformats.org/officeDocument/2006/relationships/hyperlink" Target="https://lbcommuter.com/" TargetMode="External"/><Relationship Id="rId845" Type="http://schemas.openxmlformats.org/officeDocument/2006/relationships/hyperlink" Target="https://theracquet.org/" TargetMode="External"/><Relationship Id="rId840" Type="http://schemas.openxmlformats.org/officeDocument/2006/relationships/hyperlink" Target="https://streamingrat.com/" TargetMode="External"/><Relationship Id="rId839" Type="http://schemas.openxmlformats.org/officeDocument/2006/relationships/hyperlink" Target="https://marquettewire.org/" TargetMode="External"/><Relationship Id="rId838" Type="http://schemas.openxmlformats.org/officeDocument/2006/relationships/hyperlink" Target="https://www.theonlineclarion.com/" TargetMode="External"/><Relationship Id="rId833" Type="http://schemas.openxmlformats.org/officeDocument/2006/relationships/hyperlink" Target="https://cardinalconnection.org/" TargetMode="External"/><Relationship Id="rId832" Type="http://schemas.openxmlformats.org/officeDocument/2006/relationships/hyperlink" Target="https://www.the-pharos.com/" TargetMode="External"/><Relationship Id="rId831" Type="http://schemas.openxmlformats.org/officeDocument/2006/relationships/hyperlink" Target="https://www.wvup.edu/about-wvup/news-and-information/the-chronicle/" TargetMode="External"/><Relationship Id="rId830" Type="http://schemas.openxmlformats.org/officeDocument/2006/relationships/hyperlink" Target="https://www.thedaonline.com/" TargetMode="External"/><Relationship Id="rId837" Type="http://schemas.openxmlformats.org/officeDocument/2006/relationships/hyperlink" Target="https://www.lawrentian.com/" TargetMode="External"/><Relationship Id="rId836" Type="http://schemas.openxmlformats.org/officeDocument/2006/relationships/hyperlink" Target="https://www.carrollu.edu/new-perspective" TargetMode="External"/><Relationship Id="rId835" Type="http://schemas.openxmlformats.org/officeDocument/2006/relationships/hyperlink" Target="https://www.beloit.edu/roundtable/" TargetMode="External"/><Relationship Id="rId834" Type="http://schemas.openxmlformats.org/officeDocument/2006/relationships/hyperlink" Target="https://www.alvernoalpha.com/" TargetMode="External"/><Relationship Id="rId228" Type="http://schemas.openxmlformats.org/officeDocument/2006/relationships/hyperlink" Target="https://iushorizon.com/" TargetMode="External"/><Relationship Id="rId227" Type="http://schemas.openxmlformats.org/officeDocument/2006/relationships/hyperlink" Target="https://www.iusbpreface.com/" TargetMode="External"/><Relationship Id="rId469" Type="http://schemas.openxmlformats.org/officeDocument/2006/relationships/hyperlink" Target="https://mcquad.org/" TargetMode="External"/><Relationship Id="rId226" Type="http://schemas.openxmlformats.org/officeDocument/2006/relationships/hyperlink" Target="https://the-sagamore.com/" TargetMode="External"/><Relationship Id="rId468" Type="http://schemas.openxmlformats.org/officeDocument/2006/relationships/hyperlink" Target="https://theithacan.org/" TargetMode="External"/><Relationship Id="rId225" Type="http://schemas.openxmlformats.org/officeDocument/2006/relationships/hyperlink" Target="https://www.ipfwcommunicator.org/" TargetMode="External"/><Relationship Id="rId467" Type="http://schemas.openxmlformats.org/officeDocument/2006/relationships/hyperlink" Target="https://theionian.org/" TargetMode="External"/><Relationship Id="rId229" Type="http://schemas.openxmlformats.org/officeDocument/2006/relationships/hyperlink" Target="https://www.purdueexponent.org/" TargetMode="External"/><Relationship Id="rId220" Type="http://schemas.openxmlformats.org/officeDocument/2006/relationships/hyperlink" Target="https://www.thecampuseye.com/" TargetMode="External"/><Relationship Id="rId462" Type="http://schemas.openxmlformats.org/officeDocument/2006/relationships/hyperlink" Target="https://fordhamram.com/" TargetMode="External"/><Relationship Id="rId461" Type="http://schemas.openxmlformats.org/officeDocument/2006/relationships/hyperlink" Target="https://cornellsun.com/" TargetMode="External"/><Relationship Id="rId460" Type="http://schemas.openxmlformats.org/officeDocument/2006/relationships/hyperlink" Target="https://www.lawschool.cornell.edu/" TargetMode="External"/><Relationship Id="rId224" Type="http://schemas.openxmlformats.org/officeDocument/2006/relationships/hyperlink" Target="https://www.idsnews.com/" TargetMode="External"/><Relationship Id="rId466" Type="http://schemas.openxmlformats.org/officeDocument/2006/relationships/hyperlink" Target="https://www.thehudsonian.org/" TargetMode="External"/><Relationship Id="rId223" Type="http://schemas.openxmlformats.org/officeDocument/2006/relationships/hyperlink" Target="https://www.isustudentmedia.com/statesman/" TargetMode="External"/><Relationship Id="rId465" Type="http://schemas.openxmlformats.org/officeDocument/2006/relationships/hyperlink" Target="https://www.thehofstrachronicle.com/" TargetMode="External"/><Relationship Id="rId222" Type="http://schemas.openxmlformats.org/officeDocument/2006/relationships/hyperlink" Target="https://record.goshen.edu/" TargetMode="External"/><Relationship Id="rId464" Type="http://schemas.openxmlformats.org/officeDocument/2006/relationships/hyperlink" Target="https://hwsherald.com/" TargetMode="External"/><Relationship Id="rId221" Type="http://schemas.openxmlformats.org/officeDocument/2006/relationships/hyperlink" Target="https://thefranklinnews.com/" TargetMode="External"/><Relationship Id="rId463" Type="http://schemas.openxmlformats.org/officeDocument/2006/relationships/hyperlink" Target="https://www.hartwick.edu/campus-life/campus-services/hilltops-online/" TargetMode="External"/><Relationship Id="rId217" Type="http://schemas.openxmlformats.org/officeDocument/2006/relationships/hyperlink" Target="https://andersonian.com/" TargetMode="External"/><Relationship Id="rId459" Type="http://schemas.openxmlformats.org/officeDocument/2006/relationships/hyperlink" Target="https://coopercitypaper.com/" TargetMode="External"/><Relationship Id="rId216" Type="http://schemas.openxmlformats.org/officeDocument/2006/relationships/hyperlink" Target="https://www.wheatonrecord.com/" TargetMode="External"/><Relationship Id="rId458" Type="http://schemas.openxmlformats.org/officeDocument/2006/relationships/hyperlink" Target="https://www.columbiaspectator.com/" TargetMode="External"/><Relationship Id="rId215" Type="http://schemas.openxmlformats.org/officeDocument/2006/relationships/hyperlink" Target="https://westerncourier.com/" TargetMode="External"/><Relationship Id="rId457" Type="http://schemas.openxmlformats.org/officeDocument/2006/relationships/hyperlink" Target="https://csitoday.com/category/news/the-banner/" TargetMode="External"/><Relationship Id="rId699" Type="http://schemas.openxmlformats.org/officeDocument/2006/relationships/hyperlink" Target="https://vanderbilthustler.com/" TargetMode="External"/><Relationship Id="rId214" Type="http://schemas.openxmlformats.org/officeDocument/2006/relationships/hyperlink" Target="https://dailyillini.com/" TargetMode="External"/><Relationship Id="rId456" Type="http://schemas.openxmlformats.org/officeDocument/2006/relationships/hyperlink" Target="https://www.strosechronicle.com/" TargetMode="External"/><Relationship Id="rId698" Type="http://schemas.openxmlformats.org/officeDocument/2006/relationships/hyperlink" Target="https://www.theutcecho.com/" TargetMode="External"/><Relationship Id="rId219" Type="http://schemas.openxmlformats.org/officeDocument/2006/relationships/hyperlink" Target="https://thebutlercollegian.com/" TargetMode="External"/><Relationship Id="rId218" Type="http://schemas.openxmlformats.org/officeDocument/2006/relationships/hyperlink" Target="https://www.ballstatedaily.com/" TargetMode="External"/><Relationship Id="rId451" Type="http://schemas.openxmlformats.org/officeDocument/2006/relationships/hyperlink" Target="https://www.bupipedream.com/" TargetMode="External"/><Relationship Id="rId693" Type="http://schemas.openxmlformats.org/officeDocument/2006/relationships/hyperlink" Target="https://cardinalandcream.info/" TargetMode="External"/><Relationship Id="rId450" Type="http://schemas.openxmlformats.org/officeDocument/2006/relationships/hyperlink" Target="https://theticker.org/" TargetMode="External"/><Relationship Id="rId692" Type="http://schemas.openxmlformats.org/officeDocument/2006/relationships/hyperlink" Target="https://www.tntechoracle.com/" TargetMode="External"/><Relationship Id="rId691" Type="http://schemas.openxmlformats.org/officeDocument/2006/relationships/hyperlink" Target="https://tsuthemeter.com/" TargetMode="External"/><Relationship Id="rId690" Type="http://schemas.openxmlformats.org/officeDocument/2006/relationships/hyperlink" Target="https://www.leeclarion.com/" TargetMode="External"/><Relationship Id="rId213" Type="http://schemas.openxmlformats.org/officeDocument/2006/relationships/hyperlink" Target="https://chicagoflame.com/" TargetMode="External"/><Relationship Id="rId455" Type="http://schemas.openxmlformats.org/officeDocument/2006/relationships/hyperlink" Target="https://thecolgatemaroonnews.com/" TargetMode="External"/><Relationship Id="rId697" Type="http://schemas.openxmlformats.org/officeDocument/2006/relationships/hyperlink" Target="https://www.utm.edu/pacer/" TargetMode="External"/><Relationship Id="rId212" Type="http://schemas.openxmlformats.org/officeDocument/2006/relationships/hyperlink" Target="https://www.chicagomaroon.com/" TargetMode="External"/><Relationship Id="rId454" Type="http://schemas.openxmlformats.org/officeDocument/2006/relationships/hyperlink" Target="https://clarksonintegrator.com/" TargetMode="External"/><Relationship Id="rId696" Type="http://schemas.openxmlformats.org/officeDocument/2006/relationships/hyperlink" Target="https://www.utdailybeacon.com/" TargetMode="External"/><Relationship Id="rId211" Type="http://schemas.openxmlformats.org/officeDocument/2006/relationships/hyperlink" Target="https://dailyegyptian.com/" TargetMode="External"/><Relationship Id="rId453" Type="http://schemas.openxmlformats.org/officeDocument/2006/relationships/hyperlink" Target="https://www.ccnycampus.org/" TargetMode="External"/><Relationship Id="rId695" Type="http://schemas.openxmlformats.org/officeDocument/2006/relationships/hyperlink" Target="https://thesewaneepurple.org/" TargetMode="External"/><Relationship Id="rId210" Type="http://schemas.openxmlformats.org/officeDocument/2006/relationships/hyperlink" Target="https://dailynorthwestern.com/" TargetMode="External"/><Relationship Id="rId452" Type="http://schemas.openxmlformats.org/officeDocument/2006/relationships/hyperlink" Target="https://thegriffinnewspaper.com/" TargetMode="External"/><Relationship Id="rId694" Type="http://schemas.openxmlformats.org/officeDocument/2006/relationships/hyperlink" Target="https://www.dailyhelmsman.com/" TargetMode="External"/><Relationship Id="rId491" Type="http://schemas.openxmlformats.org/officeDocument/2006/relationships/hyperlink" Target="https://dailyorange.com/" TargetMode="External"/><Relationship Id="rId490" Type="http://schemas.openxmlformats.org/officeDocument/2006/relationships/hyperlink" Target="https://scccnews.com/category/the-western/" TargetMode="External"/><Relationship Id="rId249" Type="http://schemas.openxmlformats.org/officeDocument/2006/relationships/hyperlink" Target="https://www.northerniowan.com/" TargetMode="External"/><Relationship Id="rId248" Type="http://schemas.openxmlformats.org/officeDocument/2006/relationships/hyperlink" Target="https://dailyiowan.com/" TargetMode="External"/><Relationship Id="rId247" Type="http://schemas.openxmlformats.org/officeDocument/2006/relationships/hyperlink" Target="https://thesimpsonian.com/" TargetMode="External"/><Relationship Id="rId489" Type="http://schemas.openxmlformats.org/officeDocument/2006/relationships/hyperlink" Target="https://scccnews.com/category/the-compass/" TargetMode="External"/><Relationship Id="rId242" Type="http://schemas.openxmlformats.org/officeDocument/2006/relationships/hyperlink" Target="https://timesdelphic.com/" TargetMode="External"/><Relationship Id="rId484" Type="http://schemas.openxmlformats.org/officeDocument/2006/relationships/hyperlink" Target="https://thestatetimes.com/" TargetMode="External"/><Relationship Id="rId241" Type="http://schemas.openxmlformats.org/officeDocument/2006/relationships/hyperlink" Target="https://www.campuschronicle.org/" TargetMode="External"/><Relationship Id="rId483" Type="http://schemas.openxmlformats.org/officeDocument/2006/relationships/hyperlink" Target="https://oracle.newpaltz.edu/" TargetMode="External"/><Relationship Id="rId240" Type="http://schemas.openxmlformats.org/officeDocument/2006/relationships/hyperlink" Target="https://www.thecornellian.com/" TargetMode="External"/><Relationship Id="rId482" Type="http://schemas.openxmlformats.org/officeDocument/2006/relationships/hyperlink" Target="https://www.thelamron.com/" TargetMode="External"/><Relationship Id="rId481" Type="http://schemas.openxmlformats.org/officeDocument/2006/relationships/hyperlink" Target="https://fredonialeader.org/" TargetMode="External"/><Relationship Id="rId246" Type="http://schemas.openxmlformats.org/officeDocument/2006/relationships/hyperlink" Target="https://www.niaclogos.com/" TargetMode="External"/><Relationship Id="rId488" Type="http://schemas.openxmlformats.org/officeDocument/2006/relationships/hyperlink" Target="https://www.sbstatesman.com/" TargetMode="External"/><Relationship Id="rId245" Type="http://schemas.openxmlformats.org/officeDocument/2006/relationships/hyperlink" Target="https://www.iowastatedaily.com/" TargetMode="External"/><Relationship Id="rId487" Type="http://schemas.openxmlformats.org/officeDocument/2006/relationships/hyperlink" Target="https://yuobserver.org/" TargetMode="External"/><Relationship Id="rId244" Type="http://schemas.openxmlformats.org/officeDocument/2006/relationships/hyperlink" Target="https://www.icccracker.com/" TargetMode="External"/><Relationship Id="rId486" Type="http://schemas.openxmlformats.org/officeDocument/2006/relationships/hyperlink" Target="https://www.esf.edu/knothole/" TargetMode="External"/><Relationship Id="rId243" Type="http://schemas.openxmlformats.org/officeDocument/2006/relationships/hyperlink" Target="https://www.thesandb.com/" TargetMode="External"/><Relationship Id="rId485" Type="http://schemas.openxmlformats.org/officeDocument/2006/relationships/hyperlink" Target="https://www.theracquette.com/" TargetMode="External"/><Relationship Id="rId480" Type="http://schemas.openxmlformats.org/officeDocument/2006/relationships/hyperlink" Target="https://skidmorenews.com/" TargetMode="External"/><Relationship Id="rId239" Type="http://schemas.openxmlformats.org/officeDocument/2006/relationships/hyperlink" Target="https://coecosmos.com/" TargetMode="External"/><Relationship Id="rId238" Type="http://schemas.openxmlformats.org/officeDocument/2006/relationships/hyperlink" Target="https://bvtack.com/" TargetMode="External"/><Relationship Id="rId237" Type="http://schemas.openxmlformats.org/officeDocument/2006/relationships/hyperlink" Target="https://wabash.edu/bachelor/" TargetMode="External"/><Relationship Id="rId479" Type="http://schemas.openxmlformats.org/officeDocument/2006/relationships/hyperlink" Target="https://thehillnews.org/" TargetMode="External"/><Relationship Id="rId236" Type="http://schemas.openxmlformats.org/officeDocument/2006/relationships/hyperlink" Target="https://torchnews.org/" TargetMode="External"/><Relationship Id="rId478" Type="http://schemas.openxmlformats.org/officeDocument/2006/relationships/hyperlink" Target="https://www.torchonline.com/" TargetMode="External"/><Relationship Id="rId231" Type="http://schemas.openxmlformats.org/officeDocument/2006/relationships/hyperlink" Target="https://rosehulmannewspaper.com/" TargetMode="External"/><Relationship Id="rId473" Type="http://schemas.openxmlformats.org/officeDocument/2006/relationships/hyperlink" Target="https://poly.rpi.edu/" TargetMode="External"/><Relationship Id="rId230" Type="http://schemas.openxmlformats.org/officeDocument/2006/relationships/hyperlink" Target="https://pnwpioneer.com/" TargetMode="External"/><Relationship Id="rId472" Type="http://schemas.openxmlformats.org/officeDocument/2006/relationships/hyperlink" Target="https://nyunews.com/" TargetMode="External"/><Relationship Id="rId471" Type="http://schemas.openxmlformats.org/officeDocument/2006/relationships/hyperlink" Target="https://www.newschoolfreepress.com/" TargetMode="External"/><Relationship Id="rId470" Type="http://schemas.openxmlformats.org/officeDocument/2006/relationships/hyperlink" Target="https://touchstonemagazine.org/" TargetMode="External"/><Relationship Id="rId235" Type="http://schemas.openxmlformats.org/officeDocument/2006/relationships/hyperlink" Target="https://usishield.com/" TargetMode="External"/><Relationship Id="rId477" Type="http://schemas.openxmlformats.org/officeDocument/2006/relationships/hyperlink" Target="https://cardinalcourieronline.com/" TargetMode="External"/><Relationship Id="rId234" Type="http://schemas.openxmlformats.org/officeDocument/2006/relationships/hyperlink" Target="https://ndsmcobserver.com/" TargetMode="External"/><Relationship Id="rId476" Type="http://schemas.openxmlformats.org/officeDocument/2006/relationships/hyperlink" Target="https://www.sfctoday.com/" TargetMode="External"/><Relationship Id="rId233" Type="http://schemas.openxmlformats.org/officeDocument/2006/relationships/hyperlink" Target="https://reflector.uindy.edu/" TargetMode="External"/><Relationship Id="rId475" Type="http://schemas.openxmlformats.org/officeDocument/2006/relationships/hyperlink" Target="https://www.thebvnewspaper.com/" TargetMode="External"/><Relationship Id="rId232" Type="http://schemas.openxmlformats.org/officeDocument/2006/relationships/hyperlink" Target="https://theechonews.com/" TargetMode="External"/><Relationship Id="rId474" Type="http://schemas.openxmlformats.org/officeDocument/2006/relationships/hyperlink" Target="https://reporter.rit.edu/" TargetMode="External"/><Relationship Id="rId426" Type="http://schemas.openxmlformats.org/officeDocument/2006/relationships/hyperlink" Target="https://tnhdigital.com/" TargetMode="External"/><Relationship Id="rId668" Type="http://schemas.openxmlformats.org/officeDocument/2006/relationships/hyperlink" Target="https://www.thecowl.com/" TargetMode="External"/><Relationship Id="rId425" Type="http://schemas.openxmlformats.org/officeDocument/2006/relationships/hyperlink" Target="https://penmenpress.com/" TargetMode="External"/><Relationship Id="rId667" Type="http://schemas.openxmlformats.org/officeDocument/2006/relationships/hyperlink" Target="https://www.jwucampusherald.com/" TargetMode="External"/><Relationship Id="rId424" Type="http://schemas.openxmlformats.org/officeDocument/2006/relationships/hyperlink" Target="https://www.theclockonline.com/" TargetMode="External"/><Relationship Id="rId666" Type="http://schemas.openxmlformats.org/officeDocument/2006/relationships/hyperlink" Target="https://unfilteredlens.wordpress.com/" TargetMode="External"/><Relationship Id="rId423" Type="http://schemas.openxmlformats.org/officeDocument/2006/relationships/hyperlink" Target="https://kscequinox.com/" TargetMode="External"/><Relationship Id="rId665" Type="http://schemas.openxmlformats.org/officeDocument/2006/relationships/hyperlink" Target="https://bryantarchway.com/" TargetMode="External"/><Relationship Id="rId429" Type="http://schemas.openxmlformats.org/officeDocument/2006/relationships/hyperlink" Target="https://www.drew.edu/thenucleus/" TargetMode="External"/><Relationship Id="rId428" Type="http://schemas.openxmlformats.org/officeDocument/2006/relationships/hyperlink" Target="https://tcnjsignal.net/" TargetMode="External"/><Relationship Id="rId427" Type="http://schemas.openxmlformats.org/officeDocument/2006/relationships/hyperlink" Target="https://bergenbccnews.com/" TargetMode="External"/><Relationship Id="rId669" Type="http://schemas.openxmlformats.org/officeDocument/2006/relationships/hyperlink" Target="https://anchor.hope.edu/" TargetMode="External"/><Relationship Id="rId660" Type="http://schemas.openxmlformats.org/officeDocument/2006/relationships/hyperlink" Target="https://villanovan.com/" TargetMode="External"/><Relationship Id="rId422" Type="http://schemas.openxmlformats.org/officeDocument/2006/relationships/hyperlink" Target="https://www.thedartmouth.com/" TargetMode="External"/><Relationship Id="rId664" Type="http://schemas.openxmlformats.org/officeDocument/2006/relationships/hyperlink" Target="https://www.browndailyherald.com/" TargetMode="External"/><Relationship Id="rId421" Type="http://schemas.openxmlformats.org/officeDocument/2006/relationships/hyperlink" Target="https://www.unlvfreepress.com/" TargetMode="External"/><Relationship Id="rId663" Type="http://schemas.openxmlformats.org/officeDocument/2006/relationships/hyperlink" Target="https://www.wcn247.com/category/the-holcad/" TargetMode="External"/><Relationship Id="rId420" Type="http://schemas.openxmlformats.org/officeDocument/2006/relationships/hyperlink" Target="https://nevadasagebrush.com/" TargetMode="External"/><Relationship Id="rId662" Type="http://schemas.openxmlformats.org/officeDocument/2006/relationships/hyperlink" Target="https://wcuquad.com/" TargetMode="External"/><Relationship Id="rId661" Type="http://schemas.openxmlformats.org/officeDocument/2006/relationships/hyperlink" Target="https://www.washjeff.edu/red-black/" TargetMode="External"/><Relationship Id="rId415" Type="http://schemas.openxmlformats.org/officeDocument/2006/relationships/hyperlink" Target="https://unkantelope.com/" TargetMode="External"/><Relationship Id="rId657" Type="http://schemas.openxmlformats.org/officeDocument/2006/relationships/hyperlink" Target="https://pittnews.com/" TargetMode="External"/><Relationship Id="rId414" Type="http://schemas.openxmlformats.org/officeDocument/2006/relationships/hyperlink" Target="https://nebraskawesleyanuniversitynewspaper.wordpress.com/" TargetMode="External"/><Relationship Id="rId656" Type="http://schemas.openxmlformats.org/officeDocument/2006/relationships/hyperlink" Target="https://www.thedp.com/" TargetMode="External"/><Relationship Id="rId413" Type="http://schemas.openxmlformats.org/officeDocument/2006/relationships/hyperlink" Target="https://neviewpoint.com/" TargetMode="External"/><Relationship Id="rId655" Type="http://schemas.openxmlformats.org/officeDocument/2006/relationships/hyperlink" Target="https://temple-news.com/" TargetMode="External"/><Relationship Id="rId412" Type="http://schemas.openxmlformats.org/officeDocument/2006/relationships/hyperlink" Target="https://hccollegian.com/" TargetMode="External"/><Relationship Id="rId654" Type="http://schemas.openxmlformats.org/officeDocument/2006/relationships/hyperlink" Target="https://swarthmorephoenix.com/" TargetMode="External"/><Relationship Id="rId419" Type="http://schemas.openxmlformats.org/officeDocument/2006/relationships/hyperlink" Target="https://www.thescorpionstale.com/" TargetMode="External"/><Relationship Id="rId418" Type="http://schemas.openxmlformats.org/officeDocument/2006/relationships/hyperlink" Target="https://thewaynestater.com/" TargetMode="External"/><Relationship Id="rId417" Type="http://schemas.openxmlformats.org/officeDocument/2006/relationships/hyperlink" Target="https://dailynebraskan.com/" TargetMode="External"/><Relationship Id="rId659" Type="http://schemas.openxmlformats.org/officeDocument/2006/relationships/hyperlink" Target="https://aquinas.scranton.edu/" TargetMode="External"/><Relationship Id="rId416" Type="http://schemas.openxmlformats.org/officeDocument/2006/relationships/hyperlink" Target="https://unothegateway.com/" TargetMode="External"/><Relationship Id="rId658" Type="http://schemas.openxmlformats.org/officeDocument/2006/relationships/hyperlink" Target="https://upj-advocate.com/" TargetMode="External"/><Relationship Id="rId411" Type="http://schemas.openxmlformats.org/officeDocument/2006/relationships/hyperlink" Target="https://www.creightonian.com/" TargetMode="External"/><Relationship Id="rId653" Type="http://schemas.openxmlformats.org/officeDocument/2006/relationships/hyperlink" Target="https://suquill.com/" TargetMode="External"/><Relationship Id="rId410" Type="http://schemas.openxmlformats.org/officeDocument/2006/relationships/hyperlink" Target="https://csceagle.com/" TargetMode="External"/><Relationship Id="rId652" Type="http://schemas.openxmlformats.org/officeDocument/2006/relationships/hyperlink" Target="https://www.theonlinerocket.com/" TargetMode="External"/><Relationship Id="rId651" Type="http://schemas.openxmlformats.org/officeDocument/2006/relationships/hyperlink" Target="https://www.sjuhawknews.com/" TargetMode="External"/><Relationship Id="rId650" Type="http://schemas.openxmlformats.org/officeDocument/2006/relationships/hyperlink" Target="https://ppuglobe.com/" TargetMode="External"/><Relationship Id="rId206" Type="http://schemas.openxmlformats.org/officeDocument/2006/relationships/hyperlink" Target="https://www.mvccglacier.com/" TargetMode="External"/><Relationship Id="rId448" Type="http://schemas.openxmlformats.org/officeDocument/2006/relationships/hyperlink" Target="https://www.adelphi.edu/delphian/" TargetMode="External"/><Relationship Id="rId205" Type="http://schemas.openxmlformats.org/officeDocument/2006/relationships/hyperlink" Target="https://loyolaphoenix.com/" TargetMode="External"/><Relationship Id="rId447" Type="http://schemas.openxmlformats.org/officeDocument/2006/relationships/hyperlink" Target="https://themustang.wnmu.edu/" TargetMode="External"/><Relationship Id="rId689" Type="http://schemas.openxmlformats.org/officeDocument/2006/relationships/hyperlink" Target="https://fiskforum.com/" TargetMode="External"/><Relationship Id="rId204" Type="http://schemas.openxmlformats.org/officeDocument/2006/relationships/hyperlink" Target="https://thelewisflyer.com/" TargetMode="External"/><Relationship Id="rId446" Type="http://schemas.openxmlformats.org/officeDocument/2006/relationships/hyperlink" Target="https://www.dailylobo.com/" TargetMode="External"/><Relationship Id="rId688" Type="http://schemas.openxmlformats.org/officeDocument/2006/relationships/hyperlink" Target="https://easttennessean.com/" TargetMode="External"/><Relationship Id="rId203" Type="http://schemas.openxmlformats.org/officeDocument/2006/relationships/hyperlink" Target="https://navigatornewsllc.com/" TargetMode="External"/><Relationship Id="rId445" Type="http://schemas.openxmlformats.org/officeDocument/2006/relationships/hyperlink" Target="https://www.sjc.edu/annapolis/studentlife/moon" TargetMode="External"/><Relationship Id="rId687" Type="http://schemas.openxmlformats.org/officeDocument/2006/relationships/hyperlink" Target="https://www.bagpipeonline.com/" TargetMode="External"/><Relationship Id="rId209" Type="http://schemas.openxmlformats.org/officeDocument/2006/relationships/hyperlink" Target="https://northernstar.info/" TargetMode="External"/><Relationship Id="rId208" Type="http://schemas.openxmlformats.org/officeDocument/2006/relationships/hyperlink" Target="https://neiuindependent.org/" TargetMode="External"/><Relationship Id="rId207" Type="http://schemas.openxmlformats.org/officeDocument/2006/relationships/hyperlink" Target="https://www.national-ave.com/" TargetMode="External"/><Relationship Id="rId449" Type="http://schemas.openxmlformats.org/officeDocument/2006/relationships/hyperlink" Target="https://alfredtoday.alfred.edu/" TargetMode="External"/><Relationship Id="rId440" Type="http://schemas.openxmlformats.org/officeDocument/2006/relationships/hyperlink" Target="https://www.shulawcross.com/" TargetMode="External"/><Relationship Id="rId682" Type="http://schemas.openxmlformats.org/officeDocument/2006/relationships/hyperlink" Target="https://trojan-times.com/" TargetMode="External"/><Relationship Id="rId681" Type="http://schemas.openxmlformats.org/officeDocument/2006/relationships/hyperlink" Target="https://www.augiemirror.com/" TargetMode="External"/><Relationship Id="rId680" Type="http://schemas.openxmlformats.org/officeDocument/2006/relationships/hyperlink" Target="https://www.myjohnsonian.com/" TargetMode="External"/><Relationship Id="rId202" Type="http://schemas.openxmlformats.org/officeDocument/2006/relationships/hyperlink" Target="https://www.theknoxstudent.com/" TargetMode="External"/><Relationship Id="rId444" Type="http://schemas.openxmlformats.org/officeDocument/2006/relationships/hyperlink" Target="https://www.nmt.edu/paydirt/index.php" TargetMode="External"/><Relationship Id="rId686" Type="http://schemas.openxmlformats.org/officeDocument/2006/relationships/hyperlink" Target="https://www.theallstate.org/" TargetMode="External"/><Relationship Id="rId201" Type="http://schemas.openxmlformats.org/officeDocument/2006/relationships/hyperlink" Target="https://www.videtteonline.com/" TargetMode="External"/><Relationship Id="rId443" Type="http://schemas.openxmlformats.org/officeDocument/2006/relationships/hyperlink" Target="https://www.lcsun-news.com/" TargetMode="External"/><Relationship Id="rId685" Type="http://schemas.openxmlformats.org/officeDocument/2006/relationships/hyperlink" Target="https://volanteonline.com/" TargetMode="External"/><Relationship Id="rId200" Type="http://schemas.openxmlformats.org/officeDocument/2006/relationships/hyperlink" Target="https://www.technewsiit.com/" TargetMode="External"/><Relationship Id="rId442" Type="http://schemas.openxmlformats.org/officeDocument/2006/relationships/hyperlink" Target="https://wpubeacon.com/" TargetMode="External"/><Relationship Id="rId684" Type="http://schemas.openxmlformats.org/officeDocument/2006/relationships/hyperlink" Target="https://sdsucollegian.com/" TargetMode="External"/><Relationship Id="rId441" Type="http://schemas.openxmlformats.org/officeDocument/2006/relationships/hyperlink" Target="https://thestute.com/" TargetMode="External"/><Relationship Id="rId683" Type="http://schemas.openxmlformats.org/officeDocument/2006/relationships/hyperlink" Target="https://sdsmtnews.wordpress.com/" TargetMode="External"/><Relationship Id="rId437" Type="http://schemas.openxmlformats.org/officeDocument/2006/relationships/hyperlink" Target="https://www.dailytargum.com/" TargetMode="External"/><Relationship Id="rId679" Type="http://schemas.openxmlformats.org/officeDocument/2006/relationships/hyperlink" Target="https://carolinianonline.org/" TargetMode="External"/><Relationship Id="rId436" Type="http://schemas.openxmlformats.org/officeDocument/2006/relationships/hyperlink" Target="https://thewhitonline.com/" TargetMode="External"/><Relationship Id="rId678" Type="http://schemas.openxmlformats.org/officeDocument/2006/relationships/hyperlink" Target="https://usca.media/" TargetMode="External"/><Relationship Id="rId435" Type="http://schemas.openxmlformats.org/officeDocument/2006/relationships/hyperlink" Target="https://www.theramaponews.com/" TargetMode="External"/><Relationship Id="rId677" Type="http://schemas.openxmlformats.org/officeDocument/2006/relationships/hyperlink" Target="https://www.dailygamecock.com/" TargetMode="External"/><Relationship Id="rId434" Type="http://schemas.openxmlformats.org/officeDocument/2006/relationships/hyperlink" Target="https://www.dailyprincetonian.com/" TargetMode="External"/><Relationship Id="rId676" Type="http://schemas.openxmlformats.org/officeDocument/2006/relationships/hyperlink" Target="https://scsucollegian.com/" TargetMode="External"/><Relationship Id="rId439" Type="http://schemas.openxmlformats.org/officeDocument/2006/relationships/hyperlink" Target="https://www.thesetonian.com/" TargetMode="External"/><Relationship Id="rId438" Type="http://schemas.openxmlformats.org/officeDocument/2006/relationships/hyperlink" Target="https://www.saintpeters.edu/pauwwow/" TargetMode="External"/><Relationship Id="rId671" Type="http://schemas.openxmlformats.org/officeDocument/2006/relationships/hyperlink" Target="https://rhodycigar.com/" TargetMode="External"/><Relationship Id="rId670" Type="http://schemas.openxmlformats.org/officeDocument/2006/relationships/hyperlink" Target="https://rwuhawks.com/sports/2011/7/7/hawks-herald-html.aspx" TargetMode="External"/><Relationship Id="rId433" Type="http://schemas.openxmlformats.org/officeDocument/2006/relationships/hyperlink" Target="https://njitvector.com/" TargetMode="External"/><Relationship Id="rId675" Type="http://schemas.openxmlformats.org/officeDocument/2006/relationships/hyperlink" Target="https://www.cisternyard.com/" TargetMode="External"/><Relationship Id="rId432" Type="http://schemas.openxmlformats.org/officeDocument/2006/relationships/hyperlink" Target="https://gothictimes.net/" TargetMode="External"/><Relationship Id="rId674" Type="http://schemas.openxmlformats.org/officeDocument/2006/relationships/hyperlink" Target="https://www.thechanticleernews.com/" TargetMode="External"/><Relationship Id="rId431" Type="http://schemas.openxmlformats.org/officeDocument/2006/relationships/hyperlink" Target="https://themontclarion.org/" TargetMode="External"/><Relationship Id="rId673" Type="http://schemas.openxmlformats.org/officeDocument/2006/relationships/hyperlink" Target="https://www.tigernet.com/" TargetMode="External"/><Relationship Id="rId430" Type="http://schemas.openxmlformats.org/officeDocument/2006/relationships/hyperlink" Target="https://fduequinox.com/" TargetMode="External"/><Relationship Id="rId672" Type="http://schemas.openxmlformats.org/officeDocument/2006/relationships/hyperlink" Target="https://www.brigadierne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75"/>
    <col customWidth="1" min="3" max="3" width="18.13"/>
  </cols>
  <sheetData>
    <row r="1">
      <c r="A1" s="1" t="s">
        <v>0</v>
      </c>
      <c r="B1" s="2" t="s">
        <v>1</v>
      </c>
      <c r="C1" s="3"/>
      <c r="D1" s="3"/>
    </row>
    <row r="2">
      <c r="A2" s="1" t="s">
        <v>2</v>
      </c>
      <c r="B2" s="2" t="s">
        <v>3</v>
      </c>
      <c r="C2" s="3"/>
      <c r="D2" s="3"/>
    </row>
    <row r="3">
      <c r="A3" s="1" t="s">
        <v>4</v>
      </c>
      <c r="B3" s="2" t="s">
        <v>5</v>
      </c>
      <c r="C3" s="3"/>
      <c r="D3" s="3"/>
    </row>
    <row r="4">
      <c r="A4" s="1" t="s">
        <v>6</v>
      </c>
      <c r="B4" s="2" t="s">
        <v>7</v>
      </c>
      <c r="C4" s="3"/>
      <c r="D4" s="1" t="s">
        <v>8</v>
      </c>
    </row>
    <row r="5">
      <c r="A5" s="1" t="s">
        <v>9</v>
      </c>
      <c r="B5" s="2" t="s">
        <v>10</v>
      </c>
      <c r="C5" s="3"/>
      <c r="D5" s="1" t="s">
        <v>11</v>
      </c>
    </row>
    <row r="6">
      <c r="A6" s="1" t="s">
        <v>12</v>
      </c>
      <c r="B6" s="2" t="s">
        <v>13</v>
      </c>
      <c r="C6" s="3"/>
      <c r="D6" s="3"/>
    </row>
    <row r="7">
      <c r="A7" s="1" t="s">
        <v>14</v>
      </c>
      <c r="B7" s="2" t="s">
        <v>15</v>
      </c>
      <c r="C7" s="3"/>
      <c r="D7" s="1" t="s">
        <v>16</v>
      </c>
    </row>
    <row r="8">
      <c r="A8" s="1" t="s">
        <v>17</v>
      </c>
      <c r="B8" s="2" t="s">
        <v>18</v>
      </c>
      <c r="C8" s="3"/>
      <c r="D8" s="1" t="s">
        <v>19</v>
      </c>
    </row>
    <row r="9">
      <c r="A9" s="1" t="s">
        <v>20</v>
      </c>
      <c r="B9" s="1" t="s">
        <v>21</v>
      </c>
      <c r="C9" s="3"/>
      <c r="D9" s="3"/>
    </row>
    <row r="10">
      <c r="A10" s="1" t="s">
        <v>22</v>
      </c>
      <c r="B10" s="2" t="s">
        <v>23</v>
      </c>
      <c r="C10" s="3"/>
      <c r="D10" s="1" t="s">
        <v>24</v>
      </c>
    </row>
    <row r="11">
      <c r="A11" s="1" t="s">
        <v>25</v>
      </c>
      <c r="B11" s="2" t="s">
        <v>26</v>
      </c>
      <c r="C11" s="3"/>
      <c r="D11" s="3"/>
    </row>
    <row r="12">
      <c r="A12" s="1" t="s">
        <v>27</v>
      </c>
      <c r="B12" s="2" t="s">
        <v>28</v>
      </c>
      <c r="C12" s="3"/>
      <c r="D12" s="1" t="s">
        <v>8</v>
      </c>
    </row>
    <row r="13">
      <c r="A13" s="1" t="s">
        <v>29</v>
      </c>
      <c r="B13" s="2" t="s">
        <v>30</v>
      </c>
      <c r="C13" s="3"/>
      <c r="D13" s="3"/>
    </row>
    <row r="14">
      <c r="A14" s="1" t="s">
        <v>31</v>
      </c>
      <c r="B14" s="2" t="s">
        <v>32</v>
      </c>
      <c r="C14" s="3"/>
      <c r="D14" s="1" t="s">
        <v>8</v>
      </c>
    </row>
    <row r="15">
      <c r="A15" s="1" t="s">
        <v>33</v>
      </c>
      <c r="B15" s="2" t="s">
        <v>34</v>
      </c>
      <c r="C15" s="3"/>
      <c r="D15" s="1">
        <v>1908.0</v>
      </c>
    </row>
    <row r="16">
      <c r="A16" s="1" t="s">
        <v>35</v>
      </c>
      <c r="B16" s="2" t="s">
        <v>36</v>
      </c>
      <c r="C16" s="3"/>
      <c r="D16" s="1" t="s">
        <v>37</v>
      </c>
    </row>
    <row r="17">
      <c r="A17" s="1" t="s">
        <v>38</v>
      </c>
      <c r="B17" s="2" t="s">
        <v>39</v>
      </c>
      <c r="C17" s="3"/>
      <c r="D17" s="1" t="s">
        <v>40</v>
      </c>
    </row>
    <row r="18">
      <c r="A18" s="1" t="s">
        <v>41</v>
      </c>
      <c r="B18" s="2" t="s">
        <v>42</v>
      </c>
      <c r="C18" s="3"/>
      <c r="D18" s="1" t="s">
        <v>43</v>
      </c>
    </row>
    <row r="19">
      <c r="A19" s="1" t="s">
        <v>44</v>
      </c>
      <c r="B19" s="2" t="s">
        <v>45</v>
      </c>
      <c r="C19" s="3"/>
      <c r="D19" s="3"/>
    </row>
    <row r="20">
      <c r="A20" s="1" t="s">
        <v>46</v>
      </c>
      <c r="B20" s="2" t="s">
        <v>47</v>
      </c>
      <c r="C20" s="3"/>
      <c r="D20" s="1" t="s">
        <v>48</v>
      </c>
    </row>
    <row r="21">
      <c r="A21" s="1" t="s">
        <v>49</v>
      </c>
      <c r="B21" s="2" t="s">
        <v>50</v>
      </c>
      <c r="C21" s="3"/>
      <c r="D21" s="3"/>
    </row>
    <row r="22">
      <c r="A22" s="1" t="s">
        <v>51</v>
      </c>
      <c r="B22" s="2" t="s">
        <v>52</v>
      </c>
      <c r="C22" s="3"/>
      <c r="D22" s="1" t="s">
        <v>53</v>
      </c>
    </row>
    <row r="23">
      <c r="A23" s="1" t="s">
        <v>54</v>
      </c>
      <c r="B23" s="2" t="s">
        <v>55</v>
      </c>
      <c r="C23" s="3"/>
      <c r="D23" s="3"/>
    </row>
    <row r="24">
      <c r="A24" s="3"/>
      <c r="B24" s="3"/>
      <c r="C24" s="3"/>
      <c r="D24" s="3"/>
    </row>
    <row r="25">
      <c r="A25" s="4" t="s">
        <v>56</v>
      </c>
      <c r="B25" s="5" t="s">
        <v>57</v>
      </c>
      <c r="C25" s="6">
        <v>1949.0</v>
      </c>
      <c r="D25" s="4" t="s">
        <v>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58</v>
      </c>
      <c r="B26" s="5" t="s">
        <v>59</v>
      </c>
      <c r="C26" s="6">
        <v>1948.0</v>
      </c>
      <c r="D26" s="4" t="s">
        <v>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60</v>
      </c>
      <c r="B27" s="5" t="s">
        <v>61</v>
      </c>
      <c r="C27" s="6">
        <v>1948.0</v>
      </c>
      <c r="D27" s="4" t="s">
        <v>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62</v>
      </c>
      <c r="B28" s="5" t="s">
        <v>63</v>
      </c>
      <c r="C28" s="6">
        <v>1949.0</v>
      </c>
      <c r="D28" s="4" t="s">
        <v>64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65</v>
      </c>
      <c r="B29" s="5" t="s">
        <v>66</v>
      </c>
      <c r="C29" s="6">
        <v>1965.0</v>
      </c>
      <c r="D29" s="4" t="s">
        <v>67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idden="1">
      <c r="A30" s="8" t="s">
        <v>68</v>
      </c>
      <c r="B30" s="9" t="s">
        <v>69</v>
      </c>
      <c r="C30" s="7"/>
      <c r="D30" s="4" t="s">
        <v>70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idden="1">
      <c r="A31" s="4" t="s">
        <v>71</v>
      </c>
      <c r="B31" s="9" t="s">
        <v>72</v>
      </c>
      <c r="C31" s="6">
        <v>1932.0</v>
      </c>
      <c r="D31" s="4" t="s">
        <v>64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idden="1">
      <c r="A32" s="10"/>
      <c r="B32" s="9" t="s">
        <v>73</v>
      </c>
      <c r="C32" s="7"/>
      <c r="D32" s="4" t="s">
        <v>74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75</v>
      </c>
      <c r="B33" s="9" t="s">
        <v>76</v>
      </c>
      <c r="C33" s="6">
        <v>1897.0</v>
      </c>
      <c r="D33" s="4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/>
      <c r="C34" s="3"/>
    </row>
    <row r="35">
      <c r="A35" s="3"/>
      <c r="B35" s="11" t="s">
        <v>77</v>
      </c>
      <c r="C35" s="3"/>
    </row>
    <row r="36">
      <c r="A36" s="3"/>
      <c r="B36" s="11" t="s">
        <v>78</v>
      </c>
      <c r="C36" s="3"/>
    </row>
    <row r="37">
      <c r="A37" s="3"/>
      <c r="C37" s="3"/>
    </row>
    <row r="38">
      <c r="A38" s="3"/>
      <c r="C38" s="3"/>
    </row>
    <row r="39">
      <c r="A39" s="3"/>
      <c r="C39" s="3"/>
    </row>
    <row r="40">
      <c r="A40" s="3"/>
      <c r="C40" s="3"/>
    </row>
    <row r="41">
      <c r="A41" s="3"/>
      <c r="C41" s="3"/>
    </row>
    <row r="42">
      <c r="A42" s="3"/>
      <c r="C42" s="3"/>
    </row>
    <row r="43">
      <c r="A43" s="3"/>
      <c r="C43" s="3"/>
    </row>
    <row r="44">
      <c r="A44" s="3"/>
      <c r="C44" s="3"/>
    </row>
    <row r="45">
      <c r="A45" s="3"/>
      <c r="C45" s="3"/>
    </row>
    <row r="46">
      <c r="A46" s="3"/>
      <c r="C46" s="3"/>
    </row>
    <row r="47">
      <c r="A47" s="3"/>
      <c r="C47" s="3"/>
    </row>
    <row r="48">
      <c r="A48" s="3"/>
      <c r="C48" s="3"/>
    </row>
    <row r="49">
      <c r="A49" s="3"/>
      <c r="C49" s="3"/>
    </row>
    <row r="50">
      <c r="A50" s="3"/>
      <c r="C50" s="3"/>
    </row>
    <row r="51">
      <c r="A51" s="3"/>
      <c r="C51" s="3"/>
    </row>
    <row r="52">
      <c r="A52" s="3"/>
      <c r="C52" s="3"/>
    </row>
    <row r="53">
      <c r="A53" s="3"/>
      <c r="C53" s="3"/>
    </row>
    <row r="54">
      <c r="A54" s="3"/>
      <c r="C54" s="3"/>
    </row>
    <row r="55">
      <c r="A55" s="3"/>
      <c r="C55" s="3"/>
    </row>
    <row r="56">
      <c r="A56" s="3"/>
      <c r="C56" s="3"/>
    </row>
    <row r="57">
      <c r="A57" s="3"/>
      <c r="C57" s="3"/>
    </row>
    <row r="58">
      <c r="A58" s="3"/>
      <c r="C58" s="3"/>
    </row>
    <row r="59">
      <c r="A59" s="3"/>
      <c r="C59" s="3"/>
    </row>
    <row r="60">
      <c r="A60" s="3"/>
      <c r="C60" s="3"/>
    </row>
    <row r="61">
      <c r="A61" s="3"/>
      <c r="C61" s="3"/>
    </row>
    <row r="62">
      <c r="A62" s="3"/>
      <c r="C62" s="3"/>
    </row>
    <row r="63">
      <c r="A63" s="3"/>
      <c r="C63" s="3"/>
    </row>
    <row r="64">
      <c r="A64" s="3"/>
      <c r="C64" s="3"/>
    </row>
    <row r="65">
      <c r="A65" s="3"/>
      <c r="C65" s="3"/>
    </row>
    <row r="66">
      <c r="A66" s="3"/>
      <c r="C66" s="3"/>
    </row>
    <row r="67">
      <c r="A67" s="3"/>
      <c r="C67" s="3"/>
    </row>
    <row r="68">
      <c r="A68" s="3"/>
      <c r="C68" s="3"/>
    </row>
    <row r="69">
      <c r="A69" s="3"/>
      <c r="C69" s="3"/>
    </row>
    <row r="70">
      <c r="A70" s="3"/>
      <c r="C70" s="3"/>
    </row>
    <row r="71">
      <c r="A71" s="3"/>
      <c r="C71" s="3"/>
    </row>
    <row r="72">
      <c r="A72" s="3"/>
      <c r="C72" s="3"/>
    </row>
    <row r="73">
      <c r="A73" s="3"/>
      <c r="C73" s="3"/>
    </row>
    <row r="74">
      <c r="A74" s="3"/>
      <c r="C74" s="3"/>
    </row>
    <row r="75">
      <c r="A75" s="3"/>
      <c r="C75" s="3"/>
    </row>
    <row r="76">
      <c r="A76" s="3"/>
      <c r="C76" s="3"/>
    </row>
    <row r="77">
      <c r="A77" s="3"/>
      <c r="C77" s="3"/>
    </row>
    <row r="78">
      <c r="A78" s="3"/>
      <c r="C78" s="3"/>
    </row>
    <row r="79">
      <c r="A79" s="3"/>
      <c r="C79" s="3"/>
    </row>
    <row r="80">
      <c r="A80" s="3"/>
      <c r="C80" s="3"/>
    </row>
    <row r="81">
      <c r="A81" s="3"/>
      <c r="C81" s="3"/>
    </row>
    <row r="82">
      <c r="A82" s="3"/>
      <c r="C82" s="3"/>
    </row>
    <row r="83">
      <c r="A83" s="3"/>
      <c r="C83" s="3"/>
    </row>
    <row r="84">
      <c r="A84" s="3"/>
      <c r="C84" s="3"/>
    </row>
    <row r="85">
      <c r="A85" s="3"/>
      <c r="C85" s="3"/>
    </row>
    <row r="86">
      <c r="A86" s="3"/>
      <c r="C86" s="3"/>
    </row>
    <row r="87">
      <c r="A87" s="3"/>
      <c r="C87" s="3"/>
    </row>
    <row r="88">
      <c r="A88" s="3"/>
      <c r="C88" s="3"/>
    </row>
    <row r="89">
      <c r="A89" s="3"/>
      <c r="C89" s="3"/>
    </row>
    <row r="90">
      <c r="A90" s="3"/>
      <c r="C90" s="3"/>
    </row>
    <row r="91">
      <c r="A91" s="3"/>
      <c r="C91" s="3"/>
    </row>
    <row r="92">
      <c r="A92" s="3"/>
      <c r="C92" s="3"/>
    </row>
    <row r="93">
      <c r="A93" s="3"/>
      <c r="C93" s="3"/>
    </row>
    <row r="94">
      <c r="A94" s="3"/>
      <c r="C94" s="3"/>
    </row>
    <row r="95">
      <c r="A95" s="3"/>
      <c r="C95" s="3"/>
    </row>
    <row r="96">
      <c r="A96" s="3"/>
      <c r="C96" s="3"/>
    </row>
    <row r="97">
      <c r="A97" s="3"/>
      <c r="C97" s="3"/>
    </row>
    <row r="98">
      <c r="A98" s="3"/>
      <c r="C98" s="3"/>
    </row>
    <row r="99">
      <c r="A99" s="3"/>
      <c r="C99" s="3"/>
    </row>
    <row r="100">
      <c r="A100" s="3"/>
      <c r="C100" s="3"/>
    </row>
    <row r="101">
      <c r="A101" s="3"/>
      <c r="C101" s="3"/>
    </row>
    <row r="102">
      <c r="A102" s="3"/>
      <c r="C102" s="3"/>
    </row>
    <row r="103">
      <c r="A103" s="3"/>
      <c r="C103" s="3"/>
    </row>
    <row r="104">
      <c r="A104" s="3"/>
      <c r="C104" s="3"/>
    </row>
    <row r="105">
      <c r="A105" s="3"/>
      <c r="C105" s="3"/>
    </row>
    <row r="106">
      <c r="A106" s="3"/>
      <c r="C106" s="3"/>
    </row>
    <row r="107">
      <c r="A107" s="3"/>
      <c r="C107" s="3"/>
    </row>
    <row r="108">
      <c r="A108" s="3"/>
      <c r="C108" s="3"/>
    </row>
    <row r="109">
      <c r="A109" s="3"/>
      <c r="C109" s="3"/>
    </row>
    <row r="110">
      <c r="A110" s="3"/>
      <c r="C110" s="3"/>
    </row>
    <row r="111">
      <c r="A111" s="3"/>
      <c r="C111" s="3"/>
    </row>
    <row r="112">
      <c r="A112" s="3"/>
      <c r="C112" s="3"/>
    </row>
    <row r="113">
      <c r="A113" s="3"/>
      <c r="C113" s="3"/>
    </row>
    <row r="114">
      <c r="A114" s="3"/>
      <c r="C114" s="3"/>
    </row>
    <row r="115">
      <c r="A115" s="3"/>
      <c r="C115" s="3"/>
    </row>
    <row r="116">
      <c r="A116" s="3"/>
      <c r="C116" s="3"/>
    </row>
    <row r="117">
      <c r="A117" s="3"/>
      <c r="C117" s="3"/>
    </row>
    <row r="118">
      <c r="A118" s="3"/>
      <c r="C118" s="3"/>
    </row>
    <row r="119">
      <c r="A119" s="3"/>
      <c r="C119" s="3"/>
    </row>
    <row r="120">
      <c r="A120" s="3"/>
      <c r="C120" s="3"/>
    </row>
    <row r="121">
      <c r="A121" s="3"/>
      <c r="C121" s="3"/>
    </row>
    <row r="122">
      <c r="A122" s="3"/>
      <c r="C122" s="3"/>
    </row>
    <row r="123">
      <c r="A123" s="3"/>
      <c r="C123" s="3"/>
    </row>
    <row r="124">
      <c r="A124" s="3"/>
      <c r="C124" s="3"/>
    </row>
    <row r="125">
      <c r="A125" s="3"/>
      <c r="C125" s="3"/>
    </row>
    <row r="126">
      <c r="A126" s="3"/>
      <c r="C126" s="3"/>
    </row>
    <row r="127">
      <c r="A127" s="3"/>
      <c r="C127" s="3"/>
    </row>
    <row r="128">
      <c r="A128" s="3"/>
      <c r="C128" s="3"/>
    </row>
    <row r="129">
      <c r="A129" s="3"/>
      <c r="C129" s="3"/>
    </row>
    <row r="130">
      <c r="A130" s="3"/>
      <c r="C130" s="3"/>
    </row>
    <row r="131">
      <c r="A131" s="3"/>
      <c r="C131" s="3"/>
    </row>
    <row r="132">
      <c r="A132" s="3"/>
      <c r="C132" s="3"/>
    </row>
    <row r="133">
      <c r="A133" s="3"/>
      <c r="C133" s="3"/>
    </row>
    <row r="134">
      <c r="A134" s="3"/>
      <c r="C134" s="3"/>
    </row>
    <row r="135">
      <c r="A135" s="3"/>
      <c r="C135" s="3"/>
    </row>
    <row r="136">
      <c r="A136" s="3"/>
      <c r="C136" s="3"/>
    </row>
    <row r="137">
      <c r="A137" s="3"/>
      <c r="C137" s="3"/>
    </row>
    <row r="138">
      <c r="A138" s="3"/>
      <c r="C138" s="3"/>
    </row>
    <row r="139">
      <c r="A139" s="3"/>
      <c r="C139" s="3"/>
    </row>
    <row r="140">
      <c r="A140" s="3"/>
      <c r="C140" s="3"/>
    </row>
    <row r="141">
      <c r="A141" s="3"/>
      <c r="C141" s="3"/>
    </row>
    <row r="142">
      <c r="A142" s="3"/>
      <c r="C142" s="3"/>
    </row>
    <row r="143">
      <c r="A143" s="3"/>
      <c r="C143" s="3"/>
    </row>
    <row r="144">
      <c r="A144" s="3"/>
      <c r="C144" s="3"/>
    </row>
    <row r="145">
      <c r="A145" s="3"/>
      <c r="C145" s="3"/>
    </row>
    <row r="146">
      <c r="A146" s="3"/>
      <c r="C146" s="3"/>
    </row>
    <row r="147">
      <c r="A147" s="3"/>
      <c r="C147" s="3"/>
    </row>
    <row r="148">
      <c r="A148" s="3"/>
      <c r="C148" s="3"/>
    </row>
    <row r="149">
      <c r="A149" s="3"/>
      <c r="C149" s="3"/>
    </row>
    <row r="150">
      <c r="A150" s="3"/>
      <c r="C150" s="3"/>
    </row>
    <row r="151">
      <c r="A151" s="3"/>
      <c r="C151" s="3"/>
    </row>
    <row r="152">
      <c r="A152" s="3"/>
      <c r="C152" s="3"/>
    </row>
    <row r="153">
      <c r="A153" s="3"/>
      <c r="C153" s="3"/>
    </row>
    <row r="154">
      <c r="A154" s="3"/>
      <c r="C154" s="3"/>
    </row>
    <row r="155">
      <c r="A155" s="3"/>
      <c r="C155" s="3"/>
    </row>
    <row r="156">
      <c r="A156" s="3"/>
      <c r="C156" s="3"/>
    </row>
    <row r="157">
      <c r="A157" s="3"/>
      <c r="C157" s="3"/>
    </row>
    <row r="158">
      <c r="A158" s="3"/>
      <c r="C158" s="3"/>
    </row>
    <row r="159">
      <c r="A159" s="3"/>
      <c r="C159" s="3"/>
    </row>
    <row r="160">
      <c r="A160" s="3"/>
      <c r="C160" s="3"/>
    </row>
    <row r="161">
      <c r="A161" s="3"/>
      <c r="C161" s="3"/>
    </row>
    <row r="162">
      <c r="A162" s="3"/>
      <c r="C162" s="3"/>
    </row>
    <row r="163">
      <c r="A163" s="3"/>
      <c r="C163" s="3"/>
    </row>
    <row r="164">
      <c r="A164" s="3"/>
      <c r="C164" s="3"/>
    </row>
    <row r="165">
      <c r="A165" s="3"/>
      <c r="C165" s="3"/>
    </row>
    <row r="166">
      <c r="A166" s="3"/>
      <c r="C166" s="3"/>
    </row>
    <row r="167">
      <c r="A167" s="3"/>
      <c r="C167" s="3"/>
    </row>
    <row r="168">
      <c r="A168" s="3"/>
      <c r="C168" s="3"/>
    </row>
    <row r="169">
      <c r="A169" s="3"/>
      <c r="C169" s="3"/>
    </row>
    <row r="170">
      <c r="A170" s="3"/>
      <c r="C170" s="3"/>
    </row>
    <row r="171">
      <c r="A171" s="3"/>
      <c r="C171" s="3"/>
    </row>
    <row r="172">
      <c r="A172" s="3"/>
      <c r="C172" s="3"/>
    </row>
    <row r="173">
      <c r="A173" s="3"/>
      <c r="C173" s="3"/>
    </row>
    <row r="174">
      <c r="A174" s="3"/>
      <c r="C174" s="3"/>
    </row>
    <row r="175">
      <c r="A175" s="3"/>
      <c r="C175" s="3"/>
    </row>
    <row r="176">
      <c r="A176" s="3"/>
      <c r="C176" s="3"/>
    </row>
    <row r="177">
      <c r="A177" s="3"/>
      <c r="C177" s="3"/>
    </row>
    <row r="178">
      <c r="A178" s="3"/>
      <c r="C178" s="3"/>
    </row>
    <row r="179">
      <c r="A179" s="3"/>
      <c r="C179" s="3"/>
    </row>
    <row r="180">
      <c r="A180" s="3"/>
      <c r="C180" s="3"/>
    </row>
    <row r="181">
      <c r="A181" s="3"/>
      <c r="C181" s="3"/>
    </row>
    <row r="182">
      <c r="A182" s="3"/>
      <c r="C182" s="3"/>
    </row>
    <row r="183">
      <c r="A183" s="3"/>
      <c r="C183" s="3"/>
    </row>
    <row r="184">
      <c r="A184" s="3"/>
      <c r="C184" s="3"/>
    </row>
    <row r="185">
      <c r="A185" s="3"/>
      <c r="C185" s="3"/>
    </row>
    <row r="186">
      <c r="A186" s="3"/>
      <c r="C186" s="3"/>
    </row>
    <row r="187">
      <c r="A187" s="3"/>
      <c r="C187" s="3"/>
    </row>
    <row r="188">
      <c r="A188" s="3"/>
      <c r="C188" s="3"/>
    </row>
    <row r="189">
      <c r="A189" s="3"/>
      <c r="C189" s="3"/>
    </row>
    <row r="190">
      <c r="A190" s="3"/>
      <c r="C190" s="3"/>
    </row>
    <row r="191">
      <c r="A191" s="3"/>
      <c r="C191" s="3"/>
    </row>
    <row r="192">
      <c r="A192" s="3"/>
      <c r="C192" s="3"/>
    </row>
    <row r="193">
      <c r="A193" s="3"/>
      <c r="C193" s="3"/>
    </row>
    <row r="194">
      <c r="A194" s="3"/>
      <c r="C194" s="3"/>
    </row>
    <row r="195">
      <c r="A195" s="3"/>
      <c r="C195" s="3"/>
    </row>
    <row r="196">
      <c r="A196" s="3"/>
      <c r="C196" s="3"/>
    </row>
    <row r="197">
      <c r="A197" s="3"/>
      <c r="C197" s="3"/>
    </row>
    <row r="198">
      <c r="A198" s="3"/>
      <c r="C198" s="3"/>
    </row>
    <row r="199">
      <c r="A199" s="3"/>
      <c r="C199" s="3"/>
    </row>
    <row r="200">
      <c r="A200" s="3"/>
      <c r="C200" s="3"/>
    </row>
    <row r="201">
      <c r="A201" s="3"/>
      <c r="C201" s="3"/>
    </row>
    <row r="202">
      <c r="A202" s="3"/>
      <c r="C202" s="3"/>
    </row>
    <row r="203">
      <c r="A203" s="3"/>
      <c r="C203" s="3"/>
    </row>
    <row r="204">
      <c r="A204" s="3"/>
      <c r="C204" s="3"/>
    </row>
    <row r="205">
      <c r="A205" s="3"/>
      <c r="C205" s="3"/>
    </row>
    <row r="206">
      <c r="A206" s="3"/>
      <c r="C206" s="3"/>
    </row>
    <row r="207">
      <c r="A207" s="3"/>
      <c r="C207" s="3"/>
    </row>
    <row r="208">
      <c r="A208" s="3"/>
      <c r="C208" s="3"/>
    </row>
    <row r="209">
      <c r="A209" s="3"/>
      <c r="C209" s="3"/>
    </row>
    <row r="210">
      <c r="A210" s="3"/>
      <c r="C210" s="3"/>
    </row>
    <row r="211">
      <c r="A211" s="3"/>
      <c r="C211" s="3"/>
    </row>
    <row r="212">
      <c r="A212" s="3"/>
      <c r="C212" s="3"/>
    </row>
    <row r="213">
      <c r="A213" s="3"/>
      <c r="C213" s="3"/>
    </row>
    <row r="214">
      <c r="A214" s="3"/>
      <c r="C214" s="3"/>
    </row>
    <row r="215">
      <c r="A215" s="3"/>
      <c r="C215" s="3"/>
    </row>
    <row r="216">
      <c r="A216" s="3"/>
      <c r="C216" s="3"/>
    </row>
    <row r="217">
      <c r="A217" s="3"/>
      <c r="C217" s="3"/>
    </row>
    <row r="218">
      <c r="A218" s="3"/>
      <c r="C218" s="3"/>
    </row>
    <row r="219">
      <c r="A219" s="3"/>
      <c r="C219" s="3"/>
    </row>
    <row r="220">
      <c r="A220" s="3"/>
      <c r="C220" s="3"/>
    </row>
    <row r="221">
      <c r="A221" s="3"/>
      <c r="C221" s="3"/>
    </row>
    <row r="222">
      <c r="A222" s="3"/>
      <c r="C222" s="3"/>
    </row>
    <row r="223">
      <c r="A223" s="3"/>
      <c r="C223" s="3"/>
    </row>
    <row r="224">
      <c r="A224" s="3"/>
      <c r="C224" s="3"/>
    </row>
    <row r="225">
      <c r="A225" s="3"/>
      <c r="C225" s="3"/>
    </row>
    <row r="226">
      <c r="A226" s="3"/>
      <c r="C226" s="3"/>
    </row>
    <row r="227">
      <c r="A227" s="3"/>
      <c r="C227" s="3"/>
    </row>
    <row r="228">
      <c r="A228" s="3"/>
      <c r="C228" s="3"/>
    </row>
    <row r="229">
      <c r="A229" s="3"/>
      <c r="C229" s="3"/>
    </row>
    <row r="230">
      <c r="A230" s="3"/>
      <c r="C230" s="3"/>
    </row>
    <row r="231">
      <c r="A231" s="3"/>
      <c r="C231" s="3"/>
    </row>
    <row r="232">
      <c r="A232" s="3"/>
      <c r="C232" s="3"/>
    </row>
    <row r="233">
      <c r="A233" s="3"/>
      <c r="C233" s="3"/>
    </row>
    <row r="234">
      <c r="A234" s="3"/>
      <c r="C234" s="3"/>
    </row>
    <row r="235">
      <c r="A235" s="3"/>
      <c r="C235" s="3"/>
    </row>
    <row r="236">
      <c r="A236" s="3"/>
      <c r="C236" s="3"/>
    </row>
    <row r="237">
      <c r="A237" s="3"/>
      <c r="C237" s="3"/>
    </row>
    <row r="238">
      <c r="A238" s="3"/>
      <c r="C238" s="3"/>
    </row>
    <row r="239">
      <c r="A239" s="3"/>
      <c r="C239" s="3"/>
    </row>
    <row r="240">
      <c r="A240" s="3"/>
      <c r="C240" s="3"/>
    </row>
    <row r="241">
      <c r="A241" s="3"/>
      <c r="C241" s="3"/>
    </row>
    <row r="242">
      <c r="A242" s="3"/>
      <c r="C242" s="3"/>
    </row>
    <row r="243">
      <c r="A243" s="3"/>
      <c r="C243" s="3"/>
    </row>
    <row r="244">
      <c r="A244" s="3"/>
      <c r="C244" s="3"/>
    </row>
    <row r="245">
      <c r="A245" s="3"/>
      <c r="C245" s="3"/>
    </row>
    <row r="246">
      <c r="A246" s="3"/>
      <c r="C246" s="3"/>
    </row>
    <row r="247">
      <c r="A247" s="3"/>
      <c r="C247" s="3"/>
    </row>
    <row r="248">
      <c r="A248" s="3"/>
      <c r="C248" s="3"/>
    </row>
    <row r="249">
      <c r="A249" s="3"/>
      <c r="C249" s="3"/>
    </row>
    <row r="250">
      <c r="A250" s="3"/>
      <c r="C250" s="3"/>
    </row>
    <row r="251">
      <c r="A251" s="3"/>
      <c r="C251" s="3"/>
    </row>
    <row r="252">
      <c r="A252" s="3"/>
      <c r="C252" s="3"/>
    </row>
    <row r="253">
      <c r="A253" s="3"/>
      <c r="C253" s="3"/>
    </row>
    <row r="254">
      <c r="A254" s="3"/>
      <c r="C254" s="3"/>
    </row>
    <row r="255">
      <c r="A255" s="3"/>
      <c r="C255" s="3"/>
    </row>
    <row r="256">
      <c r="A256" s="3"/>
      <c r="C256" s="3"/>
    </row>
    <row r="257">
      <c r="A257" s="3"/>
      <c r="C257" s="3"/>
    </row>
    <row r="258">
      <c r="A258" s="3"/>
      <c r="C258" s="3"/>
    </row>
    <row r="259">
      <c r="A259" s="3"/>
      <c r="C259" s="3"/>
    </row>
    <row r="260">
      <c r="A260" s="3"/>
      <c r="C260" s="3"/>
    </row>
    <row r="261">
      <c r="A261" s="3"/>
      <c r="C261" s="3"/>
    </row>
    <row r="262">
      <c r="A262" s="3"/>
      <c r="C262" s="3"/>
    </row>
    <row r="263">
      <c r="A263" s="3"/>
      <c r="C263" s="3"/>
    </row>
    <row r="264">
      <c r="A264" s="3"/>
      <c r="C264" s="3"/>
    </row>
    <row r="265">
      <c r="A265" s="3"/>
      <c r="C265" s="3"/>
    </row>
    <row r="266">
      <c r="A266" s="3"/>
      <c r="C266" s="3"/>
    </row>
    <row r="267">
      <c r="A267" s="3"/>
      <c r="C267" s="3"/>
    </row>
    <row r="268">
      <c r="A268" s="3"/>
      <c r="C268" s="3"/>
    </row>
    <row r="269">
      <c r="A269" s="3"/>
      <c r="C269" s="3"/>
    </row>
    <row r="270">
      <c r="A270" s="3"/>
      <c r="C270" s="3"/>
    </row>
    <row r="271">
      <c r="A271" s="3"/>
      <c r="C271" s="3"/>
    </row>
    <row r="272">
      <c r="A272" s="3"/>
      <c r="C272" s="3"/>
    </row>
    <row r="273">
      <c r="A273" s="3"/>
      <c r="C273" s="3"/>
    </row>
    <row r="274">
      <c r="A274" s="3"/>
      <c r="C274" s="3"/>
    </row>
    <row r="275">
      <c r="A275" s="3"/>
      <c r="C275" s="3"/>
    </row>
    <row r="276">
      <c r="A276" s="3"/>
      <c r="C276" s="3"/>
    </row>
    <row r="277">
      <c r="A277" s="3"/>
      <c r="C277" s="3"/>
    </row>
    <row r="278">
      <c r="A278" s="3"/>
      <c r="C278" s="3"/>
    </row>
    <row r="279">
      <c r="A279" s="3"/>
      <c r="C279" s="3"/>
    </row>
    <row r="280">
      <c r="A280" s="3"/>
      <c r="C280" s="3"/>
    </row>
    <row r="281">
      <c r="A281" s="3"/>
      <c r="C281" s="3"/>
    </row>
    <row r="282">
      <c r="A282" s="3"/>
      <c r="C282" s="3"/>
    </row>
    <row r="283">
      <c r="A283" s="3"/>
      <c r="C283" s="3"/>
    </row>
    <row r="284">
      <c r="A284" s="3"/>
      <c r="C284" s="3"/>
    </row>
    <row r="285">
      <c r="A285" s="3"/>
      <c r="C285" s="3"/>
    </row>
    <row r="286">
      <c r="A286" s="3"/>
      <c r="C286" s="3"/>
    </row>
    <row r="287">
      <c r="A287" s="3"/>
      <c r="C287" s="3"/>
    </row>
    <row r="288">
      <c r="A288" s="3"/>
      <c r="C288" s="3"/>
    </row>
    <row r="289">
      <c r="A289" s="3"/>
      <c r="C289" s="3"/>
    </row>
    <row r="290">
      <c r="A290" s="3"/>
      <c r="C290" s="3"/>
    </row>
    <row r="291">
      <c r="A291" s="3"/>
      <c r="C291" s="3"/>
    </row>
    <row r="292">
      <c r="A292" s="3"/>
      <c r="C292" s="3"/>
    </row>
    <row r="293">
      <c r="A293" s="3"/>
      <c r="C293" s="3"/>
    </row>
    <row r="294">
      <c r="A294" s="3"/>
      <c r="C294" s="3"/>
    </row>
    <row r="295">
      <c r="A295" s="3"/>
      <c r="C295" s="3"/>
    </row>
    <row r="296">
      <c r="A296" s="3"/>
      <c r="C296" s="3"/>
    </row>
    <row r="297">
      <c r="A297" s="3"/>
      <c r="C297" s="3"/>
    </row>
    <row r="298">
      <c r="A298" s="3"/>
      <c r="C298" s="3"/>
    </row>
    <row r="299">
      <c r="A299" s="3"/>
      <c r="C299" s="3"/>
    </row>
    <row r="300">
      <c r="A300" s="3"/>
      <c r="C300" s="3"/>
    </row>
    <row r="301">
      <c r="A301" s="3"/>
      <c r="C301" s="3"/>
    </row>
    <row r="302">
      <c r="A302" s="3"/>
      <c r="C302" s="3"/>
    </row>
    <row r="303">
      <c r="A303" s="3"/>
      <c r="C303" s="3"/>
    </row>
    <row r="304">
      <c r="A304" s="3"/>
      <c r="C304" s="3"/>
    </row>
    <row r="305">
      <c r="A305" s="3"/>
      <c r="C305" s="3"/>
    </row>
    <row r="306">
      <c r="A306" s="3"/>
      <c r="C306" s="3"/>
    </row>
    <row r="307">
      <c r="A307" s="3"/>
      <c r="C307" s="3"/>
    </row>
    <row r="308">
      <c r="A308" s="3"/>
      <c r="C308" s="3"/>
    </row>
    <row r="309">
      <c r="A309" s="3"/>
      <c r="C309" s="3"/>
    </row>
    <row r="310">
      <c r="A310" s="3"/>
      <c r="C310" s="3"/>
    </row>
    <row r="311">
      <c r="A311" s="3"/>
      <c r="C311" s="3"/>
    </row>
    <row r="312">
      <c r="A312" s="3"/>
      <c r="C312" s="3"/>
    </row>
    <row r="313">
      <c r="A313" s="3"/>
      <c r="C313" s="3"/>
    </row>
    <row r="314">
      <c r="A314" s="3"/>
      <c r="C314" s="3"/>
    </row>
    <row r="315">
      <c r="A315" s="3"/>
      <c r="C315" s="3"/>
    </row>
    <row r="316">
      <c r="A316" s="3"/>
      <c r="C316" s="3"/>
    </row>
    <row r="317">
      <c r="A317" s="3"/>
      <c r="C317" s="3"/>
    </row>
    <row r="318">
      <c r="A318" s="3"/>
      <c r="C318" s="3"/>
    </row>
    <row r="319">
      <c r="A319" s="3"/>
      <c r="C319" s="3"/>
    </row>
    <row r="320">
      <c r="A320" s="3"/>
      <c r="C320" s="3"/>
    </row>
    <row r="321">
      <c r="A321" s="3"/>
      <c r="C321" s="3"/>
    </row>
    <row r="322">
      <c r="A322" s="3"/>
      <c r="C322" s="3"/>
    </row>
    <row r="323">
      <c r="A323" s="3"/>
      <c r="C323" s="3"/>
    </row>
    <row r="324">
      <c r="A324" s="3"/>
      <c r="C324" s="3"/>
    </row>
    <row r="325">
      <c r="A325" s="3"/>
      <c r="C325" s="3"/>
    </row>
    <row r="326">
      <c r="A326" s="3"/>
      <c r="C326" s="3"/>
    </row>
    <row r="327">
      <c r="A327" s="3"/>
      <c r="C327" s="3"/>
    </row>
    <row r="328">
      <c r="A328" s="3"/>
      <c r="C328" s="3"/>
    </row>
    <row r="329">
      <c r="A329" s="3"/>
      <c r="C329" s="3"/>
    </row>
    <row r="330">
      <c r="A330" s="3"/>
      <c r="C330" s="3"/>
    </row>
    <row r="331">
      <c r="A331" s="3"/>
      <c r="C331" s="3"/>
    </row>
    <row r="332">
      <c r="A332" s="3"/>
      <c r="C332" s="3"/>
    </row>
    <row r="333">
      <c r="A333" s="3"/>
      <c r="C333" s="3"/>
    </row>
    <row r="334">
      <c r="A334" s="3"/>
      <c r="C334" s="3"/>
    </row>
    <row r="335">
      <c r="A335" s="3"/>
      <c r="C335" s="3"/>
    </row>
    <row r="336">
      <c r="A336" s="3"/>
      <c r="C336" s="3"/>
    </row>
    <row r="337">
      <c r="A337" s="3"/>
      <c r="C337" s="3"/>
    </row>
    <row r="338">
      <c r="A338" s="3"/>
      <c r="C338" s="3"/>
    </row>
    <row r="339">
      <c r="A339" s="3"/>
      <c r="C339" s="3"/>
    </row>
    <row r="340">
      <c r="A340" s="3"/>
      <c r="C340" s="3"/>
    </row>
    <row r="341">
      <c r="A341" s="3"/>
      <c r="C341" s="3"/>
    </row>
    <row r="342">
      <c r="A342" s="3"/>
      <c r="C342" s="3"/>
    </row>
    <row r="343">
      <c r="A343" s="3"/>
      <c r="C343" s="3"/>
    </row>
    <row r="344">
      <c r="A344" s="3"/>
      <c r="C344" s="3"/>
    </row>
    <row r="345">
      <c r="A345" s="3"/>
      <c r="C345" s="3"/>
    </row>
    <row r="346">
      <c r="A346" s="3"/>
      <c r="C346" s="3"/>
    </row>
    <row r="347">
      <c r="A347" s="3"/>
      <c r="C347" s="3"/>
    </row>
    <row r="348">
      <c r="A348" s="3"/>
      <c r="C348" s="3"/>
    </row>
    <row r="349">
      <c r="A349" s="3"/>
      <c r="C349" s="3"/>
    </row>
    <row r="350">
      <c r="A350" s="3"/>
      <c r="C350" s="3"/>
    </row>
    <row r="351">
      <c r="A351" s="3"/>
      <c r="C351" s="3"/>
    </row>
    <row r="352">
      <c r="A352" s="3"/>
      <c r="C352" s="3"/>
    </row>
    <row r="353">
      <c r="A353" s="3"/>
      <c r="C353" s="3"/>
    </row>
    <row r="354">
      <c r="A354" s="3"/>
      <c r="C354" s="3"/>
    </row>
    <row r="355">
      <c r="A355" s="3"/>
      <c r="C355" s="3"/>
    </row>
    <row r="356">
      <c r="A356" s="3"/>
      <c r="C356" s="3"/>
    </row>
    <row r="357">
      <c r="A357" s="3"/>
      <c r="C357" s="3"/>
    </row>
    <row r="358">
      <c r="A358" s="3"/>
      <c r="C358" s="3"/>
    </row>
    <row r="359">
      <c r="A359" s="3"/>
      <c r="C359" s="3"/>
    </row>
    <row r="360">
      <c r="A360" s="3"/>
      <c r="C360" s="3"/>
    </row>
    <row r="361">
      <c r="A361" s="3"/>
      <c r="C361" s="3"/>
    </row>
    <row r="362">
      <c r="A362" s="3"/>
      <c r="C362" s="3"/>
    </row>
    <row r="363">
      <c r="A363" s="3"/>
      <c r="C363" s="3"/>
    </row>
    <row r="364">
      <c r="A364" s="3"/>
      <c r="C364" s="3"/>
    </row>
    <row r="365">
      <c r="A365" s="3"/>
      <c r="C365" s="3"/>
    </row>
    <row r="366">
      <c r="A366" s="3"/>
      <c r="C366" s="3"/>
    </row>
    <row r="367">
      <c r="A367" s="3"/>
      <c r="C367" s="3"/>
    </row>
    <row r="368">
      <c r="A368" s="3"/>
      <c r="C368" s="3"/>
    </row>
    <row r="369">
      <c r="A369" s="3"/>
      <c r="C369" s="3"/>
    </row>
    <row r="370">
      <c r="A370" s="3"/>
      <c r="C370" s="3"/>
    </row>
    <row r="371">
      <c r="A371" s="3"/>
      <c r="C371" s="3"/>
    </row>
    <row r="372">
      <c r="A372" s="3"/>
      <c r="C372" s="3"/>
    </row>
    <row r="373">
      <c r="A373" s="3"/>
      <c r="C373" s="3"/>
    </row>
    <row r="374">
      <c r="A374" s="3"/>
      <c r="C374" s="3"/>
    </row>
    <row r="375">
      <c r="A375" s="3"/>
      <c r="C375" s="3"/>
    </row>
    <row r="376">
      <c r="A376" s="3"/>
      <c r="C376" s="3"/>
    </row>
    <row r="377">
      <c r="A377" s="3"/>
      <c r="C377" s="3"/>
    </row>
    <row r="378">
      <c r="A378" s="3"/>
      <c r="C378" s="3"/>
    </row>
    <row r="379">
      <c r="A379" s="3"/>
      <c r="C379" s="3"/>
    </row>
    <row r="380">
      <c r="A380" s="3"/>
      <c r="C380" s="3"/>
    </row>
    <row r="381">
      <c r="A381" s="3"/>
      <c r="C381" s="3"/>
    </row>
    <row r="382">
      <c r="A382" s="3"/>
      <c r="C382" s="3"/>
    </row>
    <row r="383">
      <c r="A383" s="3"/>
      <c r="C383" s="3"/>
    </row>
    <row r="384">
      <c r="A384" s="3"/>
      <c r="C384" s="3"/>
    </row>
    <row r="385">
      <c r="A385" s="3"/>
      <c r="C385" s="3"/>
    </row>
    <row r="386">
      <c r="A386" s="3"/>
      <c r="C386" s="3"/>
    </row>
    <row r="387">
      <c r="A387" s="3"/>
      <c r="C387" s="3"/>
    </row>
    <row r="388">
      <c r="A388" s="3"/>
      <c r="C388" s="3"/>
    </row>
    <row r="389">
      <c r="A389" s="3"/>
      <c r="C389" s="3"/>
    </row>
    <row r="390">
      <c r="A390" s="3"/>
      <c r="C390" s="3"/>
    </row>
    <row r="391">
      <c r="A391" s="3"/>
      <c r="C391" s="3"/>
    </row>
    <row r="392">
      <c r="A392" s="3"/>
      <c r="C392" s="3"/>
    </row>
    <row r="393">
      <c r="A393" s="3"/>
      <c r="C393" s="3"/>
    </row>
    <row r="394">
      <c r="A394" s="3"/>
      <c r="C394" s="3"/>
    </row>
    <row r="395">
      <c r="A395" s="3"/>
      <c r="C395" s="3"/>
    </row>
    <row r="396">
      <c r="A396" s="3"/>
      <c r="C396" s="3"/>
    </row>
    <row r="397">
      <c r="A397" s="3"/>
      <c r="C397" s="3"/>
    </row>
    <row r="398">
      <c r="A398" s="3"/>
      <c r="C398" s="3"/>
    </row>
    <row r="399">
      <c r="A399" s="3"/>
      <c r="C399" s="3"/>
    </row>
    <row r="400">
      <c r="A400" s="3"/>
      <c r="C400" s="3"/>
    </row>
    <row r="401">
      <c r="A401" s="3"/>
      <c r="C401" s="3"/>
    </row>
    <row r="402">
      <c r="A402" s="3"/>
      <c r="C402" s="3"/>
    </row>
    <row r="403">
      <c r="A403" s="3"/>
      <c r="C403" s="3"/>
    </row>
    <row r="404">
      <c r="A404" s="3"/>
      <c r="C404" s="3"/>
    </row>
    <row r="405">
      <c r="A405" s="3"/>
      <c r="C405" s="3"/>
    </row>
    <row r="406">
      <c r="A406" s="3"/>
      <c r="C406" s="3"/>
    </row>
    <row r="407">
      <c r="A407" s="3"/>
      <c r="C407" s="3"/>
    </row>
    <row r="408">
      <c r="A408" s="3"/>
      <c r="C408" s="3"/>
    </row>
    <row r="409">
      <c r="A409" s="3"/>
      <c r="C409" s="3"/>
    </row>
    <row r="410">
      <c r="A410" s="3"/>
      <c r="C410" s="3"/>
    </row>
    <row r="411">
      <c r="A411" s="3"/>
      <c r="C411" s="3"/>
    </row>
    <row r="412">
      <c r="A412" s="3"/>
      <c r="C412" s="3"/>
    </row>
    <row r="413">
      <c r="A413" s="3"/>
      <c r="C413" s="3"/>
    </row>
    <row r="414">
      <c r="A414" s="3"/>
      <c r="C414" s="3"/>
    </row>
    <row r="415">
      <c r="A415" s="3"/>
      <c r="C415" s="3"/>
    </row>
    <row r="416">
      <c r="A416" s="3"/>
      <c r="C416" s="3"/>
    </row>
    <row r="417">
      <c r="A417" s="3"/>
      <c r="C417" s="3"/>
    </row>
    <row r="418">
      <c r="A418" s="3"/>
      <c r="C418" s="3"/>
    </row>
    <row r="419">
      <c r="A419" s="3"/>
      <c r="C419" s="3"/>
    </row>
    <row r="420">
      <c r="A420" s="3"/>
      <c r="C420" s="3"/>
    </row>
    <row r="421">
      <c r="A421" s="3"/>
      <c r="C421" s="3"/>
    </row>
    <row r="422">
      <c r="A422" s="3"/>
      <c r="C422" s="3"/>
    </row>
    <row r="423">
      <c r="A423" s="3"/>
      <c r="C423" s="3"/>
    </row>
    <row r="424">
      <c r="A424" s="3"/>
      <c r="C424" s="3"/>
    </row>
    <row r="425">
      <c r="A425" s="3"/>
      <c r="C425" s="3"/>
    </row>
    <row r="426">
      <c r="A426" s="3"/>
      <c r="C426" s="3"/>
    </row>
    <row r="427">
      <c r="A427" s="3"/>
      <c r="C427" s="3"/>
    </row>
    <row r="428">
      <c r="A428" s="3"/>
      <c r="C428" s="3"/>
    </row>
    <row r="429">
      <c r="A429" s="3"/>
      <c r="C429" s="3"/>
    </row>
    <row r="430">
      <c r="A430" s="3"/>
      <c r="C430" s="3"/>
    </row>
    <row r="431">
      <c r="A431" s="3"/>
      <c r="C431" s="3"/>
    </row>
    <row r="432">
      <c r="A432" s="3"/>
      <c r="C432" s="3"/>
    </row>
    <row r="433">
      <c r="A433" s="3"/>
      <c r="C433" s="3"/>
    </row>
    <row r="434">
      <c r="A434" s="3"/>
      <c r="C434" s="3"/>
    </row>
    <row r="435">
      <c r="A435" s="3"/>
      <c r="C435" s="3"/>
    </row>
    <row r="436">
      <c r="A436" s="3"/>
      <c r="C436" s="3"/>
    </row>
    <row r="437">
      <c r="A437" s="3"/>
      <c r="C437" s="3"/>
    </row>
    <row r="438">
      <c r="A438" s="3"/>
      <c r="C438" s="3"/>
    </row>
    <row r="439">
      <c r="A439" s="3"/>
      <c r="C439" s="3"/>
    </row>
    <row r="440">
      <c r="A440" s="3"/>
      <c r="C440" s="3"/>
    </row>
    <row r="441">
      <c r="A441" s="3"/>
      <c r="C441" s="3"/>
    </row>
    <row r="442">
      <c r="A442" s="3"/>
      <c r="C442" s="3"/>
    </row>
    <row r="443">
      <c r="A443" s="3"/>
      <c r="C443" s="3"/>
    </row>
    <row r="444">
      <c r="A444" s="3"/>
      <c r="C444" s="3"/>
    </row>
    <row r="445">
      <c r="A445" s="3"/>
      <c r="C445" s="3"/>
    </row>
    <row r="446">
      <c r="A446" s="3"/>
      <c r="C446" s="3"/>
    </row>
    <row r="447">
      <c r="A447" s="3"/>
      <c r="C447" s="3"/>
    </row>
    <row r="448">
      <c r="A448" s="3"/>
      <c r="C448" s="3"/>
    </row>
    <row r="449">
      <c r="A449" s="3"/>
      <c r="C449" s="3"/>
    </row>
    <row r="450">
      <c r="A450" s="3"/>
      <c r="C450" s="3"/>
    </row>
    <row r="451">
      <c r="A451" s="3"/>
      <c r="C451" s="3"/>
    </row>
    <row r="452">
      <c r="A452" s="3"/>
      <c r="C452" s="3"/>
    </row>
    <row r="453">
      <c r="A453" s="3"/>
      <c r="C453" s="3"/>
    </row>
    <row r="454">
      <c r="A454" s="3"/>
      <c r="C454" s="3"/>
    </row>
    <row r="455">
      <c r="A455" s="3"/>
      <c r="C455" s="3"/>
    </row>
    <row r="456">
      <c r="A456" s="3"/>
      <c r="C456" s="3"/>
    </row>
    <row r="457">
      <c r="A457" s="3"/>
      <c r="C457" s="3"/>
    </row>
    <row r="458">
      <c r="A458" s="3"/>
      <c r="C458" s="3"/>
    </row>
    <row r="459">
      <c r="A459" s="3"/>
      <c r="C459" s="3"/>
    </row>
    <row r="460">
      <c r="A460" s="3"/>
      <c r="C460" s="3"/>
    </row>
    <row r="461">
      <c r="A461" s="3"/>
      <c r="C461" s="3"/>
    </row>
    <row r="462">
      <c r="A462" s="3"/>
      <c r="C462" s="3"/>
    </row>
    <row r="463">
      <c r="A463" s="3"/>
      <c r="C463" s="3"/>
    </row>
    <row r="464">
      <c r="A464" s="3"/>
      <c r="C464" s="3"/>
    </row>
    <row r="465">
      <c r="A465" s="3"/>
      <c r="C465" s="3"/>
    </row>
    <row r="466">
      <c r="A466" s="3"/>
      <c r="C466" s="3"/>
    </row>
    <row r="467">
      <c r="A467" s="3"/>
      <c r="C467" s="3"/>
    </row>
    <row r="468">
      <c r="A468" s="3"/>
      <c r="C468" s="3"/>
    </row>
    <row r="469">
      <c r="A469" s="3"/>
      <c r="C469" s="3"/>
    </row>
    <row r="470">
      <c r="A470" s="3"/>
      <c r="C470" s="3"/>
    </row>
    <row r="471">
      <c r="A471" s="3"/>
      <c r="C471" s="3"/>
    </row>
    <row r="472">
      <c r="A472" s="3"/>
      <c r="C472" s="3"/>
    </row>
    <row r="473">
      <c r="A473" s="3"/>
      <c r="C473" s="3"/>
    </row>
    <row r="474">
      <c r="A474" s="3"/>
      <c r="C474" s="3"/>
    </row>
    <row r="475">
      <c r="A475" s="3"/>
      <c r="C475" s="3"/>
    </row>
    <row r="476">
      <c r="A476" s="3"/>
      <c r="C476" s="3"/>
    </row>
    <row r="477">
      <c r="A477" s="3"/>
      <c r="C477" s="3"/>
    </row>
    <row r="478">
      <c r="A478" s="3"/>
      <c r="C478" s="3"/>
    </row>
    <row r="479">
      <c r="A479" s="3"/>
      <c r="C479" s="3"/>
    </row>
    <row r="480">
      <c r="A480" s="3"/>
      <c r="C480" s="3"/>
    </row>
    <row r="481">
      <c r="A481" s="3"/>
      <c r="C481" s="3"/>
    </row>
    <row r="482">
      <c r="A482" s="3"/>
      <c r="C482" s="3"/>
    </row>
    <row r="483">
      <c r="A483" s="3"/>
      <c r="C483" s="3"/>
    </row>
    <row r="484">
      <c r="A484" s="3"/>
      <c r="C484" s="3"/>
    </row>
    <row r="485">
      <c r="A485" s="3"/>
      <c r="C485" s="3"/>
    </row>
    <row r="486">
      <c r="A486" s="3"/>
      <c r="C486" s="3"/>
    </row>
    <row r="487">
      <c r="A487" s="3"/>
      <c r="C487" s="3"/>
    </row>
    <row r="488">
      <c r="A488" s="3"/>
      <c r="C488" s="3"/>
    </row>
    <row r="489">
      <c r="A489" s="3"/>
      <c r="C489" s="3"/>
    </row>
    <row r="490">
      <c r="A490" s="3"/>
      <c r="C490" s="3"/>
    </row>
    <row r="491">
      <c r="A491" s="3"/>
      <c r="C491" s="3"/>
    </row>
    <row r="492">
      <c r="A492" s="3"/>
      <c r="C492" s="3"/>
    </row>
    <row r="493">
      <c r="A493" s="3"/>
      <c r="C493" s="3"/>
    </row>
    <row r="494">
      <c r="A494" s="3"/>
      <c r="C494" s="3"/>
    </row>
    <row r="495">
      <c r="A495" s="3"/>
      <c r="C495" s="3"/>
    </row>
    <row r="496">
      <c r="A496" s="3"/>
      <c r="C496" s="3"/>
    </row>
    <row r="497">
      <c r="A497" s="3"/>
      <c r="C497" s="3"/>
    </row>
    <row r="498">
      <c r="A498" s="3"/>
      <c r="C498" s="3"/>
    </row>
    <row r="499">
      <c r="A499" s="3"/>
      <c r="C499" s="3"/>
    </row>
    <row r="500">
      <c r="A500" s="3"/>
      <c r="C500" s="3"/>
    </row>
    <row r="501">
      <c r="A501" s="3"/>
      <c r="C501" s="3"/>
    </row>
    <row r="502">
      <c r="A502" s="3"/>
      <c r="C502" s="3"/>
    </row>
    <row r="503">
      <c r="A503" s="3"/>
      <c r="C503" s="3"/>
    </row>
    <row r="504">
      <c r="A504" s="3"/>
      <c r="C504" s="3"/>
    </row>
    <row r="505">
      <c r="A505" s="3"/>
      <c r="C505" s="3"/>
    </row>
    <row r="506">
      <c r="A506" s="3"/>
      <c r="C506" s="3"/>
    </row>
    <row r="507">
      <c r="A507" s="3"/>
      <c r="C507" s="3"/>
    </row>
    <row r="508">
      <c r="A508" s="3"/>
      <c r="C508" s="3"/>
    </row>
    <row r="509">
      <c r="A509" s="3"/>
      <c r="C509" s="3"/>
    </row>
    <row r="510">
      <c r="A510" s="3"/>
      <c r="C510" s="3"/>
    </row>
    <row r="511">
      <c r="A511" s="3"/>
      <c r="C511" s="3"/>
    </row>
    <row r="512">
      <c r="A512" s="3"/>
      <c r="C512" s="3"/>
    </row>
    <row r="513">
      <c r="A513" s="3"/>
      <c r="C513" s="3"/>
    </row>
    <row r="514">
      <c r="A514" s="3"/>
      <c r="C514" s="3"/>
    </row>
    <row r="515">
      <c r="A515" s="3"/>
      <c r="C515" s="3"/>
    </row>
    <row r="516">
      <c r="A516" s="3"/>
      <c r="C516" s="3"/>
    </row>
    <row r="517">
      <c r="A517" s="3"/>
      <c r="C517" s="3"/>
    </row>
    <row r="518">
      <c r="A518" s="3"/>
      <c r="C518" s="3"/>
    </row>
    <row r="519">
      <c r="A519" s="3"/>
      <c r="C519" s="3"/>
    </row>
    <row r="520">
      <c r="A520" s="3"/>
      <c r="C520" s="3"/>
    </row>
    <row r="521">
      <c r="A521" s="3"/>
      <c r="C521" s="3"/>
    </row>
    <row r="522">
      <c r="A522" s="3"/>
      <c r="C522" s="3"/>
    </row>
    <row r="523">
      <c r="A523" s="3"/>
      <c r="C523" s="3"/>
    </row>
    <row r="524">
      <c r="A524" s="3"/>
      <c r="C524" s="3"/>
    </row>
    <row r="525">
      <c r="A525" s="3"/>
      <c r="C525" s="3"/>
    </row>
    <row r="526">
      <c r="A526" s="3"/>
      <c r="C526" s="3"/>
    </row>
    <row r="527">
      <c r="A527" s="3"/>
      <c r="C527" s="3"/>
    </row>
    <row r="528">
      <c r="A528" s="3"/>
      <c r="C528" s="3"/>
    </row>
    <row r="529">
      <c r="A529" s="3"/>
      <c r="C529" s="3"/>
    </row>
    <row r="530">
      <c r="A530" s="3"/>
      <c r="C530" s="3"/>
    </row>
    <row r="531">
      <c r="A531" s="3"/>
      <c r="C531" s="3"/>
    </row>
    <row r="532">
      <c r="A532" s="3"/>
      <c r="C532" s="3"/>
    </row>
    <row r="533">
      <c r="A533" s="3"/>
      <c r="C533" s="3"/>
    </row>
    <row r="534">
      <c r="A534" s="3"/>
      <c r="C534" s="3"/>
    </row>
    <row r="535">
      <c r="A535" s="3"/>
      <c r="C535" s="3"/>
    </row>
    <row r="536">
      <c r="A536" s="3"/>
      <c r="C536" s="3"/>
    </row>
    <row r="537">
      <c r="A537" s="3"/>
      <c r="C537" s="3"/>
    </row>
    <row r="538">
      <c r="A538" s="3"/>
      <c r="C538" s="3"/>
    </row>
    <row r="539">
      <c r="A539" s="3"/>
      <c r="C539" s="3"/>
    </row>
    <row r="540">
      <c r="A540" s="3"/>
      <c r="C540" s="3"/>
    </row>
    <row r="541">
      <c r="A541" s="3"/>
      <c r="C541" s="3"/>
    </row>
    <row r="542">
      <c r="A542" s="3"/>
      <c r="C542" s="3"/>
    </row>
    <row r="543">
      <c r="A543" s="3"/>
      <c r="C543" s="3"/>
    </row>
    <row r="544">
      <c r="A544" s="3"/>
      <c r="C544" s="3"/>
    </row>
    <row r="545">
      <c r="A545" s="3"/>
      <c r="C545" s="3"/>
    </row>
    <row r="546">
      <c r="A546" s="3"/>
      <c r="C546" s="3"/>
    </row>
    <row r="547">
      <c r="A547" s="3"/>
      <c r="C547" s="3"/>
    </row>
    <row r="548">
      <c r="A548" s="3"/>
      <c r="C548" s="3"/>
    </row>
    <row r="549">
      <c r="A549" s="3"/>
      <c r="C549" s="3"/>
    </row>
    <row r="550">
      <c r="A550" s="3"/>
      <c r="C550" s="3"/>
    </row>
    <row r="551">
      <c r="A551" s="3"/>
      <c r="C551" s="3"/>
    </row>
    <row r="552">
      <c r="A552" s="3"/>
      <c r="C552" s="3"/>
    </row>
    <row r="553">
      <c r="A553" s="3"/>
      <c r="C553" s="3"/>
    </row>
    <row r="554">
      <c r="A554" s="3"/>
      <c r="C554" s="3"/>
    </row>
    <row r="555">
      <c r="A555" s="3"/>
      <c r="C555" s="3"/>
    </row>
    <row r="556">
      <c r="A556" s="3"/>
      <c r="C556" s="3"/>
    </row>
    <row r="557">
      <c r="A557" s="3"/>
      <c r="C557" s="3"/>
    </row>
    <row r="558">
      <c r="A558" s="3"/>
      <c r="C558" s="3"/>
    </row>
    <row r="559">
      <c r="A559" s="3"/>
      <c r="C559" s="3"/>
    </row>
    <row r="560">
      <c r="A560" s="3"/>
      <c r="C560" s="3"/>
    </row>
    <row r="561">
      <c r="A561" s="3"/>
      <c r="C561" s="3"/>
    </row>
    <row r="562">
      <c r="A562" s="3"/>
      <c r="C562" s="3"/>
    </row>
    <row r="563">
      <c r="A563" s="3"/>
      <c r="C563" s="3"/>
    </row>
    <row r="564">
      <c r="A564" s="3"/>
      <c r="C564" s="3"/>
    </row>
    <row r="565">
      <c r="A565" s="3"/>
      <c r="C565" s="3"/>
    </row>
    <row r="566">
      <c r="A566" s="3"/>
      <c r="C566" s="3"/>
    </row>
    <row r="567">
      <c r="A567" s="3"/>
      <c r="C567" s="3"/>
    </row>
    <row r="568">
      <c r="A568" s="3"/>
      <c r="C568" s="3"/>
    </row>
    <row r="569">
      <c r="A569" s="3"/>
      <c r="C569" s="3"/>
    </row>
    <row r="570">
      <c r="A570" s="3"/>
      <c r="C570" s="3"/>
    </row>
    <row r="571">
      <c r="A571" s="3"/>
      <c r="C571" s="3"/>
    </row>
    <row r="572">
      <c r="A572" s="3"/>
      <c r="C572" s="3"/>
    </row>
    <row r="573">
      <c r="A573" s="3"/>
      <c r="C573" s="3"/>
    </row>
    <row r="574">
      <c r="A574" s="3"/>
      <c r="C574" s="3"/>
    </row>
    <row r="575">
      <c r="A575" s="3"/>
      <c r="C575" s="3"/>
    </row>
    <row r="576">
      <c r="A576" s="3"/>
      <c r="C576" s="3"/>
    </row>
    <row r="577">
      <c r="A577" s="3"/>
      <c r="C577" s="3"/>
    </row>
    <row r="578">
      <c r="A578" s="3"/>
      <c r="C578" s="3"/>
    </row>
    <row r="579">
      <c r="A579" s="3"/>
      <c r="C579" s="3"/>
    </row>
    <row r="580">
      <c r="A580" s="3"/>
      <c r="C580" s="3"/>
    </row>
    <row r="581">
      <c r="A581" s="3"/>
      <c r="C581" s="3"/>
    </row>
    <row r="582">
      <c r="A582" s="3"/>
      <c r="C582" s="3"/>
    </row>
    <row r="583">
      <c r="A583" s="3"/>
      <c r="C583" s="3"/>
    </row>
    <row r="584">
      <c r="A584" s="3"/>
      <c r="C584" s="3"/>
    </row>
    <row r="585">
      <c r="A585" s="3"/>
      <c r="C585" s="3"/>
    </row>
    <row r="586">
      <c r="A586" s="3"/>
      <c r="C586" s="3"/>
    </row>
    <row r="587">
      <c r="A587" s="3"/>
      <c r="C587" s="3"/>
    </row>
    <row r="588">
      <c r="A588" s="3"/>
      <c r="C588" s="3"/>
    </row>
    <row r="589">
      <c r="A589" s="3"/>
      <c r="C589" s="3"/>
    </row>
    <row r="590">
      <c r="A590" s="3"/>
      <c r="C590" s="3"/>
    </row>
    <row r="591">
      <c r="A591" s="3"/>
      <c r="C591" s="3"/>
    </row>
    <row r="592">
      <c r="A592" s="3"/>
      <c r="C592" s="3"/>
    </row>
    <row r="593">
      <c r="A593" s="3"/>
      <c r="C593" s="3"/>
    </row>
    <row r="594">
      <c r="A594" s="3"/>
      <c r="C594" s="3"/>
    </row>
    <row r="595">
      <c r="A595" s="3"/>
      <c r="C595" s="3"/>
    </row>
    <row r="596">
      <c r="A596" s="3"/>
      <c r="C596" s="3"/>
    </row>
    <row r="597">
      <c r="A597" s="3"/>
      <c r="C597" s="3"/>
    </row>
    <row r="598">
      <c r="A598" s="3"/>
      <c r="C598" s="3"/>
    </row>
    <row r="599">
      <c r="A599" s="3"/>
      <c r="C599" s="3"/>
    </row>
    <row r="600">
      <c r="A600" s="3"/>
      <c r="C600" s="3"/>
    </row>
    <row r="601">
      <c r="A601" s="3"/>
      <c r="C601" s="3"/>
    </row>
    <row r="602">
      <c r="A602" s="3"/>
      <c r="C602" s="3"/>
    </row>
    <row r="603">
      <c r="A603" s="3"/>
      <c r="C603" s="3"/>
    </row>
    <row r="604">
      <c r="A604" s="3"/>
      <c r="C604" s="3"/>
    </row>
    <row r="605">
      <c r="A605" s="3"/>
      <c r="C605" s="3"/>
    </row>
    <row r="606">
      <c r="A606" s="3"/>
      <c r="C606" s="3"/>
    </row>
    <row r="607">
      <c r="A607" s="3"/>
      <c r="C607" s="3"/>
    </row>
    <row r="608">
      <c r="A608" s="3"/>
      <c r="C608" s="3"/>
    </row>
    <row r="609">
      <c r="A609" s="3"/>
      <c r="C609" s="3"/>
    </row>
    <row r="610">
      <c r="A610" s="3"/>
      <c r="C610" s="3"/>
    </row>
    <row r="611">
      <c r="A611" s="3"/>
      <c r="C611" s="3"/>
    </row>
    <row r="612">
      <c r="A612" s="3"/>
      <c r="C612" s="3"/>
    </row>
    <row r="613">
      <c r="A613" s="3"/>
      <c r="C613" s="3"/>
    </row>
    <row r="614">
      <c r="A614" s="3"/>
      <c r="C614" s="3"/>
    </row>
    <row r="615">
      <c r="A615" s="3"/>
      <c r="C615" s="3"/>
    </row>
    <row r="616">
      <c r="A616" s="3"/>
      <c r="C616" s="3"/>
    </row>
    <row r="617">
      <c r="A617" s="3"/>
      <c r="C617" s="3"/>
    </row>
    <row r="618">
      <c r="A618" s="3"/>
      <c r="C618" s="3"/>
    </row>
    <row r="619">
      <c r="A619" s="3"/>
      <c r="C619" s="3"/>
    </row>
    <row r="620">
      <c r="A620" s="3"/>
      <c r="C620" s="3"/>
    </row>
    <row r="621">
      <c r="A621" s="3"/>
      <c r="C621" s="3"/>
    </row>
    <row r="622">
      <c r="A622" s="3"/>
      <c r="C622" s="3"/>
    </row>
    <row r="623">
      <c r="A623" s="3"/>
      <c r="C623" s="3"/>
    </row>
    <row r="624">
      <c r="A624" s="3"/>
      <c r="C624" s="3"/>
    </row>
    <row r="625">
      <c r="A625" s="3"/>
      <c r="C625" s="3"/>
    </row>
    <row r="626">
      <c r="A626" s="3"/>
      <c r="C626" s="3"/>
    </row>
    <row r="627">
      <c r="A627" s="3"/>
      <c r="C627" s="3"/>
    </row>
    <row r="628">
      <c r="A628" s="3"/>
      <c r="C628" s="3"/>
    </row>
    <row r="629">
      <c r="A629" s="3"/>
      <c r="C629" s="3"/>
    </row>
    <row r="630">
      <c r="A630" s="3"/>
      <c r="C630" s="3"/>
    </row>
    <row r="631">
      <c r="A631" s="3"/>
      <c r="C631" s="3"/>
    </row>
    <row r="632">
      <c r="A632" s="3"/>
      <c r="C632" s="3"/>
    </row>
    <row r="633">
      <c r="A633" s="3"/>
      <c r="C633" s="3"/>
    </row>
    <row r="634">
      <c r="A634" s="3"/>
      <c r="C634" s="3"/>
    </row>
    <row r="635">
      <c r="A635" s="3"/>
      <c r="C635" s="3"/>
    </row>
    <row r="636">
      <c r="A636" s="3"/>
      <c r="C636" s="3"/>
    </row>
    <row r="637">
      <c r="A637" s="3"/>
      <c r="C637" s="3"/>
    </row>
    <row r="638">
      <c r="A638" s="3"/>
      <c r="C638" s="3"/>
    </row>
    <row r="639">
      <c r="A639" s="3"/>
      <c r="C639" s="3"/>
    </row>
    <row r="640">
      <c r="A640" s="3"/>
      <c r="C640" s="3"/>
    </row>
    <row r="641">
      <c r="A641" s="3"/>
      <c r="C641" s="3"/>
    </row>
    <row r="642">
      <c r="A642" s="3"/>
      <c r="C642" s="3"/>
    </row>
    <row r="643">
      <c r="A643" s="3"/>
      <c r="C643" s="3"/>
    </row>
    <row r="644">
      <c r="A644" s="3"/>
      <c r="C644" s="3"/>
    </row>
    <row r="645">
      <c r="A645" s="3"/>
      <c r="C645" s="3"/>
    </row>
    <row r="646">
      <c r="A646" s="3"/>
      <c r="C646" s="3"/>
    </row>
    <row r="647">
      <c r="A647" s="3"/>
      <c r="C647" s="3"/>
    </row>
    <row r="648">
      <c r="A648" s="3"/>
      <c r="C648" s="3"/>
    </row>
    <row r="649">
      <c r="A649" s="3"/>
      <c r="C649" s="3"/>
    </row>
    <row r="650">
      <c r="A650" s="3"/>
      <c r="C650" s="3"/>
    </row>
    <row r="651">
      <c r="A651" s="3"/>
      <c r="C651" s="3"/>
    </row>
    <row r="652">
      <c r="A652" s="3"/>
      <c r="C652" s="3"/>
    </row>
    <row r="653">
      <c r="A653" s="3"/>
      <c r="C653" s="3"/>
    </row>
    <row r="654">
      <c r="A654" s="3"/>
      <c r="C654" s="3"/>
    </row>
    <row r="655">
      <c r="A655" s="3"/>
      <c r="C655" s="3"/>
    </row>
    <row r="656">
      <c r="A656" s="3"/>
      <c r="C656" s="3"/>
    </row>
    <row r="657">
      <c r="A657" s="3"/>
      <c r="C657" s="3"/>
    </row>
    <row r="658">
      <c r="A658" s="3"/>
      <c r="C658" s="3"/>
    </row>
    <row r="659">
      <c r="A659" s="3"/>
      <c r="C659" s="3"/>
    </row>
    <row r="660">
      <c r="A660" s="3"/>
      <c r="C660" s="3"/>
    </row>
    <row r="661">
      <c r="A661" s="3"/>
      <c r="C661" s="3"/>
    </row>
    <row r="662">
      <c r="A662" s="3"/>
      <c r="C662" s="3"/>
    </row>
    <row r="663">
      <c r="A663" s="3"/>
      <c r="C663" s="3"/>
    </row>
    <row r="664">
      <c r="A664" s="3"/>
      <c r="C664" s="3"/>
    </row>
    <row r="665">
      <c r="A665" s="3"/>
      <c r="C665" s="3"/>
    </row>
    <row r="666">
      <c r="A666" s="3"/>
      <c r="C666" s="3"/>
    </row>
    <row r="667">
      <c r="A667" s="3"/>
      <c r="C667" s="3"/>
    </row>
    <row r="668">
      <c r="A668" s="3"/>
      <c r="C668" s="3"/>
    </row>
    <row r="669">
      <c r="A669" s="3"/>
      <c r="C669" s="3"/>
    </row>
    <row r="670">
      <c r="A670" s="3"/>
      <c r="C670" s="3"/>
    </row>
    <row r="671">
      <c r="A671" s="3"/>
      <c r="C671" s="3"/>
    </row>
    <row r="672">
      <c r="A672" s="3"/>
      <c r="C672" s="3"/>
    </row>
    <row r="673">
      <c r="A673" s="3"/>
      <c r="C673" s="3"/>
    </row>
    <row r="674">
      <c r="A674" s="3"/>
      <c r="C674" s="3"/>
    </row>
    <row r="675">
      <c r="A675" s="3"/>
      <c r="C675" s="3"/>
    </row>
    <row r="676">
      <c r="A676" s="3"/>
      <c r="C676" s="3"/>
    </row>
    <row r="677">
      <c r="A677" s="3"/>
      <c r="C677" s="3"/>
    </row>
    <row r="678">
      <c r="A678" s="3"/>
      <c r="C678" s="3"/>
    </row>
    <row r="679">
      <c r="A679" s="3"/>
      <c r="C679" s="3"/>
    </row>
    <row r="680">
      <c r="A680" s="3"/>
      <c r="C680" s="3"/>
    </row>
    <row r="681">
      <c r="A681" s="3"/>
      <c r="C681" s="3"/>
    </row>
    <row r="682">
      <c r="A682" s="3"/>
      <c r="C682" s="3"/>
    </row>
    <row r="683">
      <c r="A683" s="3"/>
      <c r="C683" s="3"/>
    </row>
    <row r="684">
      <c r="A684" s="3"/>
      <c r="C684" s="3"/>
    </row>
    <row r="685">
      <c r="A685" s="3"/>
      <c r="C685" s="3"/>
    </row>
    <row r="686">
      <c r="A686" s="3"/>
      <c r="C686" s="3"/>
    </row>
    <row r="687">
      <c r="A687" s="3"/>
      <c r="C687" s="3"/>
    </row>
    <row r="688">
      <c r="A688" s="3"/>
      <c r="C688" s="3"/>
    </row>
    <row r="689">
      <c r="A689" s="3"/>
      <c r="C689" s="3"/>
    </row>
    <row r="690">
      <c r="A690" s="3"/>
      <c r="C690" s="3"/>
    </row>
    <row r="691">
      <c r="A691" s="3"/>
      <c r="C691" s="3"/>
    </row>
    <row r="692">
      <c r="A692" s="3"/>
      <c r="C692" s="3"/>
    </row>
    <row r="693">
      <c r="A693" s="3"/>
      <c r="C693" s="3"/>
    </row>
    <row r="694">
      <c r="A694" s="3"/>
      <c r="C694" s="3"/>
    </row>
    <row r="695">
      <c r="A695" s="3"/>
      <c r="C695" s="3"/>
    </row>
    <row r="696">
      <c r="A696" s="3"/>
      <c r="C696" s="3"/>
    </row>
    <row r="697">
      <c r="A697" s="3"/>
      <c r="C697" s="3"/>
    </row>
    <row r="698">
      <c r="A698" s="3"/>
      <c r="C698" s="3"/>
    </row>
    <row r="699">
      <c r="A699" s="3"/>
      <c r="C699" s="3"/>
    </row>
    <row r="700">
      <c r="A700" s="3"/>
      <c r="C700" s="3"/>
    </row>
    <row r="701">
      <c r="A701" s="3"/>
      <c r="C701" s="3"/>
    </row>
    <row r="702">
      <c r="A702" s="3"/>
      <c r="C702" s="3"/>
    </row>
    <row r="703">
      <c r="A703" s="3"/>
      <c r="C703" s="3"/>
    </row>
    <row r="704">
      <c r="A704" s="3"/>
      <c r="C704" s="3"/>
    </row>
    <row r="705">
      <c r="A705" s="3"/>
      <c r="C705" s="3"/>
    </row>
    <row r="706">
      <c r="A706" s="3"/>
      <c r="C706" s="3"/>
    </row>
    <row r="707">
      <c r="A707" s="3"/>
      <c r="C707" s="3"/>
    </row>
    <row r="708">
      <c r="A708" s="3"/>
      <c r="C708" s="3"/>
    </row>
    <row r="709">
      <c r="A709" s="3"/>
      <c r="C709" s="3"/>
    </row>
    <row r="710">
      <c r="A710" s="3"/>
      <c r="C710" s="3"/>
    </row>
    <row r="711">
      <c r="A711" s="3"/>
      <c r="C711" s="3"/>
    </row>
    <row r="712">
      <c r="A712" s="3"/>
      <c r="C712" s="3"/>
    </row>
    <row r="713">
      <c r="A713" s="3"/>
      <c r="C713" s="3"/>
    </row>
    <row r="714">
      <c r="A714" s="3"/>
      <c r="C714" s="3"/>
    </row>
    <row r="715">
      <c r="A715" s="3"/>
      <c r="C715" s="3"/>
    </row>
    <row r="716">
      <c r="A716" s="3"/>
      <c r="C716" s="3"/>
    </row>
    <row r="717">
      <c r="A717" s="3"/>
      <c r="C717" s="3"/>
    </row>
    <row r="718">
      <c r="A718" s="3"/>
      <c r="C718" s="3"/>
    </row>
    <row r="719">
      <c r="A719" s="3"/>
      <c r="C719" s="3"/>
    </row>
    <row r="720">
      <c r="A720" s="3"/>
      <c r="C720" s="3"/>
    </row>
    <row r="721">
      <c r="A721" s="3"/>
      <c r="C721" s="3"/>
    </row>
    <row r="722">
      <c r="A722" s="3"/>
      <c r="C722" s="3"/>
    </row>
    <row r="723">
      <c r="A723" s="3"/>
      <c r="C723" s="3"/>
    </row>
    <row r="724">
      <c r="A724" s="3"/>
      <c r="C724" s="3"/>
    </row>
    <row r="725">
      <c r="A725" s="3"/>
      <c r="C725" s="3"/>
    </row>
    <row r="726">
      <c r="A726" s="3"/>
      <c r="C726" s="3"/>
    </row>
    <row r="727">
      <c r="A727" s="3"/>
      <c r="C727" s="3"/>
    </row>
    <row r="728">
      <c r="A728" s="3"/>
      <c r="C728" s="3"/>
    </row>
    <row r="729">
      <c r="A729" s="3"/>
      <c r="C729" s="3"/>
    </row>
    <row r="730">
      <c r="A730" s="3"/>
      <c r="C730" s="3"/>
    </row>
    <row r="731">
      <c r="A731" s="3"/>
      <c r="C731" s="3"/>
    </row>
    <row r="732">
      <c r="A732" s="3"/>
      <c r="C732" s="3"/>
    </row>
    <row r="733">
      <c r="A733" s="3"/>
      <c r="C733" s="3"/>
    </row>
    <row r="734">
      <c r="A734" s="3"/>
      <c r="C734" s="3"/>
    </row>
    <row r="735">
      <c r="A735" s="3"/>
      <c r="C735" s="3"/>
    </row>
    <row r="736">
      <c r="A736" s="3"/>
      <c r="C736" s="3"/>
    </row>
    <row r="737">
      <c r="A737" s="3"/>
      <c r="C737" s="3"/>
    </row>
    <row r="738">
      <c r="A738" s="3"/>
      <c r="C738" s="3"/>
    </row>
    <row r="739">
      <c r="A739" s="3"/>
      <c r="C739" s="3"/>
    </row>
    <row r="740">
      <c r="A740" s="3"/>
      <c r="C740" s="3"/>
    </row>
    <row r="741">
      <c r="A741" s="3"/>
      <c r="C741" s="3"/>
    </row>
    <row r="742">
      <c r="A742" s="3"/>
      <c r="C742" s="3"/>
    </row>
    <row r="743">
      <c r="A743" s="3"/>
      <c r="C743" s="3"/>
    </row>
    <row r="744">
      <c r="A744" s="3"/>
      <c r="C744" s="3"/>
    </row>
    <row r="745">
      <c r="A745" s="3"/>
      <c r="C745" s="3"/>
    </row>
    <row r="746">
      <c r="A746" s="3"/>
      <c r="C746" s="3"/>
    </row>
    <row r="747">
      <c r="A747" s="3"/>
      <c r="C747" s="3"/>
    </row>
    <row r="748">
      <c r="A748" s="3"/>
      <c r="C748" s="3"/>
    </row>
    <row r="749">
      <c r="A749" s="3"/>
      <c r="C749" s="3"/>
    </row>
    <row r="750">
      <c r="A750" s="3"/>
      <c r="C750" s="3"/>
    </row>
    <row r="751">
      <c r="A751" s="3"/>
      <c r="C751" s="3"/>
    </row>
    <row r="752">
      <c r="A752" s="3"/>
      <c r="C752" s="3"/>
    </row>
    <row r="753">
      <c r="A753" s="3"/>
      <c r="C753" s="3"/>
    </row>
    <row r="754">
      <c r="A754" s="3"/>
      <c r="C754" s="3"/>
    </row>
    <row r="755">
      <c r="A755" s="3"/>
      <c r="C755" s="3"/>
    </row>
    <row r="756">
      <c r="A756" s="3"/>
      <c r="C756" s="3"/>
    </row>
    <row r="757">
      <c r="A757" s="3"/>
      <c r="C757" s="3"/>
    </row>
    <row r="758">
      <c r="A758" s="3"/>
      <c r="C758" s="3"/>
    </row>
    <row r="759">
      <c r="A759" s="3"/>
      <c r="C759" s="3"/>
    </row>
    <row r="760">
      <c r="A760" s="3"/>
      <c r="C760" s="3"/>
    </row>
    <row r="761">
      <c r="A761" s="3"/>
      <c r="C761" s="3"/>
    </row>
    <row r="762">
      <c r="A762" s="3"/>
      <c r="C762" s="3"/>
    </row>
    <row r="763">
      <c r="A763" s="3"/>
      <c r="C763" s="3"/>
    </row>
    <row r="764">
      <c r="A764" s="3"/>
      <c r="C764" s="3"/>
    </row>
    <row r="765">
      <c r="A765" s="3"/>
      <c r="C765" s="3"/>
    </row>
    <row r="766">
      <c r="A766" s="3"/>
      <c r="C766" s="3"/>
    </row>
    <row r="767">
      <c r="A767" s="3"/>
      <c r="C767" s="3"/>
    </row>
    <row r="768">
      <c r="A768" s="3"/>
      <c r="C768" s="3"/>
    </row>
    <row r="769">
      <c r="A769" s="3"/>
      <c r="C769" s="3"/>
    </row>
    <row r="770">
      <c r="A770" s="3"/>
      <c r="C770" s="3"/>
    </row>
    <row r="771">
      <c r="A771" s="3"/>
      <c r="C771" s="3"/>
    </row>
    <row r="772">
      <c r="A772" s="3"/>
      <c r="C772" s="3"/>
    </row>
    <row r="773">
      <c r="A773" s="3"/>
      <c r="C773" s="3"/>
    </row>
    <row r="774">
      <c r="A774" s="3"/>
      <c r="C774" s="3"/>
    </row>
    <row r="775">
      <c r="A775" s="3"/>
      <c r="C775" s="3"/>
    </row>
    <row r="776">
      <c r="A776" s="3"/>
      <c r="C776" s="3"/>
    </row>
    <row r="777">
      <c r="A777" s="3"/>
      <c r="C777" s="3"/>
    </row>
    <row r="778">
      <c r="A778" s="3"/>
      <c r="C778" s="3"/>
    </row>
    <row r="779">
      <c r="A779" s="3"/>
      <c r="C779" s="3"/>
    </row>
    <row r="780">
      <c r="A780" s="3"/>
      <c r="C780" s="3"/>
    </row>
    <row r="781">
      <c r="A781" s="3"/>
      <c r="C781" s="3"/>
    </row>
    <row r="782">
      <c r="A782" s="3"/>
      <c r="C782" s="3"/>
    </row>
    <row r="783">
      <c r="A783" s="3"/>
      <c r="C783" s="3"/>
    </row>
    <row r="784">
      <c r="A784" s="3"/>
      <c r="C784" s="3"/>
    </row>
    <row r="785">
      <c r="A785" s="3"/>
      <c r="C785" s="3"/>
    </row>
    <row r="786">
      <c r="A786" s="3"/>
      <c r="C786" s="3"/>
    </row>
    <row r="787">
      <c r="A787" s="3"/>
      <c r="C787" s="3"/>
    </row>
    <row r="788">
      <c r="A788" s="3"/>
      <c r="C788" s="3"/>
    </row>
    <row r="789">
      <c r="A789" s="3"/>
      <c r="C789" s="3"/>
    </row>
    <row r="790">
      <c r="A790" s="3"/>
      <c r="C790" s="3"/>
    </row>
    <row r="791">
      <c r="A791" s="3"/>
      <c r="C791" s="3"/>
    </row>
    <row r="792">
      <c r="A792" s="3"/>
      <c r="C792" s="3"/>
    </row>
    <row r="793">
      <c r="A793" s="3"/>
      <c r="C793" s="3"/>
    </row>
    <row r="794">
      <c r="A794" s="3"/>
      <c r="C794" s="3"/>
    </row>
    <row r="795">
      <c r="A795" s="3"/>
      <c r="C795" s="3"/>
    </row>
    <row r="796">
      <c r="A796" s="3"/>
      <c r="C796" s="3"/>
    </row>
    <row r="797">
      <c r="A797" s="3"/>
      <c r="C797" s="3"/>
    </row>
    <row r="798">
      <c r="A798" s="3"/>
      <c r="C798" s="3"/>
    </row>
    <row r="799">
      <c r="A799" s="3"/>
      <c r="C799" s="3"/>
    </row>
    <row r="800">
      <c r="A800" s="3"/>
      <c r="C800" s="3"/>
    </row>
    <row r="801">
      <c r="A801" s="3"/>
      <c r="C801" s="3"/>
    </row>
    <row r="802">
      <c r="A802" s="3"/>
      <c r="C802" s="3"/>
    </row>
    <row r="803">
      <c r="A803" s="3"/>
      <c r="C803" s="3"/>
    </row>
    <row r="804">
      <c r="A804" s="3"/>
      <c r="C804" s="3"/>
    </row>
    <row r="805">
      <c r="A805" s="3"/>
      <c r="C805" s="3"/>
    </row>
    <row r="806">
      <c r="A806" s="3"/>
      <c r="C806" s="3"/>
    </row>
    <row r="807">
      <c r="A807" s="3"/>
      <c r="C807" s="3"/>
    </row>
    <row r="808">
      <c r="A808" s="3"/>
      <c r="C808" s="3"/>
    </row>
    <row r="809">
      <c r="A809" s="3"/>
      <c r="C809" s="3"/>
    </row>
    <row r="810">
      <c r="A810" s="3"/>
      <c r="C810" s="3"/>
    </row>
    <row r="811">
      <c r="A811" s="3"/>
      <c r="C811" s="3"/>
    </row>
    <row r="812">
      <c r="A812" s="3"/>
      <c r="C812" s="3"/>
    </row>
    <row r="813">
      <c r="A813" s="3"/>
      <c r="C813" s="3"/>
    </row>
    <row r="814">
      <c r="A814" s="3"/>
      <c r="C814" s="3"/>
    </row>
    <row r="815">
      <c r="A815" s="3"/>
      <c r="C815" s="3"/>
    </row>
    <row r="816">
      <c r="A816" s="3"/>
      <c r="C816" s="3"/>
    </row>
    <row r="817">
      <c r="A817" s="3"/>
      <c r="C817" s="3"/>
    </row>
    <row r="818">
      <c r="A818" s="3"/>
      <c r="C818" s="3"/>
    </row>
    <row r="819">
      <c r="A819" s="3"/>
      <c r="C819" s="3"/>
    </row>
    <row r="820">
      <c r="A820" s="3"/>
      <c r="C820" s="3"/>
    </row>
    <row r="821">
      <c r="A821" s="3"/>
      <c r="C821" s="3"/>
    </row>
    <row r="822">
      <c r="A822" s="3"/>
      <c r="C822" s="3"/>
    </row>
    <row r="823">
      <c r="A823" s="3"/>
      <c r="C823" s="3"/>
    </row>
    <row r="824">
      <c r="A824" s="3"/>
      <c r="C824" s="3"/>
    </row>
    <row r="825">
      <c r="A825" s="3"/>
      <c r="C825" s="3"/>
    </row>
    <row r="826">
      <c r="A826" s="3"/>
      <c r="C826" s="3"/>
    </row>
    <row r="827">
      <c r="A827" s="3"/>
      <c r="C827" s="3"/>
    </row>
    <row r="828">
      <c r="A828" s="3"/>
      <c r="C828" s="3"/>
    </row>
    <row r="829">
      <c r="A829" s="3"/>
      <c r="C829" s="3"/>
    </row>
    <row r="830">
      <c r="A830" s="3"/>
      <c r="C830" s="3"/>
    </row>
    <row r="831">
      <c r="A831" s="3"/>
      <c r="C831" s="3"/>
    </row>
    <row r="832">
      <c r="A832" s="3"/>
      <c r="C832" s="3"/>
    </row>
    <row r="833">
      <c r="A833" s="3"/>
      <c r="C833" s="3"/>
    </row>
    <row r="834">
      <c r="A834" s="3"/>
      <c r="C834" s="3"/>
    </row>
    <row r="835">
      <c r="A835" s="3"/>
      <c r="C835" s="3"/>
    </row>
    <row r="836">
      <c r="A836" s="3"/>
      <c r="C836" s="3"/>
    </row>
    <row r="837">
      <c r="A837" s="3"/>
      <c r="C837" s="3"/>
    </row>
    <row r="838">
      <c r="A838" s="3"/>
      <c r="C838" s="3"/>
    </row>
    <row r="839">
      <c r="A839" s="3"/>
      <c r="C839" s="3"/>
    </row>
    <row r="840">
      <c r="A840" s="3"/>
      <c r="C840" s="3"/>
    </row>
    <row r="841">
      <c r="A841" s="3"/>
      <c r="C841" s="3"/>
    </row>
    <row r="842">
      <c r="A842" s="3"/>
      <c r="C842" s="3"/>
    </row>
    <row r="843">
      <c r="A843" s="3"/>
      <c r="C843" s="3"/>
    </row>
    <row r="844">
      <c r="A844" s="3"/>
      <c r="C844" s="3"/>
    </row>
    <row r="845">
      <c r="A845" s="3"/>
      <c r="C845" s="3"/>
    </row>
    <row r="846">
      <c r="A846" s="3"/>
      <c r="C846" s="3"/>
    </row>
    <row r="847">
      <c r="A847" s="3"/>
      <c r="C847" s="3"/>
    </row>
    <row r="848">
      <c r="A848" s="3"/>
      <c r="C848" s="3"/>
    </row>
    <row r="849">
      <c r="A849" s="3"/>
      <c r="C849" s="3"/>
    </row>
    <row r="850">
      <c r="A850" s="3"/>
      <c r="C850" s="3"/>
    </row>
    <row r="851">
      <c r="A851" s="3"/>
      <c r="C851" s="3"/>
    </row>
    <row r="852">
      <c r="A852" s="3"/>
      <c r="C852" s="3"/>
    </row>
    <row r="853">
      <c r="A853" s="3"/>
      <c r="C853" s="3"/>
    </row>
    <row r="854">
      <c r="A854" s="3"/>
      <c r="C854" s="3"/>
    </row>
    <row r="855">
      <c r="A855" s="3"/>
      <c r="C855" s="3"/>
    </row>
    <row r="856">
      <c r="A856" s="3"/>
      <c r="C856" s="3"/>
    </row>
    <row r="857">
      <c r="A857" s="3"/>
      <c r="C857" s="3"/>
    </row>
    <row r="858">
      <c r="A858" s="3"/>
      <c r="C858" s="3"/>
    </row>
    <row r="859">
      <c r="A859" s="3"/>
      <c r="C859" s="3"/>
    </row>
    <row r="860">
      <c r="A860" s="3"/>
      <c r="C860" s="3"/>
    </row>
    <row r="861">
      <c r="A861" s="3"/>
      <c r="C861" s="3"/>
    </row>
    <row r="862">
      <c r="A862" s="3"/>
      <c r="C862" s="3"/>
    </row>
    <row r="863">
      <c r="A863" s="3"/>
      <c r="C863" s="3"/>
    </row>
    <row r="864">
      <c r="A864" s="3"/>
      <c r="C864" s="3"/>
    </row>
    <row r="865">
      <c r="A865" s="3"/>
      <c r="C865" s="3"/>
    </row>
    <row r="866">
      <c r="A866" s="3"/>
      <c r="C866" s="3"/>
    </row>
    <row r="867">
      <c r="A867" s="3"/>
      <c r="C867" s="3"/>
    </row>
    <row r="868">
      <c r="A868" s="3"/>
      <c r="C868" s="3"/>
    </row>
    <row r="869">
      <c r="A869" s="3"/>
      <c r="C869" s="3"/>
    </row>
    <row r="870">
      <c r="A870" s="3"/>
      <c r="C870" s="3"/>
    </row>
    <row r="871">
      <c r="A871" s="3"/>
      <c r="C871" s="3"/>
    </row>
    <row r="872">
      <c r="A872" s="3"/>
      <c r="C872" s="3"/>
    </row>
    <row r="873">
      <c r="A873" s="3"/>
      <c r="C873" s="3"/>
    </row>
    <row r="874">
      <c r="A874" s="3"/>
      <c r="C874" s="3"/>
    </row>
    <row r="875">
      <c r="A875" s="3"/>
      <c r="C875" s="3"/>
    </row>
    <row r="876">
      <c r="A876" s="3"/>
      <c r="C876" s="3"/>
    </row>
    <row r="877">
      <c r="A877" s="3"/>
      <c r="C877" s="3"/>
    </row>
    <row r="878">
      <c r="A878" s="3"/>
      <c r="C878" s="3"/>
    </row>
    <row r="879">
      <c r="A879" s="3"/>
      <c r="C879" s="3"/>
    </row>
    <row r="880">
      <c r="A880" s="3"/>
      <c r="C880" s="3"/>
    </row>
    <row r="881">
      <c r="A881" s="3"/>
      <c r="C881" s="3"/>
    </row>
    <row r="882">
      <c r="A882" s="3"/>
      <c r="C882" s="3"/>
    </row>
    <row r="883">
      <c r="A883" s="3"/>
      <c r="C883" s="3"/>
    </row>
    <row r="884">
      <c r="A884" s="3"/>
      <c r="C884" s="3"/>
    </row>
    <row r="885">
      <c r="A885" s="3"/>
      <c r="C885" s="3"/>
    </row>
    <row r="886">
      <c r="A886" s="3"/>
      <c r="C886" s="3"/>
    </row>
    <row r="887">
      <c r="A887" s="3"/>
      <c r="C887" s="3"/>
    </row>
    <row r="888">
      <c r="A888" s="3"/>
      <c r="C888" s="3"/>
    </row>
    <row r="889">
      <c r="A889" s="3"/>
      <c r="C889" s="3"/>
    </row>
    <row r="890">
      <c r="A890" s="3"/>
      <c r="C890" s="3"/>
    </row>
    <row r="891">
      <c r="A891" s="3"/>
      <c r="C891" s="3"/>
    </row>
    <row r="892">
      <c r="A892" s="3"/>
      <c r="C892" s="3"/>
    </row>
    <row r="893">
      <c r="A893" s="3"/>
      <c r="C893" s="3"/>
    </row>
    <row r="894">
      <c r="A894" s="3"/>
      <c r="C894" s="3"/>
    </row>
    <row r="895">
      <c r="A895" s="3"/>
      <c r="C895" s="3"/>
    </row>
    <row r="896">
      <c r="A896" s="3"/>
      <c r="C896" s="3"/>
    </row>
    <row r="897">
      <c r="A897" s="3"/>
      <c r="C897" s="3"/>
    </row>
    <row r="898">
      <c r="A898" s="3"/>
      <c r="C898" s="3"/>
    </row>
    <row r="899">
      <c r="A899" s="3"/>
      <c r="C899" s="3"/>
    </row>
    <row r="900">
      <c r="A900" s="3"/>
      <c r="C900" s="3"/>
    </row>
    <row r="901">
      <c r="A901" s="3"/>
      <c r="C901" s="3"/>
    </row>
    <row r="902">
      <c r="A902" s="3"/>
      <c r="C902" s="3"/>
    </row>
    <row r="903">
      <c r="A903" s="3"/>
      <c r="C903" s="3"/>
    </row>
    <row r="904">
      <c r="A904" s="3"/>
      <c r="C904" s="3"/>
    </row>
    <row r="905">
      <c r="A905" s="3"/>
      <c r="C905" s="3"/>
    </row>
    <row r="906">
      <c r="A906" s="3"/>
      <c r="C906" s="3"/>
    </row>
    <row r="907">
      <c r="A907" s="3"/>
      <c r="C907" s="3"/>
    </row>
    <row r="908">
      <c r="A908" s="3"/>
      <c r="C908" s="3"/>
    </row>
    <row r="909">
      <c r="A909" s="3"/>
      <c r="C909" s="3"/>
    </row>
    <row r="910">
      <c r="A910" s="3"/>
      <c r="C910" s="3"/>
    </row>
    <row r="911">
      <c r="A911" s="3"/>
      <c r="C911" s="3"/>
    </row>
    <row r="912">
      <c r="A912" s="3"/>
      <c r="C912" s="3"/>
    </row>
    <row r="913">
      <c r="A913" s="3"/>
      <c r="C913" s="3"/>
    </row>
    <row r="914">
      <c r="A914" s="3"/>
      <c r="C914" s="3"/>
    </row>
    <row r="915">
      <c r="A915" s="3"/>
      <c r="C915" s="3"/>
    </row>
    <row r="916">
      <c r="A916" s="3"/>
      <c r="C916" s="3"/>
    </row>
    <row r="917">
      <c r="A917" s="3"/>
      <c r="C917" s="3"/>
    </row>
    <row r="918">
      <c r="A918" s="3"/>
      <c r="C918" s="3"/>
    </row>
    <row r="919">
      <c r="A919" s="3"/>
      <c r="C919" s="3"/>
    </row>
    <row r="920">
      <c r="A920" s="3"/>
      <c r="C920" s="3"/>
    </row>
    <row r="921">
      <c r="A921" s="3"/>
      <c r="C921" s="3"/>
    </row>
    <row r="922">
      <c r="A922" s="3"/>
      <c r="C922" s="3"/>
    </row>
    <row r="923">
      <c r="A923" s="3"/>
      <c r="C923" s="3"/>
    </row>
    <row r="924">
      <c r="A924" s="3"/>
      <c r="C924" s="3"/>
    </row>
    <row r="925">
      <c r="A925" s="3"/>
      <c r="C925" s="3"/>
    </row>
    <row r="926">
      <c r="A926" s="3"/>
      <c r="C926" s="3"/>
    </row>
    <row r="927">
      <c r="A927" s="3"/>
      <c r="C927" s="3"/>
    </row>
    <row r="928">
      <c r="A928" s="3"/>
      <c r="C928" s="3"/>
    </row>
    <row r="929">
      <c r="A929" s="3"/>
      <c r="C929" s="3"/>
    </row>
    <row r="930">
      <c r="A930" s="3"/>
      <c r="C930" s="3"/>
    </row>
    <row r="931">
      <c r="A931" s="3"/>
      <c r="C931" s="3"/>
    </row>
    <row r="932">
      <c r="A932" s="3"/>
      <c r="C932" s="3"/>
    </row>
    <row r="933">
      <c r="A933" s="3"/>
      <c r="C933" s="3"/>
    </row>
    <row r="934">
      <c r="A934" s="3"/>
      <c r="C934" s="3"/>
    </row>
    <row r="935">
      <c r="A935" s="3"/>
      <c r="C935" s="3"/>
    </row>
    <row r="936">
      <c r="A936" s="3"/>
      <c r="C936" s="3"/>
    </row>
    <row r="937">
      <c r="A937" s="3"/>
      <c r="C937" s="3"/>
    </row>
    <row r="938">
      <c r="A938" s="3"/>
      <c r="C938" s="3"/>
    </row>
    <row r="939">
      <c r="A939" s="3"/>
      <c r="C939" s="3"/>
    </row>
    <row r="940">
      <c r="A940" s="3"/>
      <c r="C940" s="3"/>
    </row>
    <row r="941">
      <c r="A941" s="3"/>
      <c r="C941" s="3"/>
    </row>
    <row r="942">
      <c r="A942" s="3"/>
      <c r="C942" s="3"/>
    </row>
    <row r="943">
      <c r="A943" s="3"/>
      <c r="C943" s="3"/>
    </row>
    <row r="944">
      <c r="A944" s="3"/>
      <c r="C944" s="3"/>
    </row>
    <row r="945">
      <c r="A945" s="3"/>
      <c r="C945" s="3"/>
    </row>
    <row r="946">
      <c r="A946" s="3"/>
      <c r="C946" s="3"/>
    </row>
    <row r="947">
      <c r="A947" s="3"/>
      <c r="C947" s="3"/>
    </row>
    <row r="948">
      <c r="A948" s="3"/>
      <c r="C948" s="3"/>
    </row>
    <row r="949">
      <c r="A949" s="3"/>
      <c r="C949" s="3"/>
    </row>
    <row r="950">
      <c r="A950" s="3"/>
      <c r="C950" s="3"/>
    </row>
    <row r="951">
      <c r="A951" s="3"/>
      <c r="C951" s="3"/>
    </row>
    <row r="952">
      <c r="A952" s="3"/>
      <c r="C952" s="3"/>
    </row>
    <row r="953">
      <c r="A953" s="3"/>
      <c r="C953" s="3"/>
    </row>
    <row r="954">
      <c r="A954" s="3"/>
      <c r="C954" s="3"/>
    </row>
    <row r="955">
      <c r="A955" s="3"/>
      <c r="C955" s="3"/>
    </row>
    <row r="956">
      <c r="A956" s="3"/>
      <c r="C956" s="3"/>
    </row>
    <row r="957">
      <c r="A957" s="3"/>
      <c r="C957" s="3"/>
    </row>
    <row r="958">
      <c r="A958" s="3"/>
      <c r="C958" s="3"/>
    </row>
    <row r="959">
      <c r="A959" s="3"/>
      <c r="C959" s="3"/>
    </row>
    <row r="960">
      <c r="A960" s="3"/>
      <c r="C960" s="3"/>
    </row>
    <row r="961">
      <c r="A961" s="3"/>
      <c r="C961" s="3"/>
    </row>
    <row r="962">
      <c r="A962" s="3"/>
      <c r="C962" s="3"/>
    </row>
    <row r="963">
      <c r="A963" s="3"/>
      <c r="C963" s="3"/>
    </row>
    <row r="964">
      <c r="A964" s="3"/>
      <c r="C964" s="3"/>
    </row>
    <row r="965">
      <c r="A965" s="3"/>
      <c r="C965" s="3"/>
    </row>
    <row r="966">
      <c r="A966" s="3"/>
      <c r="C966" s="3"/>
    </row>
    <row r="967">
      <c r="A967" s="3"/>
      <c r="C967" s="3"/>
    </row>
    <row r="968">
      <c r="A968" s="3"/>
      <c r="C968" s="3"/>
    </row>
    <row r="969">
      <c r="A969" s="3"/>
      <c r="C969" s="3"/>
    </row>
    <row r="970">
      <c r="A970" s="3"/>
      <c r="C970" s="3"/>
    </row>
    <row r="971">
      <c r="A971" s="3"/>
      <c r="C971" s="3"/>
    </row>
    <row r="972">
      <c r="A972" s="3"/>
      <c r="C972" s="3"/>
    </row>
    <row r="973">
      <c r="A973" s="3"/>
      <c r="C973" s="3"/>
    </row>
    <row r="974">
      <c r="A974" s="3"/>
      <c r="C974" s="3"/>
    </row>
    <row r="975">
      <c r="A975" s="3"/>
      <c r="C975" s="3"/>
    </row>
    <row r="976">
      <c r="A976" s="3"/>
      <c r="C976" s="3"/>
    </row>
    <row r="977">
      <c r="A977" s="3"/>
      <c r="C977" s="3"/>
    </row>
    <row r="978">
      <c r="A978" s="3"/>
      <c r="C978" s="3"/>
    </row>
    <row r="979">
      <c r="A979" s="3"/>
      <c r="C979" s="3"/>
    </row>
    <row r="980">
      <c r="A980" s="3"/>
      <c r="C980" s="3"/>
    </row>
    <row r="981">
      <c r="A981" s="3"/>
      <c r="C981" s="3"/>
    </row>
    <row r="982">
      <c r="A982" s="3"/>
      <c r="C982" s="3"/>
    </row>
    <row r="983">
      <c r="A983" s="3"/>
      <c r="C983" s="3"/>
    </row>
    <row r="984">
      <c r="A984" s="3"/>
      <c r="C984" s="3"/>
    </row>
    <row r="985">
      <c r="A985" s="3"/>
      <c r="C985" s="3"/>
    </row>
    <row r="986">
      <c r="A986" s="3"/>
      <c r="C986" s="3"/>
    </row>
    <row r="987">
      <c r="A987" s="3"/>
      <c r="C987" s="3"/>
    </row>
    <row r="988">
      <c r="A988" s="3"/>
      <c r="C988" s="3"/>
    </row>
    <row r="989">
      <c r="A989" s="3"/>
      <c r="C989" s="3"/>
    </row>
    <row r="990">
      <c r="A990" s="3"/>
      <c r="C990" s="3"/>
    </row>
    <row r="991">
      <c r="A991" s="3"/>
      <c r="C991" s="3"/>
    </row>
    <row r="992">
      <c r="A992" s="3"/>
      <c r="C992" s="3"/>
    </row>
    <row r="993">
      <c r="A993" s="3"/>
      <c r="C993" s="3"/>
    </row>
    <row r="994">
      <c r="A994" s="3"/>
      <c r="C994" s="3"/>
    </row>
    <row r="995">
      <c r="A995" s="3"/>
      <c r="C995" s="3"/>
    </row>
    <row r="996">
      <c r="A996" s="3"/>
      <c r="C996" s="3"/>
    </row>
    <row r="997">
      <c r="A997" s="3"/>
      <c r="C997" s="3"/>
    </row>
    <row r="998">
      <c r="A998" s="3"/>
      <c r="C998" s="3"/>
    </row>
    <row r="999">
      <c r="A999" s="3"/>
      <c r="C999" s="3"/>
    </row>
    <row r="1000">
      <c r="A1000" s="3"/>
      <c r="C1000" s="3"/>
    </row>
    <row r="1001">
      <c r="A1001" s="3"/>
      <c r="C1001" s="3"/>
    </row>
    <row r="1002">
      <c r="A1002" s="3"/>
      <c r="C1002" s="3"/>
    </row>
    <row r="1003">
      <c r="A1003" s="3"/>
      <c r="C1003" s="3"/>
    </row>
    <row r="1004">
      <c r="A1004" s="3"/>
      <c r="C1004" s="3"/>
    </row>
    <row r="1005">
      <c r="A1005" s="3"/>
      <c r="C1005" s="3"/>
    </row>
    <row r="1006">
      <c r="A1006" s="3"/>
      <c r="C1006" s="3"/>
    </row>
    <row r="1007">
      <c r="A1007" s="3"/>
      <c r="C1007" s="3"/>
    </row>
    <row r="1008">
      <c r="A1008" s="3"/>
      <c r="C1008" s="3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5"/>
    <col customWidth="1" min="3" max="3" width="21.75"/>
    <col customWidth="1" min="4" max="7" width="25.5"/>
    <col customWidth="1" min="8" max="8" width="6.0"/>
    <col customWidth="1" min="12" max="12" width="21.75"/>
    <col customWidth="1" min="13" max="13" width="5.63"/>
  </cols>
  <sheetData>
    <row r="1">
      <c r="A1" s="12" t="s">
        <v>79</v>
      </c>
      <c r="B1" s="13" t="s">
        <v>80</v>
      </c>
      <c r="C1" s="12" t="s">
        <v>81</v>
      </c>
      <c r="D1" s="12" t="s">
        <v>82</v>
      </c>
      <c r="E1" s="12" t="s">
        <v>83</v>
      </c>
      <c r="F1" s="12" t="s">
        <v>84</v>
      </c>
      <c r="G1" s="12" t="s">
        <v>85</v>
      </c>
      <c r="H1" s="12" t="s">
        <v>86</v>
      </c>
      <c r="I1" s="12" t="s">
        <v>87</v>
      </c>
      <c r="J1" s="12" t="s">
        <v>88</v>
      </c>
      <c r="K1" s="12" t="s">
        <v>89</v>
      </c>
      <c r="L1" s="12" t="s">
        <v>90</v>
      </c>
      <c r="M1" s="12" t="s">
        <v>91</v>
      </c>
      <c r="N1" s="12" t="s">
        <v>92</v>
      </c>
    </row>
    <row r="2" hidden="1">
      <c r="A2" s="14" t="s">
        <v>93</v>
      </c>
      <c r="B2" s="15" t="s">
        <v>94</v>
      </c>
      <c r="C2" s="14" t="s">
        <v>95</v>
      </c>
      <c r="D2" s="16" t="s">
        <v>96</v>
      </c>
    </row>
    <row r="3" hidden="1">
      <c r="A3" s="14" t="s">
        <v>93</v>
      </c>
      <c r="B3" s="15" t="s">
        <v>94</v>
      </c>
      <c r="C3" s="14" t="s">
        <v>97</v>
      </c>
      <c r="D3" s="16" t="s">
        <v>96</v>
      </c>
    </row>
    <row r="4">
      <c r="A4" s="17" t="s">
        <v>93</v>
      </c>
      <c r="B4" s="18" t="s">
        <v>94</v>
      </c>
      <c r="C4" s="17" t="s">
        <v>98</v>
      </c>
      <c r="D4" s="9" t="s">
        <v>99</v>
      </c>
      <c r="E4" s="19" t="s">
        <v>100</v>
      </c>
      <c r="F4" s="20" t="s">
        <v>101</v>
      </c>
      <c r="G4" s="6" t="s">
        <v>102</v>
      </c>
      <c r="H4" s="6">
        <v>1064.0</v>
      </c>
      <c r="I4" s="6" t="s">
        <v>103</v>
      </c>
      <c r="J4" s="6" t="s">
        <v>104</v>
      </c>
      <c r="K4" s="6" t="s">
        <v>105</v>
      </c>
      <c r="L4" s="6" t="s">
        <v>106</v>
      </c>
      <c r="M4" s="6">
        <v>2006.0</v>
      </c>
      <c r="N4" s="6" t="s">
        <v>107</v>
      </c>
      <c r="O4" s="6" t="s">
        <v>108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hidden="1">
      <c r="A5" s="14" t="s">
        <v>93</v>
      </c>
      <c r="B5" s="15" t="s">
        <v>94</v>
      </c>
      <c r="C5" s="14" t="s">
        <v>109</v>
      </c>
      <c r="D5" s="16" t="s">
        <v>96</v>
      </c>
    </row>
    <row r="6" hidden="1">
      <c r="A6" s="14" t="s">
        <v>93</v>
      </c>
      <c r="B6" s="15" t="s">
        <v>94</v>
      </c>
      <c r="C6" s="14" t="s">
        <v>110</v>
      </c>
      <c r="D6" s="16" t="s">
        <v>96</v>
      </c>
    </row>
    <row r="7" hidden="1">
      <c r="A7" s="14" t="s">
        <v>93</v>
      </c>
      <c r="B7" s="15" t="s">
        <v>94</v>
      </c>
      <c r="C7" s="14" t="s">
        <v>111</v>
      </c>
      <c r="D7" s="21" t="s">
        <v>112</v>
      </c>
      <c r="E7" s="11" t="s">
        <v>113</v>
      </c>
    </row>
    <row r="8">
      <c r="A8" s="17" t="s">
        <v>93</v>
      </c>
      <c r="B8" s="18" t="s">
        <v>94</v>
      </c>
      <c r="C8" s="17" t="s">
        <v>114</v>
      </c>
      <c r="D8" s="9" t="s">
        <v>115</v>
      </c>
      <c r="E8" s="19"/>
      <c r="F8" s="20" t="s">
        <v>116</v>
      </c>
      <c r="G8" s="6" t="s">
        <v>117</v>
      </c>
      <c r="H8" s="6">
        <v>25.0</v>
      </c>
      <c r="I8" s="6" t="s">
        <v>103</v>
      </c>
      <c r="J8" s="6" t="s">
        <v>118</v>
      </c>
      <c r="K8" s="6" t="s">
        <v>119</v>
      </c>
      <c r="L8" s="6" t="s">
        <v>120</v>
      </c>
      <c r="M8" s="6">
        <v>2013.0</v>
      </c>
      <c r="N8" s="6" t="s">
        <v>107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hidden="1">
      <c r="A9" s="14" t="s">
        <v>121</v>
      </c>
      <c r="B9" s="22" t="s">
        <v>122</v>
      </c>
      <c r="C9" s="14" t="s">
        <v>123</v>
      </c>
      <c r="D9" s="11" t="s">
        <v>124</v>
      </c>
    </row>
    <row r="10">
      <c r="A10" s="17" t="s">
        <v>121</v>
      </c>
      <c r="B10" s="23" t="s">
        <v>125</v>
      </c>
      <c r="C10" s="17" t="s">
        <v>126</v>
      </c>
      <c r="D10" s="20" t="s">
        <v>127</v>
      </c>
      <c r="E10" s="19"/>
      <c r="F10" s="20" t="s">
        <v>128</v>
      </c>
      <c r="G10" s="6" t="s">
        <v>129</v>
      </c>
      <c r="H10" s="6">
        <v>410.0</v>
      </c>
      <c r="I10" s="6" t="s">
        <v>130</v>
      </c>
      <c r="J10" s="6" t="s">
        <v>131</v>
      </c>
      <c r="K10" s="6" t="s">
        <v>132</v>
      </c>
      <c r="L10" s="6" t="s">
        <v>133</v>
      </c>
      <c r="M10" s="6">
        <v>2019.0</v>
      </c>
      <c r="N10" s="6" t="s">
        <v>107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idden="1">
      <c r="A11" s="14" t="s">
        <v>121</v>
      </c>
      <c r="B11" s="22" t="s">
        <v>134</v>
      </c>
      <c r="C11" s="14" t="s">
        <v>135</v>
      </c>
      <c r="D11" s="11" t="s">
        <v>124</v>
      </c>
    </row>
    <row r="12">
      <c r="A12" s="17" t="s">
        <v>121</v>
      </c>
      <c r="B12" s="23" t="s">
        <v>136</v>
      </c>
      <c r="C12" s="17" t="s">
        <v>137</v>
      </c>
      <c r="D12" s="9" t="s">
        <v>138</v>
      </c>
      <c r="E12" s="6"/>
      <c r="F12" s="20" t="s">
        <v>139</v>
      </c>
      <c r="G12" s="6" t="s">
        <v>140</v>
      </c>
      <c r="H12" s="6">
        <v>193.0</v>
      </c>
      <c r="I12" s="6" t="s">
        <v>103</v>
      </c>
      <c r="J12" s="6" t="s">
        <v>141</v>
      </c>
      <c r="K12" s="6" t="s">
        <v>142</v>
      </c>
      <c r="L12" s="6" t="s">
        <v>143</v>
      </c>
      <c r="M12" s="6">
        <v>2016.0</v>
      </c>
      <c r="N12" s="6" t="s">
        <v>107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idden="1">
      <c r="A13" s="14" t="s">
        <v>121</v>
      </c>
      <c r="B13" s="22" t="s">
        <v>136</v>
      </c>
      <c r="C13" s="14" t="s">
        <v>144</v>
      </c>
      <c r="D13" s="24" t="s">
        <v>145</v>
      </c>
      <c r="E13" s="11" t="s">
        <v>100</v>
      </c>
    </row>
    <row r="14">
      <c r="A14" s="17" t="s">
        <v>121</v>
      </c>
      <c r="B14" s="23" t="s">
        <v>146</v>
      </c>
      <c r="C14" s="17" t="s">
        <v>147</v>
      </c>
      <c r="D14" s="9" t="s">
        <v>148</v>
      </c>
      <c r="E14" s="19"/>
      <c r="F14" s="20" t="s">
        <v>149</v>
      </c>
      <c r="G14" s="6" t="s">
        <v>150</v>
      </c>
      <c r="H14" s="6">
        <v>235.0</v>
      </c>
      <c r="I14" s="6" t="s">
        <v>150</v>
      </c>
      <c r="J14" s="6" t="s">
        <v>151</v>
      </c>
      <c r="K14" s="6" t="s">
        <v>152</v>
      </c>
      <c r="L14" s="6" t="s">
        <v>153</v>
      </c>
      <c r="M14" s="6">
        <v>2012.0</v>
      </c>
      <c r="N14" s="6" t="s">
        <v>107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idden="1">
      <c r="A15" s="14" t="s">
        <v>121</v>
      </c>
      <c r="B15" s="22" t="s">
        <v>154</v>
      </c>
      <c r="C15" s="14" t="s">
        <v>155</v>
      </c>
      <c r="D15" s="16" t="s">
        <v>156</v>
      </c>
      <c r="E15" s="11" t="s">
        <v>157</v>
      </c>
    </row>
    <row r="16">
      <c r="A16" s="17" t="s">
        <v>121</v>
      </c>
      <c r="B16" s="23" t="s">
        <v>158</v>
      </c>
      <c r="C16" s="17" t="s">
        <v>159</v>
      </c>
      <c r="D16" s="9" t="s">
        <v>160</v>
      </c>
      <c r="E16" s="6"/>
      <c r="F16" s="20" t="s">
        <v>161</v>
      </c>
      <c r="G16" s="6" t="s">
        <v>150</v>
      </c>
      <c r="H16" s="6">
        <v>34.0</v>
      </c>
      <c r="I16" s="6" t="s">
        <v>162</v>
      </c>
      <c r="J16" s="6" t="s">
        <v>163</v>
      </c>
      <c r="K16" s="6" t="s">
        <v>164</v>
      </c>
      <c r="L16" s="6" t="s">
        <v>165</v>
      </c>
      <c r="M16" s="6">
        <v>2018.0</v>
      </c>
      <c r="N16" s="6" t="s">
        <v>107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idden="1">
      <c r="A17" s="14" t="s">
        <v>121</v>
      </c>
      <c r="B17" s="22" t="s">
        <v>166</v>
      </c>
      <c r="C17" s="14" t="s">
        <v>167</v>
      </c>
      <c r="D17" s="11" t="s">
        <v>124</v>
      </c>
    </row>
    <row r="18" hidden="1">
      <c r="A18" s="14" t="s">
        <v>121</v>
      </c>
      <c r="B18" s="22" t="s">
        <v>168</v>
      </c>
      <c r="C18" s="14" t="s">
        <v>169</v>
      </c>
      <c r="D18" s="16" t="s">
        <v>170</v>
      </c>
      <c r="E18" s="11" t="s">
        <v>171</v>
      </c>
    </row>
    <row r="19">
      <c r="A19" s="17" t="s">
        <v>121</v>
      </c>
      <c r="B19" s="23" t="s">
        <v>168</v>
      </c>
      <c r="C19" s="17" t="s">
        <v>172</v>
      </c>
      <c r="D19" s="9" t="s">
        <v>173</v>
      </c>
      <c r="E19" s="19"/>
      <c r="F19" s="20" t="s">
        <v>174</v>
      </c>
      <c r="G19" s="6" t="s">
        <v>175</v>
      </c>
      <c r="H19" s="6">
        <v>1128.0</v>
      </c>
      <c r="I19" s="6" t="s">
        <v>176</v>
      </c>
      <c r="J19" s="6" t="s">
        <v>177</v>
      </c>
      <c r="K19" s="6" t="s">
        <v>178</v>
      </c>
      <c r="L19" s="6" t="s">
        <v>179</v>
      </c>
      <c r="M19" s="6">
        <v>2007.0</v>
      </c>
      <c r="N19" s="6" t="s">
        <v>107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idden="1">
      <c r="A20" s="14" t="s">
        <v>121</v>
      </c>
      <c r="B20" s="22" t="s">
        <v>168</v>
      </c>
      <c r="C20" s="14" t="s">
        <v>180</v>
      </c>
      <c r="D20" s="25" t="s">
        <v>124</v>
      </c>
    </row>
    <row r="21" hidden="1">
      <c r="A21" s="14" t="s">
        <v>121</v>
      </c>
      <c r="B21" s="22" t="s">
        <v>181</v>
      </c>
      <c r="C21" s="14" t="s">
        <v>182</v>
      </c>
      <c r="D21" s="25" t="s">
        <v>124</v>
      </c>
    </row>
    <row r="22" hidden="1">
      <c r="A22" s="14" t="s">
        <v>121</v>
      </c>
      <c r="B22" s="22" t="s">
        <v>183</v>
      </c>
      <c r="C22" s="14" t="s">
        <v>184</v>
      </c>
      <c r="D22" s="16" t="s">
        <v>96</v>
      </c>
    </row>
    <row r="23">
      <c r="A23" s="17" t="s">
        <v>121</v>
      </c>
      <c r="B23" s="23" t="s">
        <v>185</v>
      </c>
      <c r="C23" s="17" t="s">
        <v>186</v>
      </c>
      <c r="D23" s="9" t="s">
        <v>187</v>
      </c>
      <c r="E23" s="7"/>
      <c r="F23" s="20" t="s">
        <v>188</v>
      </c>
      <c r="G23" s="6" t="s">
        <v>189</v>
      </c>
      <c r="H23" s="6">
        <v>179.0</v>
      </c>
      <c r="I23" s="6" t="s">
        <v>103</v>
      </c>
      <c r="J23" s="6" t="s">
        <v>190</v>
      </c>
      <c r="K23" s="6" t="s">
        <v>191</v>
      </c>
      <c r="L23" s="6" t="s">
        <v>192</v>
      </c>
      <c r="M23" s="6">
        <v>2013.0</v>
      </c>
      <c r="N23" s="6" t="s">
        <v>107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idden="1">
      <c r="A24" s="14" t="s">
        <v>121</v>
      </c>
      <c r="B24" s="22" t="s">
        <v>193</v>
      </c>
      <c r="C24" s="14" t="s">
        <v>194</v>
      </c>
      <c r="D24" s="24" t="s">
        <v>195</v>
      </c>
      <c r="E24" s="11" t="s">
        <v>196</v>
      </c>
    </row>
    <row r="25" hidden="1">
      <c r="A25" s="14" t="s">
        <v>121</v>
      </c>
      <c r="B25" s="22" t="s">
        <v>197</v>
      </c>
      <c r="C25" s="14" t="s">
        <v>198</v>
      </c>
      <c r="D25" s="16" t="s">
        <v>96</v>
      </c>
    </row>
    <row r="26" hidden="1">
      <c r="A26" s="14" t="s">
        <v>121</v>
      </c>
      <c r="B26" s="22" t="s">
        <v>199</v>
      </c>
      <c r="C26" s="14" t="s">
        <v>200</v>
      </c>
      <c r="D26" s="16" t="s">
        <v>96</v>
      </c>
    </row>
    <row r="27">
      <c r="A27" s="17" t="s">
        <v>121</v>
      </c>
      <c r="B27" s="23" t="s">
        <v>201</v>
      </c>
      <c r="C27" s="17" t="s">
        <v>202</v>
      </c>
      <c r="D27" s="9" t="s">
        <v>203</v>
      </c>
      <c r="E27" s="7"/>
      <c r="F27" s="20" t="s">
        <v>204</v>
      </c>
      <c r="G27" s="6" t="s">
        <v>150</v>
      </c>
      <c r="H27" s="6">
        <v>1562.0</v>
      </c>
      <c r="I27" s="6" t="s">
        <v>103</v>
      </c>
      <c r="J27" s="6" t="s">
        <v>205</v>
      </c>
      <c r="K27" s="6" t="s">
        <v>142</v>
      </c>
      <c r="L27" s="6" t="s">
        <v>206</v>
      </c>
      <c r="M27" s="6">
        <v>2008.0</v>
      </c>
      <c r="N27" s="6" t="s">
        <v>107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>
      <c r="A28" s="17" t="s">
        <v>121</v>
      </c>
      <c r="B28" s="23" t="s">
        <v>201</v>
      </c>
      <c r="C28" s="17" t="s">
        <v>207</v>
      </c>
      <c r="D28" s="9" t="s">
        <v>208</v>
      </c>
      <c r="E28" s="19"/>
      <c r="F28" s="20" t="s">
        <v>209</v>
      </c>
      <c r="G28" s="6" t="s">
        <v>210</v>
      </c>
      <c r="H28" s="6">
        <v>384.0</v>
      </c>
      <c r="I28" s="6" t="s">
        <v>211</v>
      </c>
      <c r="J28" s="6" t="s">
        <v>212</v>
      </c>
      <c r="K28" s="6" t="s">
        <v>213</v>
      </c>
      <c r="L28" s="6" t="s">
        <v>214</v>
      </c>
      <c r="M28" s="6">
        <v>2010.0</v>
      </c>
      <c r="N28" s="6" t="s">
        <v>107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idden="1">
      <c r="A29" s="14" t="s">
        <v>121</v>
      </c>
      <c r="B29" s="22" t="s">
        <v>215</v>
      </c>
      <c r="C29" s="14" t="s">
        <v>216</v>
      </c>
      <c r="D29" s="11" t="s">
        <v>124</v>
      </c>
    </row>
    <row r="30">
      <c r="A30" s="17" t="s">
        <v>121</v>
      </c>
      <c r="B30" s="23" t="s">
        <v>217</v>
      </c>
      <c r="C30" s="17" t="s">
        <v>218</v>
      </c>
      <c r="D30" s="20" t="s">
        <v>219</v>
      </c>
      <c r="E30" s="6"/>
      <c r="F30" s="9" t="s">
        <v>220</v>
      </c>
      <c r="G30" s="6" t="s">
        <v>150</v>
      </c>
      <c r="H30" s="6">
        <v>1349.0</v>
      </c>
      <c r="I30" s="6" t="s">
        <v>103</v>
      </c>
      <c r="J30" s="6" t="s">
        <v>221</v>
      </c>
      <c r="K30" s="6" t="s">
        <v>222</v>
      </c>
      <c r="L30" s="6" t="s">
        <v>223</v>
      </c>
      <c r="M30" s="6">
        <v>2010.0</v>
      </c>
      <c r="N30" s="6" t="s">
        <v>107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hidden="1">
      <c r="A31" s="14" t="s">
        <v>121</v>
      </c>
      <c r="B31" s="22" t="s">
        <v>224</v>
      </c>
      <c r="C31" s="14" t="s">
        <v>225</v>
      </c>
      <c r="D31" s="24" t="s">
        <v>226</v>
      </c>
      <c r="E31" s="11" t="s">
        <v>227</v>
      </c>
    </row>
    <row r="32">
      <c r="A32" s="17" t="s">
        <v>121</v>
      </c>
      <c r="B32" s="23" t="s">
        <v>228</v>
      </c>
      <c r="C32" s="17" t="s">
        <v>229</v>
      </c>
      <c r="D32" s="9" t="s">
        <v>230</v>
      </c>
      <c r="E32" s="19"/>
      <c r="F32" s="20" t="s">
        <v>231</v>
      </c>
      <c r="G32" s="6" t="s">
        <v>140</v>
      </c>
      <c r="H32" s="6">
        <v>577.0</v>
      </c>
      <c r="I32" s="6" t="s">
        <v>232</v>
      </c>
      <c r="J32" s="6" t="s">
        <v>233</v>
      </c>
      <c r="K32" s="6" t="s">
        <v>142</v>
      </c>
      <c r="L32" s="6" t="s">
        <v>234</v>
      </c>
      <c r="M32" s="6">
        <v>2015.0</v>
      </c>
      <c r="N32" s="6" t="s">
        <v>107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17" t="s">
        <v>121</v>
      </c>
      <c r="B33" s="23" t="s">
        <v>235</v>
      </c>
      <c r="C33" s="17" t="s">
        <v>236</v>
      </c>
      <c r="D33" s="20" t="s">
        <v>237</v>
      </c>
      <c r="E33" s="19"/>
      <c r="F33" s="20" t="s">
        <v>238</v>
      </c>
      <c r="G33" s="6" t="s">
        <v>239</v>
      </c>
      <c r="H33" s="6">
        <v>155.0</v>
      </c>
      <c r="I33" s="6" t="s">
        <v>103</v>
      </c>
      <c r="J33" s="6" t="s">
        <v>240</v>
      </c>
      <c r="K33" s="6" t="s">
        <v>241</v>
      </c>
      <c r="L33" s="6" t="s">
        <v>242</v>
      </c>
      <c r="M33" s="6">
        <v>2015.0</v>
      </c>
      <c r="N33" s="6" t="s">
        <v>107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hidden="1">
      <c r="A34" s="14" t="s">
        <v>121</v>
      </c>
      <c r="B34" s="22" t="s">
        <v>243</v>
      </c>
      <c r="C34" s="14" t="s">
        <v>244</v>
      </c>
      <c r="D34" s="24" t="s">
        <v>245</v>
      </c>
      <c r="E34" s="11" t="s">
        <v>246</v>
      </c>
    </row>
    <row r="35" hidden="1">
      <c r="A35" s="14" t="s">
        <v>121</v>
      </c>
      <c r="B35" s="22" t="s">
        <v>247</v>
      </c>
      <c r="C35" s="14" t="s">
        <v>248</v>
      </c>
      <c r="D35" s="16" t="s">
        <v>96</v>
      </c>
    </row>
    <row r="36" hidden="1">
      <c r="A36" s="14" t="s">
        <v>121</v>
      </c>
      <c r="B36" s="22" t="s">
        <v>249</v>
      </c>
      <c r="C36" s="14" t="s">
        <v>250</v>
      </c>
      <c r="D36" s="16" t="s">
        <v>96</v>
      </c>
    </row>
    <row r="37" hidden="1">
      <c r="A37" s="14" t="s">
        <v>121</v>
      </c>
      <c r="B37" s="22" t="s">
        <v>251</v>
      </c>
      <c r="C37" s="14" t="s">
        <v>252</v>
      </c>
      <c r="D37" s="11" t="s">
        <v>124</v>
      </c>
    </row>
    <row r="38" hidden="1">
      <c r="A38" s="14" t="s">
        <v>121</v>
      </c>
      <c r="B38" s="22" t="s">
        <v>253</v>
      </c>
      <c r="C38" s="14" t="s">
        <v>254</v>
      </c>
      <c r="D38" s="16" t="s">
        <v>96</v>
      </c>
    </row>
    <row r="39" hidden="1">
      <c r="A39" s="14" t="s">
        <v>121</v>
      </c>
      <c r="B39" s="22" t="s">
        <v>255</v>
      </c>
      <c r="C39" s="14" t="s">
        <v>256</v>
      </c>
      <c r="D39" s="16" t="s">
        <v>96</v>
      </c>
    </row>
    <row r="40" hidden="1">
      <c r="A40" s="14" t="s">
        <v>121</v>
      </c>
      <c r="B40" s="22" t="s">
        <v>257</v>
      </c>
      <c r="C40" s="14" t="s">
        <v>258</v>
      </c>
      <c r="D40" s="16" t="s">
        <v>259</v>
      </c>
      <c r="E40" s="11" t="s">
        <v>157</v>
      </c>
    </row>
    <row r="41" hidden="1">
      <c r="A41" s="14" t="s">
        <v>121</v>
      </c>
      <c r="B41" s="22" t="s">
        <v>260</v>
      </c>
      <c r="C41" s="14" t="s">
        <v>261</v>
      </c>
      <c r="D41" s="16" t="s">
        <v>96</v>
      </c>
    </row>
    <row r="42" hidden="1">
      <c r="A42" s="14" t="s">
        <v>121</v>
      </c>
      <c r="B42" s="22" t="s">
        <v>262</v>
      </c>
      <c r="C42" s="14" t="s">
        <v>263</v>
      </c>
      <c r="D42" s="16" t="s">
        <v>264</v>
      </c>
      <c r="E42" s="11" t="s">
        <v>100</v>
      </c>
    </row>
    <row r="43" hidden="1">
      <c r="A43" s="14" t="s">
        <v>121</v>
      </c>
      <c r="B43" s="22" t="s">
        <v>265</v>
      </c>
      <c r="C43" s="14" t="s">
        <v>266</v>
      </c>
      <c r="D43" s="24" t="s">
        <v>267</v>
      </c>
      <c r="E43" s="11" t="s">
        <v>268</v>
      </c>
    </row>
    <row r="44" hidden="1">
      <c r="A44" s="14" t="s">
        <v>121</v>
      </c>
      <c r="B44" s="22" t="s">
        <v>269</v>
      </c>
      <c r="C44" s="14" t="s">
        <v>270</v>
      </c>
      <c r="D44" s="24" t="s">
        <v>271</v>
      </c>
      <c r="E44" s="11" t="s">
        <v>272</v>
      </c>
    </row>
    <row r="45" hidden="1">
      <c r="A45" s="14" t="s">
        <v>121</v>
      </c>
      <c r="B45" s="22" t="s">
        <v>269</v>
      </c>
      <c r="C45" s="14" t="s">
        <v>273</v>
      </c>
      <c r="D45" s="16" t="s">
        <v>96</v>
      </c>
    </row>
    <row r="46">
      <c r="A46" s="17" t="s">
        <v>121</v>
      </c>
      <c r="B46" s="23" t="s">
        <v>274</v>
      </c>
      <c r="C46" s="17" t="s">
        <v>275</v>
      </c>
      <c r="D46" s="20" t="s">
        <v>276</v>
      </c>
      <c r="E46" s="7"/>
      <c r="F46" s="20" t="s">
        <v>277</v>
      </c>
      <c r="G46" s="6" t="s">
        <v>150</v>
      </c>
      <c r="H46" s="6">
        <v>2176.0</v>
      </c>
      <c r="I46" s="6" t="s">
        <v>278</v>
      </c>
      <c r="J46" s="6" t="s">
        <v>279</v>
      </c>
      <c r="K46" s="6" t="s">
        <v>280</v>
      </c>
      <c r="L46" s="6" t="s">
        <v>281</v>
      </c>
      <c r="M46" s="6">
        <v>2008.0</v>
      </c>
      <c r="N46" s="6" t="s">
        <v>107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17" t="s">
        <v>121</v>
      </c>
      <c r="B47" s="23" t="s">
        <v>282</v>
      </c>
      <c r="C47" s="17" t="s">
        <v>283</v>
      </c>
      <c r="D47" s="9" t="s">
        <v>284</v>
      </c>
      <c r="E47" s="19"/>
      <c r="F47" s="20" t="s">
        <v>285</v>
      </c>
      <c r="G47" s="6" t="s">
        <v>286</v>
      </c>
      <c r="H47" s="6">
        <v>83.0</v>
      </c>
      <c r="I47" s="6" t="s">
        <v>103</v>
      </c>
      <c r="J47" s="6" t="s">
        <v>287</v>
      </c>
      <c r="K47" s="6" t="s">
        <v>288</v>
      </c>
      <c r="L47" s="6" t="s">
        <v>289</v>
      </c>
      <c r="M47" s="6">
        <v>2018.0</v>
      </c>
      <c r="N47" s="6" t="s">
        <v>107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17" t="s">
        <v>121</v>
      </c>
      <c r="B48" s="23" t="s">
        <v>290</v>
      </c>
      <c r="C48" s="17" t="s">
        <v>291</v>
      </c>
      <c r="D48" s="9" t="s">
        <v>292</v>
      </c>
      <c r="E48" s="19"/>
      <c r="F48" s="20" t="s">
        <v>293</v>
      </c>
      <c r="G48" s="6" t="s">
        <v>294</v>
      </c>
      <c r="H48" s="6">
        <v>13.0</v>
      </c>
      <c r="I48" s="6" t="s">
        <v>103</v>
      </c>
      <c r="J48" s="6" t="s">
        <v>295</v>
      </c>
      <c r="K48" s="6" t="s">
        <v>296</v>
      </c>
      <c r="L48" s="6" t="s">
        <v>223</v>
      </c>
      <c r="M48" s="6">
        <v>2020.0</v>
      </c>
      <c r="N48" s="6" t="s">
        <v>107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17" t="s">
        <v>121</v>
      </c>
      <c r="B49" s="23" t="s">
        <v>297</v>
      </c>
      <c r="C49" s="17" t="s">
        <v>298</v>
      </c>
      <c r="D49" s="9" t="s">
        <v>299</v>
      </c>
      <c r="E49" s="19"/>
      <c r="F49" s="20" t="s">
        <v>300</v>
      </c>
      <c r="G49" s="6" t="s">
        <v>150</v>
      </c>
      <c r="H49" s="6">
        <v>423.0</v>
      </c>
      <c r="I49" s="6" t="s">
        <v>103</v>
      </c>
      <c r="J49" s="6" t="s">
        <v>301</v>
      </c>
      <c r="K49" s="6" t="s">
        <v>302</v>
      </c>
      <c r="L49" s="6" t="s">
        <v>303</v>
      </c>
      <c r="M49" s="6">
        <v>2008.0</v>
      </c>
      <c r="N49" s="6" t="s">
        <v>107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17" t="s">
        <v>121</v>
      </c>
      <c r="B50" s="23" t="s">
        <v>304</v>
      </c>
      <c r="C50" s="17" t="s">
        <v>305</v>
      </c>
      <c r="D50" s="9" t="s">
        <v>306</v>
      </c>
      <c r="E50" s="19"/>
      <c r="F50" s="20" t="s">
        <v>307</v>
      </c>
      <c r="G50" s="6" t="s">
        <v>308</v>
      </c>
      <c r="H50" s="6">
        <v>55.0</v>
      </c>
      <c r="I50" s="6" t="s">
        <v>103</v>
      </c>
      <c r="J50" s="6" t="s">
        <v>309</v>
      </c>
      <c r="K50" s="6" t="s">
        <v>310</v>
      </c>
      <c r="L50" s="6" t="s">
        <v>311</v>
      </c>
      <c r="M50" s="6">
        <v>2010.0</v>
      </c>
      <c r="N50" s="6" t="s">
        <v>107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17" t="s">
        <v>121</v>
      </c>
      <c r="B51" s="23" t="s">
        <v>312</v>
      </c>
      <c r="C51" s="17" t="s">
        <v>313</v>
      </c>
      <c r="D51" s="9" t="s">
        <v>314</v>
      </c>
      <c r="E51" s="19"/>
      <c r="F51" s="20" t="s">
        <v>315</v>
      </c>
      <c r="G51" s="6" t="s">
        <v>316</v>
      </c>
      <c r="H51" s="6">
        <v>263.0</v>
      </c>
      <c r="I51" s="6" t="s">
        <v>103</v>
      </c>
      <c r="J51" s="6" t="s">
        <v>317</v>
      </c>
      <c r="K51" s="6" t="s">
        <v>318</v>
      </c>
      <c r="L51" s="6" t="s">
        <v>319</v>
      </c>
      <c r="M51" s="6">
        <v>2014.0</v>
      </c>
      <c r="N51" s="6" t="s">
        <v>107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hidden="1">
      <c r="A52" s="14" t="s">
        <v>121</v>
      </c>
      <c r="B52" s="22" t="s">
        <v>320</v>
      </c>
      <c r="C52" s="14" t="s">
        <v>321</v>
      </c>
      <c r="D52" s="25" t="s">
        <v>124</v>
      </c>
    </row>
    <row r="53">
      <c r="A53" s="17" t="s">
        <v>121</v>
      </c>
      <c r="B53" s="23" t="s">
        <v>322</v>
      </c>
      <c r="C53" s="17" t="s">
        <v>323</v>
      </c>
      <c r="D53" s="9" t="s">
        <v>324</v>
      </c>
      <c r="E53" s="7"/>
      <c r="F53" s="20" t="s">
        <v>325</v>
      </c>
      <c r="G53" s="6" t="s">
        <v>326</v>
      </c>
      <c r="H53" s="6">
        <v>287.0</v>
      </c>
      <c r="I53" s="6" t="s">
        <v>103</v>
      </c>
      <c r="J53" s="6" t="s">
        <v>327</v>
      </c>
      <c r="K53" s="6" t="s">
        <v>142</v>
      </c>
      <c r="L53" s="6" t="s">
        <v>328</v>
      </c>
      <c r="M53" s="6">
        <v>2013.0</v>
      </c>
      <c r="N53" s="6" t="s">
        <v>107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17" t="s">
        <v>121</v>
      </c>
      <c r="B54" s="23" t="s">
        <v>329</v>
      </c>
      <c r="C54" s="17" t="s">
        <v>330</v>
      </c>
      <c r="D54" s="9" t="s">
        <v>331</v>
      </c>
      <c r="E54" s="19"/>
      <c r="F54" s="20" t="s">
        <v>332</v>
      </c>
      <c r="G54" s="6" t="s">
        <v>150</v>
      </c>
      <c r="H54" s="6">
        <v>228.0</v>
      </c>
      <c r="I54" s="6" t="s">
        <v>103</v>
      </c>
      <c r="J54" s="6" t="s">
        <v>333</v>
      </c>
      <c r="K54" s="6" t="s">
        <v>334</v>
      </c>
      <c r="L54" s="6" t="s">
        <v>335</v>
      </c>
      <c r="M54" s="6">
        <v>2014.0</v>
      </c>
      <c r="N54" s="6" t="s">
        <v>107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17" t="s">
        <v>121</v>
      </c>
      <c r="B55" s="23" t="s">
        <v>336</v>
      </c>
      <c r="C55" s="17" t="s">
        <v>337</v>
      </c>
      <c r="D55" s="9" t="s">
        <v>338</v>
      </c>
      <c r="E55" s="19"/>
      <c r="F55" s="20" t="s">
        <v>339</v>
      </c>
      <c r="G55" s="6" t="s">
        <v>150</v>
      </c>
      <c r="H55" s="6">
        <v>177.0</v>
      </c>
      <c r="I55" s="6" t="s">
        <v>103</v>
      </c>
      <c r="J55" s="7"/>
      <c r="K55" s="6" t="s">
        <v>164</v>
      </c>
      <c r="L55" s="6" t="s">
        <v>340</v>
      </c>
      <c r="M55" s="6">
        <v>2013.0</v>
      </c>
      <c r="N55" s="6" t="s">
        <v>107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17" t="s">
        <v>121</v>
      </c>
      <c r="B56" s="23" t="s">
        <v>336</v>
      </c>
      <c r="C56" s="17" t="s">
        <v>341</v>
      </c>
      <c r="D56" s="20" t="s">
        <v>342</v>
      </c>
      <c r="E56" s="19"/>
      <c r="F56" s="20" t="s">
        <v>343</v>
      </c>
      <c r="G56" s="6" t="s">
        <v>150</v>
      </c>
      <c r="H56" s="6">
        <v>136.0</v>
      </c>
      <c r="I56" s="6" t="s">
        <v>162</v>
      </c>
      <c r="J56" s="6" t="s">
        <v>344</v>
      </c>
      <c r="K56" s="6" t="s">
        <v>164</v>
      </c>
      <c r="L56" s="6" t="s">
        <v>345</v>
      </c>
      <c r="M56" s="6">
        <v>2007.0</v>
      </c>
      <c r="N56" s="6" t="s">
        <v>107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17" t="s">
        <v>121</v>
      </c>
      <c r="B57" s="23" t="s">
        <v>346</v>
      </c>
      <c r="C57" s="17" t="s">
        <v>347</v>
      </c>
      <c r="D57" s="9" t="s">
        <v>348</v>
      </c>
      <c r="E57" s="19"/>
      <c r="F57" s="20" t="s">
        <v>349</v>
      </c>
      <c r="G57" s="6" t="s">
        <v>350</v>
      </c>
      <c r="H57" s="6">
        <v>208.0</v>
      </c>
      <c r="I57" s="6" t="s">
        <v>103</v>
      </c>
      <c r="J57" s="6" t="s">
        <v>351</v>
      </c>
      <c r="K57" s="6" t="s">
        <v>164</v>
      </c>
      <c r="L57" s="6" t="s">
        <v>352</v>
      </c>
      <c r="M57" s="6">
        <v>2013.0</v>
      </c>
      <c r="N57" s="6" t="s">
        <v>107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17" t="s">
        <v>121</v>
      </c>
      <c r="B58" s="23" t="s">
        <v>353</v>
      </c>
      <c r="C58" s="17" t="s">
        <v>354</v>
      </c>
      <c r="D58" s="9" t="s">
        <v>355</v>
      </c>
      <c r="E58" s="19"/>
      <c r="F58" s="20" t="s">
        <v>356</v>
      </c>
      <c r="G58" s="6" t="s">
        <v>357</v>
      </c>
      <c r="H58" s="6">
        <v>128.0</v>
      </c>
      <c r="I58" s="6" t="s">
        <v>103</v>
      </c>
      <c r="J58" s="6" t="s">
        <v>358</v>
      </c>
      <c r="K58" s="6" t="s">
        <v>359</v>
      </c>
      <c r="L58" s="6" t="s">
        <v>311</v>
      </c>
      <c r="M58" s="6">
        <v>2014.0</v>
      </c>
      <c r="N58" s="6" t="s">
        <v>107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hidden="1">
      <c r="A59" s="14" t="s">
        <v>121</v>
      </c>
      <c r="B59" s="22" t="s">
        <v>360</v>
      </c>
      <c r="C59" s="14" t="s">
        <v>361</v>
      </c>
      <c r="D59" s="11" t="s">
        <v>124</v>
      </c>
    </row>
    <row r="60">
      <c r="A60" s="17" t="s">
        <v>121</v>
      </c>
      <c r="B60" s="23" t="s">
        <v>362</v>
      </c>
      <c r="C60" s="17" t="s">
        <v>363</v>
      </c>
      <c r="D60" s="9" t="s">
        <v>364</v>
      </c>
      <c r="E60" s="19"/>
      <c r="F60" s="20" t="s">
        <v>365</v>
      </c>
      <c r="G60" s="6" t="s">
        <v>150</v>
      </c>
      <c r="H60" s="6">
        <v>546.0</v>
      </c>
      <c r="I60" s="6" t="s">
        <v>366</v>
      </c>
      <c r="J60" s="6" t="s">
        <v>367</v>
      </c>
      <c r="K60" s="6" t="s">
        <v>368</v>
      </c>
      <c r="L60" s="6" t="s">
        <v>369</v>
      </c>
      <c r="M60" s="6">
        <v>2012.0</v>
      </c>
      <c r="N60" s="6" t="s">
        <v>107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hidden="1">
      <c r="A61" s="14" t="s">
        <v>121</v>
      </c>
      <c r="B61" s="22" t="s">
        <v>370</v>
      </c>
      <c r="C61" s="14" t="s">
        <v>371</v>
      </c>
      <c r="D61" s="25" t="s">
        <v>124</v>
      </c>
    </row>
    <row r="62" hidden="1">
      <c r="A62" s="14" t="s">
        <v>121</v>
      </c>
      <c r="B62" s="22" t="s">
        <v>372</v>
      </c>
      <c r="C62" s="14" t="s">
        <v>373</v>
      </c>
      <c r="D62" s="25" t="s">
        <v>124</v>
      </c>
    </row>
    <row r="63">
      <c r="A63" s="17" t="s">
        <v>121</v>
      </c>
      <c r="B63" s="23" t="s">
        <v>372</v>
      </c>
      <c r="C63" s="17" t="s">
        <v>374</v>
      </c>
      <c r="D63" s="9" t="s">
        <v>375</v>
      </c>
      <c r="E63" s="19"/>
      <c r="F63" s="20" t="s">
        <v>376</v>
      </c>
      <c r="G63" s="6" t="s">
        <v>377</v>
      </c>
      <c r="H63" s="6">
        <v>791.0</v>
      </c>
      <c r="I63" s="6" t="s">
        <v>103</v>
      </c>
      <c r="J63" s="6" t="s">
        <v>378</v>
      </c>
      <c r="K63" s="6" t="s">
        <v>379</v>
      </c>
      <c r="L63" s="6" t="s">
        <v>380</v>
      </c>
      <c r="M63" s="6">
        <v>2010.0</v>
      </c>
      <c r="N63" s="6" t="s">
        <v>107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17" t="s">
        <v>121</v>
      </c>
      <c r="B64" s="23" t="s">
        <v>381</v>
      </c>
      <c r="C64" s="17" t="s">
        <v>382</v>
      </c>
      <c r="D64" s="9" t="s">
        <v>383</v>
      </c>
      <c r="E64" s="19"/>
      <c r="F64" s="20" t="s">
        <v>384</v>
      </c>
      <c r="G64" s="6" t="s">
        <v>385</v>
      </c>
      <c r="H64" s="6">
        <v>689.0</v>
      </c>
      <c r="I64" s="6" t="s">
        <v>386</v>
      </c>
      <c r="J64" s="6" t="s">
        <v>387</v>
      </c>
      <c r="K64" s="6" t="s">
        <v>388</v>
      </c>
      <c r="L64" s="6" t="s">
        <v>389</v>
      </c>
      <c r="M64" s="6">
        <v>2015.0</v>
      </c>
      <c r="N64" s="6" t="s">
        <v>107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hidden="1">
      <c r="A65" s="14" t="s">
        <v>121</v>
      </c>
      <c r="B65" s="22" t="s">
        <v>390</v>
      </c>
      <c r="C65" s="14" t="s">
        <v>391</v>
      </c>
      <c r="D65" s="25" t="s">
        <v>124</v>
      </c>
    </row>
    <row r="66">
      <c r="A66" s="17" t="s">
        <v>121</v>
      </c>
      <c r="B66" s="23" t="s">
        <v>392</v>
      </c>
      <c r="C66" s="17" t="s">
        <v>393</v>
      </c>
      <c r="D66" s="7" t="s">
        <v>394</v>
      </c>
      <c r="E66" s="7"/>
      <c r="F66" s="20" t="s">
        <v>395</v>
      </c>
      <c r="G66" s="6" t="s">
        <v>396</v>
      </c>
      <c r="H66" s="6">
        <v>848.0</v>
      </c>
      <c r="I66" s="6" t="s">
        <v>103</v>
      </c>
      <c r="J66" s="6" t="s">
        <v>397</v>
      </c>
      <c r="K66" s="6" t="s">
        <v>398</v>
      </c>
      <c r="L66" s="6" t="s">
        <v>399</v>
      </c>
      <c r="M66" s="6">
        <v>2014.0</v>
      </c>
      <c r="N66" s="6" t="s">
        <v>107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17" t="s">
        <v>121</v>
      </c>
      <c r="B67" s="23" t="s">
        <v>400</v>
      </c>
      <c r="C67" s="17" t="s">
        <v>401</v>
      </c>
      <c r="D67" s="9" t="s">
        <v>402</v>
      </c>
      <c r="E67" s="19"/>
      <c r="F67" s="20" t="s">
        <v>403</v>
      </c>
      <c r="G67" s="6" t="s">
        <v>404</v>
      </c>
      <c r="H67" s="6">
        <v>245.0</v>
      </c>
      <c r="I67" s="6" t="s">
        <v>103</v>
      </c>
      <c r="J67" s="6" t="s">
        <v>405</v>
      </c>
      <c r="K67" s="6" t="s">
        <v>406</v>
      </c>
      <c r="L67" s="6" t="s">
        <v>407</v>
      </c>
      <c r="M67" s="6">
        <v>2017.0</v>
      </c>
      <c r="N67" s="6" t="s">
        <v>107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hidden="1">
      <c r="A68" s="14" t="s">
        <v>121</v>
      </c>
      <c r="B68" s="22" t="s">
        <v>408</v>
      </c>
      <c r="C68" s="14" t="s">
        <v>409</v>
      </c>
      <c r="D68" s="26" t="s">
        <v>124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</row>
    <row r="69" hidden="1">
      <c r="A69" s="14" t="s">
        <v>121</v>
      </c>
      <c r="B69" s="22" t="s">
        <v>410</v>
      </c>
      <c r="C69" s="14" t="s">
        <v>411</v>
      </c>
      <c r="D69" s="28" t="s">
        <v>124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>
      <c r="A70" s="17" t="s">
        <v>121</v>
      </c>
      <c r="B70" s="23" t="s">
        <v>412</v>
      </c>
      <c r="C70" s="17" t="s">
        <v>413</v>
      </c>
      <c r="D70" s="9" t="s">
        <v>414</v>
      </c>
      <c r="E70" s="19"/>
      <c r="F70" s="20" t="s">
        <v>415</v>
      </c>
      <c r="G70" s="6" t="s">
        <v>150</v>
      </c>
      <c r="H70" s="6">
        <v>269.0</v>
      </c>
      <c r="I70" s="6" t="s">
        <v>103</v>
      </c>
      <c r="J70" s="6" t="s">
        <v>416</v>
      </c>
      <c r="K70" s="6" t="s">
        <v>164</v>
      </c>
      <c r="L70" s="6" t="s">
        <v>417</v>
      </c>
      <c r="M70" s="6">
        <v>2020.0</v>
      </c>
      <c r="N70" s="6" t="s">
        <v>107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17" t="s">
        <v>121</v>
      </c>
      <c r="B71" s="23" t="s">
        <v>412</v>
      </c>
      <c r="C71" s="17" t="s">
        <v>418</v>
      </c>
      <c r="D71" s="9" t="s">
        <v>419</v>
      </c>
      <c r="E71" s="6"/>
      <c r="F71" s="20" t="s">
        <v>420</v>
      </c>
      <c r="G71" s="6" t="s">
        <v>421</v>
      </c>
      <c r="H71" s="6">
        <v>699.0</v>
      </c>
      <c r="I71" s="6" t="s">
        <v>103</v>
      </c>
      <c r="J71" s="6" t="s">
        <v>422</v>
      </c>
      <c r="K71" s="6" t="s">
        <v>164</v>
      </c>
      <c r="L71" s="6" t="s">
        <v>423</v>
      </c>
      <c r="M71" s="6">
        <v>2010.0</v>
      </c>
      <c r="N71" s="6" t="s">
        <v>107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17" t="s">
        <v>121</v>
      </c>
      <c r="B72" s="23" t="s">
        <v>412</v>
      </c>
      <c r="C72" s="17" t="s">
        <v>424</v>
      </c>
      <c r="D72" s="9" t="s">
        <v>425</v>
      </c>
      <c r="E72" s="6"/>
      <c r="F72" s="20" t="s">
        <v>426</v>
      </c>
      <c r="G72" s="6" t="s">
        <v>427</v>
      </c>
      <c r="H72" s="6">
        <v>1666.0</v>
      </c>
      <c r="I72" s="6" t="s">
        <v>103</v>
      </c>
      <c r="J72" s="6" t="s">
        <v>428</v>
      </c>
      <c r="K72" s="6" t="s">
        <v>429</v>
      </c>
      <c r="L72" s="6" t="s">
        <v>430</v>
      </c>
      <c r="M72" s="6">
        <v>2003.0</v>
      </c>
      <c r="N72" s="6" t="s">
        <v>107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17" t="s">
        <v>121</v>
      </c>
      <c r="B73" s="23" t="s">
        <v>412</v>
      </c>
      <c r="C73" s="17" t="s">
        <v>431</v>
      </c>
      <c r="D73" s="9" t="s">
        <v>432</v>
      </c>
      <c r="E73" s="19"/>
      <c r="F73" s="20" t="s">
        <v>433</v>
      </c>
      <c r="G73" s="6" t="s">
        <v>150</v>
      </c>
      <c r="H73" s="6">
        <v>131.0</v>
      </c>
      <c r="I73" s="6" t="s">
        <v>103</v>
      </c>
      <c r="J73" s="6" t="s">
        <v>434</v>
      </c>
      <c r="K73" s="6" t="s">
        <v>142</v>
      </c>
      <c r="L73" s="6" t="s">
        <v>319</v>
      </c>
      <c r="M73" s="6">
        <v>2010.0</v>
      </c>
      <c r="N73" s="6" t="s">
        <v>107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hidden="1">
      <c r="A74" s="14" t="s">
        <v>121</v>
      </c>
      <c r="B74" s="22" t="s">
        <v>435</v>
      </c>
      <c r="C74" s="14" t="s">
        <v>436</v>
      </c>
      <c r="D74" s="26" t="s">
        <v>124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</row>
    <row r="75" hidden="1">
      <c r="A75" s="14" t="s">
        <v>121</v>
      </c>
      <c r="B75" s="22" t="s">
        <v>437</v>
      </c>
      <c r="C75" s="14" t="s">
        <v>438</v>
      </c>
      <c r="D75" s="26" t="s">
        <v>124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hidden="1">
      <c r="A76" s="14" t="s">
        <v>121</v>
      </c>
      <c r="B76" s="22" t="s">
        <v>439</v>
      </c>
      <c r="C76" s="14" t="s">
        <v>440</v>
      </c>
      <c r="D76" s="29" t="s">
        <v>441</v>
      </c>
      <c r="E76" s="28" t="s">
        <v>442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hidden="1">
      <c r="A77" s="14" t="s">
        <v>121</v>
      </c>
      <c r="B77" s="22" t="s">
        <v>443</v>
      </c>
      <c r="C77" s="14" t="s">
        <v>444</v>
      </c>
      <c r="D77" s="26" t="s">
        <v>124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hidden="1">
      <c r="A78" s="14" t="s">
        <v>121</v>
      </c>
      <c r="B78" s="22" t="s">
        <v>445</v>
      </c>
      <c r="C78" s="14" t="s">
        <v>446</v>
      </c>
      <c r="D78" s="26" t="s">
        <v>124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>
      <c r="A79" s="17" t="s">
        <v>121</v>
      </c>
      <c r="B79" s="23" t="s">
        <v>447</v>
      </c>
      <c r="C79" s="17" t="s">
        <v>448</v>
      </c>
      <c r="D79" s="9" t="s">
        <v>449</v>
      </c>
      <c r="E79" s="19"/>
      <c r="F79" s="20" t="s">
        <v>450</v>
      </c>
      <c r="G79" s="6" t="s">
        <v>150</v>
      </c>
      <c r="H79" s="6">
        <v>130.0</v>
      </c>
      <c r="I79" s="6" t="s">
        <v>103</v>
      </c>
      <c r="J79" s="6" t="s">
        <v>451</v>
      </c>
      <c r="K79" s="6" t="s">
        <v>142</v>
      </c>
      <c r="L79" s="6" t="s">
        <v>452</v>
      </c>
      <c r="M79" s="6">
        <v>2019.0</v>
      </c>
      <c r="N79" s="6" t="s">
        <v>107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17" t="s">
        <v>121</v>
      </c>
      <c r="B80" s="23" t="s">
        <v>453</v>
      </c>
      <c r="C80" s="17" t="s">
        <v>454</v>
      </c>
      <c r="D80" s="9" t="s">
        <v>455</v>
      </c>
      <c r="E80" s="19"/>
      <c r="F80" s="20" t="s">
        <v>456</v>
      </c>
      <c r="G80" s="6" t="s">
        <v>457</v>
      </c>
      <c r="H80" s="6">
        <v>491.0</v>
      </c>
      <c r="I80" s="6" t="s">
        <v>103</v>
      </c>
      <c r="J80" s="6" t="s">
        <v>458</v>
      </c>
      <c r="K80" s="6" t="s">
        <v>142</v>
      </c>
      <c r="L80" s="6" t="s">
        <v>459</v>
      </c>
      <c r="M80" s="6">
        <v>2010.0</v>
      </c>
      <c r="N80" s="6" t="s">
        <v>107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17" t="s">
        <v>121</v>
      </c>
      <c r="B81" s="23" t="s">
        <v>453</v>
      </c>
      <c r="C81" s="17" t="s">
        <v>460</v>
      </c>
      <c r="D81" s="9" t="s">
        <v>461</v>
      </c>
      <c r="E81" s="6"/>
      <c r="F81" s="9" t="s">
        <v>462</v>
      </c>
      <c r="G81" s="6" t="s">
        <v>327</v>
      </c>
      <c r="H81" s="6">
        <v>1109.0</v>
      </c>
      <c r="I81" s="6" t="s">
        <v>103</v>
      </c>
      <c r="J81" s="6" t="s">
        <v>463</v>
      </c>
      <c r="K81" s="6" t="s">
        <v>464</v>
      </c>
      <c r="L81" s="6" t="s">
        <v>206</v>
      </c>
      <c r="M81" s="6">
        <v>2010.0</v>
      </c>
      <c r="N81" s="6" t="s">
        <v>107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hidden="1">
      <c r="A82" s="14" t="s">
        <v>121</v>
      </c>
      <c r="B82" s="22" t="s">
        <v>465</v>
      </c>
      <c r="C82" s="14" t="s">
        <v>466</v>
      </c>
      <c r="D82" s="24" t="s">
        <v>467</v>
      </c>
      <c r="E82" s="30" t="s">
        <v>468</v>
      </c>
    </row>
    <row r="83">
      <c r="A83" s="17" t="s">
        <v>121</v>
      </c>
      <c r="B83" s="23" t="s">
        <v>469</v>
      </c>
      <c r="C83" s="17" t="s">
        <v>470</v>
      </c>
      <c r="D83" s="20" t="s">
        <v>471</v>
      </c>
      <c r="E83" s="19"/>
      <c r="F83" s="20" t="s">
        <v>472</v>
      </c>
      <c r="G83" s="6" t="s">
        <v>150</v>
      </c>
      <c r="H83" s="6">
        <v>235.0</v>
      </c>
      <c r="I83" s="6" t="s">
        <v>103</v>
      </c>
      <c r="J83" s="6" t="s">
        <v>473</v>
      </c>
      <c r="K83" s="6" t="s">
        <v>474</v>
      </c>
      <c r="L83" s="6" t="s">
        <v>475</v>
      </c>
      <c r="M83" s="6">
        <v>2008.0</v>
      </c>
      <c r="N83" s="6" t="s">
        <v>107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17" t="s">
        <v>121</v>
      </c>
      <c r="B84" s="23" t="s">
        <v>476</v>
      </c>
      <c r="C84" s="17" t="s">
        <v>477</v>
      </c>
      <c r="D84" s="20" t="s">
        <v>478</v>
      </c>
      <c r="E84" s="19"/>
      <c r="F84" s="20" t="s">
        <v>479</v>
      </c>
      <c r="G84" s="6" t="s">
        <v>396</v>
      </c>
      <c r="H84" s="6">
        <v>2189.0</v>
      </c>
      <c r="I84" s="6" t="s">
        <v>480</v>
      </c>
      <c r="J84" s="6" t="s">
        <v>481</v>
      </c>
      <c r="K84" s="6" t="s">
        <v>482</v>
      </c>
      <c r="L84" s="6" t="s">
        <v>483</v>
      </c>
      <c r="M84" s="6">
        <v>2005.0</v>
      </c>
      <c r="N84" s="6" t="s">
        <v>107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hidden="1">
      <c r="A85" s="31" t="s">
        <v>121</v>
      </c>
      <c r="B85" s="32" t="s">
        <v>484</v>
      </c>
      <c r="C85" s="31" t="s">
        <v>485</v>
      </c>
      <c r="D85" s="25" t="s">
        <v>124</v>
      </c>
    </row>
    <row r="86" hidden="1">
      <c r="A86" s="31" t="s">
        <v>121</v>
      </c>
      <c r="B86" s="32" t="s">
        <v>486</v>
      </c>
      <c r="C86" s="31" t="s">
        <v>487</v>
      </c>
      <c r="D86" s="25" t="s">
        <v>124</v>
      </c>
    </row>
    <row r="87" hidden="1">
      <c r="A87" s="31" t="s">
        <v>121</v>
      </c>
      <c r="B87" s="32" t="s">
        <v>488</v>
      </c>
      <c r="C87" s="31" t="s">
        <v>489</v>
      </c>
      <c r="D87" s="24" t="s">
        <v>490</v>
      </c>
      <c r="E87" s="11" t="s">
        <v>491</v>
      </c>
    </row>
    <row r="88">
      <c r="A88" s="17" t="s">
        <v>121</v>
      </c>
      <c r="B88" s="23" t="s">
        <v>492</v>
      </c>
      <c r="C88" s="17" t="s">
        <v>493</v>
      </c>
      <c r="D88" s="20" t="s">
        <v>494</v>
      </c>
      <c r="E88" s="19"/>
      <c r="F88" s="20" t="s">
        <v>495</v>
      </c>
      <c r="G88" s="6" t="s">
        <v>150</v>
      </c>
      <c r="H88" s="6">
        <v>465.0</v>
      </c>
      <c r="I88" s="6" t="s">
        <v>162</v>
      </c>
      <c r="J88" s="6" t="s">
        <v>496</v>
      </c>
      <c r="K88" s="6" t="s">
        <v>497</v>
      </c>
      <c r="L88" s="6" t="s">
        <v>498</v>
      </c>
      <c r="M88" s="6">
        <v>2012.0</v>
      </c>
      <c r="N88" s="6" t="s">
        <v>107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33" t="s">
        <v>121</v>
      </c>
      <c r="B89" s="34" t="s">
        <v>499</v>
      </c>
      <c r="C89" s="33" t="s">
        <v>500</v>
      </c>
      <c r="D89" s="35" t="s">
        <v>501</v>
      </c>
      <c r="E89" s="35"/>
      <c r="F89" s="36" t="s">
        <v>502</v>
      </c>
      <c r="G89" s="37" t="s">
        <v>150</v>
      </c>
      <c r="H89" s="37">
        <v>534.0</v>
      </c>
      <c r="I89" s="37" t="s">
        <v>103</v>
      </c>
      <c r="J89" s="37" t="s">
        <v>190</v>
      </c>
      <c r="K89" s="37" t="s">
        <v>164</v>
      </c>
      <c r="L89" s="37" t="s">
        <v>503</v>
      </c>
      <c r="M89" s="37">
        <v>2008.0</v>
      </c>
      <c r="N89" s="37" t="s">
        <v>107</v>
      </c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</row>
    <row r="90" hidden="1">
      <c r="A90" s="17" t="s">
        <v>121</v>
      </c>
      <c r="B90" s="23" t="s">
        <v>499</v>
      </c>
      <c r="C90" s="17" t="s">
        <v>504</v>
      </c>
      <c r="D90" s="9" t="s">
        <v>505</v>
      </c>
      <c r="E90" s="6" t="s">
        <v>100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39" t="s">
        <v>506</v>
      </c>
      <c r="B91" s="34" t="s">
        <v>507</v>
      </c>
      <c r="C91" s="39" t="s">
        <v>508</v>
      </c>
      <c r="D91" s="40" t="s">
        <v>509</v>
      </c>
      <c r="E91" s="17"/>
      <c r="F91" s="17"/>
      <c r="G91" s="37" t="s">
        <v>150</v>
      </c>
      <c r="H91" s="38"/>
      <c r="I91" s="37" t="s">
        <v>103</v>
      </c>
      <c r="J91" s="37" t="s">
        <v>510</v>
      </c>
      <c r="K91" s="37" t="s">
        <v>511</v>
      </c>
      <c r="L91" s="37" t="s">
        <v>512</v>
      </c>
      <c r="M91" s="37">
        <v>2021.0</v>
      </c>
      <c r="N91" s="37" t="s">
        <v>107</v>
      </c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</row>
    <row r="92">
      <c r="A92" s="17" t="s">
        <v>513</v>
      </c>
      <c r="B92" s="23" t="s">
        <v>514</v>
      </c>
      <c r="C92" s="17" t="s">
        <v>515</v>
      </c>
      <c r="D92" s="9" t="s">
        <v>516</v>
      </c>
      <c r="E92" s="19"/>
      <c r="F92" s="20" t="s">
        <v>517</v>
      </c>
      <c r="G92" s="6" t="s">
        <v>518</v>
      </c>
      <c r="H92" s="6">
        <v>126.0</v>
      </c>
      <c r="I92" s="6" t="s">
        <v>519</v>
      </c>
      <c r="J92" s="6" t="s">
        <v>510</v>
      </c>
      <c r="K92" s="6" t="s">
        <v>520</v>
      </c>
      <c r="L92" s="6" t="s">
        <v>521</v>
      </c>
      <c r="M92" s="6">
        <v>2017.0</v>
      </c>
      <c r="N92" s="6" t="s">
        <v>107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17" t="s">
        <v>513</v>
      </c>
      <c r="B93" s="23" t="s">
        <v>522</v>
      </c>
      <c r="C93" s="17" t="s">
        <v>523</v>
      </c>
      <c r="D93" s="9" t="s">
        <v>524</v>
      </c>
      <c r="E93" s="19"/>
      <c r="F93" s="20" t="s">
        <v>525</v>
      </c>
      <c r="G93" s="6" t="s">
        <v>150</v>
      </c>
      <c r="H93" s="6">
        <v>1319.0</v>
      </c>
      <c r="I93" s="6" t="s">
        <v>103</v>
      </c>
      <c r="J93" s="6" t="s">
        <v>287</v>
      </c>
      <c r="K93" s="6" t="s">
        <v>526</v>
      </c>
      <c r="L93" s="6" t="s">
        <v>527</v>
      </c>
      <c r="M93" s="6">
        <v>2014.0</v>
      </c>
      <c r="N93" s="6" t="s">
        <v>107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17" t="s">
        <v>513</v>
      </c>
      <c r="B94" s="23" t="s">
        <v>528</v>
      </c>
      <c r="C94" s="17" t="s">
        <v>529</v>
      </c>
      <c r="D94" s="9" t="s">
        <v>530</v>
      </c>
      <c r="E94" s="19"/>
      <c r="F94" s="20" t="s">
        <v>531</v>
      </c>
      <c r="G94" s="6" t="s">
        <v>532</v>
      </c>
      <c r="H94" s="6">
        <v>663.0</v>
      </c>
      <c r="I94" s="6" t="s">
        <v>533</v>
      </c>
      <c r="J94" s="6" t="s">
        <v>534</v>
      </c>
      <c r="K94" s="6" t="s">
        <v>535</v>
      </c>
      <c r="L94" s="6" t="s">
        <v>536</v>
      </c>
      <c r="M94" s="6">
        <v>2008.0</v>
      </c>
      <c r="N94" s="6" t="s">
        <v>107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17" t="s">
        <v>513</v>
      </c>
      <c r="B95" s="23" t="s">
        <v>537</v>
      </c>
      <c r="C95" s="17" t="s">
        <v>538</v>
      </c>
      <c r="D95" s="9" t="s">
        <v>539</v>
      </c>
      <c r="E95" s="19"/>
      <c r="F95" s="20" t="s">
        <v>540</v>
      </c>
      <c r="G95" s="6" t="s">
        <v>518</v>
      </c>
      <c r="H95" s="6">
        <v>78.0</v>
      </c>
      <c r="I95" s="6" t="s">
        <v>519</v>
      </c>
      <c r="J95" s="6" t="s">
        <v>541</v>
      </c>
      <c r="K95" s="6" t="s">
        <v>520</v>
      </c>
      <c r="L95" s="6" t="s">
        <v>542</v>
      </c>
      <c r="M95" s="6">
        <v>2020.0</v>
      </c>
      <c r="N95" s="6" t="s">
        <v>107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17" t="s">
        <v>513</v>
      </c>
      <c r="B96" s="23" t="s">
        <v>543</v>
      </c>
      <c r="C96" s="17" t="s">
        <v>544</v>
      </c>
      <c r="D96" s="6" t="s">
        <v>545</v>
      </c>
      <c r="E96" s="7"/>
      <c r="F96" s="41" t="s">
        <v>546</v>
      </c>
      <c r="G96" s="6" t="s">
        <v>189</v>
      </c>
      <c r="H96" s="6">
        <v>9.0</v>
      </c>
      <c r="I96" s="6" t="s">
        <v>103</v>
      </c>
      <c r="J96" s="6" t="s">
        <v>547</v>
      </c>
      <c r="K96" s="6" t="s">
        <v>548</v>
      </c>
      <c r="L96" s="6" t="s">
        <v>549</v>
      </c>
      <c r="M96" s="6">
        <v>2016.0</v>
      </c>
      <c r="N96" s="6" t="s">
        <v>107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17" t="s">
        <v>513</v>
      </c>
      <c r="B97" s="23" t="s">
        <v>550</v>
      </c>
      <c r="C97" s="17" t="s">
        <v>551</v>
      </c>
      <c r="D97" s="9" t="s">
        <v>552</v>
      </c>
      <c r="E97" s="6"/>
      <c r="F97" s="20" t="s">
        <v>553</v>
      </c>
      <c r="G97" s="6" t="s">
        <v>554</v>
      </c>
      <c r="H97" s="6">
        <v>221.0</v>
      </c>
      <c r="I97" s="6" t="s">
        <v>162</v>
      </c>
      <c r="J97" s="6" t="s">
        <v>555</v>
      </c>
      <c r="K97" s="6" t="s">
        <v>142</v>
      </c>
      <c r="L97" s="6" t="s">
        <v>556</v>
      </c>
      <c r="M97" s="6">
        <v>2011.0</v>
      </c>
      <c r="N97" s="6" t="s">
        <v>107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hidden="1">
      <c r="A98" s="14" t="s">
        <v>513</v>
      </c>
      <c r="B98" s="22" t="s">
        <v>557</v>
      </c>
      <c r="C98" s="14" t="s">
        <v>558</v>
      </c>
      <c r="D98" s="24" t="s">
        <v>559</v>
      </c>
      <c r="E98" s="11" t="s">
        <v>100</v>
      </c>
    </row>
    <row r="99" hidden="1">
      <c r="A99" s="14" t="s">
        <v>513</v>
      </c>
      <c r="B99" s="22" t="s">
        <v>560</v>
      </c>
      <c r="C99" s="14" t="s">
        <v>561</v>
      </c>
      <c r="D99" s="16" t="s">
        <v>562</v>
      </c>
      <c r="E99" s="11" t="s">
        <v>563</v>
      </c>
    </row>
    <row r="100" hidden="1">
      <c r="A100" s="14" t="s">
        <v>513</v>
      </c>
      <c r="B100" s="22" t="s">
        <v>564</v>
      </c>
      <c r="C100" s="14" t="s">
        <v>565</v>
      </c>
      <c r="D100" s="24" t="s">
        <v>566</v>
      </c>
      <c r="E100" s="11" t="s">
        <v>567</v>
      </c>
    </row>
    <row r="101" hidden="1">
      <c r="A101" s="14" t="s">
        <v>513</v>
      </c>
      <c r="B101" s="22" t="s">
        <v>564</v>
      </c>
      <c r="C101" s="14" t="s">
        <v>568</v>
      </c>
      <c r="D101" s="24" t="s">
        <v>569</v>
      </c>
      <c r="E101" s="11" t="s">
        <v>100</v>
      </c>
    </row>
    <row r="102" hidden="1">
      <c r="A102" s="14" t="s">
        <v>513</v>
      </c>
      <c r="B102" s="22" t="s">
        <v>570</v>
      </c>
      <c r="C102" s="14" t="s">
        <v>571</v>
      </c>
      <c r="D102" s="24" t="s">
        <v>572</v>
      </c>
      <c r="E102" s="11" t="s">
        <v>573</v>
      </c>
    </row>
    <row r="103" hidden="1">
      <c r="A103" s="14" t="s">
        <v>574</v>
      </c>
      <c r="B103" s="22" t="s">
        <v>575</v>
      </c>
      <c r="C103" s="14" t="s">
        <v>382</v>
      </c>
      <c r="D103" s="16" t="s">
        <v>96</v>
      </c>
    </row>
    <row r="104">
      <c r="A104" s="17" t="s">
        <v>574</v>
      </c>
      <c r="B104" s="23" t="s">
        <v>576</v>
      </c>
      <c r="C104" s="17" t="s">
        <v>577</v>
      </c>
      <c r="D104" s="9" t="s">
        <v>578</v>
      </c>
      <c r="E104" s="19"/>
      <c r="F104" s="20" t="s">
        <v>579</v>
      </c>
      <c r="G104" s="6" t="s">
        <v>580</v>
      </c>
      <c r="H104" s="6">
        <v>146.0</v>
      </c>
      <c r="I104" s="6" t="s">
        <v>103</v>
      </c>
      <c r="J104" s="6" t="s">
        <v>581</v>
      </c>
      <c r="K104" s="6" t="s">
        <v>582</v>
      </c>
      <c r="L104" s="6" t="s">
        <v>311</v>
      </c>
      <c r="M104" s="6">
        <v>2011.0</v>
      </c>
      <c r="N104" s="6" t="s">
        <v>107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hidden="1">
      <c r="A105" s="14" t="s">
        <v>574</v>
      </c>
      <c r="B105" s="22" t="s">
        <v>583</v>
      </c>
      <c r="C105" s="14" t="s">
        <v>584</v>
      </c>
      <c r="D105" s="11" t="s">
        <v>124</v>
      </c>
    </row>
    <row r="106" hidden="1">
      <c r="A106" s="14" t="s">
        <v>574</v>
      </c>
      <c r="B106" s="22" t="s">
        <v>585</v>
      </c>
      <c r="C106" s="14" t="s">
        <v>586</v>
      </c>
      <c r="D106" s="11" t="s">
        <v>124</v>
      </c>
    </row>
    <row r="107">
      <c r="A107" s="17" t="s">
        <v>574</v>
      </c>
      <c r="B107" s="23" t="s">
        <v>587</v>
      </c>
      <c r="C107" s="17" t="s">
        <v>588</v>
      </c>
      <c r="D107" s="20" t="s">
        <v>589</v>
      </c>
      <c r="E107" s="19"/>
      <c r="F107" s="20" t="s">
        <v>590</v>
      </c>
      <c r="G107" s="6" t="s">
        <v>150</v>
      </c>
      <c r="H107" s="6">
        <v>11.0</v>
      </c>
      <c r="I107" s="6" t="s">
        <v>103</v>
      </c>
      <c r="J107" s="6" t="s">
        <v>240</v>
      </c>
      <c r="K107" s="7"/>
      <c r="L107" s="6" t="s">
        <v>591</v>
      </c>
      <c r="M107" s="6">
        <v>2015.0</v>
      </c>
      <c r="N107" s="6" t="s">
        <v>107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hidden="1">
      <c r="A108" s="14" t="s">
        <v>574</v>
      </c>
      <c r="B108" s="22" t="s">
        <v>592</v>
      </c>
      <c r="C108" s="42">
        <v>1822.0</v>
      </c>
      <c r="D108" s="11" t="s">
        <v>124</v>
      </c>
    </row>
    <row r="109" hidden="1">
      <c r="A109" s="14" t="s">
        <v>574</v>
      </c>
      <c r="B109" s="22" t="s">
        <v>593</v>
      </c>
      <c r="C109" s="14" t="s">
        <v>594</v>
      </c>
      <c r="D109" s="16" t="s">
        <v>96</v>
      </c>
    </row>
    <row r="110">
      <c r="B110" s="43"/>
    </row>
    <row r="111">
      <c r="B111" s="43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B143" s="43"/>
    </row>
    <row r="144">
      <c r="B144" s="43"/>
    </row>
    <row r="145">
      <c r="B145" s="43"/>
    </row>
    <row r="146">
      <c r="B146" s="43"/>
    </row>
    <row r="147">
      <c r="B147" s="43"/>
    </row>
    <row r="148">
      <c r="B148" s="43"/>
    </row>
    <row r="149">
      <c r="B149" s="43"/>
    </row>
    <row r="150">
      <c r="B150" s="43"/>
    </row>
    <row r="151">
      <c r="B151" s="43"/>
    </row>
    <row r="152">
      <c r="B152" s="43"/>
    </row>
    <row r="153">
      <c r="B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</sheetData>
  <hyperlinks>
    <hyperlink r:id="rId1" ref="D4"/>
    <hyperlink r:id="rId2" ref="F4"/>
    <hyperlink r:id="rId3" ref="D8"/>
    <hyperlink r:id="rId4" ref="F8"/>
    <hyperlink r:id="rId5" ref="D10"/>
    <hyperlink r:id="rId6" ref="F10"/>
    <hyperlink r:id="rId7" ref="D12"/>
    <hyperlink r:id="rId8" ref="F12"/>
    <hyperlink r:id="rId9" ref="D13"/>
    <hyperlink r:id="rId10" ref="D14"/>
    <hyperlink r:id="rId11" ref="F14"/>
    <hyperlink r:id="rId12" ref="D16"/>
    <hyperlink r:id="rId13" ref="F16"/>
    <hyperlink r:id="rId14" ref="D19"/>
    <hyperlink r:id="rId15" ref="F19"/>
    <hyperlink r:id="rId16" ref="D23"/>
    <hyperlink r:id="rId17" ref="F23"/>
    <hyperlink r:id="rId18" ref="D24"/>
    <hyperlink r:id="rId19" ref="D27"/>
    <hyperlink r:id="rId20" ref="F27"/>
    <hyperlink r:id="rId21" ref="D28"/>
    <hyperlink r:id="rId22" ref="F28"/>
    <hyperlink r:id="rId23" ref="D30"/>
    <hyperlink r:id="rId24" location="038;search_button=Search" ref="F30"/>
    <hyperlink r:id="rId25" ref="D31"/>
    <hyperlink r:id="rId26" ref="D32"/>
    <hyperlink r:id="rId27" ref="F32"/>
    <hyperlink r:id="rId28" ref="D33"/>
    <hyperlink r:id="rId29" ref="F33"/>
    <hyperlink r:id="rId30" ref="D34"/>
    <hyperlink r:id="rId31" ref="D43"/>
    <hyperlink r:id="rId32" ref="D44"/>
    <hyperlink r:id="rId33" ref="D46"/>
    <hyperlink r:id="rId34" ref="F46"/>
    <hyperlink r:id="rId35" ref="D47"/>
    <hyperlink r:id="rId36" ref="F47"/>
    <hyperlink r:id="rId37" ref="D48"/>
    <hyperlink r:id="rId38" ref="F48"/>
    <hyperlink r:id="rId39" ref="D49"/>
    <hyperlink r:id="rId40" ref="F49"/>
    <hyperlink r:id="rId41" ref="D50"/>
    <hyperlink r:id="rId42" ref="F50"/>
    <hyperlink r:id="rId43" ref="D51"/>
    <hyperlink r:id="rId44" ref="F51"/>
    <hyperlink r:id="rId45" ref="D53"/>
    <hyperlink r:id="rId46" ref="F53"/>
    <hyperlink r:id="rId47" ref="D54"/>
    <hyperlink r:id="rId48" ref="F54"/>
    <hyperlink r:id="rId49" ref="D55"/>
    <hyperlink r:id="rId50" ref="F55"/>
    <hyperlink r:id="rId51" ref="D56"/>
    <hyperlink r:id="rId52" ref="F56"/>
    <hyperlink r:id="rId53" ref="D57"/>
    <hyperlink r:id="rId54" ref="F57"/>
    <hyperlink r:id="rId55" ref="D58"/>
    <hyperlink r:id="rId56" ref="F58"/>
    <hyperlink r:id="rId57" ref="D60"/>
    <hyperlink r:id="rId58" ref="F60"/>
    <hyperlink r:id="rId59" ref="D63"/>
    <hyperlink r:id="rId60" ref="F63"/>
    <hyperlink r:id="rId61" ref="D64"/>
    <hyperlink r:id="rId62" ref="F64"/>
    <hyperlink r:id="rId63" ref="F66"/>
    <hyperlink r:id="rId64" ref="D67"/>
    <hyperlink r:id="rId65" ref="F67"/>
    <hyperlink r:id="rId66" ref="D70"/>
    <hyperlink r:id="rId67" ref="F70"/>
    <hyperlink r:id="rId68" ref="D71"/>
    <hyperlink r:id="rId69" ref="F71"/>
    <hyperlink r:id="rId70" ref="D72"/>
    <hyperlink r:id="rId71" ref="F72"/>
    <hyperlink r:id="rId72" ref="D73"/>
    <hyperlink r:id="rId73" ref="F73"/>
    <hyperlink r:id="rId74" ref="D76"/>
    <hyperlink r:id="rId75" ref="D79"/>
    <hyperlink r:id="rId76" ref="F79"/>
    <hyperlink r:id="rId77" ref="D80"/>
    <hyperlink r:id="rId78" ref="F80"/>
    <hyperlink r:id="rId79" ref="D81"/>
    <hyperlink r:id="rId80" ref="F81"/>
    <hyperlink r:id="rId81" ref="D82"/>
    <hyperlink r:id="rId82" ref="D83"/>
    <hyperlink r:id="rId83" ref="F83"/>
    <hyperlink r:id="rId84" ref="D84"/>
    <hyperlink r:id="rId85" ref="F84"/>
    <hyperlink r:id="rId86" ref="D87"/>
    <hyperlink r:id="rId87" ref="D88"/>
    <hyperlink r:id="rId88" ref="F88"/>
    <hyperlink r:id="rId89" ref="D89"/>
    <hyperlink r:id="rId90" ref="F89"/>
    <hyperlink r:id="rId91" ref="D90"/>
    <hyperlink r:id="rId92" ref="D91"/>
    <hyperlink r:id="rId93" ref="D92"/>
    <hyperlink r:id="rId94" ref="F92"/>
    <hyperlink r:id="rId95" ref="D93"/>
    <hyperlink r:id="rId96" ref="F93"/>
    <hyperlink r:id="rId97" ref="D94"/>
    <hyperlink r:id="rId98" ref="F94"/>
    <hyperlink r:id="rId99" ref="D95"/>
    <hyperlink r:id="rId100" ref="F95"/>
    <hyperlink r:id="rId101" ref="F96"/>
    <hyperlink r:id="rId102" ref="D97"/>
    <hyperlink r:id="rId103" ref="F97"/>
    <hyperlink r:id="rId104" ref="D98"/>
    <hyperlink r:id="rId105" ref="D100"/>
    <hyperlink r:id="rId106" ref="D101"/>
    <hyperlink r:id="rId107" ref="D102"/>
    <hyperlink r:id="rId108" ref="D104"/>
    <hyperlink r:id="rId109" ref="F104"/>
    <hyperlink r:id="rId110" ref="D107"/>
    <hyperlink r:id="rId111" ref="F107"/>
  </hyperlinks>
  <drawing r:id="rId1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79</v>
      </c>
      <c r="B1" s="13" t="s">
        <v>80</v>
      </c>
      <c r="C1" s="12" t="s">
        <v>81</v>
      </c>
      <c r="D1" s="12" t="s">
        <v>82</v>
      </c>
      <c r="E1" s="12" t="s">
        <v>83</v>
      </c>
      <c r="F1" s="12" t="s">
        <v>84</v>
      </c>
      <c r="G1" s="12" t="s">
        <v>85</v>
      </c>
      <c r="H1" s="12" t="s">
        <v>86</v>
      </c>
      <c r="I1" s="12" t="s">
        <v>87</v>
      </c>
      <c r="J1" s="12" t="s">
        <v>88</v>
      </c>
      <c r="K1" s="12" t="s">
        <v>89</v>
      </c>
      <c r="L1" s="12" t="s">
        <v>90</v>
      </c>
      <c r="M1" s="12" t="s">
        <v>91</v>
      </c>
      <c r="N1" s="12" t="s">
        <v>92</v>
      </c>
    </row>
    <row r="2">
      <c r="A2" s="17" t="s">
        <v>93</v>
      </c>
      <c r="B2" s="18" t="s">
        <v>94</v>
      </c>
      <c r="C2" s="17" t="s">
        <v>98</v>
      </c>
      <c r="D2" s="9" t="s">
        <v>99</v>
      </c>
      <c r="E2" s="19"/>
      <c r="F2" s="20" t="s">
        <v>101</v>
      </c>
      <c r="G2" s="6" t="s">
        <v>102</v>
      </c>
      <c r="H2" s="6">
        <v>1064.0</v>
      </c>
      <c r="I2" s="6" t="s">
        <v>103</v>
      </c>
      <c r="J2" s="6" t="s">
        <v>104</v>
      </c>
      <c r="K2" s="6" t="s">
        <v>105</v>
      </c>
      <c r="L2" s="6" t="s">
        <v>106</v>
      </c>
      <c r="M2" s="6">
        <v>2006.0</v>
      </c>
      <c r="N2" s="7"/>
    </row>
    <row r="3">
      <c r="A3" s="17" t="s">
        <v>93</v>
      </c>
      <c r="B3" s="18" t="s">
        <v>94</v>
      </c>
      <c r="C3" s="17" t="s">
        <v>114</v>
      </c>
      <c r="D3" s="9" t="s">
        <v>115</v>
      </c>
      <c r="E3" s="19"/>
      <c r="F3" s="20" t="s">
        <v>116</v>
      </c>
      <c r="G3" s="6" t="s">
        <v>117</v>
      </c>
      <c r="H3" s="6">
        <v>25.0</v>
      </c>
      <c r="I3" s="6" t="s">
        <v>103</v>
      </c>
      <c r="J3" s="6" t="s">
        <v>118</v>
      </c>
      <c r="K3" s="6" t="s">
        <v>119</v>
      </c>
      <c r="L3" s="6" t="s">
        <v>120</v>
      </c>
      <c r="M3" s="6">
        <v>2013.0</v>
      </c>
      <c r="N3" s="7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>
      <c r="A4" s="17" t="s">
        <v>121</v>
      </c>
      <c r="B4" s="23" t="s">
        <v>125</v>
      </c>
      <c r="C4" s="17" t="s">
        <v>126</v>
      </c>
      <c r="D4" s="20" t="s">
        <v>127</v>
      </c>
      <c r="E4" s="19"/>
      <c r="F4" s="20" t="s">
        <v>128</v>
      </c>
      <c r="G4" s="6" t="s">
        <v>129</v>
      </c>
      <c r="H4" s="6">
        <v>410.0</v>
      </c>
      <c r="I4" s="6" t="s">
        <v>130</v>
      </c>
      <c r="J4" s="6" t="s">
        <v>131</v>
      </c>
      <c r="K4" s="6" t="s">
        <v>132</v>
      </c>
      <c r="L4" s="6" t="s">
        <v>133</v>
      </c>
      <c r="M4" s="6">
        <v>2019.0</v>
      </c>
      <c r="N4" s="6" t="s">
        <v>107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>
      <c r="A5" s="17" t="s">
        <v>121</v>
      </c>
      <c r="B5" s="23" t="s">
        <v>136</v>
      </c>
      <c r="C5" s="17" t="s">
        <v>137</v>
      </c>
      <c r="D5" s="9" t="s">
        <v>138</v>
      </c>
      <c r="E5" s="6"/>
      <c r="F5" s="20" t="s">
        <v>139</v>
      </c>
      <c r="G5" s="6" t="s">
        <v>140</v>
      </c>
      <c r="H5" s="6">
        <v>193.0</v>
      </c>
      <c r="I5" s="6" t="s">
        <v>103</v>
      </c>
      <c r="J5" s="6" t="s">
        <v>141</v>
      </c>
      <c r="K5" s="6" t="s">
        <v>142</v>
      </c>
      <c r="L5" s="6" t="s">
        <v>143</v>
      </c>
      <c r="M5" s="6">
        <v>2016.0</v>
      </c>
      <c r="N5" s="6" t="s">
        <v>107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>
      <c r="A6" s="17" t="s">
        <v>121</v>
      </c>
      <c r="B6" s="23" t="s">
        <v>146</v>
      </c>
      <c r="C6" s="17" t="s">
        <v>147</v>
      </c>
      <c r="D6" s="9" t="s">
        <v>148</v>
      </c>
      <c r="E6" s="19"/>
      <c r="F6" s="20" t="s">
        <v>149</v>
      </c>
      <c r="G6" s="6" t="s">
        <v>150</v>
      </c>
      <c r="H6" s="6">
        <v>235.0</v>
      </c>
      <c r="I6" s="6" t="s">
        <v>150</v>
      </c>
      <c r="J6" s="6" t="s">
        <v>151</v>
      </c>
      <c r="K6" s="6" t="s">
        <v>152</v>
      </c>
      <c r="L6" s="6" t="s">
        <v>153</v>
      </c>
      <c r="M6" s="6">
        <v>2012.0</v>
      </c>
      <c r="N6" s="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>
      <c r="A7" s="17" t="s">
        <v>121</v>
      </c>
      <c r="B7" s="23" t="s">
        <v>158</v>
      </c>
      <c r="C7" s="17" t="s">
        <v>159</v>
      </c>
      <c r="D7" s="9" t="s">
        <v>160</v>
      </c>
      <c r="E7" s="6"/>
      <c r="F7" s="20" t="s">
        <v>161</v>
      </c>
      <c r="G7" s="6" t="s">
        <v>150</v>
      </c>
      <c r="H7" s="6">
        <v>34.0</v>
      </c>
      <c r="I7" s="6" t="s">
        <v>162</v>
      </c>
      <c r="J7" s="6" t="s">
        <v>163</v>
      </c>
      <c r="K7" s="6" t="s">
        <v>164</v>
      </c>
      <c r="L7" s="6" t="s">
        <v>165</v>
      </c>
      <c r="M7" s="6">
        <v>2018.0</v>
      </c>
      <c r="N7" s="7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>
      <c r="A8" s="17" t="s">
        <v>121</v>
      </c>
      <c r="B8" s="23" t="s">
        <v>168</v>
      </c>
      <c r="C8" s="17" t="s">
        <v>172</v>
      </c>
      <c r="D8" s="9" t="s">
        <v>173</v>
      </c>
      <c r="E8" s="19"/>
      <c r="F8" s="20" t="s">
        <v>174</v>
      </c>
      <c r="G8" s="6" t="s">
        <v>175</v>
      </c>
      <c r="H8" s="6">
        <v>1128.0</v>
      </c>
      <c r="I8" s="6" t="s">
        <v>176</v>
      </c>
      <c r="J8" s="6" t="s">
        <v>177</v>
      </c>
      <c r="K8" s="6" t="s">
        <v>178</v>
      </c>
      <c r="L8" s="6" t="s">
        <v>179</v>
      </c>
      <c r="M8" s="6">
        <v>2007.0</v>
      </c>
      <c r="N8" s="7"/>
    </row>
    <row r="9">
      <c r="A9" s="17" t="s">
        <v>121</v>
      </c>
      <c r="B9" s="23" t="s">
        <v>185</v>
      </c>
      <c r="C9" s="17" t="s">
        <v>186</v>
      </c>
      <c r="D9" s="9" t="s">
        <v>187</v>
      </c>
      <c r="E9" s="7"/>
      <c r="F9" s="20" t="s">
        <v>188</v>
      </c>
      <c r="G9" s="6" t="s">
        <v>189</v>
      </c>
      <c r="H9" s="6">
        <v>179.0</v>
      </c>
      <c r="I9" s="6" t="s">
        <v>103</v>
      </c>
      <c r="J9" s="6" t="s">
        <v>190</v>
      </c>
      <c r="K9" s="6" t="s">
        <v>191</v>
      </c>
      <c r="L9" s="6" t="s">
        <v>192</v>
      </c>
      <c r="M9" s="6">
        <v>2013.0</v>
      </c>
      <c r="N9" s="7"/>
    </row>
    <row r="10">
      <c r="A10" s="17" t="s">
        <v>121</v>
      </c>
      <c r="B10" s="23" t="s">
        <v>201</v>
      </c>
      <c r="C10" s="17" t="s">
        <v>202</v>
      </c>
      <c r="D10" s="9" t="s">
        <v>203</v>
      </c>
      <c r="E10" s="7"/>
      <c r="F10" s="20" t="s">
        <v>204</v>
      </c>
      <c r="G10" s="6" t="s">
        <v>150</v>
      </c>
      <c r="H10" s="6">
        <v>1562.0</v>
      </c>
      <c r="I10" s="6" t="s">
        <v>103</v>
      </c>
      <c r="J10" s="6" t="s">
        <v>205</v>
      </c>
      <c r="K10" s="6" t="s">
        <v>142</v>
      </c>
      <c r="L10" s="6" t="s">
        <v>206</v>
      </c>
      <c r="M10" s="6">
        <v>2008.0</v>
      </c>
      <c r="N10" s="6" t="s">
        <v>107</v>
      </c>
    </row>
    <row r="11">
      <c r="A11" s="17" t="s">
        <v>121</v>
      </c>
      <c r="B11" s="23" t="s">
        <v>201</v>
      </c>
      <c r="C11" s="17" t="s">
        <v>207</v>
      </c>
      <c r="D11" s="9" t="s">
        <v>208</v>
      </c>
      <c r="E11" s="19"/>
      <c r="F11" s="20" t="s">
        <v>209</v>
      </c>
      <c r="G11" s="6" t="s">
        <v>210</v>
      </c>
      <c r="H11" s="6">
        <v>384.0</v>
      </c>
      <c r="I11" s="6" t="s">
        <v>211</v>
      </c>
      <c r="J11" s="6" t="s">
        <v>212</v>
      </c>
      <c r="K11" s="6" t="s">
        <v>213</v>
      </c>
      <c r="L11" s="6" t="s">
        <v>214</v>
      </c>
      <c r="M11" s="6">
        <v>2010.0</v>
      </c>
      <c r="N11" s="6" t="s">
        <v>107</v>
      </c>
    </row>
    <row r="12">
      <c r="A12" s="17" t="s">
        <v>121</v>
      </c>
      <c r="B12" s="23" t="s">
        <v>217</v>
      </c>
      <c r="C12" s="17" t="s">
        <v>218</v>
      </c>
      <c r="D12" s="20" t="s">
        <v>219</v>
      </c>
      <c r="E12" s="6"/>
      <c r="F12" s="9" t="s">
        <v>220</v>
      </c>
      <c r="G12" s="6" t="s">
        <v>150</v>
      </c>
      <c r="H12" s="6">
        <v>1349.0</v>
      </c>
      <c r="I12" s="6" t="s">
        <v>103</v>
      </c>
      <c r="J12" s="6" t="s">
        <v>221</v>
      </c>
      <c r="K12" s="6" t="s">
        <v>222</v>
      </c>
      <c r="L12" s="6" t="s">
        <v>223</v>
      </c>
      <c r="M12" s="6">
        <v>2010.0</v>
      </c>
      <c r="N12" s="6" t="s">
        <v>107</v>
      </c>
    </row>
    <row r="13">
      <c r="A13" s="17" t="s">
        <v>121</v>
      </c>
      <c r="B13" s="23" t="s">
        <v>228</v>
      </c>
      <c r="C13" s="17" t="s">
        <v>229</v>
      </c>
      <c r="D13" s="9" t="s">
        <v>230</v>
      </c>
      <c r="E13" s="19"/>
      <c r="F13" s="20" t="s">
        <v>231</v>
      </c>
      <c r="G13" s="6" t="s">
        <v>140</v>
      </c>
      <c r="H13" s="6">
        <v>577.0</v>
      </c>
      <c r="I13" s="6" t="s">
        <v>232</v>
      </c>
      <c r="J13" s="6" t="s">
        <v>233</v>
      </c>
      <c r="K13" s="6" t="s">
        <v>142</v>
      </c>
      <c r="L13" s="6" t="s">
        <v>234</v>
      </c>
      <c r="M13" s="6">
        <v>2015.0</v>
      </c>
      <c r="N13" s="6" t="s">
        <v>107</v>
      </c>
    </row>
    <row r="14">
      <c r="A14" s="17" t="s">
        <v>121</v>
      </c>
      <c r="B14" s="23" t="s">
        <v>235</v>
      </c>
      <c r="C14" s="17" t="s">
        <v>236</v>
      </c>
      <c r="D14" s="20" t="s">
        <v>237</v>
      </c>
      <c r="E14" s="19"/>
      <c r="F14" s="20" t="s">
        <v>238</v>
      </c>
      <c r="G14" s="6" t="s">
        <v>239</v>
      </c>
      <c r="H14" s="6">
        <v>155.0</v>
      </c>
      <c r="I14" s="6" t="s">
        <v>103</v>
      </c>
      <c r="J14" s="6" t="s">
        <v>240</v>
      </c>
      <c r="K14" s="6" t="s">
        <v>241</v>
      </c>
      <c r="L14" s="6" t="s">
        <v>242</v>
      </c>
      <c r="M14" s="6">
        <v>2015.0</v>
      </c>
      <c r="N14" s="6" t="s">
        <v>107</v>
      </c>
    </row>
    <row r="15">
      <c r="A15" s="17" t="s">
        <v>121</v>
      </c>
      <c r="B15" s="23" t="s">
        <v>274</v>
      </c>
      <c r="C15" s="17" t="s">
        <v>275</v>
      </c>
      <c r="D15" s="20" t="s">
        <v>276</v>
      </c>
      <c r="E15" s="7"/>
      <c r="F15" s="20" t="s">
        <v>277</v>
      </c>
      <c r="G15" s="6" t="s">
        <v>150</v>
      </c>
      <c r="H15" s="6">
        <v>2176.0</v>
      </c>
      <c r="I15" s="6" t="s">
        <v>278</v>
      </c>
      <c r="J15" s="6" t="s">
        <v>279</v>
      </c>
      <c r="K15" s="6" t="s">
        <v>280</v>
      </c>
      <c r="L15" s="6" t="s">
        <v>281</v>
      </c>
      <c r="M15" s="6">
        <v>2008.0</v>
      </c>
      <c r="N15" s="6" t="s">
        <v>107</v>
      </c>
    </row>
    <row r="16">
      <c r="A16" s="17" t="s">
        <v>121</v>
      </c>
      <c r="B16" s="23" t="s">
        <v>282</v>
      </c>
      <c r="C16" s="17" t="s">
        <v>283</v>
      </c>
      <c r="D16" s="9" t="s">
        <v>284</v>
      </c>
      <c r="E16" s="19"/>
      <c r="F16" s="20" t="s">
        <v>285</v>
      </c>
      <c r="G16" s="6" t="s">
        <v>286</v>
      </c>
      <c r="H16" s="6">
        <v>83.0</v>
      </c>
      <c r="I16" s="6" t="s">
        <v>103</v>
      </c>
      <c r="J16" s="6" t="s">
        <v>287</v>
      </c>
      <c r="K16" s="6" t="s">
        <v>288</v>
      </c>
      <c r="L16" s="6" t="s">
        <v>289</v>
      </c>
      <c r="M16" s="6">
        <v>2018.0</v>
      </c>
      <c r="N16" s="6" t="s">
        <v>107</v>
      </c>
    </row>
    <row r="17">
      <c r="A17" s="17" t="s">
        <v>121</v>
      </c>
      <c r="B17" s="23" t="s">
        <v>290</v>
      </c>
      <c r="C17" s="17" t="s">
        <v>291</v>
      </c>
      <c r="D17" s="9" t="s">
        <v>292</v>
      </c>
      <c r="E17" s="19"/>
      <c r="F17" s="20" t="s">
        <v>293</v>
      </c>
      <c r="G17" s="6" t="s">
        <v>294</v>
      </c>
      <c r="H17" s="6">
        <v>13.0</v>
      </c>
      <c r="I17" s="6" t="s">
        <v>103</v>
      </c>
      <c r="J17" s="6" t="s">
        <v>295</v>
      </c>
      <c r="K17" s="6" t="s">
        <v>296</v>
      </c>
      <c r="L17" s="6" t="s">
        <v>223</v>
      </c>
      <c r="M17" s="6">
        <v>2020.0</v>
      </c>
      <c r="N17" s="6" t="s">
        <v>107</v>
      </c>
    </row>
    <row r="18">
      <c r="A18" s="17" t="s">
        <v>121</v>
      </c>
      <c r="B18" s="23" t="s">
        <v>297</v>
      </c>
      <c r="C18" s="17" t="s">
        <v>298</v>
      </c>
      <c r="D18" s="9" t="s">
        <v>299</v>
      </c>
      <c r="E18" s="19"/>
      <c r="F18" s="20" t="s">
        <v>300</v>
      </c>
      <c r="G18" s="6" t="s">
        <v>150</v>
      </c>
      <c r="H18" s="6">
        <v>423.0</v>
      </c>
      <c r="I18" s="6" t="s">
        <v>103</v>
      </c>
      <c r="J18" s="6" t="s">
        <v>301</v>
      </c>
      <c r="K18" s="6" t="s">
        <v>302</v>
      </c>
      <c r="L18" s="6" t="s">
        <v>303</v>
      </c>
      <c r="M18" s="6">
        <v>2008.0</v>
      </c>
      <c r="N18" s="7"/>
    </row>
    <row r="19">
      <c r="A19" s="17" t="s">
        <v>121</v>
      </c>
      <c r="B19" s="23" t="s">
        <v>304</v>
      </c>
      <c r="C19" s="17" t="s">
        <v>305</v>
      </c>
      <c r="D19" s="9" t="s">
        <v>306</v>
      </c>
      <c r="E19" s="19"/>
      <c r="F19" s="20" t="s">
        <v>307</v>
      </c>
      <c r="G19" s="6" t="s">
        <v>308</v>
      </c>
      <c r="H19" s="6">
        <v>55.0</v>
      </c>
      <c r="I19" s="6" t="s">
        <v>103</v>
      </c>
      <c r="J19" s="6" t="s">
        <v>309</v>
      </c>
      <c r="K19" s="6" t="s">
        <v>310</v>
      </c>
      <c r="L19" s="6" t="s">
        <v>311</v>
      </c>
      <c r="M19" s="6">
        <v>2010.0</v>
      </c>
      <c r="N19" s="7"/>
    </row>
    <row r="20">
      <c r="A20" s="17" t="s">
        <v>121</v>
      </c>
      <c r="B20" s="23" t="s">
        <v>312</v>
      </c>
      <c r="C20" s="17" t="s">
        <v>313</v>
      </c>
      <c r="D20" s="9" t="s">
        <v>314</v>
      </c>
      <c r="E20" s="19"/>
      <c r="F20" s="20" t="s">
        <v>315</v>
      </c>
      <c r="G20" s="6" t="s">
        <v>316</v>
      </c>
      <c r="H20" s="6">
        <v>263.0</v>
      </c>
      <c r="I20" s="6" t="s">
        <v>103</v>
      </c>
      <c r="J20" s="6" t="s">
        <v>317</v>
      </c>
      <c r="K20" s="6" t="s">
        <v>318</v>
      </c>
      <c r="L20" s="6" t="s">
        <v>319</v>
      </c>
      <c r="M20" s="6">
        <v>2014.0</v>
      </c>
      <c r="N20" s="6" t="s">
        <v>107</v>
      </c>
    </row>
    <row r="21">
      <c r="A21" s="17" t="s">
        <v>121</v>
      </c>
      <c r="B21" s="23" t="s">
        <v>322</v>
      </c>
      <c r="C21" s="17" t="s">
        <v>323</v>
      </c>
      <c r="D21" s="9" t="s">
        <v>324</v>
      </c>
      <c r="E21" s="7"/>
      <c r="F21" s="20" t="s">
        <v>325</v>
      </c>
      <c r="G21" s="6" t="s">
        <v>326</v>
      </c>
      <c r="H21" s="6">
        <v>287.0</v>
      </c>
      <c r="I21" s="6" t="s">
        <v>103</v>
      </c>
      <c r="J21" s="6" t="s">
        <v>327</v>
      </c>
      <c r="K21" s="6" t="s">
        <v>142</v>
      </c>
      <c r="L21" s="6" t="s">
        <v>328</v>
      </c>
      <c r="M21" s="6">
        <v>2013.0</v>
      </c>
      <c r="N21" s="7"/>
    </row>
    <row r="22">
      <c r="A22" s="17" t="s">
        <v>121</v>
      </c>
      <c r="B22" s="23" t="s">
        <v>329</v>
      </c>
      <c r="C22" s="17" t="s">
        <v>330</v>
      </c>
      <c r="D22" s="9" t="s">
        <v>331</v>
      </c>
      <c r="E22" s="19"/>
      <c r="F22" s="20" t="s">
        <v>332</v>
      </c>
      <c r="G22" s="6" t="s">
        <v>150</v>
      </c>
      <c r="H22" s="6">
        <v>228.0</v>
      </c>
      <c r="I22" s="6" t="s">
        <v>103</v>
      </c>
      <c r="J22" s="6" t="s">
        <v>333</v>
      </c>
      <c r="K22" s="6" t="s">
        <v>334</v>
      </c>
      <c r="L22" s="6" t="s">
        <v>335</v>
      </c>
      <c r="M22" s="6">
        <v>2014.0</v>
      </c>
      <c r="N22" s="7"/>
    </row>
    <row r="23">
      <c r="A23" s="17" t="s">
        <v>121</v>
      </c>
      <c r="B23" s="23" t="s">
        <v>336</v>
      </c>
      <c r="C23" s="17" t="s">
        <v>337</v>
      </c>
      <c r="D23" s="9" t="s">
        <v>338</v>
      </c>
      <c r="E23" s="19"/>
      <c r="F23" s="20" t="s">
        <v>339</v>
      </c>
      <c r="G23" s="6" t="s">
        <v>150</v>
      </c>
      <c r="H23" s="6">
        <v>177.0</v>
      </c>
      <c r="I23" s="6" t="s">
        <v>103</v>
      </c>
      <c r="J23" s="7"/>
      <c r="K23" s="6" t="s">
        <v>164</v>
      </c>
      <c r="L23" s="6" t="s">
        <v>340</v>
      </c>
      <c r="M23" s="6">
        <v>2013.0</v>
      </c>
      <c r="N23" s="7"/>
    </row>
    <row r="24">
      <c r="A24" s="17" t="s">
        <v>121</v>
      </c>
      <c r="B24" s="23" t="s">
        <v>336</v>
      </c>
      <c r="C24" s="17" t="s">
        <v>341</v>
      </c>
      <c r="D24" s="20" t="s">
        <v>342</v>
      </c>
      <c r="E24" s="19"/>
      <c r="F24" s="20" t="s">
        <v>343</v>
      </c>
      <c r="G24" s="6" t="s">
        <v>150</v>
      </c>
      <c r="H24" s="6">
        <v>136.0</v>
      </c>
      <c r="I24" s="6" t="s">
        <v>162</v>
      </c>
      <c r="J24" s="6" t="s">
        <v>344</v>
      </c>
      <c r="K24" s="6" t="s">
        <v>164</v>
      </c>
      <c r="L24" s="6" t="s">
        <v>345</v>
      </c>
      <c r="M24" s="6">
        <v>2007.0</v>
      </c>
      <c r="N24" s="7"/>
    </row>
    <row r="25">
      <c r="A25" s="17" t="s">
        <v>121</v>
      </c>
      <c r="B25" s="23" t="s">
        <v>346</v>
      </c>
      <c r="C25" s="17" t="s">
        <v>347</v>
      </c>
      <c r="D25" s="9" t="s">
        <v>348</v>
      </c>
      <c r="E25" s="19"/>
      <c r="F25" s="20" t="s">
        <v>349</v>
      </c>
      <c r="G25" s="6" t="s">
        <v>350</v>
      </c>
      <c r="H25" s="6">
        <v>208.0</v>
      </c>
      <c r="I25" s="6" t="s">
        <v>103</v>
      </c>
      <c r="J25" s="6" t="s">
        <v>351</v>
      </c>
      <c r="K25" s="6" t="s">
        <v>164</v>
      </c>
      <c r="L25" s="6" t="s">
        <v>352</v>
      </c>
      <c r="M25" s="6">
        <v>2013.0</v>
      </c>
      <c r="N25" s="7"/>
    </row>
    <row r="26">
      <c r="A26" s="17" t="s">
        <v>121</v>
      </c>
      <c r="B26" s="23" t="s">
        <v>353</v>
      </c>
      <c r="C26" s="17" t="s">
        <v>354</v>
      </c>
      <c r="D26" s="9" t="s">
        <v>355</v>
      </c>
      <c r="E26" s="19"/>
      <c r="F26" s="20" t="s">
        <v>356</v>
      </c>
      <c r="G26" s="6" t="s">
        <v>357</v>
      </c>
      <c r="H26" s="6">
        <v>128.0</v>
      </c>
      <c r="I26" s="6" t="s">
        <v>103</v>
      </c>
      <c r="J26" s="6" t="s">
        <v>358</v>
      </c>
      <c r="K26" s="6" t="s">
        <v>359</v>
      </c>
      <c r="L26" s="6" t="s">
        <v>311</v>
      </c>
      <c r="M26" s="6">
        <v>2014.0</v>
      </c>
      <c r="N26" s="7"/>
    </row>
    <row r="27">
      <c r="A27" s="17" t="s">
        <v>121</v>
      </c>
      <c r="B27" s="23" t="s">
        <v>362</v>
      </c>
      <c r="C27" s="17" t="s">
        <v>363</v>
      </c>
      <c r="D27" s="9" t="s">
        <v>364</v>
      </c>
      <c r="E27" s="19"/>
      <c r="F27" s="20" t="s">
        <v>365</v>
      </c>
      <c r="G27" s="6" t="s">
        <v>150</v>
      </c>
      <c r="H27" s="6">
        <v>546.0</v>
      </c>
      <c r="I27" s="6" t="s">
        <v>366</v>
      </c>
      <c r="J27" s="6" t="s">
        <v>367</v>
      </c>
      <c r="K27" s="6" t="s">
        <v>368</v>
      </c>
      <c r="L27" s="6" t="s">
        <v>369</v>
      </c>
      <c r="M27" s="6">
        <v>2012.0</v>
      </c>
      <c r="N27" s="6" t="s">
        <v>107</v>
      </c>
    </row>
    <row r="28">
      <c r="A28" s="17" t="s">
        <v>121</v>
      </c>
      <c r="B28" s="23" t="s">
        <v>372</v>
      </c>
      <c r="C28" s="17" t="s">
        <v>374</v>
      </c>
      <c r="D28" s="9" t="s">
        <v>375</v>
      </c>
      <c r="E28" s="19"/>
      <c r="F28" s="20" t="s">
        <v>376</v>
      </c>
      <c r="G28" s="6" t="s">
        <v>377</v>
      </c>
      <c r="H28" s="6">
        <v>791.0</v>
      </c>
      <c r="I28" s="6" t="s">
        <v>103</v>
      </c>
      <c r="J28" s="6" t="s">
        <v>378</v>
      </c>
      <c r="K28" s="6" t="s">
        <v>379</v>
      </c>
      <c r="L28" s="6" t="s">
        <v>380</v>
      </c>
      <c r="M28" s="6">
        <v>2010.0</v>
      </c>
      <c r="N28" s="7"/>
    </row>
    <row r="29">
      <c r="A29" s="17" t="s">
        <v>121</v>
      </c>
      <c r="B29" s="23" t="s">
        <v>381</v>
      </c>
      <c r="C29" s="17" t="s">
        <v>382</v>
      </c>
      <c r="D29" s="9" t="s">
        <v>383</v>
      </c>
      <c r="E29" s="19"/>
      <c r="F29" s="20" t="s">
        <v>384</v>
      </c>
      <c r="G29" s="6" t="s">
        <v>385</v>
      </c>
      <c r="H29" s="6">
        <v>689.0</v>
      </c>
      <c r="I29" s="6" t="s">
        <v>386</v>
      </c>
      <c r="J29" s="6" t="s">
        <v>387</v>
      </c>
      <c r="K29" s="6" t="s">
        <v>388</v>
      </c>
      <c r="L29" s="6" t="s">
        <v>389</v>
      </c>
      <c r="M29" s="6">
        <v>2015.0</v>
      </c>
      <c r="N29" s="7"/>
    </row>
    <row r="30">
      <c r="A30" s="17" t="s">
        <v>121</v>
      </c>
      <c r="B30" s="23" t="s">
        <v>392</v>
      </c>
      <c r="C30" s="17" t="s">
        <v>393</v>
      </c>
      <c r="D30" s="7" t="s">
        <v>394</v>
      </c>
      <c r="E30" s="7"/>
      <c r="F30" s="20" t="s">
        <v>395</v>
      </c>
      <c r="G30" s="6" t="s">
        <v>396</v>
      </c>
      <c r="H30" s="6">
        <v>848.0</v>
      </c>
      <c r="I30" s="6" t="s">
        <v>103</v>
      </c>
      <c r="J30" s="6" t="s">
        <v>397</v>
      </c>
      <c r="K30" s="6" t="s">
        <v>398</v>
      </c>
      <c r="L30" s="6" t="s">
        <v>399</v>
      </c>
      <c r="M30" s="6">
        <v>2014.0</v>
      </c>
      <c r="N30" s="7"/>
    </row>
    <row r="31">
      <c r="A31" s="17" t="s">
        <v>121</v>
      </c>
      <c r="B31" s="23" t="s">
        <v>400</v>
      </c>
      <c r="C31" s="17" t="s">
        <v>401</v>
      </c>
      <c r="D31" s="9" t="s">
        <v>402</v>
      </c>
      <c r="E31" s="19"/>
      <c r="F31" s="20" t="s">
        <v>403</v>
      </c>
      <c r="G31" s="6" t="s">
        <v>404</v>
      </c>
      <c r="H31" s="6">
        <v>245.0</v>
      </c>
      <c r="I31" s="6" t="s">
        <v>103</v>
      </c>
      <c r="J31" s="6" t="s">
        <v>405</v>
      </c>
      <c r="K31" s="6" t="s">
        <v>406</v>
      </c>
      <c r="L31" s="6" t="s">
        <v>407</v>
      </c>
      <c r="M31" s="6">
        <v>2017.0</v>
      </c>
      <c r="N31" s="7"/>
    </row>
    <row r="32">
      <c r="A32" s="17" t="s">
        <v>121</v>
      </c>
      <c r="B32" s="23" t="s">
        <v>412</v>
      </c>
      <c r="C32" s="17" t="s">
        <v>413</v>
      </c>
      <c r="D32" s="9" t="s">
        <v>414</v>
      </c>
      <c r="E32" s="19"/>
      <c r="F32" s="20" t="s">
        <v>415</v>
      </c>
      <c r="G32" s="6" t="s">
        <v>150</v>
      </c>
      <c r="H32" s="6">
        <v>269.0</v>
      </c>
      <c r="I32" s="6" t="s">
        <v>103</v>
      </c>
      <c r="J32" s="6" t="s">
        <v>416</v>
      </c>
      <c r="K32" s="6" t="s">
        <v>164</v>
      </c>
      <c r="L32" s="6" t="s">
        <v>417</v>
      </c>
      <c r="M32" s="6">
        <v>2020.0</v>
      </c>
      <c r="N32" s="7"/>
    </row>
    <row r="33">
      <c r="A33" s="17" t="s">
        <v>121</v>
      </c>
      <c r="B33" s="23" t="s">
        <v>412</v>
      </c>
      <c r="C33" s="17" t="s">
        <v>418</v>
      </c>
      <c r="D33" s="9" t="s">
        <v>419</v>
      </c>
      <c r="E33" s="6"/>
      <c r="F33" s="20" t="s">
        <v>420</v>
      </c>
      <c r="G33" s="6" t="s">
        <v>421</v>
      </c>
      <c r="H33" s="6">
        <v>699.0</v>
      </c>
      <c r="I33" s="6" t="s">
        <v>103</v>
      </c>
      <c r="J33" s="6" t="s">
        <v>422</v>
      </c>
      <c r="K33" s="6" t="s">
        <v>164</v>
      </c>
      <c r="L33" s="6" t="s">
        <v>423</v>
      </c>
      <c r="M33" s="6">
        <v>2010.0</v>
      </c>
      <c r="N33" s="7"/>
    </row>
    <row r="34">
      <c r="A34" s="17" t="s">
        <v>121</v>
      </c>
      <c r="B34" s="23" t="s">
        <v>412</v>
      </c>
      <c r="C34" s="17" t="s">
        <v>424</v>
      </c>
      <c r="D34" s="9" t="s">
        <v>425</v>
      </c>
      <c r="E34" s="6"/>
      <c r="F34" s="20" t="s">
        <v>426</v>
      </c>
      <c r="G34" s="6" t="s">
        <v>427</v>
      </c>
      <c r="H34" s="6">
        <v>1666.0</v>
      </c>
      <c r="I34" s="6" t="s">
        <v>103</v>
      </c>
      <c r="J34" s="6" t="s">
        <v>428</v>
      </c>
      <c r="K34" s="6" t="s">
        <v>429</v>
      </c>
      <c r="L34" s="6" t="s">
        <v>430</v>
      </c>
      <c r="M34" s="6">
        <v>2003.0</v>
      </c>
      <c r="N34" s="7"/>
    </row>
    <row r="35">
      <c r="A35" s="17" t="s">
        <v>121</v>
      </c>
      <c r="B35" s="23" t="s">
        <v>412</v>
      </c>
      <c r="C35" s="17" t="s">
        <v>431</v>
      </c>
      <c r="D35" s="9" t="s">
        <v>432</v>
      </c>
      <c r="E35" s="19"/>
      <c r="F35" s="20" t="s">
        <v>433</v>
      </c>
      <c r="G35" s="6" t="s">
        <v>150</v>
      </c>
      <c r="H35" s="6">
        <v>131.0</v>
      </c>
      <c r="I35" s="6" t="s">
        <v>103</v>
      </c>
      <c r="J35" s="6" t="s">
        <v>434</v>
      </c>
      <c r="K35" s="6" t="s">
        <v>142</v>
      </c>
      <c r="L35" s="6" t="s">
        <v>319</v>
      </c>
      <c r="M35" s="6">
        <v>2010.0</v>
      </c>
      <c r="N35" s="7"/>
    </row>
    <row r="36">
      <c r="A36" s="17" t="s">
        <v>121</v>
      </c>
      <c r="B36" s="23" t="s">
        <v>447</v>
      </c>
      <c r="C36" s="17" t="s">
        <v>448</v>
      </c>
      <c r="D36" s="9" t="s">
        <v>449</v>
      </c>
      <c r="E36" s="19"/>
      <c r="F36" s="20" t="s">
        <v>450</v>
      </c>
      <c r="G36" s="6" t="s">
        <v>150</v>
      </c>
      <c r="H36" s="6">
        <v>130.0</v>
      </c>
      <c r="I36" s="6" t="s">
        <v>103</v>
      </c>
      <c r="J36" s="6" t="s">
        <v>451</v>
      </c>
      <c r="K36" s="6" t="s">
        <v>142</v>
      </c>
      <c r="L36" s="6" t="s">
        <v>452</v>
      </c>
      <c r="M36" s="6">
        <v>2019.0</v>
      </c>
      <c r="N36" s="6" t="s">
        <v>107</v>
      </c>
    </row>
    <row r="37">
      <c r="A37" s="17" t="s">
        <v>121</v>
      </c>
      <c r="B37" s="23" t="s">
        <v>453</v>
      </c>
      <c r="C37" s="17" t="s">
        <v>454</v>
      </c>
      <c r="D37" s="9" t="s">
        <v>455</v>
      </c>
      <c r="E37" s="19"/>
      <c r="F37" s="20" t="s">
        <v>456</v>
      </c>
      <c r="G37" s="6" t="s">
        <v>457</v>
      </c>
      <c r="H37" s="6">
        <v>491.0</v>
      </c>
      <c r="I37" s="6" t="s">
        <v>103</v>
      </c>
      <c r="J37" s="6" t="s">
        <v>458</v>
      </c>
      <c r="K37" s="6" t="s">
        <v>142</v>
      </c>
      <c r="L37" s="6" t="s">
        <v>459</v>
      </c>
      <c r="M37" s="6">
        <v>2010.0</v>
      </c>
      <c r="N37" s="7"/>
    </row>
    <row r="38">
      <c r="A38" s="17" t="s">
        <v>121</v>
      </c>
      <c r="B38" s="23" t="s">
        <v>453</v>
      </c>
      <c r="C38" s="17" t="s">
        <v>460</v>
      </c>
      <c r="D38" s="9" t="s">
        <v>461</v>
      </c>
      <c r="E38" s="6"/>
      <c r="F38" s="9" t="s">
        <v>462</v>
      </c>
      <c r="G38" s="6" t="s">
        <v>327</v>
      </c>
      <c r="H38" s="6">
        <v>1109.0</v>
      </c>
      <c r="I38" s="6" t="s">
        <v>103</v>
      </c>
      <c r="J38" s="6" t="s">
        <v>463</v>
      </c>
      <c r="K38" s="6" t="s">
        <v>464</v>
      </c>
      <c r="L38" s="6" t="s">
        <v>206</v>
      </c>
      <c r="M38" s="6">
        <v>2010.0</v>
      </c>
      <c r="N38" s="7"/>
    </row>
    <row r="39">
      <c r="A39" s="17" t="s">
        <v>121</v>
      </c>
      <c r="B39" s="23" t="s">
        <v>469</v>
      </c>
      <c r="C39" s="17" t="s">
        <v>470</v>
      </c>
      <c r="D39" s="20" t="s">
        <v>471</v>
      </c>
      <c r="E39" s="19"/>
      <c r="F39" s="20" t="s">
        <v>472</v>
      </c>
      <c r="G39" s="6" t="s">
        <v>150</v>
      </c>
      <c r="H39" s="6">
        <v>235.0</v>
      </c>
      <c r="I39" s="6" t="s">
        <v>103</v>
      </c>
      <c r="J39" s="6" t="s">
        <v>473</v>
      </c>
      <c r="K39" s="6" t="s">
        <v>474</v>
      </c>
      <c r="L39" s="6" t="s">
        <v>475</v>
      </c>
      <c r="M39" s="6">
        <v>2008.0</v>
      </c>
      <c r="N39" s="7"/>
    </row>
    <row r="40">
      <c r="A40" s="17" t="s">
        <v>121</v>
      </c>
      <c r="B40" s="23" t="s">
        <v>476</v>
      </c>
      <c r="C40" s="17" t="s">
        <v>477</v>
      </c>
      <c r="D40" s="20" t="s">
        <v>478</v>
      </c>
      <c r="E40" s="19"/>
      <c r="F40" s="20" t="s">
        <v>479</v>
      </c>
      <c r="G40" s="6" t="s">
        <v>396</v>
      </c>
      <c r="H40" s="6">
        <v>2189.0</v>
      </c>
      <c r="I40" s="6" t="s">
        <v>480</v>
      </c>
      <c r="J40" s="6" t="s">
        <v>481</v>
      </c>
      <c r="K40" s="6" t="s">
        <v>482</v>
      </c>
      <c r="L40" s="6" t="s">
        <v>483</v>
      </c>
      <c r="M40" s="6">
        <v>2005.0</v>
      </c>
      <c r="N40" s="7"/>
    </row>
    <row r="41">
      <c r="A41" s="17" t="s">
        <v>121</v>
      </c>
      <c r="B41" s="23" t="s">
        <v>492</v>
      </c>
      <c r="C41" s="17" t="s">
        <v>493</v>
      </c>
      <c r="D41" s="20" t="s">
        <v>494</v>
      </c>
      <c r="E41" s="19"/>
      <c r="F41" s="20" t="s">
        <v>495</v>
      </c>
      <c r="G41" s="6" t="s">
        <v>150</v>
      </c>
      <c r="H41" s="6">
        <v>465.0</v>
      </c>
      <c r="I41" s="6" t="s">
        <v>162</v>
      </c>
      <c r="J41" s="6" t="s">
        <v>496</v>
      </c>
      <c r="K41" s="6" t="s">
        <v>497</v>
      </c>
      <c r="L41" s="6" t="s">
        <v>498</v>
      </c>
      <c r="M41" s="6">
        <v>2012.0</v>
      </c>
      <c r="N41" s="7"/>
    </row>
    <row r="42">
      <c r="A42" s="33" t="s">
        <v>121</v>
      </c>
      <c r="B42" s="34" t="s">
        <v>499</v>
      </c>
      <c r="C42" s="33" t="s">
        <v>500</v>
      </c>
      <c r="D42" s="35" t="s">
        <v>501</v>
      </c>
      <c r="E42" s="35"/>
      <c r="F42" s="36" t="s">
        <v>502</v>
      </c>
      <c r="G42" s="37" t="s">
        <v>150</v>
      </c>
      <c r="H42" s="37">
        <v>534.0</v>
      </c>
      <c r="I42" s="37" t="s">
        <v>103</v>
      </c>
      <c r="J42" s="37" t="s">
        <v>190</v>
      </c>
      <c r="K42" s="37" t="s">
        <v>164</v>
      </c>
      <c r="L42" s="37" t="s">
        <v>503</v>
      </c>
      <c r="M42" s="37">
        <v>2008.0</v>
      </c>
      <c r="N42" s="38"/>
    </row>
    <row r="43">
      <c r="A43" s="17" t="s">
        <v>121</v>
      </c>
      <c r="B43" s="23" t="s">
        <v>499</v>
      </c>
      <c r="C43" s="17" t="s">
        <v>504</v>
      </c>
      <c r="D43" s="9" t="s">
        <v>505</v>
      </c>
      <c r="E43" s="6" t="s">
        <v>100</v>
      </c>
      <c r="F43" s="7"/>
      <c r="G43" s="7"/>
      <c r="H43" s="7"/>
      <c r="I43" s="7"/>
      <c r="J43" s="7"/>
      <c r="K43" s="7"/>
      <c r="L43" s="7"/>
      <c r="M43" s="7"/>
      <c r="N43" s="7"/>
    </row>
    <row r="44">
      <c r="A44" s="39" t="s">
        <v>506</v>
      </c>
      <c r="B44" s="34" t="s">
        <v>507</v>
      </c>
      <c r="C44" s="39" t="s">
        <v>508</v>
      </c>
      <c r="D44" s="40" t="s">
        <v>509</v>
      </c>
      <c r="E44" s="17"/>
      <c r="F44" s="17"/>
      <c r="G44" s="37" t="s">
        <v>150</v>
      </c>
      <c r="H44" s="38"/>
      <c r="I44" s="37" t="s">
        <v>103</v>
      </c>
      <c r="J44" s="37" t="s">
        <v>510</v>
      </c>
      <c r="K44" s="37" t="s">
        <v>511</v>
      </c>
      <c r="L44" s="37" t="s">
        <v>512</v>
      </c>
      <c r="M44" s="37">
        <v>2021.0</v>
      </c>
      <c r="N44" s="38"/>
    </row>
    <row r="45">
      <c r="A45" s="17" t="s">
        <v>513</v>
      </c>
      <c r="B45" s="23" t="s">
        <v>514</v>
      </c>
      <c r="C45" s="17" t="s">
        <v>515</v>
      </c>
      <c r="D45" s="9" t="s">
        <v>516</v>
      </c>
      <c r="E45" s="19"/>
      <c r="F45" s="20" t="s">
        <v>517</v>
      </c>
      <c r="G45" s="6" t="s">
        <v>518</v>
      </c>
      <c r="H45" s="6">
        <v>126.0</v>
      </c>
      <c r="I45" s="6" t="s">
        <v>519</v>
      </c>
      <c r="J45" s="6" t="s">
        <v>510</v>
      </c>
      <c r="K45" s="6" t="s">
        <v>520</v>
      </c>
      <c r="L45" s="6" t="s">
        <v>521</v>
      </c>
      <c r="M45" s="6">
        <v>2017.0</v>
      </c>
      <c r="N45" s="6" t="s">
        <v>107</v>
      </c>
    </row>
    <row r="46">
      <c r="A46" s="17" t="s">
        <v>513</v>
      </c>
      <c r="B46" s="23" t="s">
        <v>522</v>
      </c>
      <c r="C46" s="17" t="s">
        <v>523</v>
      </c>
      <c r="D46" s="9" t="s">
        <v>524</v>
      </c>
      <c r="E46" s="19"/>
      <c r="F46" s="20" t="s">
        <v>525</v>
      </c>
      <c r="G46" s="6" t="s">
        <v>150</v>
      </c>
      <c r="H46" s="6">
        <v>1319.0</v>
      </c>
      <c r="I46" s="6" t="s">
        <v>103</v>
      </c>
      <c r="J46" s="6" t="s">
        <v>287</v>
      </c>
      <c r="K46" s="6" t="s">
        <v>526</v>
      </c>
      <c r="L46" s="6" t="s">
        <v>527</v>
      </c>
      <c r="M46" s="6">
        <v>2014.0</v>
      </c>
      <c r="N46" s="7"/>
    </row>
    <row r="47">
      <c r="A47" s="17" t="s">
        <v>513</v>
      </c>
      <c r="B47" s="23" t="s">
        <v>528</v>
      </c>
      <c r="C47" s="17" t="s">
        <v>529</v>
      </c>
      <c r="D47" s="9" t="s">
        <v>530</v>
      </c>
      <c r="E47" s="19"/>
      <c r="F47" s="20" t="s">
        <v>531</v>
      </c>
      <c r="G47" s="6" t="s">
        <v>532</v>
      </c>
      <c r="H47" s="6">
        <v>663.0</v>
      </c>
      <c r="I47" s="6" t="s">
        <v>533</v>
      </c>
      <c r="J47" s="6" t="s">
        <v>534</v>
      </c>
      <c r="K47" s="6" t="s">
        <v>535</v>
      </c>
      <c r="L47" s="6" t="s">
        <v>536</v>
      </c>
      <c r="M47" s="6">
        <v>2008.0</v>
      </c>
      <c r="N47" s="6" t="s">
        <v>107</v>
      </c>
    </row>
    <row r="48">
      <c r="A48" s="17" t="s">
        <v>513</v>
      </c>
      <c r="B48" s="23" t="s">
        <v>537</v>
      </c>
      <c r="C48" s="17" t="s">
        <v>538</v>
      </c>
      <c r="D48" s="9" t="s">
        <v>539</v>
      </c>
      <c r="E48" s="19"/>
      <c r="F48" s="20" t="s">
        <v>540</v>
      </c>
      <c r="G48" s="6" t="s">
        <v>518</v>
      </c>
      <c r="H48" s="6">
        <v>78.0</v>
      </c>
      <c r="I48" s="6" t="s">
        <v>519</v>
      </c>
      <c r="J48" s="6" t="s">
        <v>541</v>
      </c>
      <c r="K48" s="6" t="s">
        <v>520</v>
      </c>
      <c r="L48" s="6" t="s">
        <v>542</v>
      </c>
      <c r="M48" s="6">
        <v>2020.0</v>
      </c>
      <c r="N48" s="7"/>
    </row>
    <row r="49">
      <c r="A49" s="17" t="s">
        <v>513</v>
      </c>
      <c r="B49" s="23" t="s">
        <v>543</v>
      </c>
      <c r="C49" s="17" t="s">
        <v>544</v>
      </c>
      <c r="D49" s="6" t="s">
        <v>545</v>
      </c>
      <c r="E49" s="7"/>
      <c r="F49" s="41" t="s">
        <v>546</v>
      </c>
      <c r="G49" s="6" t="s">
        <v>189</v>
      </c>
      <c r="H49" s="6">
        <v>9.0</v>
      </c>
      <c r="I49" s="6" t="s">
        <v>103</v>
      </c>
      <c r="J49" s="6" t="s">
        <v>547</v>
      </c>
      <c r="K49" s="6" t="s">
        <v>548</v>
      </c>
      <c r="L49" s="6" t="s">
        <v>549</v>
      </c>
      <c r="M49" s="6">
        <v>2016.0</v>
      </c>
      <c r="N49" s="7"/>
    </row>
    <row r="50">
      <c r="A50" s="17" t="s">
        <v>513</v>
      </c>
      <c r="B50" s="23" t="s">
        <v>550</v>
      </c>
      <c r="C50" s="17" t="s">
        <v>551</v>
      </c>
      <c r="D50" s="9" t="s">
        <v>552</v>
      </c>
      <c r="E50" s="6"/>
      <c r="F50" s="20" t="s">
        <v>553</v>
      </c>
      <c r="G50" s="6" t="s">
        <v>554</v>
      </c>
      <c r="H50" s="6">
        <v>221.0</v>
      </c>
      <c r="I50" s="6" t="s">
        <v>162</v>
      </c>
      <c r="J50" s="6" t="s">
        <v>555</v>
      </c>
      <c r="K50" s="6" t="s">
        <v>142</v>
      </c>
      <c r="L50" s="6" t="s">
        <v>556</v>
      </c>
      <c r="M50" s="6">
        <v>2011.0</v>
      </c>
      <c r="N50" s="7"/>
    </row>
    <row r="51">
      <c r="A51" s="17" t="s">
        <v>574</v>
      </c>
      <c r="B51" s="23" t="s">
        <v>576</v>
      </c>
      <c r="C51" s="17" t="s">
        <v>577</v>
      </c>
      <c r="D51" s="9" t="s">
        <v>578</v>
      </c>
      <c r="E51" s="19"/>
      <c r="F51" s="20" t="s">
        <v>579</v>
      </c>
      <c r="G51" s="6" t="s">
        <v>580</v>
      </c>
      <c r="H51" s="6">
        <v>146.0</v>
      </c>
      <c r="I51" s="6" t="s">
        <v>103</v>
      </c>
      <c r="J51" s="6" t="s">
        <v>581</v>
      </c>
      <c r="K51" s="6" t="s">
        <v>582</v>
      </c>
      <c r="L51" s="6" t="s">
        <v>311</v>
      </c>
      <c r="M51" s="6">
        <v>2011.0</v>
      </c>
      <c r="N51" s="7"/>
    </row>
    <row r="52">
      <c r="A52" s="17" t="s">
        <v>574</v>
      </c>
      <c r="B52" s="23" t="s">
        <v>587</v>
      </c>
      <c r="C52" s="17" t="s">
        <v>588</v>
      </c>
      <c r="D52" s="20" t="s">
        <v>589</v>
      </c>
      <c r="E52" s="19"/>
      <c r="F52" s="20" t="s">
        <v>590</v>
      </c>
      <c r="G52" s="6" t="s">
        <v>150</v>
      </c>
      <c r="H52" s="6">
        <v>11.0</v>
      </c>
      <c r="I52" s="6" t="s">
        <v>103</v>
      </c>
      <c r="J52" s="6" t="s">
        <v>240</v>
      </c>
      <c r="K52" s="7"/>
      <c r="L52" s="6" t="s">
        <v>591</v>
      </c>
      <c r="M52" s="6">
        <v>2015.0</v>
      </c>
      <c r="N52" s="7"/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location="038;search_button=Search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  <hyperlink r:id="rId35" ref="D19"/>
    <hyperlink r:id="rId36" ref="F19"/>
    <hyperlink r:id="rId37" ref="D20"/>
    <hyperlink r:id="rId38" ref="F20"/>
    <hyperlink r:id="rId39" ref="D21"/>
    <hyperlink r:id="rId40" ref="F21"/>
    <hyperlink r:id="rId41" ref="D22"/>
    <hyperlink r:id="rId42" ref="F22"/>
    <hyperlink r:id="rId43" ref="D23"/>
    <hyperlink r:id="rId44" ref="F23"/>
    <hyperlink r:id="rId45" ref="D24"/>
    <hyperlink r:id="rId46" ref="F24"/>
    <hyperlink r:id="rId47" ref="D25"/>
    <hyperlink r:id="rId48" ref="F25"/>
    <hyperlink r:id="rId49" ref="D26"/>
    <hyperlink r:id="rId50" ref="F26"/>
    <hyperlink r:id="rId51" ref="D27"/>
    <hyperlink r:id="rId52" ref="F27"/>
    <hyperlink r:id="rId53" ref="D28"/>
    <hyperlink r:id="rId54" ref="F28"/>
    <hyperlink r:id="rId55" ref="D29"/>
    <hyperlink r:id="rId56" ref="F29"/>
    <hyperlink r:id="rId57" ref="F30"/>
    <hyperlink r:id="rId58" ref="D31"/>
    <hyperlink r:id="rId59" ref="F31"/>
    <hyperlink r:id="rId60" ref="D32"/>
    <hyperlink r:id="rId61" ref="F32"/>
    <hyperlink r:id="rId62" ref="D33"/>
    <hyperlink r:id="rId63" ref="F33"/>
    <hyperlink r:id="rId64" ref="D34"/>
    <hyperlink r:id="rId65" ref="F34"/>
    <hyperlink r:id="rId66" ref="D35"/>
    <hyperlink r:id="rId67" ref="F35"/>
    <hyperlink r:id="rId68" ref="D36"/>
    <hyperlink r:id="rId69" ref="F36"/>
    <hyperlink r:id="rId70" ref="D37"/>
    <hyperlink r:id="rId71" ref="F37"/>
    <hyperlink r:id="rId72" ref="D38"/>
    <hyperlink r:id="rId73" ref="F38"/>
    <hyperlink r:id="rId74" ref="D39"/>
    <hyperlink r:id="rId75" ref="F39"/>
    <hyperlink r:id="rId76" ref="D40"/>
    <hyperlink r:id="rId77" ref="F40"/>
    <hyperlink r:id="rId78" ref="D41"/>
    <hyperlink r:id="rId79" ref="F41"/>
    <hyperlink r:id="rId80" ref="D42"/>
    <hyperlink r:id="rId81" ref="F42"/>
    <hyperlink r:id="rId82" ref="D43"/>
    <hyperlink r:id="rId83" ref="D44"/>
    <hyperlink r:id="rId84" ref="D45"/>
    <hyperlink r:id="rId85" ref="F45"/>
    <hyperlink r:id="rId86" ref="D46"/>
    <hyperlink r:id="rId87" ref="F46"/>
    <hyperlink r:id="rId88" ref="D47"/>
    <hyperlink r:id="rId89" ref="F47"/>
    <hyperlink r:id="rId90" ref="D48"/>
    <hyperlink r:id="rId91" ref="F48"/>
    <hyperlink r:id="rId92" ref="F49"/>
    <hyperlink r:id="rId93" ref="D50"/>
    <hyperlink r:id="rId94" ref="F50"/>
    <hyperlink r:id="rId95" ref="D51"/>
    <hyperlink r:id="rId96" ref="F51"/>
    <hyperlink r:id="rId97" ref="D52"/>
    <hyperlink r:id="rId98" ref="F52"/>
  </hyperlinks>
  <drawing r:id="rId9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hidden="1" min="5" max="7" width="12.63"/>
    <col customWidth="1" min="10" max="10" width="55.13"/>
    <col customWidth="1" min="14" max="14" width="17.38"/>
  </cols>
  <sheetData>
    <row r="1">
      <c r="A1" s="12" t="s">
        <v>79</v>
      </c>
      <c r="B1" s="13"/>
      <c r="C1" s="13" t="s">
        <v>80</v>
      </c>
      <c r="D1" s="12" t="s">
        <v>81</v>
      </c>
      <c r="E1" s="12"/>
      <c r="F1" s="12"/>
      <c r="G1" s="12"/>
      <c r="H1" s="12" t="s">
        <v>82</v>
      </c>
      <c r="I1" s="12" t="s">
        <v>83</v>
      </c>
      <c r="J1" s="12" t="s">
        <v>84</v>
      </c>
      <c r="K1" s="12" t="s">
        <v>85</v>
      </c>
      <c r="L1" s="12" t="s">
        <v>86</v>
      </c>
      <c r="M1" s="12" t="s">
        <v>87</v>
      </c>
      <c r="N1" s="12" t="s">
        <v>88</v>
      </c>
      <c r="O1" s="12" t="s">
        <v>89</v>
      </c>
      <c r="P1" s="12" t="s">
        <v>90</v>
      </c>
      <c r="Q1" s="12" t="s">
        <v>91</v>
      </c>
      <c r="R1" s="12" t="s">
        <v>92</v>
      </c>
    </row>
    <row r="2" hidden="1">
      <c r="A2" s="16" t="s">
        <v>595</v>
      </c>
      <c r="B2" s="16" t="s">
        <v>596</v>
      </c>
      <c r="C2" s="16" t="s">
        <v>597</v>
      </c>
      <c r="D2" s="16" t="s">
        <v>598</v>
      </c>
      <c r="E2" s="16" t="s">
        <v>599</v>
      </c>
      <c r="F2" s="16" t="s">
        <v>600</v>
      </c>
      <c r="G2" s="16" t="s">
        <v>601</v>
      </c>
      <c r="H2" s="45" t="s">
        <v>602</v>
      </c>
      <c r="I2" s="11" t="s">
        <v>573</v>
      </c>
    </row>
    <row r="3" hidden="1">
      <c r="A3" s="16" t="s">
        <v>603</v>
      </c>
      <c r="B3" s="16" t="s">
        <v>604</v>
      </c>
      <c r="C3" s="16" t="s">
        <v>605</v>
      </c>
      <c r="D3" s="16" t="s">
        <v>606</v>
      </c>
      <c r="E3" s="16" t="s">
        <v>607</v>
      </c>
      <c r="F3" s="16" t="s">
        <v>608</v>
      </c>
      <c r="G3" s="16" t="s">
        <v>609</v>
      </c>
      <c r="H3" s="16" t="s">
        <v>609</v>
      </c>
      <c r="I3" s="11" t="s">
        <v>610</v>
      </c>
      <c r="J3" s="45" t="s">
        <v>611</v>
      </c>
    </row>
    <row r="4" hidden="1">
      <c r="A4" s="16" t="s">
        <v>612</v>
      </c>
      <c r="B4" s="16" t="s">
        <v>613</v>
      </c>
      <c r="C4" s="16" t="s">
        <v>614</v>
      </c>
      <c r="D4" s="16" t="s">
        <v>615</v>
      </c>
      <c r="E4" s="16" t="s">
        <v>616</v>
      </c>
      <c r="F4" s="16" t="s">
        <v>617</v>
      </c>
      <c r="G4" s="16" t="s">
        <v>618</v>
      </c>
      <c r="H4" s="16" t="s">
        <v>618</v>
      </c>
      <c r="I4" s="11" t="s">
        <v>619</v>
      </c>
      <c r="J4" s="45" t="s">
        <v>620</v>
      </c>
      <c r="K4" s="11" t="s">
        <v>621</v>
      </c>
      <c r="L4" s="11">
        <v>145.0</v>
      </c>
      <c r="M4" s="11" t="s">
        <v>103</v>
      </c>
      <c r="N4" s="11" t="s">
        <v>333</v>
      </c>
      <c r="O4" s="11" t="s">
        <v>622</v>
      </c>
      <c r="P4" s="11" t="s">
        <v>623</v>
      </c>
    </row>
    <row r="5" hidden="1">
      <c r="A5" s="16" t="s">
        <v>612</v>
      </c>
      <c r="B5" s="16" t="s">
        <v>624</v>
      </c>
      <c r="C5" s="16" t="s">
        <v>625</v>
      </c>
      <c r="D5" s="16" t="s">
        <v>626</v>
      </c>
      <c r="E5" s="16" t="s">
        <v>627</v>
      </c>
      <c r="F5" s="16" t="s">
        <v>628</v>
      </c>
      <c r="G5" s="16" t="s">
        <v>629</v>
      </c>
      <c r="H5" s="24" t="s">
        <v>630</v>
      </c>
      <c r="I5" s="11" t="s">
        <v>491</v>
      </c>
    </row>
    <row r="6">
      <c r="A6" s="7" t="s">
        <v>631</v>
      </c>
      <c r="B6" s="7" t="s">
        <v>632</v>
      </c>
      <c r="C6" s="7" t="s">
        <v>633</v>
      </c>
      <c r="D6" s="7" t="s">
        <v>634</v>
      </c>
      <c r="E6" s="7" t="s">
        <v>635</v>
      </c>
      <c r="F6" s="7"/>
      <c r="G6" s="7"/>
      <c r="H6" s="9" t="s">
        <v>636</v>
      </c>
      <c r="I6" s="7"/>
      <c r="J6" s="20" t="s">
        <v>637</v>
      </c>
      <c r="K6" s="6" t="s">
        <v>638</v>
      </c>
      <c r="L6" s="6">
        <v>1635.0</v>
      </c>
      <c r="M6" s="6" t="s">
        <v>103</v>
      </c>
      <c r="N6" s="6" t="s">
        <v>639</v>
      </c>
      <c r="O6" s="6" t="s">
        <v>622</v>
      </c>
      <c r="P6" s="6" t="s">
        <v>640</v>
      </c>
      <c r="Q6" s="6">
        <v>2008.0</v>
      </c>
      <c r="R6" s="6" t="s">
        <v>107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>
      <c r="A7" s="7" t="s">
        <v>641</v>
      </c>
      <c r="B7" s="7" t="s">
        <v>642</v>
      </c>
      <c r="C7" s="7" t="s">
        <v>643</v>
      </c>
      <c r="D7" s="7" t="s">
        <v>644</v>
      </c>
      <c r="E7" s="7" t="s">
        <v>645</v>
      </c>
      <c r="F7" s="7" t="s">
        <v>646</v>
      </c>
      <c r="G7" s="7" t="s">
        <v>647</v>
      </c>
      <c r="H7" s="19" t="s">
        <v>647</v>
      </c>
      <c r="I7" s="7"/>
      <c r="J7" s="20" t="s">
        <v>648</v>
      </c>
      <c r="K7" s="6" t="s">
        <v>150</v>
      </c>
      <c r="L7" s="6">
        <v>1153.0</v>
      </c>
      <c r="M7" s="6" t="s">
        <v>103</v>
      </c>
      <c r="N7" s="6" t="s">
        <v>649</v>
      </c>
      <c r="O7" s="6" t="s">
        <v>650</v>
      </c>
      <c r="P7" s="6" t="s">
        <v>651</v>
      </c>
      <c r="Q7" s="6">
        <v>2011.0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hidden="1">
      <c r="A8" s="7" t="s">
        <v>652</v>
      </c>
      <c r="B8" s="7" t="s">
        <v>653</v>
      </c>
      <c r="C8" s="7" t="s">
        <v>654</v>
      </c>
      <c r="D8" s="7" t="s">
        <v>655</v>
      </c>
      <c r="E8" s="7" t="s">
        <v>656</v>
      </c>
      <c r="F8" s="7" t="s">
        <v>657</v>
      </c>
      <c r="G8" s="7" t="s">
        <v>658</v>
      </c>
      <c r="H8" s="9" t="s">
        <v>659</v>
      </c>
      <c r="I8" s="7"/>
      <c r="J8" s="6" t="s">
        <v>660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>
      <c r="A9" s="7" t="s">
        <v>661</v>
      </c>
      <c r="B9" s="7" t="s">
        <v>662</v>
      </c>
      <c r="C9" s="7" t="s">
        <v>663</v>
      </c>
      <c r="D9" s="7" t="s">
        <v>664</v>
      </c>
      <c r="E9" s="7" t="s">
        <v>665</v>
      </c>
      <c r="F9" s="7" t="s">
        <v>666</v>
      </c>
      <c r="G9" s="7" t="s">
        <v>667</v>
      </c>
      <c r="H9" s="7" t="s">
        <v>667</v>
      </c>
      <c r="I9" s="7"/>
      <c r="J9" s="20" t="s">
        <v>668</v>
      </c>
      <c r="K9" s="6" t="s">
        <v>357</v>
      </c>
      <c r="L9" s="6">
        <v>169.0</v>
      </c>
      <c r="M9" s="6" t="s">
        <v>103</v>
      </c>
      <c r="N9" s="6" t="s">
        <v>358</v>
      </c>
      <c r="O9" s="6" t="s">
        <v>669</v>
      </c>
      <c r="P9" s="6" t="s">
        <v>670</v>
      </c>
      <c r="Q9" s="6">
        <v>2014.0</v>
      </c>
      <c r="R9" s="6" t="s">
        <v>107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>
      <c r="A10" s="7" t="s">
        <v>612</v>
      </c>
      <c r="B10" s="7" t="s">
        <v>671</v>
      </c>
      <c r="C10" s="7" t="s">
        <v>672</v>
      </c>
      <c r="D10" s="7" t="s">
        <v>673</v>
      </c>
      <c r="E10" s="7" t="s">
        <v>674</v>
      </c>
      <c r="F10" s="7" t="s">
        <v>675</v>
      </c>
      <c r="G10" s="7" t="s">
        <v>676</v>
      </c>
      <c r="H10" s="7" t="s">
        <v>676</v>
      </c>
      <c r="I10" s="7"/>
      <c r="J10" s="20" t="s">
        <v>677</v>
      </c>
      <c r="K10" s="6" t="s">
        <v>396</v>
      </c>
      <c r="L10" s="6">
        <v>7866.0</v>
      </c>
      <c r="M10" s="6" t="s">
        <v>678</v>
      </c>
      <c r="N10" s="6" t="s">
        <v>679</v>
      </c>
      <c r="O10" s="6" t="s">
        <v>680</v>
      </c>
      <c r="P10" s="6" t="s">
        <v>681</v>
      </c>
      <c r="Q10" s="6">
        <v>2004.0</v>
      </c>
      <c r="R10" s="6" t="s">
        <v>107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idden="1">
      <c r="A11" s="16" t="s">
        <v>631</v>
      </c>
      <c r="B11" s="16" t="s">
        <v>682</v>
      </c>
      <c r="C11" s="16" t="s">
        <v>683</v>
      </c>
      <c r="D11" s="16" t="s">
        <v>684</v>
      </c>
      <c r="E11" s="16" t="s">
        <v>685</v>
      </c>
      <c r="H11" s="16" t="s">
        <v>686</v>
      </c>
      <c r="I11" s="11" t="s">
        <v>687</v>
      </c>
    </row>
    <row r="12">
      <c r="A12" s="7" t="s">
        <v>641</v>
      </c>
      <c r="B12" s="7" t="s">
        <v>688</v>
      </c>
      <c r="C12" s="7" t="s">
        <v>689</v>
      </c>
      <c r="D12" s="7" t="s">
        <v>690</v>
      </c>
      <c r="E12" s="7" t="s">
        <v>691</v>
      </c>
      <c r="F12" s="7" t="s">
        <v>692</v>
      </c>
      <c r="G12" s="7" t="s">
        <v>693</v>
      </c>
      <c r="H12" s="9" t="s">
        <v>694</v>
      </c>
      <c r="I12" s="7"/>
      <c r="J12" s="20" t="s">
        <v>695</v>
      </c>
      <c r="K12" s="6" t="s">
        <v>150</v>
      </c>
      <c r="L12" s="6">
        <v>404.0</v>
      </c>
      <c r="M12" s="6" t="s">
        <v>103</v>
      </c>
      <c r="N12" s="6" t="s">
        <v>458</v>
      </c>
      <c r="O12" s="6" t="s">
        <v>164</v>
      </c>
      <c r="P12" s="6" t="s">
        <v>696</v>
      </c>
      <c r="Q12" s="6">
        <v>2011.0</v>
      </c>
      <c r="R12" s="6" t="s">
        <v>107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>
      <c r="A13" s="7" t="s">
        <v>697</v>
      </c>
      <c r="B13" s="7" t="s">
        <v>698</v>
      </c>
      <c r="C13" s="7" t="s">
        <v>699</v>
      </c>
      <c r="D13" s="7" t="s">
        <v>700</v>
      </c>
      <c r="E13" s="7" t="s">
        <v>701</v>
      </c>
      <c r="F13" s="7"/>
      <c r="G13" s="7"/>
      <c r="H13" s="7" t="s">
        <v>702</v>
      </c>
      <c r="I13" s="7"/>
      <c r="J13" s="20" t="s">
        <v>703</v>
      </c>
      <c r="K13" s="6" t="s">
        <v>150</v>
      </c>
      <c r="L13" s="6">
        <v>130.0</v>
      </c>
      <c r="M13" s="6" t="s">
        <v>704</v>
      </c>
      <c r="N13" s="6" t="s">
        <v>705</v>
      </c>
      <c r="O13" s="6" t="s">
        <v>706</v>
      </c>
      <c r="P13" s="6" t="s">
        <v>696</v>
      </c>
      <c r="Q13" s="6">
        <v>2013.0</v>
      </c>
      <c r="R13" s="6" t="s">
        <v>107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idden="1">
      <c r="A14" s="16" t="s">
        <v>707</v>
      </c>
      <c r="B14" s="16" t="s">
        <v>708</v>
      </c>
      <c r="C14" s="16" t="s">
        <v>709</v>
      </c>
      <c r="D14" s="16" t="s">
        <v>710</v>
      </c>
      <c r="E14" s="16" t="s">
        <v>711</v>
      </c>
      <c r="F14" s="16" t="s">
        <v>712</v>
      </c>
      <c r="G14" s="16" t="s">
        <v>713</v>
      </c>
      <c r="H14" s="11" t="s">
        <v>124</v>
      </c>
    </row>
    <row r="15" hidden="1">
      <c r="A15" s="16" t="s">
        <v>652</v>
      </c>
      <c r="B15" s="16" t="s">
        <v>714</v>
      </c>
      <c r="C15" s="16" t="s">
        <v>715</v>
      </c>
      <c r="D15" s="16" t="s">
        <v>716</v>
      </c>
      <c r="E15" s="16" t="s">
        <v>717</v>
      </c>
      <c r="F15" s="16" t="s">
        <v>718</v>
      </c>
      <c r="G15" s="16" t="s">
        <v>719</v>
      </c>
      <c r="H15" s="11" t="s">
        <v>124</v>
      </c>
    </row>
    <row r="16">
      <c r="A16" s="7" t="s">
        <v>720</v>
      </c>
      <c r="B16" s="7" t="s">
        <v>721</v>
      </c>
      <c r="C16" s="7" t="s">
        <v>722</v>
      </c>
      <c r="D16" s="7" t="s">
        <v>723</v>
      </c>
      <c r="E16" s="7" t="s">
        <v>724</v>
      </c>
      <c r="F16" s="7" t="s">
        <v>725</v>
      </c>
      <c r="G16" s="7" t="s">
        <v>726</v>
      </c>
      <c r="H16" s="9" t="s">
        <v>727</v>
      </c>
      <c r="I16" s="7"/>
      <c r="J16" s="20" t="s">
        <v>728</v>
      </c>
      <c r="K16" s="6" t="s">
        <v>150</v>
      </c>
      <c r="L16" s="6">
        <v>286.0</v>
      </c>
      <c r="M16" s="6" t="s">
        <v>103</v>
      </c>
      <c r="N16" s="6" t="s">
        <v>729</v>
      </c>
      <c r="O16" s="6" t="s">
        <v>142</v>
      </c>
      <c r="P16" s="6" t="s">
        <v>319</v>
      </c>
      <c r="Q16" s="6">
        <v>2000.0</v>
      </c>
      <c r="R16" s="6" t="s">
        <v>107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idden="1">
      <c r="A17" s="16" t="s">
        <v>730</v>
      </c>
      <c r="B17" s="16" t="s">
        <v>731</v>
      </c>
      <c r="C17" s="16" t="s">
        <v>732</v>
      </c>
      <c r="D17" s="16" t="s">
        <v>733</v>
      </c>
      <c r="E17" s="16" t="s">
        <v>734</v>
      </c>
      <c r="F17" s="16" t="s">
        <v>735</v>
      </c>
      <c r="G17" s="16" t="s">
        <v>736</v>
      </c>
      <c r="H17" s="16" t="s">
        <v>736</v>
      </c>
      <c r="I17" s="11" t="s">
        <v>660</v>
      </c>
    </row>
    <row r="18" hidden="1">
      <c r="A18" s="16" t="s">
        <v>737</v>
      </c>
      <c r="B18" s="16" t="s">
        <v>738</v>
      </c>
      <c r="C18" s="16" t="s">
        <v>739</v>
      </c>
      <c r="D18" s="16" t="s">
        <v>216</v>
      </c>
      <c r="E18" s="16" t="s">
        <v>740</v>
      </c>
      <c r="F18" s="16" t="s">
        <v>22</v>
      </c>
      <c r="G18" s="16" t="s">
        <v>741</v>
      </c>
      <c r="H18" s="24" t="s">
        <v>742</v>
      </c>
      <c r="I18" s="11" t="s">
        <v>491</v>
      </c>
    </row>
    <row r="19">
      <c r="A19" s="7" t="s">
        <v>661</v>
      </c>
      <c r="B19" s="7" t="s">
        <v>743</v>
      </c>
      <c r="C19" s="7" t="s">
        <v>744</v>
      </c>
      <c r="D19" s="7" t="s">
        <v>745</v>
      </c>
      <c r="E19" s="7" t="s">
        <v>746</v>
      </c>
      <c r="F19" s="7" t="s">
        <v>747</v>
      </c>
      <c r="G19" s="7" t="s">
        <v>748</v>
      </c>
      <c r="H19" s="9" t="s">
        <v>749</v>
      </c>
      <c r="I19" s="7"/>
      <c r="J19" s="20" t="s">
        <v>750</v>
      </c>
      <c r="K19" s="6" t="s">
        <v>150</v>
      </c>
      <c r="L19" s="6">
        <v>750.0</v>
      </c>
      <c r="M19" s="6" t="s">
        <v>103</v>
      </c>
      <c r="N19" s="6" t="s">
        <v>751</v>
      </c>
      <c r="O19" s="6" t="s">
        <v>752</v>
      </c>
      <c r="P19" s="6" t="s">
        <v>556</v>
      </c>
      <c r="Q19" s="6">
        <v>2010.0</v>
      </c>
      <c r="R19" s="6" t="s">
        <v>107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idden="1">
      <c r="A20" s="16" t="s">
        <v>631</v>
      </c>
      <c r="C20" s="16" t="s">
        <v>753</v>
      </c>
      <c r="D20" s="16" t="s">
        <v>754</v>
      </c>
      <c r="E20" s="16" t="s">
        <v>755</v>
      </c>
      <c r="H20" s="24" t="s">
        <v>756</v>
      </c>
      <c r="I20" s="11" t="s">
        <v>660</v>
      </c>
    </row>
    <row r="21">
      <c r="A21" s="7" t="s">
        <v>757</v>
      </c>
      <c r="B21" s="7" t="s">
        <v>758</v>
      </c>
      <c r="C21" s="7" t="s">
        <v>759</v>
      </c>
      <c r="D21" s="7" t="s">
        <v>760</v>
      </c>
      <c r="E21" s="7" t="s">
        <v>761</v>
      </c>
      <c r="F21" s="7" t="s">
        <v>762</v>
      </c>
      <c r="G21" s="7" t="s">
        <v>763</v>
      </c>
      <c r="H21" s="20" t="s">
        <v>764</v>
      </c>
      <c r="I21" s="7"/>
      <c r="J21" s="20" t="s">
        <v>765</v>
      </c>
      <c r="K21" s="6" t="s">
        <v>357</v>
      </c>
      <c r="L21" s="6">
        <v>550.0</v>
      </c>
      <c r="M21" s="6" t="s">
        <v>103</v>
      </c>
      <c r="N21" s="6" t="s">
        <v>766</v>
      </c>
      <c r="O21" s="6" t="s">
        <v>359</v>
      </c>
      <c r="P21" s="6" t="s">
        <v>767</v>
      </c>
      <c r="Q21" s="6">
        <v>2013.0</v>
      </c>
      <c r="R21" s="6" t="s">
        <v>107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>
      <c r="A22" s="7" t="s">
        <v>631</v>
      </c>
      <c r="B22" s="7" t="s">
        <v>768</v>
      </c>
      <c r="C22" s="7" t="s">
        <v>769</v>
      </c>
      <c r="D22" s="7" t="s">
        <v>770</v>
      </c>
      <c r="E22" s="7" t="s">
        <v>771</v>
      </c>
      <c r="F22" s="7"/>
      <c r="G22" s="7"/>
      <c r="H22" s="9" t="s">
        <v>772</v>
      </c>
      <c r="I22" s="7"/>
      <c r="J22" s="20" t="s">
        <v>773</v>
      </c>
      <c r="K22" s="6" t="s">
        <v>774</v>
      </c>
      <c r="L22" s="6">
        <v>105.0</v>
      </c>
      <c r="M22" s="6" t="s">
        <v>775</v>
      </c>
      <c r="N22" s="6" t="s">
        <v>555</v>
      </c>
      <c r="O22" s="6" t="s">
        <v>334</v>
      </c>
      <c r="P22" s="6" t="s">
        <v>776</v>
      </c>
      <c r="Q22" s="6">
        <v>2017.0</v>
      </c>
      <c r="R22" s="6" t="s">
        <v>107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>
      <c r="A23" s="7" t="s">
        <v>777</v>
      </c>
      <c r="B23" s="7" t="s">
        <v>778</v>
      </c>
      <c r="C23" s="7" t="s">
        <v>779</v>
      </c>
      <c r="D23" s="7" t="s">
        <v>780</v>
      </c>
      <c r="E23" s="7" t="s">
        <v>781</v>
      </c>
      <c r="F23" s="7" t="s">
        <v>782</v>
      </c>
      <c r="G23" s="7" t="s">
        <v>783</v>
      </c>
      <c r="H23" s="9" t="s">
        <v>783</v>
      </c>
      <c r="I23" s="7"/>
      <c r="J23" s="20" t="s">
        <v>784</v>
      </c>
      <c r="K23" s="6" t="s">
        <v>150</v>
      </c>
      <c r="L23" s="6">
        <v>2981.0</v>
      </c>
      <c r="M23" s="6" t="s">
        <v>103</v>
      </c>
      <c r="N23" s="6" t="s">
        <v>785</v>
      </c>
      <c r="O23" s="6" t="s">
        <v>786</v>
      </c>
      <c r="P23" s="6" t="s">
        <v>503</v>
      </c>
      <c r="Q23" s="6">
        <v>2003.0</v>
      </c>
      <c r="R23" s="6" t="s">
        <v>107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idden="1">
      <c r="A24" s="7" t="s">
        <v>720</v>
      </c>
      <c r="B24" s="7" t="s">
        <v>787</v>
      </c>
      <c r="C24" s="7" t="s">
        <v>788</v>
      </c>
      <c r="D24" s="7" t="s">
        <v>789</v>
      </c>
      <c r="E24" s="7" t="s">
        <v>790</v>
      </c>
      <c r="F24" s="7" t="s">
        <v>791</v>
      </c>
      <c r="G24" s="7" t="s">
        <v>792</v>
      </c>
      <c r="H24" s="7" t="s">
        <v>792</v>
      </c>
      <c r="I24" s="6" t="s">
        <v>793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idden="1">
      <c r="A25" s="7" t="s">
        <v>794</v>
      </c>
      <c r="B25" s="7" t="s">
        <v>795</v>
      </c>
      <c r="C25" s="7" t="s">
        <v>796</v>
      </c>
      <c r="D25" s="6" t="s">
        <v>797</v>
      </c>
      <c r="E25" s="7" t="s">
        <v>798</v>
      </c>
      <c r="F25" s="7" t="s">
        <v>799</v>
      </c>
      <c r="G25" s="7" t="s">
        <v>800</v>
      </c>
      <c r="H25" s="9" t="s">
        <v>801</v>
      </c>
      <c r="I25" s="6" t="s">
        <v>802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idden="1">
      <c r="A26" s="7" t="s">
        <v>803</v>
      </c>
      <c r="B26" s="7" t="s">
        <v>804</v>
      </c>
      <c r="C26" s="7" t="s">
        <v>805</v>
      </c>
      <c r="D26" s="7" t="s">
        <v>806</v>
      </c>
      <c r="E26" s="7" t="s">
        <v>807</v>
      </c>
      <c r="F26" s="7" t="s">
        <v>808</v>
      </c>
      <c r="G26" s="7" t="s">
        <v>809</v>
      </c>
      <c r="H26" s="6" t="s">
        <v>124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idden="1">
      <c r="A27" s="7" t="s">
        <v>730</v>
      </c>
      <c r="B27" s="7" t="s">
        <v>810</v>
      </c>
      <c r="C27" s="7" t="s">
        <v>811</v>
      </c>
      <c r="D27" s="7" t="s">
        <v>812</v>
      </c>
      <c r="E27" s="7" t="s">
        <v>813</v>
      </c>
      <c r="F27" s="7" t="s">
        <v>44</v>
      </c>
      <c r="G27" s="7" t="s">
        <v>814</v>
      </c>
      <c r="H27" s="7" t="s">
        <v>814</v>
      </c>
      <c r="I27" s="6" t="s">
        <v>815</v>
      </c>
      <c r="J27" s="9" t="s">
        <v>816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idden="1">
      <c r="A28" s="7" t="s">
        <v>817</v>
      </c>
      <c r="B28" s="7" t="s">
        <v>818</v>
      </c>
      <c r="C28" s="7" t="s">
        <v>819</v>
      </c>
      <c r="D28" s="7" t="s">
        <v>820</v>
      </c>
      <c r="E28" s="7" t="s">
        <v>821</v>
      </c>
      <c r="F28" s="7" t="s">
        <v>822</v>
      </c>
      <c r="G28" s="7" t="s">
        <v>823</v>
      </c>
      <c r="H28" s="9" t="s">
        <v>824</v>
      </c>
      <c r="I28" s="6" t="s">
        <v>815</v>
      </c>
      <c r="J28" s="9" t="s">
        <v>825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idden="1">
      <c r="A29" s="7" t="s">
        <v>826</v>
      </c>
      <c r="B29" s="7" t="s">
        <v>827</v>
      </c>
      <c r="C29" s="7" t="s">
        <v>828</v>
      </c>
      <c r="D29" s="7" t="s">
        <v>829</v>
      </c>
      <c r="E29" s="7" t="s">
        <v>830</v>
      </c>
      <c r="F29" s="7" t="s">
        <v>831</v>
      </c>
      <c r="G29" s="7" t="s">
        <v>832</v>
      </c>
      <c r="H29" s="7" t="s">
        <v>832</v>
      </c>
      <c r="I29" s="6" t="s">
        <v>660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7" t="s">
        <v>833</v>
      </c>
      <c r="B30" s="7" t="s">
        <v>834</v>
      </c>
      <c r="C30" s="7" t="s">
        <v>835</v>
      </c>
      <c r="D30" s="7" t="s">
        <v>836</v>
      </c>
      <c r="E30" s="7" t="s">
        <v>837</v>
      </c>
      <c r="F30" s="7" t="s">
        <v>838</v>
      </c>
      <c r="G30" s="7" t="s">
        <v>839</v>
      </c>
      <c r="H30" s="20" t="s">
        <v>840</v>
      </c>
      <c r="I30" s="7"/>
      <c r="J30" s="20" t="s">
        <v>841</v>
      </c>
      <c r="K30" s="6" t="s">
        <v>150</v>
      </c>
      <c r="L30" s="6">
        <v>639.0</v>
      </c>
      <c r="M30" s="6" t="s">
        <v>103</v>
      </c>
      <c r="N30" s="6" t="s">
        <v>301</v>
      </c>
      <c r="O30" s="6" t="s">
        <v>786</v>
      </c>
      <c r="P30" s="6" t="s">
        <v>503</v>
      </c>
      <c r="Q30" s="6">
        <v>2012.0</v>
      </c>
      <c r="R30" s="6" t="s">
        <v>107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hidden="1">
      <c r="A31" s="7" t="s">
        <v>817</v>
      </c>
      <c r="B31" s="7" t="s">
        <v>842</v>
      </c>
      <c r="C31" s="7" t="s">
        <v>843</v>
      </c>
      <c r="D31" s="7" t="s">
        <v>844</v>
      </c>
      <c r="E31" s="7" t="s">
        <v>845</v>
      </c>
      <c r="F31" s="7" t="s">
        <v>846</v>
      </c>
      <c r="G31" s="7" t="s">
        <v>847</v>
      </c>
      <c r="H31" s="7" t="s">
        <v>847</v>
      </c>
      <c r="I31" s="6" t="s">
        <v>660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7" t="s">
        <v>848</v>
      </c>
      <c r="B32" s="7" t="s">
        <v>849</v>
      </c>
      <c r="C32" s="7" t="s">
        <v>850</v>
      </c>
      <c r="D32" s="7" t="s">
        <v>851</v>
      </c>
      <c r="E32" s="7" t="s">
        <v>852</v>
      </c>
      <c r="F32" s="7" t="s">
        <v>781</v>
      </c>
      <c r="G32" s="7" t="s">
        <v>853</v>
      </c>
      <c r="H32" s="9" t="s">
        <v>854</v>
      </c>
      <c r="I32" s="7"/>
      <c r="J32" s="20" t="s">
        <v>855</v>
      </c>
      <c r="K32" s="6" t="s">
        <v>856</v>
      </c>
      <c r="L32" s="6">
        <v>110.0</v>
      </c>
      <c r="M32" s="6" t="s">
        <v>678</v>
      </c>
      <c r="N32" s="6" t="s">
        <v>679</v>
      </c>
      <c r="O32" s="6" t="s">
        <v>680</v>
      </c>
      <c r="P32" s="6" t="s">
        <v>857</v>
      </c>
      <c r="Q32" s="6">
        <v>2018.0</v>
      </c>
      <c r="R32" s="6" t="s">
        <v>107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7" t="s">
        <v>612</v>
      </c>
      <c r="B33" s="7" t="s">
        <v>858</v>
      </c>
      <c r="C33" s="7" t="s">
        <v>859</v>
      </c>
      <c r="D33" s="7" t="s">
        <v>860</v>
      </c>
      <c r="E33" s="7" t="s">
        <v>861</v>
      </c>
      <c r="F33" s="7" t="s">
        <v>862</v>
      </c>
      <c r="G33" s="7" t="s">
        <v>863</v>
      </c>
      <c r="H33" s="20" t="s">
        <v>864</v>
      </c>
      <c r="I33" s="7"/>
      <c r="J33" s="20" t="s">
        <v>865</v>
      </c>
      <c r="K33" s="6" t="s">
        <v>866</v>
      </c>
      <c r="L33" s="6">
        <v>100.0</v>
      </c>
      <c r="M33" s="6" t="s">
        <v>678</v>
      </c>
      <c r="N33" s="6" t="s">
        <v>867</v>
      </c>
      <c r="O33" s="6" t="s">
        <v>680</v>
      </c>
      <c r="P33" s="6" t="s">
        <v>868</v>
      </c>
      <c r="Q33" s="6">
        <v>2016.0</v>
      </c>
      <c r="R33" s="6" t="s">
        <v>107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7" t="s">
        <v>869</v>
      </c>
      <c r="B34" s="7" t="s">
        <v>870</v>
      </c>
      <c r="C34" s="7" t="s">
        <v>871</v>
      </c>
      <c r="D34" s="7" t="s">
        <v>872</v>
      </c>
      <c r="E34" s="7" t="s">
        <v>873</v>
      </c>
      <c r="F34" s="7" t="s">
        <v>874</v>
      </c>
      <c r="G34" s="7" t="s">
        <v>875</v>
      </c>
      <c r="H34" s="20" t="s">
        <v>875</v>
      </c>
      <c r="I34" s="7"/>
      <c r="J34" s="20" t="s">
        <v>876</v>
      </c>
      <c r="K34" s="6" t="s">
        <v>150</v>
      </c>
      <c r="L34" s="6">
        <v>323.0</v>
      </c>
      <c r="M34" s="6" t="s">
        <v>162</v>
      </c>
      <c r="N34" s="6" t="s">
        <v>877</v>
      </c>
      <c r="O34" s="6" t="s">
        <v>142</v>
      </c>
      <c r="P34" s="6" t="s">
        <v>503</v>
      </c>
      <c r="Q34" s="6">
        <v>2011.0</v>
      </c>
      <c r="R34" s="6" t="s">
        <v>107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hidden="1">
      <c r="A35" s="16" t="s">
        <v>641</v>
      </c>
      <c r="B35" s="16" t="s">
        <v>878</v>
      </c>
      <c r="C35" s="16" t="s">
        <v>879</v>
      </c>
      <c r="D35" s="16" t="s">
        <v>880</v>
      </c>
      <c r="E35" s="16" t="s">
        <v>881</v>
      </c>
      <c r="F35" s="16" t="s">
        <v>882</v>
      </c>
      <c r="G35" s="16" t="s">
        <v>883</v>
      </c>
      <c r="H35" s="16" t="s">
        <v>883</v>
      </c>
      <c r="I35" s="11" t="s">
        <v>884</v>
      </c>
    </row>
    <row r="36" hidden="1">
      <c r="A36" s="16" t="s">
        <v>631</v>
      </c>
      <c r="B36" s="16" t="s">
        <v>885</v>
      </c>
      <c r="C36" s="16" t="s">
        <v>886</v>
      </c>
      <c r="D36" s="16" t="s">
        <v>887</v>
      </c>
      <c r="E36" s="16" t="s">
        <v>888</v>
      </c>
      <c r="H36" s="45" t="s">
        <v>889</v>
      </c>
      <c r="I36" s="11" t="s">
        <v>890</v>
      </c>
    </row>
    <row r="37">
      <c r="A37" s="7" t="s">
        <v>631</v>
      </c>
      <c r="B37" s="7" t="s">
        <v>891</v>
      </c>
      <c r="C37" s="7" t="s">
        <v>892</v>
      </c>
      <c r="D37" s="7" t="s">
        <v>893</v>
      </c>
      <c r="E37" s="7" t="s">
        <v>894</v>
      </c>
      <c r="F37" s="7"/>
      <c r="G37" s="7"/>
      <c r="H37" s="20" t="s">
        <v>895</v>
      </c>
      <c r="I37" s="7"/>
      <c r="J37" s="20" t="s">
        <v>896</v>
      </c>
      <c r="K37" s="6" t="s">
        <v>897</v>
      </c>
      <c r="L37" s="6">
        <v>901.0</v>
      </c>
      <c r="M37" s="6" t="s">
        <v>103</v>
      </c>
      <c r="N37" s="6" t="s">
        <v>240</v>
      </c>
      <c r="O37" s="6" t="s">
        <v>142</v>
      </c>
      <c r="P37" s="6" t="s">
        <v>898</v>
      </c>
      <c r="Q37" s="6">
        <v>2014.0</v>
      </c>
      <c r="R37" s="6" t="s">
        <v>107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hidden="1">
      <c r="A38" s="16" t="s">
        <v>730</v>
      </c>
      <c r="B38" s="16" t="s">
        <v>899</v>
      </c>
      <c r="C38" s="16" t="s">
        <v>900</v>
      </c>
      <c r="D38" s="16" t="s">
        <v>901</v>
      </c>
      <c r="E38" s="16" t="s">
        <v>902</v>
      </c>
      <c r="F38" s="16" t="s">
        <v>903</v>
      </c>
      <c r="G38" s="16" t="s">
        <v>904</v>
      </c>
      <c r="H38" s="16" t="s">
        <v>904</v>
      </c>
      <c r="I38" s="11" t="s">
        <v>905</v>
      </c>
      <c r="J38" s="45" t="s">
        <v>906</v>
      </c>
      <c r="K38" s="11" t="s">
        <v>907</v>
      </c>
      <c r="L38" s="11">
        <v>1501.0</v>
      </c>
      <c r="M38" s="11" t="s">
        <v>908</v>
      </c>
      <c r="N38" s="11" t="s">
        <v>909</v>
      </c>
      <c r="O38" s="11" t="s">
        <v>910</v>
      </c>
      <c r="P38" s="11" t="s">
        <v>911</v>
      </c>
    </row>
    <row r="39">
      <c r="A39" s="7" t="s">
        <v>869</v>
      </c>
      <c r="B39" s="7" t="s">
        <v>912</v>
      </c>
      <c r="C39" s="7" t="s">
        <v>913</v>
      </c>
      <c r="D39" s="7" t="s">
        <v>914</v>
      </c>
      <c r="E39" s="7" t="s">
        <v>915</v>
      </c>
      <c r="F39" s="7" t="s">
        <v>916</v>
      </c>
      <c r="G39" s="7" t="s">
        <v>917</v>
      </c>
      <c r="H39" s="20" t="s">
        <v>917</v>
      </c>
      <c r="I39" s="7"/>
      <c r="J39" s="20" t="s">
        <v>918</v>
      </c>
      <c r="K39" s="6" t="s">
        <v>150</v>
      </c>
      <c r="L39" s="6">
        <v>4784.0</v>
      </c>
      <c r="M39" s="6" t="s">
        <v>103</v>
      </c>
      <c r="N39" s="6" t="s">
        <v>919</v>
      </c>
      <c r="O39" s="6" t="s">
        <v>142</v>
      </c>
      <c r="P39" s="6" t="s">
        <v>503</v>
      </c>
      <c r="Q39" s="6">
        <v>1984.0</v>
      </c>
      <c r="R39" s="6" t="s">
        <v>107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hidden="1">
      <c r="A40" s="16" t="s">
        <v>757</v>
      </c>
      <c r="B40" s="16" t="s">
        <v>920</v>
      </c>
      <c r="C40" s="16" t="s">
        <v>921</v>
      </c>
      <c r="D40" s="16" t="s">
        <v>922</v>
      </c>
      <c r="E40" s="16" t="s">
        <v>923</v>
      </c>
      <c r="F40" s="16" t="s">
        <v>924</v>
      </c>
      <c r="G40" s="16" t="s">
        <v>925</v>
      </c>
      <c r="H40" s="16" t="s">
        <v>925</v>
      </c>
      <c r="I40" s="11" t="s">
        <v>926</v>
      </c>
      <c r="J40" s="24" t="s">
        <v>927</v>
      </c>
    </row>
    <row r="41" hidden="1">
      <c r="A41" s="16" t="s">
        <v>595</v>
      </c>
      <c r="B41" s="16" t="s">
        <v>928</v>
      </c>
      <c r="C41" s="16" t="s">
        <v>929</v>
      </c>
      <c r="D41" s="16" t="s">
        <v>930</v>
      </c>
      <c r="E41" s="16" t="s">
        <v>931</v>
      </c>
      <c r="F41" s="16" t="s">
        <v>932</v>
      </c>
      <c r="G41" s="16" t="s">
        <v>933</v>
      </c>
      <c r="H41" s="11" t="s">
        <v>124</v>
      </c>
    </row>
    <row r="42">
      <c r="A42" s="7" t="s">
        <v>934</v>
      </c>
      <c r="B42" s="7" t="s">
        <v>935</v>
      </c>
      <c r="C42" s="7" t="s">
        <v>936</v>
      </c>
      <c r="D42" s="6" t="s">
        <v>937</v>
      </c>
      <c r="E42" s="7" t="s">
        <v>938</v>
      </c>
      <c r="F42" s="7" t="s">
        <v>939</v>
      </c>
      <c r="G42" s="7" t="s">
        <v>940</v>
      </c>
      <c r="H42" s="9" t="s">
        <v>941</v>
      </c>
      <c r="I42" s="7"/>
      <c r="J42" s="20" t="s">
        <v>942</v>
      </c>
      <c r="K42" s="6" t="s">
        <v>308</v>
      </c>
      <c r="L42" s="6">
        <v>118.0</v>
      </c>
      <c r="M42" s="6" t="s">
        <v>103</v>
      </c>
      <c r="N42" s="6" t="s">
        <v>205</v>
      </c>
      <c r="O42" s="6" t="s">
        <v>943</v>
      </c>
      <c r="P42" s="6" t="s">
        <v>767</v>
      </c>
      <c r="Q42" s="6">
        <v>2016.0</v>
      </c>
      <c r="R42" s="6" t="s">
        <v>107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hidden="1">
      <c r="A43" s="7" t="s">
        <v>944</v>
      </c>
      <c r="B43" s="7" t="s">
        <v>945</v>
      </c>
      <c r="C43" s="7" t="s">
        <v>946</v>
      </c>
      <c r="D43" s="7" t="s">
        <v>947</v>
      </c>
      <c r="E43" s="7" t="s">
        <v>948</v>
      </c>
      <c r="F43" s="7" t="s">
        <v>949</v>
      </c>
      <c r="G43" s="7" t="s">
        <v>950</v>
      </c>
      <c r="H43" s="9" t="s">
        <v>951</v>
      </c>
      <c r="I43" s="6" t="s">
        <v>157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hidden="1">
      <c r="A44" s="7" t="s">
        <v>944</v>
      </c>
      <c r="B44" s="7" t="s">
        <v>952</v>
      </c>
      <c r="C44" s="7" t="s">
        <v>953</v>
      </c>
      <c r="D44" s="7" t="s">
        <v>954</v>
      </c>
      <c r="E44" s="7" t="s">
        <v>955</v>
      </c>
      <c r="F44" s="7" t="s">
        <v>956</v>
      </c>
      <c r="G44" s="7" t="s">
        <v>957</v>
      </c>
      <c r="H44" s="9" t="s">
        <v>958</v>
      </c>
      <c r="I44" s="6" t="s">
        <v>157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hidden="1">
      <c r="A45" s="7" t="s">
        <v>757</v>
      </c>
      <c r="B45" s="7" t="s">
        <v>959</v>
      </c>
      <c r="C45" s="7" t="s">
        <v>960</v>
      </c>
      <c r="D45" s="7" t="s">
        <v>961</v>
      </c>
      <c r="E45" s="7" t="s">
        <v>962</v>
      </c>
      <c r="F45" s="7" t="s">
        <v>963</v>
      </c>
      <c r="G45" s="7" t="s">
        <v>964</v>
      </c>
      <c r="H45" s="7" t="s">
        <v>964</v>
      </c>
      <c r="I45" s="6" t="s">
        <v>157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hidden="1">
      <c r="A46" s="7" t="s">
        <v>965</v>
      </c>
      <c r="B46" s="7" t="s">
        <v>966</v>
      </c>
      <c r="C46" s="7" t="s">
        <v>967</v>
      </c>
      <c r="D46" s="7" t="s">
        <v>968</v>
      </c>
      <c r="E46" s="7" t="s">
        <v>969</v>
      </c>
      <c r="F46" s="7" t="s">
        <v>970</v>
      </c>
      <c r="G46" s="7" t="s">
        <v>971</v>
      </c>
      <c r="H46" s="7" t="s">
        <v>971</v>
      </c>
      <c r="I46" s="6" t="s">
        <v>926</v>
      </c>
      <c r="J46" s="9" t="s">
        <v>972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hidden="1">
      <c r="A47" s="7" t="s">
        <v>631</v>
      </c>
      <c r="B47" s="7" t="s">
        <v>973</v>
      </c>
      <c r="C47" s="7" t="s">
        <v>974</v>
      </c>
      <c r="D47" s="7" t="s">
        <v>975</v>
      </c>
      <c r="E47" s="7" t="s">
        <v>976</v>
      </c>
      <c r="F47" s="7"/>
      <c r="G47" s="7"/>
      <c r="H47" s="9" t="s">
        <v>977</v>
      </c>
      <c r="I47" s="6" t="s">
        <v>978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6" t="s">
        <v>826</v>
      </c>
      <c r="B48" s="46" t="s">
        <v>979</v>
      </c>
      <c r="C48" s="46" t="s">
        <v>980</v>
      </c>
      <c r="D48" s="46" t="s">
        <v>981</v>
      </c>
      <c r="E48" s="46" t="s">
        <v>982</v>
      </c>
      <c r="F48" s="46" t="s">
        <v>983</v>
      </c>
      <c r="G48" s="46" t="s">
        <v>984</v>
      </c>
      <c r="H48" s="47" t="s">
        <v>985</v>
      </c>
      <c r="I48" s="46"/>
      <c r="J48" s="47" t="s">
        <v>986</v>
      </c>
      <c r="K48" s="48" t="s">
        <v>518</v>
      </c>
      <c r="L48" s="48">
        <v>31.0</v>
      </c>
      <c r="M48" s="48" t="s">
        <v>519</v>
      </c>
      <c r="N48" s="48" t="s">
        <v>205</v>
      </c>
      <c r="O48" s="48" t="s">
        <v>520</v>
      </c>
      <c r="P48" s="48" t="s">
        <v>987</v>
      </c>
      <c r="Q48" s="48">
        <v>2019.0</v>
      </c>
      <c r="R48" s="48" t="s">
        <v>107</v>
      </c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</row>
    <row r="49" hidden="1">
      <c r="A49" s="16" t="s">
        <v>720</v>
      </c>
      <c r="B49" s="16" t="s">
        <v>988</v>
      </c>
      <c r="C49" s="16" t="s">
        <v>989</v>
      </c>
      <c r="D49" s="16" t="s">
        <v>990</v>
      </c>
      <c r="E49" s="16" t="s">
        <v>991</v>
      </c>
      <c r="F49" s="16" t="s">
        <v>992</v>
      </c>
      <c r="G49" s="16" t="s">
        <v>993</v>
      </c>
      <c r="H49" s="16" t="s">
        <v>993</v>
      </c>
      <c r="I49" s="11" t="s">
        <v>994</v>
      </c>
    </row>
    <row r="50" hidden="1">
      <c r="A50" s="16" t="s">
        <v>995</v>
      </c>
      <c r="B50" s="16" t="s">
        <v>996</v>
      </c>
      <c r="C50" s="16" t="s">
        <v>997</v>
      </c>
      <c r="D50" s="16" t="s">
        <v>998</v>
      </c>
      <c r="E50" s="16" t="s">
        <v>999</v>
      </c>
      <c r="F50" s="16" t="s">
        <v>1000</v>
      </c>
      <c r="G50" s="16" t="s">
        <v>1001</v>
      </c>
      <c r="H50" s="16" t="s">
        <v>1001</v>
      </c>
      <c r="I50" s="49" t="s">
        <v>1002</v>
      </c>
      <c r="J50" s="24" t="s">
        <v>1003</v>
      </c>
    </row>
    <row r="51">
      <c r="A51" s="7" t="s">
        <v>944</v>
      </c>
      <c r="B51" s="7" t="s">
        <v>1004</v>
      </c>
      <c r="C51" s="7" t="s">
        <v>1005</v>
      </c>
      <c r="D51" s="6" t="s">
        <v>1006</v>
      </c>
      <c r="E51" s="7" t="s">
        <v>1007</v>
      </c>
      <c r="F51" s="7" t="s">
        <v>1008</v>
      </c>
      <c r="G51" s="7" t="s">
        <v>1009</v>
      </c>
      <c r="H51" s="20" t="s">
        <v>1010</v>
      </c>
      <c r="I51" s="7"/>
      <c r="J51" s="20" t="s">
        <v>1011</v>
      </c>
      <c r="K51" s="6" t="s">
        <v>1012</v>
      </c>
      <c r="L51" s="6">
        <v>5451.0</v>
      </c>
      <c r="M51" s="6" t="s">
        <v>103</v>
      </c>
      <c r="N51" s="6" t="s">
        <v>1013</v>
      </c>
      <c r="O51" s="6" t="s">
        <v>1014</v>
      </c>
      <c r="P51" s="6" t="s">
        <v>1015</v>
      </c>
      <c r="Q51" s="6">
        <v>2000.0</v>
      </c>
      <c r="R51" s="6" t="s">
        <v>107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7" t="s">
        <v>697</v>
      </c>
      <c r="B52" s="7" t="s">
        <v>1016</v>
      </c>
      <c r="C52" s="7" t="s">
        <v>1017</v>
      </c>
      <c r="D52" s="7" t="s">
        <v>1018</v>
      </c>
      <c r="E52" s="7" t="s">
        <v>1019</v>
      </c>
      <c r="F52" s="7"/>
      <c r="G52" s="7"/>
      <c r="H52" s="20" t="s">
        <v>1020</v>
      </c>
      <c r="I52" s="7"/>
      <c r="J52" s="20" t="s">
        <v>1021</v>
      </c>
      <c r="K52" s="6" t="s">
        <v>150</v>
      </c>
      <c r="L52" s="6">
        <v>984.0</v>
      </c>
      <c r="M52" s="6" t="s">
        <v>103</v>
      </c>
      <c r="N52" s="6" t="s">
        <v>301</v>
      </c>
      <c r="O52" s="6" t="s">
        <v>142</v>
      </c>
      <c r="P52" s="6" t="s">
        <v>503</v>
      </c>
      <c r="Q52" s="6">
        <v>2009.0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hidden="1">
      <c r="A53" s="7" t="s">
        <v>697</v>
      </c>
      <c r="B53" s="7" t="s">
        <v>1022</v>
      </c>
      <c r="C53" s="7" t="s">
        <v>1023</v>
      </c>
      <c r="D53" s="7" t="s">
        <v>1024</v>
      </c>
      <c r="E53" s="7" t="s">
        <v>1025</v>
      </c>
      <c r="F53" s="7"/>
      <c r="G53" s="7"/>
      <c r="H53" s="9" t="s">
        <v>1026</v>
      </c>
      <c r="I53" s="6" t="s">
        <v>491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7" t="s">
        <v>631</v>
      </c>
      <c r="B54" s="7" t="s">
        <v>1027</v>
      </c>
      <c r="C54" s="7" t="s">
        <v>1028</v>
      </c>
      <c r="D54" s="7" t="s">
        <v>1029</v>
      </c>
      <c r="E54" s="7" t="s">
        <v>1030</v>
      </c>
      <c r="F54" s="7"/>
      <c r="G54" s="7"/>
      <c r="H54" s="9" t="s">
        <v>1031</v>
      </c>
      <c r="I54" s="7"/>
      <c r="J54" s="20" t="s">
        <v>1032</v>
      </c>
      <c r="K54" s="6" t="s">
        <v>866</v>
      </c>
      <c r="L54" s="6">
        <v>231.0</v>
      </c>
      <c r="M54" s="6" t="s">
        <v>678</v>
      </c>
      <c r="N54" s="6" t="s">
        <v>679</v>
      </c>
      <c r="O54" s="6" t="s">
        <v>680</v>
      </c>
      <c r="P54" s="6" t="s">
        <v>857</v>
      </c>
      <c r="Q54" s="6">
        <v>2013.0</v>
      </c>
      <c r="R54" s="6" t="s">
        <v>107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hidden="1">
      <c r="A55" s="7" t="s">
        <v>707</v>
      </c>
      <c r="B55" s="7" t="s">
        <v>1033</v>
      </c>
      <c r="C55" s="7" t="s">
        <v>1034</v>
      </c>
      <c r="D55" s="7" t="s">
        <v>1035</v>
      </c>
      <c r="E55" s="7" t="s">
        <v>1036</v>
      </c>
      <c r="F55" s="7" t="s">
        <v>1037</v>
      </c>
      <c r="G55" s="7" t="s">
        <v>1038</v>
      </c>
      <c r="H55" s="6" t="s">
        <v>124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7" t="s">
        <v>794</v>
      </c>
      <c r="B56" s="7" t="s">
        <v>1039</v>
      </c>
      <c r="C56" s="7" t="s">
        <v>1040</v>
      </c>
      <c r="D56" s="7" t="s">
        <v>1041</v>
      </c>
      <c r="E56" s="7" t="s">
        <v>1042</v>
      </c>
      <c r="F56" s="7" t="s">
        <v>1043</v>
      </c>
      <c r="G56" s="7" t="s">
        <v>1044</v>
      </c>
      <c r="H56" s="7" t="s">
        <v>1044</v>
      </c>
      <c r="I56" s="7"/>
      <c r="J56" s="20" t="s">
        <v>1045</v>
      </c>
      <c r="K56" s="6" t="s">
        <v>1046</v>
      </c>
      <c r="L56" s="6">
        <v>158.0</v>
      </c>
      <c r="M56" s="6" t="s">
        <v>1047</v>
      </c>
      <c r="N56" s="6" t="s">
        <v>877</v>
      </c>
      <c r="O56" s="6" t="s">
        <v>142</v>
      </c>
      <c r="P56" s="6" t="s">
        <v>1048</v>
      </c>
      <c r="Q56" s="6">
        <v>2014.0</v>
      </c>
      <c r="R56" s="6" t="s">
        <v>107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hidden="1">
      <c r="A57" s="7" t="s">
        <v>803</v>
      </c>
      <c r="B57" s="7" t="s">
        <v>1049</v>
      </c>
      <c r="C57" s="7" t="s">
        <v>1050</v>
      </c>
      <c r="D57" s="7" t="s">
        <v>1051</v>
      </c>
      <c r="E57" s="7" t="s">
        <v>1052</v>
      </c>
      <c r="F57" s="7" t="s">
        <v>1053</v>
      </c>
      <c r="G57" s="7" t="s">
        <v>1054</v>
      </c>
      <c r="H57" s="7" t="s">
        <v>1054</v>
      </c>
      <c r="I57" s="6" t="s">
        <v>660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7" t="s">
        <v>603</v>
      </c>
      <c r="B58" s="7" t="s">
        <v>1055</v>
      </c>
      <c r="C58" s="7" t="s">
        <v>1056</v>
      </c>
      <c r="D58" s="7" t="s">
        <v>1057</v>
      </c>
      <c r="E58" s="7" t="s">
        <v>1058</v>
      </c>
      <c r="F58" s="7" t="s">
        <v>1059</v>
      </c>
      <c r="G58" s="7" t="s">
        <v>1060</v>
      </c>
      <c r="H58" s="7" t="s">
        <v>1060</v>
      </c>
      <c r="I58" s="7"/>
      <c r="J58" s="20" t="s">
        <v>1061</v>
      </c>
      <c r="K58" s="6" t="s">
        <v>396</v>
      </c>
      <c r="L58" s="6">
        <v>1626.0</v>
      </c>
      <c r="M58" s="6" t="s">
        <v>678</v>
      </c>
      <c r="N58" s="6" t="s">
        <v>867</v>
      </c>
      <c r="O58" s="6" t="s">
        <v>1062</v>
      </c>
      <c r="P58" s="6" t="s">
        <v>1063</v>
      </c>
      <c r="Q58" s="6">
        <v>2013.0</v>
      </c>
      <c r="R58" s="6" t="s">
        <v>107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hidden="1">
      <c r="A59" s="16" t="s">
        <v>803</v>
      </c>
      <c r="B59" s="16" t="s">
        <v>1064</v>
      </c>
      <c r="C59" s="16" t="s">
        <v>1065</v>
      </c>
      <c r="D59" s="16" t="s">
        <v>1066</v>
      </c>
      <c r="E59" s="16" t="s">
        <v>1067</v>
      </c>
      <c r="F59" s="16" t="s">
        <v>1068</v>
      </c>
      <c r="G59" s="16" t="s">
        <v>1069</v>
      </c>
      <c r="H59" s="16" t="s">
        <v>1069</v>
      </c>
      <c r="I59" s="11" t="s">
        <v>1070</v>
      </c>
    </row>
    <row r="60" hidden="1">
      <c r="A60" s="16" t="s">
        <v>730</v>
      </c>
      <c r="B60" s="16" t="s">
        <v>1071</v>
      </c>
      <c r="C60" s="16" t="s">
        <v>1072</v>
      </c>
      <c r="D60" s="16" t="s">
        <v>1073</v>
      </c>
      <c r="E60" s="16" t="s">
        <v>1074</v>
      </c>
      <c r="F60" s="16" t="s">
        <v>1075</v>
      </c>
      <c r="G60" s="16" t="s">
        <v>1076</v>
      </c>
      <c r="H60" s="11" t="s">
        <v>124</v>
      </c>
    </row>
    <row r="61">
      <c r="A61" s="7" t="s">
        <v>1077</v>
      </c>
      <c r="B61" s="7" t="s">
        <v>1078</v>
      </c>
      <c r="C61" s="7" t="s">
        <v>1079</v>
      </c>
      <c r="D61" s="6" t="s">
        <v>1080</v>
      </c>
      <c r="E61" s="7" t="s">
        <v>1081</v>
      </c>
      <c r="F61" s="7"/>
      <c r="G61" s="7"/>
      <c r="H61" s="9" t="s">
        <v>1082</v>
      </c>
      <c r="I61" s="7"/>
      <c r="J61" s="20" t="s">
        <v>1083</v>
      </c>
      <c r="K61" s="6" t="s">
        <v>150</v>
      </c>
      <c r="L61" s="6">
        <v>74.0</v>
      </c>
      <c r="M61" s="6" t="s">
        <v>103</v>
      </c>
      <c r="N61" s="6" t="s">
        <v>163</v>
      </c>
      <c r="O61" s="6" t="s">
        <v>1084</v>
      </c>
      <c r="P61" s="6" t="s">
        <v>1085</v>
      </c>
      <c r="Q61" s="6">
        <v>2018.0</v>
      </c>
      <c r="R61" s="6" t="s">
        <v>107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7" t="s">
        <v>826</v>
      </c>
      <c r="B62" s="7" t="s">
        <v>1086</v>
      </c>
      <c r="C62" s="7" t="s">
        <v>1087</v>
      </c>
      <c r="D62" s="6" t="s">
        <v>1088</v>
      </c>
      <c r="E62" s="7" t="s">
        <v>1089</v>
      </c>
      <c r="F62" s="7" t="s">
        <v>1090</v>
      </c>
      <c r="G62" s="7" t="s">
        <v>1091</v>
      </c>
      <c r="H62" s="9" t="s">
        <v>1092</v>
      </c>
      <c r="I62" s="7"/>
      <c r="J62" s="20" t="s">
        <v>1093</v>
      </c>
      <c r="K62" s="6" t="s">
        <v>518</v>
      </c>
      <c r="L62" s="6">
        <v>5.0</v>
      </c>
      <c r="M62" s="6" t="s">
        <v>1094</v>
      </c>
      <c r="N62" s="6" t="s">
        <v>1095</v>
      </c>
      <c r="O62" s="6" t="s">
        <v>520</v>
      </c>
      <c r="P62" s="6" t="s">
        <v>1096</v>
      </c>
      <c r="Q62" s="6">
        <v>2022.0</v>
      </c>
      <c r="R62" s="6" t="s">
        <v>107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hidden="1">
      <c r="A63" s="16" t="s">
        <v>944</v>
      </c>
      <c r="B63" s="16" t="s">
        <v>1097</v>
      </c>
      <c r="C63" s="16" t="s">
        <v>1098</v>
      </c>
      <c r="D63" s="16" t="s">
        <v>1099</v>
      </c>
      <c r="E63" s="16" t="s">
        <v>1100</v>
      </c>
      <c r="F63" s="16" t="s">
        <v>1101</v>
      </c>
      <c r="G63" s="16" t="s">
        <v>1102</v>
      </c>
      <c r="H63" s="11" t="s">
        <v>124</v>
      </c>
    </row>
    <row r="64" hidden="1">
      <c r="A64" s="16" t="s">
        <v>631</v>
      </c>
      <c r="B64" s="16" t="s">
        <v>973</v>
      </c>
      <c r="C64" s="16" t="s">
        <v>974</v>
      </c>
      <c r="D64" s="16" t="s">
        <v>975</v>
      </c>
      <c r="E64" s="16" t="s">
        <v>976</v>
      </c>
      <c r="H64" s="24" t="s">
        <v>1103</v>
      </c>
      <c r="I64" s="11" t="s">
        <v>1104</v>
      </c>
    </row>
    <row r="65">
      <c r="A65" s="7" t="s">
        <v>1105</v>
      </c>
      <c r="B65" s="7" t="s">
        <v>1106</v>
      </c>
      <c r="C65" s="7" t="s">
        <v>1107</v>
      </c>
      <c r="D65" s="7" t="s">
        <v>1108</v>
      </c>
      <c r="E65" s="7" t="s">
        <v>1109</v>
      </c>
      <c r="F65" s="7" t="s">
        <v>27</v>
      </c>
      <c r="G65" s="7" t="s">
        <v>1110</v>
      </c>
      <c r="H65" s="20" t="s">
        <v>1110</v>
      </c>
      <c r="I65" s="7"/>
      <c r="J65" s="20" t="s">
        <v>1111</v>
      </c>
      <c r="K65" s="6" t="s">
        <v>1112</v>
      </c>
      <c r="L65" s="6">
        <v>4850.0</v>
      </c>
      <c r="M65" s="6" t="s">
        <v>678</v>
      </c>
      <c r="N65" s="6" t="s">
        <v>679</v>
      </c>
      <c r="O65" s="6" t="s">
        <v>680</v>
      </c>
      <c r="P65" s="6" t="s">
        <v>1113</v>
      </c>
      <c r="Q65" s="6">
        <v>2009.0</v>
      </c>
      <c r="R65" s="6" t="s">
        <v>107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hidden="1">
      <c r="A66" s="7" t="s">
        <v>652</v>
      </c>
      <c r="B66" s="7" t="s">
        <v>1114</v>
      </c>
      <c r="C66" s="7" t="s">
        <v>1115</v>
      </c>
      <c r="D66" s="7" t="s">
        <v>1116</v>
      </c>
      <c r="E66" s="7" t="s">
        <v>1117</v>
      </c>
      <c r="F66" s="7" t="s">
        <v>1118</v>
      </c>
      <c r="G66" s="7" t="s">
        <v>1119</v>
      </c>
      <c r="H66" s="9" t="s">
        <v>1120</v>
      </c>
      <c r="I66" s="6" t="s">
        <v>1070</v>
      </c>
      <c r="J66" s="9" t="s">
        <v>1121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7" t="s">
        <v>730</v>
      </c>
      <c r="B67" s="7" t="s">
        <v>1122</v>
      </c>
      <c r="C67" s="7" t="s">
        <v>1123</v>
      </c>
      <c r="D67" s="6" t="s">
        <v>1124</v>
      </c>
      <c r="E67" s="7" t="s">
        <v>1125</v>
      </c>
      <c r="F67" s="7" t="s">
        <v>1124</v>
      </c>
      <c r="G67" s="7" t="s">
        <v>1126</v>
      </c>
      <c r="H67" s="9" t="s">
        <v>1127</v>
      </c>
      <c r="I67" s="7"/>
      <c r="J67" s="20" t="s">
        <v>1128</v>
      </c>
      <c r="K67" s="6" t="s">
        <v>150</v>
      </c>
      <c r="L67" s="6">
        <v>542.0</v>
      </c>
      <c r="M67" s="6" t="s">
        <v>103</v>
      </c>
      <c r="N67" s="6" t="s">
        <v>205</v>
      </c>
      <c r="O67" s="6" t="s">
        <v>786</v>
      </c>
      <c r="P67" s="6" t="s">
        <v>503</v>
      </c>
      <c r="Q67" s="6">
        <v>2012.0</v>
      </c>
      <c r="R67" s="6" t="s">
        <v>107</v>
      </c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hidden="1">
      <c r="A68" s="7" t="s">
        <v>612</v>
      </c>
      <c r="B68" s="7" t="s">
        <v>1129</v>
      </c>
      <c r="C68" s="7" t="s">
        <v>1130</v>
      </c>
      <c r="D68" s="6" t="s">
        <v>1131</v>
      </c>
      <c r="E68" s="7" t="s">
        <v>1132</v>
      </c>
      <c r="F68" s="7" t="s">
        <v>1133</v>
      </c>
      <c r="G68" s="7" t="s">
        <v>1134</v>
      </c>
      <c r="H68" s="9" t="s">
        <v>1135</v>
      </c>
      <c r="I68" s="6" t="s">
        <v>1136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7" t="s">
        <v>612</v>
      </c>
      <c r="B69" s="7"/>
      <c r="C69" s="6" t="s">
        <v>1137</v>
      </c>
      <c r="D69" s="6" t="s">
        <v>1138</v>
      </c>
      <c r="E69" s="7"/>
      <c r="F69" s="7"/>
      <c r="G69" s="7"/>
      <c r="H69" s="9" t="s">
        <v>1139</v>
      </c>
      <c r="I69" s="7"/>
      <c r="J69" s="20" t="s">
        <v>1140</v>
      </c>
      <c r="K69" s="6" t="s">
        <v>1141</v>
      </c>
      <c r="L69" s="6">
        <v>139.0</v>
      </c>
      <c r="M69" s="6" t="s">
        <v>678</v>
      </c>
      <c r="N69" s="6" t="s">
        <v>867</v>
      </c>
      <c r="O69" s="6" t="s">
        <v>1062</v>
      </c>
      <c r="P69" s="6" t="s">
        <v>1142</v>
      </c>
      <c r="Q69" s="6">
        <v>2011.0</v>
      </c>
      <c r="R69" s="6" t="s">
        <v>107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hidden="1">
      <c r="A70" s="16" t="s">
        <v>720</v>
      </c>
      <c r="B70" s="16" t="s">
        <v>1143</v>
      </c>
      <c r="C70" s="16" t="s">
        <v>1144</v>
      </c>
      <c r="D70" s="11" t="s">
        <v>1145</v>
      </c>
      <c r="E70" s="16" t="s">
        <v>1146</v>
      </c>
      <c r="F70" s="16" t="s">
        <v>1147</v>
      </c>
      <c r="G70" s="16" t="s">
        <v>1148</v>
      </c>
      <c r="H70" s="16" t="s">
        <v>1148</v>
      </c>
      <c r="I70" s="11" t="s">
        <v>1149</v>
      </c>
    </row>
    <row r="71">
      <c r="A71" s="7" t="s">
        <v>707</v>
      </c>
      <c r="B71" s="7" t="s">
        <v>1150</v>
      </c>
      <c r="C71" s="7" t="s">
        <v>1151</v>
      </c>
      <c r="D71" s="7" t="s">
        <v>1152</v>
      </c>
      <c r="E71" s="7" t="s">
        <v>1153</v>
      </c>
      <c r="F71" s="7" t="s">
        <v>1154</v>
      </c>
      <c r="G71" s="7" t="s">
        <v>1155</v>
      </c>
      <c r="H71" s="20" t="s">
        <v>1155</v>
      </c>
      <c r="I71" s="7"/>
      <c r="J71" s="20" t="s">
        <v>1156</v>
      </c>
      <c r="K71" s="6" t="s">
        <v>1157</v>
      </c>
      <c r="L71" s="6">
        <v>2277.0</v>
      </c>
      <c r="M71" s="6" t="s">
        <v>678</v>
      </c>
      <c r="N71" s="6" t="s">
        <v>867</v>
      </c>
      <c r="O71" s="6" t="s">
        <v>1062</v>
      </c>
      <c r="P71" s="6" t="s">
        <v>1158</v>
      </c>
      <c r="Q71" s="6">
        <v>1999.0</v>
      </c>
      <c r="R71" s="6" t="s">
        <v>107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7" t="s">
        <v>869</v>
      </c>
      <c r="B72" s="7" t="s">
        <v>1159</v>
      </c>
      <c r="C72" s="7" t="s">
        <v>614</v>
      </c>
      <c r="D72" s="7" t="s">
        <v>1160</v>
      </c>
      <c r="E72" s="7" t="s">
        <v>616</v>
      </c>
      <c r="F72" s="7" t="s">
        <v>1161</v>
      </c>
      <c r="G72" s="7" t="s">
        <v>1162</v>
      </c>
      <c r="H72" s="20" t="s">
        <v>1162</v>
      </c>
      <c r="I72" s="7"/>
      <c r="J72" s="20" t="s">
        <v>1163</v>
      </c>
      <c r="K72" s="6" t="s">
        <v>1164</v>
      </c>
      <c r="L72" s="6">
        <v>161.0</v>
      </c>
      <c r="M72" s="6" t="s">
        <v>103</v>
      </c>
      <c r="N72" s="6" t="s">
        <v>287</v>
      </c>
      <c r="O72" s="6" t="s">
        <v>526</v>
      </c>
      <c r="P72" s="6" t="s">
        <v>503</v>
      </c>
      <c r="Q72" s="6">
        <v>2012.0</v>
      </c>
      <c r="R72" s="6" t="s">
        <v>107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hidden="1">
      <c r="A73" s="16" t="s">
        <v>934</v>
      </c>
      <c r="B73" s="16" t="s">
        <v>1165</v>
      </c>
      <c r="C73" s="16" t="s">
        <v>1166</v>
      </c>
      <c r="D73" s="16" t="s">
        <v>1167</v>
      </c>
      <c r="E73" s="16" t="s">
        <v>1168</v>
      </c>
      <c r="F73" s="16" t="s">
        <v>1169</v>
      </c>
      <c r="G73" s="16" t="s">
        <v>1170</v>
      </c>
      <c r="H73" s="11" t="s">
        <v>124</v>
      </c>
    </row>
    <row r="74">
      <c r="A74" s="7" t="s">
        <v>777</v>
      </c>
      <c r="B74" s="7" t="s">
        <v>1171</v>
      </c>
      <c r="C74" s="7" t="s">
        <v>1172</v>
      </c>
      <c r="D74" s="7" t="s">
        <v>1173</v>
      </c>
      <c r="E74" s="7"/>
      <c r="F74" s="7"/>
      <c r="G74" s="7"/>
      <c r="H74" s="20" t="s">
        <v>1174</v>
      </c>
      <c r="I74" s="7"/>
      <c r="J74" s="20" t="s">
        <v>1175</v>
      </c>
      <c r="K74" s="6" t="s">
        <v>210</v>
      </c>
      <c r="L74" s="6">
        <v>356.0</v>
      </c>
      <c r="M74" s="6" t="s">
        <v>1176</v>
      </c>
      <c r="N74" s="6" t="s">
        <v>785</v>
      </c>
      <c r="O74" s="6" t="s">
        <v>1177</v>
      </c>
      <c r="P74" s="6" t="s">
        <v>503</v>
      </c>
      <c r="Q74" s="6">
        <v>2013.0</v>
      </c>
      <c r="R74" s="6" t="s">
        <v>107</v>
      </c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7" t="s">
        <v>631</v>
      </c>
      <c r="B75" s="7" t="s">
        <v>1178</v>
      </c>
      <c r="C75" s="7" t="s">
        <v>1179</v>
      </c>
      <c r="D75" s="7" t="s">
        <v>1180</v>
      </c>
      <c r="E75" s="7" t="s">
        <v>1181</v>
      </c>
      <c r="F75" s="7"/>
      <c r="G75" s="7"/>
      <c r="H75" s="20" t="s">
        <v>1182</v>
      </c>
      <c r="I75" s="7"/>
      <c r="J75" s="20" t="s">
        <v>1183</v>
      </c>
      <c r="K75" s="6" t="s">
        <v>866</v>
      </c>
      <c r="L75" s="6">
        <v>1837.0</v>
      </c>
      <c r="M75" s="6" t="s">
        <v>678</v>
      </c>
      <c r="N75" s="6" t="s">
        <v>867</v>
      </c>
      <c r="O75" s="6" t="s">
        <v>680</v>
      </c>
      <c r="P75" s="6" t="s">
        <v>857</v>
      </c>
      <c r="Q75" s="6">
        <v>2001.0</v>
      </c>
      <c r="R75" s="6" t="s">
        <v>107</v>
      </c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7" t="s">
        <v>612</v>
      </c>
      <c r="B76" s="7" t="s">
        <v>1184</v>
      </c>
      <c r="C76" s="7" t="s">
        <v>1185</v>
      </c>
      <c r="D76" s="7" t="s">
        <v>1186</v>
      </c>
      <c r="E76" s="7" t="s">
        <v>1187</v>
      </c>
      <c r="F76" s="7" t="s">
        <v>1188</v>
      </c>
      <c r="G76" s="7" t="s">
        <v>1189</v>
      </c>
      <c r="H76" s="20" t="s">
        <v>1189</v>
      </c>
      <c r="I76" s="7"/>
      <c r="J76" s="9" t="s">
        <v>1190</v>
      </c>
      <c r="K76" s="6" t="s">
        <v>396</v>
      </c>
      <c r="L76" s="6">
        <v>1084.0</v>
      </c>
      <c r="M76" s="6" t="s">
        <v>678</v>
      </c>
      <c r="N76" s="6" t="s">
        <v>1191</v>
      </c>
      <c r="O76" s="6" t="s">
        <v>1192</v>
      </c>
      <c r="P76" s="6" t="s">
        <v>1158</v>
      </c>
      <c r="Q76" s="6">
        <v>2009.0</v>
      </c>
      <c r="R76" s="6" t="s">
        <v>107</v>
      </c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hidden="1">
      <c r="A77" s="16" t="s">
        <v>720</v>
      </c>
      <c r="B77" s="16" t="s">
        <v>1193</v>
      </c>
      <c r="C77" s="16" t="s">
        <v>1194</v>
      </c>
      <c r="D77" s="11" t="s">
        <v>1195</v>
      </c>
      <c r="E77" s="16" t="s">
        <v>1196</v>
      </c>
      <c r="F77" s="16" t="s">
        <v>1197</v>
      </c>
      <c r="G77" s="16" t="s">
        <v>1198</v>
      </c>
      <c r="H77" s="24" t="s">
        <v>1199</v>
      </c>
      <c r="J77" s="24" t="s">
        <v>1200</v>
      </c>
    </row>
    <row r="78" hidden="1">
      <c r="A78" s="16" t="s">
        <v>1201</v>
      </c>
      <c r="B78" s="16" t="s">
        <v>1202</v>
      </c>
      <c r="C78" s="16" t="s">
        <v>1203</v>
      </c>
      <c r="D78" s="16" t="s">
        <v>1204</v>
      </c>
      <c r="E78" s="16" t="s">
        <v>1205</v>
      </c>
      <c r="F78" s="16" t="s">
        <v>1206</v>
      </c>
      <c r="G78" s="16" t="s">
        <v>1207</v>
      </c>
      <c r="H78" s="16" t="s">
        <v>1207</v>
      </c>
      <c r="I78" s="11" t="s">
        <v>1070</v>
      </c>
    </row>
    <row r="79">
      <c r="A79" s="7" t="s">
        <v>612</v>
      </c>
      <c r="B79" s="7" t="s">
        <v>1208</v>
      </c>
      <c r="C79" s="7" t="s">
        <v>1209</v>
      </c>
      <c r="D79" s="7" t="s">
        <v>1210</v>
      </c>
      <c r="E79" s="7" t="s">
        <v>1211</v>
      </c>
      <c r="F79" s="7" t="s">
        <v>1212</v>
      </c>
      <c r="G79" s="7" t="s">
        <v>1213</v>
      </c>
      <c r="H79" s="20" t="s">
        <v>1213</v>
      </c>
      <c r="I79" s="7"/>
      <c r="J79" s="20" t="s">
        <v>1214</v>
      </c>
      <c r="K79" s="6" t="s">
        <v>396</v>
      </c>
      <c r="L79" s="6">
        <v>961.0</v>
      </c>
      <c r="M79" s="6" t="s">
        <v>678</v>
      </c>
      <c r="N79" s="6" t="s">
        <v>1215</v>
      </c>
      <c r="O79" s="6" t="s">
        <v>1062</v>
      </c>
      <c r="P79" s="6" t="s">
        <v>1158</v>
      </c>
      <c r="Q79" s="6">
        <v>2009.0</v>
      </c>
      <c r="R79" s="6" t="s">
        <v>107</v>
      </c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hidden="1">
      <c r="A80" s="7" t="s">
        <v>1216</v>
      </c>
      <c r="B80" s="7" t="s">
        <v>1217</v>
      </c>
      <c r="C80" s="7" t="s">
        <v>1218</v>
      </c>
      <c r="D80" s="7" t="s">
        <v>1219</v>
      </c>
      <c r="E80" s="7" t="s">
        <v>1220</v>
      </c>
      <c r="F80" s="7"/>
      <c r="G80" s="7"/>
      <c r="H80" s="7" t="s">
        <v>1221</v>
      </c>
      <c r="I80" s="6" t="s">
        <v>157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7" t="s">
        <v>1222</v>
      </c>
      <c r="B81" s="7" t="s">
        <v>1223</v>
      </c>
      <c r="C81" s="7" t="s">
        <v>1224</v>
      </c>
      <c r="D81" s="7" t="s">
        <v>1225</v>
      </c>
      <c r="E81" s="7" t="s">
        <v>1226</v>
      </c>
      <c r="F81" s="7" t="s">
        <v>1227</v>
      </c>
      <c r="G81" s="7" t="s">
        <v>1228</v>
      </c>
      <c r="H81" s="9" t="s">
        <v>1229</v>
      </c>
      <c r="I81" s="7"/>
      <c r="J81" s="20" t="s">
        <v>1230</v>
      </c>
      <c r="K81" s="6" t="s">
        <v>856</v>
      </c>
      <c r="L81" s="6">
        <v>42.0</v>
      </c>
      <c r="M81" s="6" t="s">
        <v>678</v>
      </c>
      <c r="N81" s="6" t="s">
        <v>867</v>
      </c>
      <c r="O81" s="6" t="s">
        <v>1062</v>
      </c>
      <c r="P81" s="6" t="s">
        <v>1231</v>
      </c>
      <c r="Q81" s="6">
        <v>2020.0</v>
      </c>
      <c r="R81" s="6" t="s">
        <v>107</v>
      </c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7" t="s">
        <v>944</v>
      </c>
      <c r="B82" s="7" t="s">
        <v>1232</v>
      </c>
      <c r="C82" s="7" t="s">
        <v>1233</v>
      </c>
      <c r="D82" s="6" t="s">
        <v>1234</v>
      </c>
      <c r="E82" s="7" t="s">
        <v>1235</v>
      </c>
      <c r="F82" s="7" t="s">
        <v>1236</v>
      </c>
      <c r="G82" s="7" t="s">
        <v>1237</v>
      </c>
      <c r="H82" s="9" t="s">
        <v>1238</v>
      </c>
      <c r="I82" s="7"/>
      <c r="J82" s="20" t="s">
        <v>1239</v>
      </c>
      <c r="K82" s="6" t="s">
        <v>866</v>
      </c>
      <c r="L82" s="6">
        <v>885.0</v>
      </c>
      <c r="M82" s="6" t="s">
        <v>678</v>
      </c>
      <c r="N82" s="6" t="s">
        <v>1240</v>
      </c>
      <c r="O82" s="6" t="s">
        <v>680</v>
      </c>
      <c r="P82" s="6" t="s">
        <v>1241</v>
      </c>
      <c r="Q82" s="6">
        <v>2012.0</v>
      </c>
      <c r="R82" s="6" t="s">
        <v>107</v>
      </c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7" t="s">
        <v>944</v>
      </c>
      <c r="B83" s="7"/>
      <c r="C83" s="7" t="s">
        <v>1233</v>
      </c>
      <c r="D83" s="6" t="s">
        <v>1242</v>
      </c>
      <c r="E83" s="7"/>
      <c r="F83" s="7"/>
      <c r="G83" s="7"/>
      <c r="H83" s="20" t="s">
        <v>1243</v>
      </c>
      <c r="I83" s="7"/>
      <c r="J83" s="9" t="s">
        <v>1244</v>
      </c>
      <c r="K83" s="6" t="s">
        <v>1157</v>
      </c>
      <c r="L83" s="6">
        <v>775.0</v>
      </c>
      <c r="M83" s="6" t="s">
        <v>678</v>
      </c>
      <c r="N83" s="6" t="s">
        <v>1245</v>
      </c>
      <c r="O83" s="50" t="s">
        <v>1192</v>
      </c>
      <c r="P83" s="6" t="s">
        <v>1246</v>
      </c>
      <c r="Q83" s="6">
        <v>2011.0</v>
      </c>
      <c r="R83" s="6" t="s">
        <v>107</v>
      </c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7" t="s">
        <v>641</v>
      </c>
      <c r="B84" s="7" t="s">
        <v>1247</v>
      </c>
      <c r="C84" s="7" t="s">
        <v>1248</v>
      </c>
      <c r="D84" s="6" t="s">
        <v>1249</v>
      </c>
      <c r="E84" s="7" t="s">
        <v>1250</v>
      </c>
      <c r="F84" s="7" t="s">
        <v>1251</v>
      </c>
      <c r="G84" s="7" t="s">
        <v>1252</v>
      </c>
      <c r="H84" s="9" t="s">
        <v>1253</v>
      </c>
      <c r="I84" s="7"/>
      <c r="J84" s="20" t="s">
        <v>1254</v>
      </c>
      <c r="K84" s="6" t="s">
        <v>357</v>
      </c>
      <c r="L84" s="6">
        <v>6976.0</v>
      </c>
      <c r="M84" s="6" t="s">
        <v>103</v>
      </c>
      <c r="N84" s="6" t="s">
        <v>458</v>
      </c>
      <c r="O84" s="6" t="s">
        <v>1255</v>
      </c>
      <c r="P84" s="6" t="s">
        <v>1015</v>
      </c>
      <c r="Q84" s="6">
        <v>1998.0</v>
      </c>
      <c r="R84" s="6" t="s">
        <v>107</v>
      </c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hidden="1">
      <c r="A85" s="16" t="s">
        <v>1256</v>
      </c>
      <c r="B85" s="16" t="s">
        <v>1257</v>
      </c>
      <c r="C85" s="16" t="s">
        <v>1258</v>
      </c>
      <c r="D85" s="16" t="s">
        <v>1259</v>
      </c>
      <c r="E85" s="16" t="s">
        <v>1260</v>
      </c>
      <c r="F85" s="16" t="s">
        <v>1261</v>
      </c>
      <c r="G85" s="16" t="s">
        <v>1262</v>
      </c>
      <c r="H85" s="16" t="s">
        <v>1262</v>
      </c>
      <c r="I85" s="11" t="s">
        <v>1070</v>
      </c>
      <c r="J85" s="24" t="s">
        <v>1263</v>
      </c>
    </row>
    <row r="86">
      <c r="A86" s="7" t="s">
        <v>1264</v>
      </c>
      <c r="B86" s="7" t="s">
        <v>1265</v>
      </c>
      <c r="C86" s="7" t="s">
        <v>1266</v>
      </c>
      <c r="D86" s="6" t="s">
        <v>1267</v>
      </c>
      <c r="E86" s="7" t="s">
        <v>1268</v>
      </c>
      <c r="F86" s="7" t="s">
        <v>1269</v>
      </c>
      <c r="G86" s="7" t="s">
        <v>1270</v>
      </c>
      <c r="H86" s="9" t="s">
        <v>1271</v>
      </c>
      <c r="I86" s="7"/>
      <c r="J86" s="20" t="s">
        <v>1272</v>
      </c>
      <c r="K86" s="6" t="s">
        <v>150</v>
      </c>
      <c r="L86" s="6">
        <v>78.0</v>
      </c>
      <c r="M86" s="6" t="s">
        <v>103</v>
      </c>
      <c r="N86" s="6" t="s">
        <v>240</v>
      </c>
      <c r="O86" s="6" t="s">
        <v>142</v>
      </c>
      <c r="P86" s="6" t="s">
        <v>898</v>
      </c>
      <c r="Q86" s="6">
        <v>2021.0</v>
      </c>
      <c r="R86" s="6" t="s">
        <v>107</v>
      </c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hidden="1">
      <c r="A87" s="16" t="s">
        <v>826</v>
      </c>
      <c r="B87" s="16" t="s">
        <v>1273</v>
      </c>
      <c r="C87" s="16" t="s">
        <v>1274</v>
      </c>
      <c r="D87" s="16" t="s">
        <v>1275</v>
      </c>
      <c r="E87" s="16" t="s">
        <v>1276</v>
      </c>
      <c r="F87" s="16" t="s">
        <v>1277</v>
      </c>
      <c r="G87" s="16" t="s">
        <v>1278</v>
      </c>
      <c r="H87" s="45" t="s">
        <v>1279</v>
      </c>
      <c r="I87" s="11" t="s">
        <v>1070</v>
      </c>
      <c r="J87" s="24" t="s">
        <v>1280</v>
      </c>
    </row>
    <row r="88">
      <c r="A88" s="7" t="s">
        <v>1281</v>
      </c>
      <c r="B88" s="7" t="s">
        <v>1282</v>
      </c>
      <c r="C88" s="7" t="s">
        <v>1283</v>
      </c>
      <c r="D88" s="7" t="s">
        <v>1284</v>
      </c>
      <c r="E88" s="7" t="s">
        <v>1285</v>
      </c>
      <c r="F88" s="7" t="s">
        <v>1286</v>
      </c>
      <c r="G88" s="7" t="s">
        <v>1287</v>
      </c>
      <c r="H88" s="20" t="s">
        <v>1287</v>
      </c>
      <c r="I88" s="7"/>
      <c r="J88" s="20" t="s">
        <v>1288</v>
      </c>
      <c r="K88" s="6" t="s">
        <v>357</v>
      </c>
      <c r="L88" s="6">
        <v>759.0</v>
      </c>
      <c r="M88" s="6" t="s">
        <v>480</v>
      </c>
      <c r="N88" s="6" t="s">
        <v>1289</v>
      </c>
      <c r="O88" s="6" t="s">
        <v>1290</v>
      </c>
      <c r="P88" s="6" t="s">
        <v>767</v>
      </c>
      <c r="Q88" s="6">
        <v>2009.0</v>
      </c>
      <c r="R88" s="6" t="s">
        <v>107</v>
      </c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7" t="s">
        <v>1291</v>
      </c>
      <c r="B89" s="7" t="s">
        <v>1292</v>
      </c>
      <c r="C89" s="7" t="s">
        <v>1293</v>
      </c>
      <c r="D89" s="7" t="s">
        <v>1294</v>
      </c>
      <c r="E89" s="7" t="s">
        <v>1295</v>
      </c>
      <c r="F89" s="7" t="s">
        <v>1296</v>
      </c>
      <c r="G89" s="7" t="s">
        <v>1297</v>
      </c>
      <c r="H89" s="20" t="s">
        <v>1297</v>
      </c>
      <c r="I89" s="7"/>
      <c r="J89" s="20" t="s">
        <v>1298</v>
      </c>
      <c r="K89" s="6" t="s">
        <v>308</v>
      </c>
      <c r="L89" s="6">
        <v>2059.0</v>
      </c>
      <c r="M89" s="6" t="s">
        <v>103</v>
      </c>
      <c r="N89" s="6" t="s">
        <v>1299</v>
      </c>
      <c r="O89" s="6" t="s">
        <v>943</v>
      </c>
      <c r="P89" s="6" t="s">
        <v>767</v>
      </c>
      <c r="Q89" s="6">
        <v>2012.0</v>
      </c>
      <c r="R89" s="6" t="s">
        <v>107</v>
      </c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hidden="1">
      <c r="A90" s="16" t="s">
        <v>1300</v>
      </c>
      <c r="B90" s="16" t="s">
        <v>1301</v>
      </c>
      <c r="C90" s="16" t="s">
        <v>1302</v>
      </c>
      <c r="D90" s="16" t="s">
        <v>1303</v>
      </c>
      <c r="E90" s="16" t="s">
        <v>1304</v>
      </c>
      <c r="F90" s="16" t="s">
        <v>1305</v>
      </c>
      <c r="G90" s="16" t="s">
        <v>1306</v>
      </c>
      <c r="H90" s="11" t="s">
        <v>124</v>
      </c>
      <c r="I90" s="11" t="s">
        <v>1307</v>
      </c>
      <c r="J90" s="24" t="s">
        <v>1308</v>
      </c>
    </row>
    <row r="91" hidden="1">
      <c r="A91" s="16" t="s">
        <v>803</v>
      </c>
      <c r="B91" s="16" t="s">
        <v>804</v>
      </c>
      <c r="C91" s="16" t="s">
        <v>805</v>
      </c>
      <c r="D91" s="16" t="s">
        <v>806</v>
      </c>
      <c r="E91" s="16" t="s">
        <v>807</v>
      </c>
      <c r="F91" s="16" t="s">
        <v>808</v>
      </c>
      <c r="G91" s="16" t="s">
        <v>809</v>
      </c>
      <c r="H91" s="16" t="s">
        <v>809</v>
      </c>
      <c r="I91" s="11" t="s">
        <v>1309</v>
      </c>
    </row>
    <row r="92">
      <c r="A92" s="7" t="s">
        <v>603</v>
      </c>
      <c r="B92" s="7" t="s">
        <v>1310</v>
      </c>
      <c r="C92" s="7" t="s">
        <v>1311</v>
      </c>
      <c r="D92" s="7" t="s">
        <v>1312</v>
      </c>
      <c r="E92" s="7" t="s">
        <v>1313</v>
      </c>
      <c r="F92" s="7" t="s">
        <v>1314</v>
      </c>
      <c r="G92" s="7" t="s">
        <v>1315</v>
      </c>
      <c r="H92" s="9" t="s">
        <v>1316</v>
      </c>
      <c r="I92" s="7"/>
      <c r="J92" s="20" t="s">
        <v>1317</v>
      </c>
      <c r="K92" s="6" t="s">
        <v>866</v>
      </c>
      <c r="L92" s="6">
        <v>967.0</v>
      </c>
      <c r="M92" s="6" t="s">
        <v>678</v>
      </c>
      <c r="N92" s="6" t="s">
        <v>205</v>
      </c>
      <c r="O92" s="6" t="s">
        <v>680</v>
      </c>
      <c r="P92" s="6" t="s">
        <v>1158</v>
      </c>
      <c r="Q92" s="6">
        <v>2006.0</v>
      </c>
      <c r="R92" s="6" t="s">
        <v>107</v>
      </c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hidden="1">
      <c r="A93" s="16" t="s">
        <v>1318</v>
      </c>
      <c r="B93" s="16" t="s">
        <v>1319</v>
      </c>
      <c r="C93" s="16" t="s">
        <v>1320</v>
      </c>
      <c r="D93" s="16" t="s">
        <v>1321</v>
      </c>
      <c r="E93" s="16" t="s">
        <v>1322</v>
      </c>
      <c r="F93" s="16" t="s">
        <v>1323</v>
      </c>
      <c r="G93" s="16" t="s">
        <v>1324</v>
      </c>
      <c r="H93" s="16" t="s">
        <v>1324</v>
      </c>
      <c r="I93" s="11" t="s">
        <v>1070</v>
      </c>
      <c r="J93" s="24" t="s">
        <v>1325</v>
      </c>
    </row>
    <row r="94">
      <c r="A94" s="7" t="s">
        <v>730</v>
      </c>
      <c r="B94" s="7" t="s">
        <v>1326</v>
      </c>
      <c r="C94" s="7" t="s">
        <v>1327</v>
      </c>
      <c r="D94" s="6" t="s">
        <v>1328</v>
      </c>
      <c r="E94" s="7" t="s">
        <v>1329</v>
      </c>
      <c r="F94" s="7" t="s">
        <v>1330</v>
      </c>
      <c r="G94" s="7" t="s">
        <v>1331</v>
      </c>
      <c r="H94" s="9" t="s">
        <v>1332</v>
      </c>
      <c r="I94" s="7"/>
      <c r="J94" s="20" t="s">
        <v>1333</v>
      </c>
      <c r="K94" s="6" t="s">
        <v>1334</v>
      </c>
      <c r="L94" s="6">
        <v>1207.0</v>
      </c>
      <c r="M94" s="6" t="s">
        <v>103</v>
      </c>
      <c r="N94" s="6" t="s">
        <v>1335</v>
      </c>
      <c r="O94" s="6" t="s">
        <v>1336</v>
      </c>
      <c r="P94" s="6" t="s">
        <v>1337</v>
      </c>
      <c r="Q94" s="6">
        <v>1997.0</v>
      </c>
      <c r="R94" s="6" t="s">
        <v>107</v>
      </c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hidden="1">
      <c r="A95" s="7" t="s">
        <v>777</v>
      </c>
      <c r="B95" s="7" t="s">
        <v>1338</v>
      </c>
      <c r="C95" s="7" t="s">
        <v>1339</v>
      </c>
      <c r="D95" s="7" t="s">
        <v>1340</v>
      </c>
      <c r="E95" s="7" t="s">
        <v>1341</v>
      </c>
      <c r="F95" s="7" t="s">
        <v>1342</v>
      </c>
      <c r="G95" s="7" t="s">
        <v>1343</v>
      </c>
      <c r="H95" s="20" t="s">
        <v>1344</v>
      </c>
      <c r="I95" s="6" t="s">
        <v>1345</v>
      </c>
      <c r="J95" s="20" t="s">
        <v>1346</v>
      </c>
      <c r="K95" s="6" t="s">
        <v>1157</v>
      </c>
      <c r="L95" s="7"/>
      <c r="M95" s="7"/>
      <c r="N95" s="7"/>
      <c r="O95" s="7"/>
      <c r="P95" s="7"/>
      <c r="Q95" s="6">
        <v>2022.0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hidden="1">
      <c r="A96" s="7" t="s">
        <v>631</v>
      </c>
      <c r="B96" s="7" t="s">
        <v>1347</v>
      </c>
      <c r="C96" s="7" t="s">
        <v>1348</v>
      </c>
      <c r="D96" s="7" t="s">
        <v>1349</v>
      </c>
      <c r="E96" s="7" t="s">
        <v>1350</v>
      </c>
      <c r="F96" s="7"/>
      <c r="G96" s="7"/>
      <c r="H96" s="6" t="s">
        <v>124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7" t="s">
        <v>1351</v>
      </c>
      <c r="B97" s="7" t="s">
        <v>1352</v>
      </c>
      <c r="C97" s="7" t="s">
        <v>1353</v>
      </c>
      <c r="D97" s="7" t="s">
        <v>1354</v>
      </c>
      <c r="E97" s="7" t="s">
        <v>1355</v>
      </c>
      <c r="F97" s="7"/>
      <c r="G97" s="7"/>
      <c r="H97" s="7" t="s">
        <v>1356</v>
      </c>
      <c r="I97" s="7"/>
      <c r="J97" s="20" t="s">
        <v>1357</v>
      </c>
      <c r="K97" s="6" t="s">
        <v>1358</v>
      </c>
      <c r="L97" s="6">
        <v>68.0</v>
      </c>
      <c r="M97" s="6" t="s">
        <v>1359</v>
      </c>
      <c r="N97" s="6" t="s">
        <v>190</v>
      </c>
      <c r="O97" s="6" t="s">
        <v>1360</v>
      </c>
      <c r="P97" s="6" t="s">
        <v>503</v>
      </c>
      <c r="Q97" s="6">
        <v>2018.0</v>
      </c>
      <c r="R97" s="6" t="s">
        <v>107</v>
      </c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7" t="s">
        <v>631</v>
      </c>
      <c r="B98" s="7" t="s">
        <v>1361</v>
      </c>
      <c r="C98" s="7" t="s">
        <v>1362</v>
      </c>
      <c r="D98" s="7" t="s">
        <v>1363</v>
      </c>
      <c r="E98" s="7" t="s">
        <v>1364</v>
      </c>
      <c r="F98" s="7"/>
      <c r="G98" s="7"/>
      <c r="H98" s="20" t="s">
        <v>1365</v>
      </c>
      <c r="I98" s="7"/>
      <c r="J98" s="20" t="s">
        <v>1366</v>
      </c>
      <c r="K98" s="6" t="s">
        <v>396</v>
      </c>
      <c r="L98" s="6">
        <v>29.0</v>
      </c>
      <c r="M98" s="6" t="s">
        <v>678</v>
      </c>
      <c r="N98" s="6" t="s">
        <v>679</v>
      </c>
      <c r="O98" s="6" t="s">
        <v>680</v>
      </c>
      <c r="P98" s="6" t="s">
        <v>1367</v>
      </c>
      <c r="Q98" s="6">
        <v>2017.0</v>
      </c>
      <c r="R98" s="6" t="s">
        <v>107</v>
      </c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7" t="s">
        <v>1368</v>
      </c>
      <c r="B99" s="7" t="s">
        <v>1369</v>
      </c>
      <c r="C99" s="7" t="s">
        <v>1370</v>
      </c>
      <c r="D99" s="7" t="s">
        <v>1371</v>
      </c>
      <c r="E99" s="7" t="s">
        <v>1372</v>
      </c>
      <c r="F99" s="7" t="s">
        <v>1373</v>
      </c>
      <c r="G99" s="7" t="s">
        <v>1374</v>
      </c>
      <c r="H99" s="20" t="s">
        <v>1374</v>
      </c>
      <c r="I99" s="7"/>
      <c r="J99" s="20" t="s">
        <v>1375</v>
      </c>
      <c r="K99" s="6" t="s">
        <v>856</v>
      </c>
      <c r="L99" s="6">
        <v>1078.0</v>
      </c>
      <c r="M99" s="6" t="s">
        <v>678</v>
      </c>
      <c r="N99" s="6" t="s">
        <v>1376</v>
      </c>
      <c r="O99" s="6" t="s">
        <v>680</v>
      </c>
      <c r="P99" s="6" t="s">
        <v>399</v>
      </c>
      <c r="Q99" s="6">
        <v>2001.0</v>
      </c>
      <c r="R99" s="6" t="s">
        <v>107</v>
      </c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7" t="s">
        <v>1300</v>
      </c>
      <c r="B100" s="7" t="s">
        <v>1377</v>
      </c>
      <c r="C100" s="7" t="s">
        <v>1378</v>
      </c>
      <c r="D100" s="7" t="s">
        <v>1379</v>
      </c>
      <c r="E100" s="7" t="s">
        <v>1380</v>
      </c>
      <c r="F100" s="7" t="s">
        <v>1381</v>
      </c>
      <c r="G100" s="7" t="s">
        <v>1382</v>
      </c>
      <c r="H100" s="20" t="s">
        <v>1382</v>
      </c>
      <c r="I100" s="7"/>
      <c r="J100" s="20" t="s">
        <v>1383</v>
      </c>
      <c r="K100" s="6" t="s">
        <v>866</v>
      </c>
      <c r="L100" s="6">
        <v>346.0</v>
      </c>
      <c r="M100" s="6" t="s">
        <v>678</v>
      </c>
      <c r="N100" s="6" t="s">
        <v>679</v>
      </c>
      <c r="O100" s="6" t="s">
        <v>680</v>
      </c>
      <c r="P100" s="6" t="s">
        <v>857</v>
      </c>
      <c r="Q100" s="6">
        <v>2013.0</v>
      </c>
      <c r="R100" s="6" t="s">
        <v>107</v>
      </c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</sheetData>
  <hyperlinks>
    <hyperlink r:id="rId1" ref="H2"/>
    <hyperlink r:id="rId2" ref="J3"/>
    <hyperlink r:id="rId3" ref="J4"/>
    <hyperlink r:id="rId4" ref="H5"/>
    <hyperlink r:id="rId5" ref="H6"/>
    <hyperlink r:id="rId6" ref="J6"/>
    <hyperlink r:id="rId7" ref="J7"/>
    <hyperlink r:id="rId8" ref="H8"/>
    <hyperlink r:id="rId9" ref="J9"/>
    <hyperlink r:id="rId10" ref="J10"/>
    <hyperlink r:id="rId11" ref="H12"/>
    <hyperlink r:id="rId12" ref="J12"/>
    <hyperlink r:id="rId13" ref="J13"/>
    <hyperlink r:id="rId14" ref="H16"/>
    <hyperlink r:id="rId15" ref="J16"/>
    <hyperlink r:id="rId16" ref="H18"/>
    <hyperlink r:id="rId17" ref="H19"/>
    <hyperlink r:id="rId18" ref="J19"/>
    <hyperlink r:id="rId19" ref="H20"/>
    <hyperlink r:id="rId20" ref="H21"/>
    <hyperlink r:id="rId21" ref="J21"/>
    <hyperlink r:id="rId22" ref="H22"/>
    <hyperlink r:id="rId23" ref="J22"/>
    <hyperlink r:id="rId24" ref="H23"/>
    <hyperlink r:id="rId25" ref="J23"/>
    <hyperlink r:id="rId26" ref="H25"/>
    <hyperlink r:id="rId27" ref="J27"/>
    <hyperlink r:id="rId28" ref="H28"/>
    <hyperlink r:id="rId29" ref="J28"/>
    <hyperlink r:id="rId30" ref="H30"/>
    <hyperlink r:id="rId31" ref="J30"/>
    <hyperlink r:id="rId32" ref="H32"/>
    <hyperlink r:id="rId33" ref="J32"/>
    <hyperlink r:id="rId34" ref="H33"/>
    <hyperlink r:id="rId35" ref="J33"/>
    <hyperlink r:id="rId36" location="038;submit=Search" ref="H34"/>
    <hyperlink r:id="rId37" location="038;submit=Search" ref="J34"/>
    <hyperlink r:id="rId38" ref="H36"/>
    <hyperlink r:id="rId39" ref="H37"/>
    <hyperlink r:id="rId40" ref="J37"/>
    <hyperlink r:id="rId41" ref="J38"/>
    <hyperlink r:id="rId42" ref="H39"/>
    <hyperlink r:id="rId43" ref="J39"/>
    <hyperlink r:id="rId44" ref="J40"/>
    <hyperlink r:id="rId45" ref="H42"/>
    <hyperlink r:id="rId46" ref="J42"/>
    <hyperlink r:id="rId47" ref="H43"/>
    <hyperlink r:id="rId48" ref="H44"/>
    <hyperlink r:id="rId49" ref="J46"/>
    <hyperlink r:id="rId50" ref="H47"/>
    <hyperlink r:id="rId51" ref="H48"/>
    <hyperlink r:id="rId52" ref="J48"/>
    <hyperlink r:id="rId53" ref="I50"/>
    <hyperlink r:id="rId54" ref="J50"/>
    <hyperlink r:id="rId55" ref="H51"/>
    <hyperlink r:id="rId56" ref="J51"/>
    <hyperlink r:id="rId57" ref="H52"/>
    <hyperlink r:id="rId58" ref="J52"/>
    <hyperlink r:id="rId59" ref="H53"/>
    <hyperlink r:id="rId60" ref="H54"/>
    <hyperlink r:id="rId61" ref="J54"/>
    <hyperlink r:id="rId62" ref="J56"/>
    <hyperlink r:id="rId63" ref="J58"/>
    <hyperlink r:id="rId64" ref="H61"/>
    <hyperlink r:id="rId65" ref="J61"/>
    <hyperlink r:id="rId66" ref="H62"/>
    <hyperlink r:id="rId67" ref="J62"/>
    <hyperlink r:id="rId68" ref="H64"/>
    <hyperlink r:id="rId69" ref="H65"/>
    <hyperlink r:id="rId70" ref="J65"/>
    <hyperlink r:id="rId71" ref="H66"/>
    <hyperlink r:id="rId72" ref="J66"/>
    <hyperlink r:id="rId73" ref="H67"/>
    <hyperlink r:id="rId74" ref="J67"/>
    <hyperlink r:id="rId75" ref="H68"/>
    <hyperlink r:id="rId76" ref="H69"/>
    <hyperlink r:id="rId77" ref="J69"/>
    <hyperlink r:id="rId78" ref="H71"/>
    <hyperlink r:id="rId79" ref="J71"/>
    <hyperlink r:id="rId80" ref="H72"/>
    <hyperlink r:id="rId81" ref="J72"/>
    <hyperlink r:id="rId82" ref="H74"/>
    <hyperlink r:id="rId83" ref="J74"/>
    <hyperlink r:id="rId84" ref="H75"/>
    <hyperlink r:id="rId85" ref="J75"/>
    <hyperlink r:id="rId86" ref="H76"/>
    <hyperlink r:id="rId87" ref="J76"/>
    <hyperlink r:id="rId88" ref="H77"/>
    <hyperlink r:id="rId89" ref="J77"/>
    <hyperlink r:id="rId90" ref="H79"/>
    <hyperlink r:id="rId91" ref="J79"/>
    <hyperlink r:id="rId92" ref="H81"/>
    <hyperlink r:id="rId93" ref="J81"/>
    <hyperlink r:id="rId94" ref="H82"/>
    <hyperlink r:id="rId95" ref="J82"/>
    <hyperlink r:id="rId96" ref="H83"/>
    <hyperlink r:id="rId97" ref="J83"/>
    <hyperlink r:id="rId98" ref="H84"/>
    <hyperlink r:id="rId99" ref="J84"/>
    <hyperlink r:id="rId100" ref="J85"/>
    <hyperlink r:id="rId101" ref="H86"/>
    <hyperlink r:id="rId102" ref="J86"/>
    <hyperlink r:id="rId103" ref="H87"/>
    <hyperlink r:id="rId104" ref="J87"/>
    <hyperlink r:id="rId105" ref="H88"/>
    <hyperlink r:id="rId106" ref="J88"/>
    <hyperlink r:id="rId107" ref="H89"/>
    <hyperlink r:id="rId108" ref="J89"/>
    <hyperlink r:id="rId109" ref="J90"/>
    <hyperlink r:id="rId110" ref="H92"/>
    <hyperlink r:id="rId111" ref="J92"/>
    <hyperlink r:id="rId112" ref="J93"/>
    <hyperlink r:id="rId113" ref="H94"/>
    <hyperlink r:id="rId114" ref="J94"/>
    <hyperlink r:id="rId115" ref="H95"/>
    <hyperlink r:id="rId116" ref="J95"/>
    <hyperlink r:id="rId117" ref="J97"/>
    <hyperlink r:id="rId118" ref="H98"/>
    <hyperlink r:id="rId119" ref="J98"/>
    <hyperlink r:id="rId120" ref="H99"/>
    <hyperlink r:id="rId121" ref="J99"/>
    <hyperlink r:id="rId122" ref="H100"/>
    <hyperlink r:id="rId123" ref="J100"/>
  </hyperlinks>
  <drawing r:id="rId12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hidden="1" min="5" max="7" width="12.63"/>
    <col customWidth="1" min="14" max="14" width="17.38"/>
  </cols>
  <sheetData>
    <row r="1">
      <c r="A1" s="12" t="s">
        <v>79</v>
      </c>
      <c r="B1" s="13"/>
      <c r="C1" s="13" t="s">
        <v>80</v>
      </c>
      <c r="D1" s="12" t="s">
        <v>81</v>
      </c>
      <c r="E1" s="12"/>
      <c r="F1" s="12"/>
      <c r="G1" s="12"/>
      <c r="H1" s="12" t="s">
        <v>82</v>
      </c>
      <c r="I1" s="12" t="s">
        <v>83</v>
      </c>
      <c r="J1" s="12" t="s">
        <v>84</v>
      </c>
      <c r="K1" s="12" t="s">
        <v>85</v>
      </c>
      <c r="L1" s="12" t="s">
        <v>86</v>
      </c>
      <c r="M1" s="12" t="s">
        <v>87</v>
      </c>
      <c r="N1" s="12" t="s">
        <v>88</v>
      </c>
      <c r="O1" s="12" t="s">
        <v>89</v>
      </c>
      <c r="P1" s="12" t="s">
        <v>90</v>
      </c>
      <c r="Q1" s="12" t="s">
        <v>91</v>
      </c>
    </row>
    <row r="2">
      <c r="A2" s="7" t="s">
        <v>631</v>
      </c>
      <c r="B2" s="7" t="s">
        <v>632</v>
      </c>
      <c r="C2" s="7" t="s">
        <v>633</v>
      </c>
      <c r="D2" s="7" t="s">
        <v>634</v>
      </c>
      <c r="E2" s="7" t="s">
        <v>635</v>
      </c>
      <c r="F2" s="7"/>
      <c r="G2" s="7"/>
      <c r="H2" s="9" t="s">
        <v>636</v>
      </c>
      <c r="I2" s="7"/>
      <c r="J2" s="20" t="s">
        <v>637</v>
      </c>
      <c r="K2" s="6" t="s">
        <v>638</v>
      </c>
      <c r="L2" s="6">
        <v>1635.0</v>
      </c>
      <c r="M2" s="6" t="s">
        <v>103</v>
      </c>
      <c r="N2" s="6" t="s">
        <v>639</v>
      </c>
      <c r="O2" s="6" t="s">
        <v>622</v>
      </c>
      <c r="P2" s="6" t="s">
        <v>640</v>
      </c>
      <c r="Q2" s="6">
        <v>2008.0</v>
      </c>
    </row>
    <row r="3">
      <c r="A3" s="7" t="s">
        <v>641</v>
      </c>
      <c r="B3" s="7" t="s">
        <v>642</v>
      </c>
      <c r="C3" s="7" t="s">
        <v>643</v>
      </c>
      <c r="D3" s="7" t="s">
        <v>644</v>
      </c>
      <c r="E3" s="7" t="s">
        <v>645</v>
      </c>
      <c r="F3" s="7" t="s">
        <v>646</v>
      </c>
      <c r="G3" s="7" t="s">
        <v>647</v>
      </c>
      <c r="H3" s="19" t="s">
        <v>647</v>
      </c>
      <c r="I3" s="7"/>
      <c r="J3" s="20" t="s">
        <v>648</v>
      </c>
      <c r="K3" s="6" t="s">
        <v>150</v>
      </c>
      <c r="L3" s="6">
        <v>1153.0</v>
      </c>
      <c r="M3" s="6" t="s">
        <v>103</v>
      </c>
      <c r="N3" s="6" t="s">
        <v>649</v>
      </c>
      <c r="O3" s="6" t="s">
        <v>650</v>
      </c>
      <c r="P3" s="6" t="s">
        <v>651</v>
      </c>
      <c r="Q3" s="6">
        <v>2011.0</v>
      </c>
    </row>
    <row r="4">
      <c r="A4" s="7" t="s">
        <v>661</v>
      </c>
      <c r="B4" s="7" t="s">
        <v>662</v>
      </c>
      <c r="C4" s="7" t="s">
        <v>663</v>
      </c>
      <c r="D4" s="7" t="s">
        <v>664</v>
      </c>
      <c r="E4" s="7" t="s">
        <v>665</v>
      </c>
      <c r="F4" s="7" t="s">
        <v>666</v>
      </c>
      <c r="G4" s="7" t="s">
        <v>667</v>
      </c>
      <c r="H4" s="7" t="s">
        <v>667</v>
      </c>
      <c r="I4" s="7"/>
      <c r="J4" s="20" t="s">
        <v>668</v>
      </c>
      <c r="K4" s="6" t="s">
        <v>357</v>
      </c>
      <c r="L4" s="6">
        <v>169.0</v>
      </c>
      <c r="M4" s="6" t="s">
        <v>103</v>
      </c>
      <c r="N4" s="6" t="s">
        <v>358</v>
      </c>
      <c r="O4" s="6" t="s">
        <v>669</v>
      </c>
      <c r="P4" s="6" t="s">
        <v>670</v>
      </c>
      <c r="Q4" s="6">
        <v>2014.0</v>
      </c>
    </row>
    <row r="5">
      <c r="A5" s="7" t="s">
        <v>612</v>
      </c>
      <c r="B5" s="7" t="s">
        <v>671</v>
      </c>
      <c r="C5" s="7" t="s">
        <v>672</v>
      </c>
      <c r="D5" s="7" t="s">
        <v>673</v>
      </c>
      <c r="E5" s="7" t="s">
        <v>674</v>
      </c>
      <c r="F5" s="7" t="s">
        <v>675</v>
      </c>
      <c r="G5" s="7" t="s">
        <v>676</v>
      </c>
      <c r="H5" s="7" t="s">
        <v>676</v>
      </c>
      <c r="I5" s="7"/>
      <c r="J5" s="20" t="s">
        <v>677</v>
      </c>
      <c r="K5" s="6" t="s">
        <v>396</v>
      </c>
      <c r="L5" s="6">
        <v>7866.0</v>
      </c>
      <c r="M5" s="6" t="s">
        <v>678</v>
      </c>
      <c r="N5" s="6" t="s">
        <v>679</v>
      </c>
      <c r="O5" s="6" t="s">
        <v>680</v>
      </c>
      <c r="P5" s="6" t="s">
        <v>681</v>
      </c>
      <c r="Q5" s="6">
        <v>2004.0</v>
      </c>
    </row>
    <row r="6">
      <c r="A6" s="7" t="s">
        <v>641</v>
      </c>
      <c r="B6" s="7" t="s">
        <v>688</v>
      </c>
      <c r="C6" s="7" t="s">
        <v>689</v>
      </c>
      <c r="D6" s="7" t="s">
        <v>690</v>
      </c>
      <c r="E6" s="7" t="s">
        <v>691</v>
      </c>
      <c r="F6" s="7" t="s">
        <v>692</v>
      </c>
      <c r="G6" s="7" t="s">
        <v>693</v>
      </c>
      <c r="H6" s="9" t="s">
        <v>694</v>
      </c>
      <c r="I6" s="7"/>
      <c r="J6" s="20" t="s">
        <v>695</v>
      </c>
      <c r="K6" s="6" t="s">
        <v>150</v>
      </c>
      <c r="L6" s="6">
        <v>404.0</v>
      </c>
      <c r="M6" s="6" t="s">
        <v>103</v>
      </c>
      <c r="N6" s="6" t="s">
        <v>458</v>
      </c>
      <c r="O6" s="6" t="s">
        <v>164</v>
      </c>
      <c r="P6" s="6" t="s">
        <v>696</v>
      </c>
      <c r="Q6" s="6">
        <v>2011.0</v>
      </c>
    </row>
    <row r="7">
      <c r="A7" s="7" t="s">
        <v>697</v>
      </c>
      <c r="B7" s="7" t="s">
        <v>698</v>
      </c>
      <c r="C7" s="7" t="s">
        <v>699</v>
      </c>
      <c r="D7" s="7" t="s">
        <v>700</v>
      </c>
      <c r="E7" s="7" t="s">
        <v>701</v>
      </c>
      <c r="F7" s="7"/>
      <c r="G7" s="7"/>
      <c r="H7" s="7" t="s">
        <v>702</v>
      </c>
      <c r="I7" s="7"/>
      <c r="J7" s="20" t="s">
        <v>703</v>
      </c>
      <c r="K7" s="6" t="s">
        <v>150</v>
      </c>
      <c r="L7" s="6">
        <v>130.0</v>
      </c>
      <c r="M7" s="6" t="s">
        <v>704</v>
      </c>
      <c r="N7" s="6" t="s">
        <v>705</v>
      </c>
      <c r="O7" s="6" t="s">
        <v>706</v>
      </c>
      <c r="P7" s="6" t="s">
        <v>696</v>
      </c>
      <c r="Q7" s="6">
        <v>2013.0</v>
      </c>
    </row>
    <row r="8">
      <c r="A8" s="7" t="s">
        <v>720</v>
      </c>
      <c r="B8" s="7" t="s">
        <v>721</v>
      </c>
      <c r="C8" s="7" t="s">
        <v>722</v>
      </c>
      <c r="D8" s="7" t="s">
        <v>723</v>
      </c>
      <c r="E8" s="7" t="s">
        <v>724</v>
      </c>
      <c r="F8" s="7" t="s">
        <v>725</v>
      </c>
      <c r="G8" s="7" t="s">
        <v>726</v>
      </c>
      <c r="H8" s="9" t="s">
        <v>727</v>
      </c>
      <c r="I8" s="7"/>
      <c r="J8" s="20" t="s">
        <v>728</v>
      </c>
      <c r="K8" s="6" t="s">
        <v>150</v>
      </c>
      <c r="L8" s="6">
        <v>286.0</v>
      </c>
      <c r="M8" s="6" t="s">
        <v>103</v>
      </c>
      <c r="N8" s="6" t="s">
        <v>729</v>
      </c>
      <c r="O8" s="6" t="s">
        <v>142</v>
      </c>
      <c r="P8" s="6" t="s">
        <v>319</v>
      </c>
      <c r="Q8" s="6">
        <v>2000.0</v>
      </c>
    </row>
    <row r="9">
      <c r="A9" s="7" t="s">
        <v>661</v>
      </c>
      <c r="B9" s="7" t="s">
        <v>743</v>
      </c>
      <c r="C9" s="7" t="s">
        <v>744</v>
      </c>
      <c r="D9" s="7" t="s">
        <v>745</v>
      </c>
      <c r="E9" s="7" t="s">
        <v>746</v>
      </c>
      <c r="F9" s="7" t="s">
        <v>747</v>
      </c>
      <c r="G9" s="7" t="s">
        <v>748</v>
      </c>
      <c r="H9" s="9" t="s">
        <v>749</v>
      </c>
      <c r="I9" s="7"/>
      <c r="J9" s="20" t="s">
        <v>750</v>
      </c>
      <c r="K9" s="6" t="s">
        <v>150</v>
      </c>
      <c r="L9" s="6">
        <v>750.0</v>
      </c>
      <c r="M9" s="6" t="s">
        <v>103</v>
      </c>
      <c r="N9" s="6" t="s">
        <v>751</v>
      </c>
      <c r="O9" s="6" t="s">
        <v>752</v>
      </c>
      <c r="P9" s="6" t="s">
        <v>556</v>
      </c>
      <c r="Q9" s="6">
        <v>2010.0</v>
      </c>
    </row>
    <row r="10">
      <c r="A10" s="7" t="s">
        <v>757</v>
      </c>
      <c r="B10" s="7" t="s">
        <v>758</v>
      </c>
      <c r="C10" s="7" t="s">
        <v>759</v>
      </c>
      <c r="D10" s="7" t="s">
        <v>760</v>
      </c>
      <c r="E10" s="7" t="s">
        <v>761</v>
      </c>
      <c r="F10" s="7" t="s">
        <v>762</v>
      </c>
      <c r="G10" s="7" t="s">
        <v>763</v>
      </c>
      <c r="H10" s="20" t="s">
        <v>764</v>
      </c>
      <c r="I10" s="7"/>
      <c r="J10" s="20" t="s">
        <v>765</v>
      </c>
      <c r="K10" s="6" t="s">
        <v>357</v>
      </c>
      <c r="L10" s="6">
        <v>550.0</v>
      </c>
      <c r="M10" s="6" t="s">
        <v>103</v>
      </c>
      <c r="N10" s="6" t="s">
        <v>766</v>
      </c>
      <c r="O10" s="6" t="s">
        <v>359</v>
      </c>
      <c r="P10" s="6" t="s">
        <v>767</v>
      </c>
      <c r="Q10" s="6">
        <v>2013.0</v>
      </c>
    </row>
    <row r="11">
      <c r="A11" s="7" t="s">
        <v>631</v>
      </c>
      <c r="B11" s="7" t="s">
        <v>768</v>
      </c>
      <c r="C11" s="7" t="s">
        <v>769</v>
      </c>
      <c r="D11" s="7" t="s">
        <v>770</v>
      </c>
      <c r="E11" s="7" t="s">
        <v>771</v>
      </c>
      <c r="F11" s="7"/>
      <c r="G11" s="7"/>
      <c r="H11" s="9" t="s">
        <v>772</v>
      </c>
      <c r="I11" s="7"/>
      <c r="J11" s="20" t="s">
        <v>773</v>
      </c>
      <c r="K11" s="6" t="s">
        <v>774</v>
      </c>
      <c r="L11" s="6">
        <v>105.0</v>
      </c>
      <c r="M11" s="6" t="s">
        <v>775</v>
      </c>
      <c r="N11" s="6" t="s">
        <v>555</v>
      </c>
      <c r="O11" s="6" t="s">
        <v>334</v>
      </c>
      <c r="P11" s="6" t="s">
        <v>776</v>
      </c>
      <c r="Q11" s="6">
        <v>2017.0</v>
      </c>
    </row>
    <row r="12">
      <c r="A12" s="7" t="s">
        <v>777</v>
      </c>
      <c r="B12" s="7" t="s">
        <v>778</v>
      </c>
      <c r="C12" s="7" t="s">
        <v>779</v>
      </c>
      <c r="D12" s="7" t="s">
        <v>780</v>
      </c>
      <c r="E12" s="7" t="s">
        <v>781</v>
      </c>
      <c r="F12" s="7" t="s">
        <v>782</v>
      </c>
      <c r="G12" s="7" t="s">
        <v>783</v>
      </c>
      <c r="H12" s="9" t="s">
        <v>783</v>
      </c>
      <c r="I12" s="7"/>
      <c r="J12" s="20" t="s">
        <v>784</v>
      </c>
      <c r="K12" s="6" t="s">
        <v>150</v>
      </c>
      <c r="L12" s="6">
        <v>2981.0</v>
      </c>
      <c r="M12" s="6" t="s">
        <v>103</v>
      </c>
      <c r="N12" s="6" t="s">
        <v>785</v>
      </c>
      <c r="O12" s="6" t="s">
        <v>786</v>
      </c>
      <c r="P12" s="6" t="s">
        <v>503</v>
      </c>
      <c r="Q12" s="6">
        <v>2003.0</v>
      </c>
    </row>
    <row r="13">
      <c r="A13" s="7" t="s">
        <v>833</v>
      </c>
      <c r="B13" s="7" t="s">
        <v>834</v>
      </c>
      <c r="C13" s="7" t="s">
        <v>835</v>
      </c>
      <c r="D13" s="7" t="s">
        <v>836</v>
      </c>
      <c r="E13" s="7" t="s">
        <v>837</v>
      </c>
      <c r="F13" s="7" t="s">
        <v>838</v>
      </c>
      <c r="G13" s="7" t="s">
        <v>839</v>
      </c>
      <c r="H13" s="20" t="s">
        <v>840</v>
      </c>
      <c r="I13" s="7"/>
      <c r="J13" s="20" t="s">
        <v>841</v>
      </c>
      <c r="K13" s="6" t="s">
        <v>150</v>
      </c>
      <c r="L13" s="6">
        <v>639.0</v>
      </c>
      <c r="M13" s="6" t="s">
        <v>103</v>
      </c>
      <c r="N13" s="6" t="s">
        <v>301</v>
      </c>
      <c r="O13" s="6" t="s">
        <v>786</v>
      </c>
      <c r="P13" s="6" t="s">
        <v>503</v>
      </c>
      <c r="Q13" s="6">
        <v>2012.0</v>
      </c>
    </row>
    <row r="14">
      <c r="A14" s="7" t="s">
        <v>848</v>
      </c>
      <c r="B14" s="7" t="s">
        <v>849</v>
      </c>
      <c r="C14" s="7" t="s">
        <v>850</v>
      </c>
      <c r="D14" s="7" t="s">
        <v>851</v>
      </c>
      <c r="E14" s="7" t="s">
        <v>852</v>
      </c>
      <c r="F14" s="7" t="s">
        <v>781</v>
      </c>
      <c r="G14" s="7" t="s">
        <v>853</v>
      </c>
      <c r="H14" s="9" t="s">
        <v>854</v>
      </c>
      <c r="I14" s="7"/>
      <c r="J14" s="20" t="s">
        <v>855</v>
      </c>
      <c r="K14" s="6" t="s">
        <v>856</v>
      </c>
      <c r="L14" s="6">
        <v>110.0</v>
      </c>
      <c r="M14" s="6" t="s">
        <v>678</v>
      </c>
      <c r="N14" s="6" t="s">
        <v>679</v>
      </c>
      <c r="O14" s="6" t="s">
        <v>680</v>
      </c>
      <c r="P14" s="6" t="s">
        <v>857</v>
      </c>
      <c r="Q14" s="6">
        <v>2018.0</v>
      </c>
    </row>
    <row r="15">
      <c r="A15" s="7" t="s">
        <v>612</v>
      </c>
      <c r="B15" s="7" t="s">
        <v>858</v>
      </c>
      <c r="C15" s="7" t="s">
        <v>859</v>
      </c>
      <c r="D15" s="7" t="s">
        <v>860</v>
      </c>
      <c r="E15" s="7" t="s">
        <v>861</v>
      </c>
      <c r="F15" s="7" t="s">
        <v>862</v>
      </c>
      <c r="G15" s="7" t="s">
        <v>863</v>
      </c>
      <c r="H15" s="20" t="s">
        <v>864</v>
      </c>
      <c r="I15" s="7"/>
      <c r="J15" s="20" t="s">
        <v>865</v>
      </c>
      <c r="K15" s="6" t="s">
        <v>866</v>
      </c>
      <c r="L15" s="6">
        <v>100.0</v>
      </c>
      <c r="M15" s="6" t="s">
        <v>678</v>
      </c>
      <c r="N15" s="6" t="s">
        <v>867</v>
      </c>
      <c r="O15" s="6" t="s">
        <v>680</v>
      </c>
      <c r="P15" s="6" t="s">
        <v>868</v>
      </c>
      <c r="Q15" s="6">
        <v>2016.0</v>
      </c>
    </row>
    <row r="16">
      <c r="A16" s="7" t="s">
        <v>869</v>
      </c>
      <c r="B16" s="7" t="s">
        <v>870</v>
      </c>
      <c r="C16" s="7" t="s">
        <v>871</v>
      </c>
      <c r="D16" s="7" t="s">
        <v>872</v>
      </c>
      <c r="E16" s="7" t="s">
        <v>873</v>
      </c>
      <c r="F16" s="7" t="s">
        <v>874</v>
      </c>
      <c r="G16" s="7" t="s">
        <v>875</v>
      </c>
      <c r="H16" s="20" t="s">
        <v>875</v>
      </c>
      <c r="I16" s="7"/>
      <c r="J16" s="20" t="s">
        <v>876</v>
      </c>
      <c r="K16" s="6" t="s">
        <v>150</v>
      </c>
      <c r="L16" s="6">
        <v>323.0</v>
      </c>
      <c r="M16" s="6" t="s">
        <v>162</v>
      </c>
      <c r="N16" s="6" t="s">
        <v>877</v>
      </c>
      <c r="O16" s="6" t="s">
        <v>142</v>
      </c>
      <c r="P16" s="6" t="s">
        <v>503</v>
      </c>
      <c r="Q16" s="6">
        <v>2011.0</v>
      </c>
    </row>
    <row r="17">
      <c r="A17" s="7" t="s">
        <v>631</v>
      </c>
      <c r="B17" s="7" t="s">
        <v>891</v>
      </c>
      <c r="C17" s="7" t="s">
        <v>892</v>
      </c>
      <c r="D17" s="7" t="s">
        <v>893</v>
      </c>
      <c r="E17" s="7" t="s">
        <v>894</v>
      </c>
      <c r="F17" s="7"/>
      <c r="G17" s="7"/>
      <c r="H17" s="20" t="s">
        <v>895</v>
      </c>
      <c r="I17" s="7"/>
      <c r="J17" s="20" t="s">
        <v>896</v>
      </c>
      <c r="K17" s="6" t="s">
        <v>897</v>
      </c>
      <c r="L17" s="6">
        <v>901.0</v>
      </c>
      <c r="M17" s="6" t="s">
        <v>103</v>
      </c>
      <c r="N17" s="6" t="s">
        <v>240</v>
      </c>
      <c r="O17" s="6" t="s">
        <v>142</v>
      </c>
      <c r="P17" s="6" t="s">
        <v>898</v>
      </c>
      <c r="Q17" s="6">
        <v>2014.0</v>
      </c>
    </row>
    <row r="18">
      <c r="A18" s="7" t="s">
        <v>869</v>
      </c>
      <c r="B18" s="7" t="s">
        <v>912</v>
      </c>
      <c r="C18" s="7" t="s">
        <v>913</v>
      </c>
      <c r="D18" s="7" t="s">
        <v>914</v>
      </c>
      <c r="E18" s="7" t="s">
        <v>915</v>
      </c>
      <c r="F18" s="7" t="s">
        <v>916</v>
      </c>
      <c r="G18" s="7" t="s">
        <v>917</v>
      </c>
      <c r="H18" s="20" t="s">
        <v>917</v>
      </c>
      <c r="I18" s="7"/>
      <c r="J18" s="20" t="s">
        <v>918</v>
      </c>
      <c r="K18" s="6" t="s">
        <v>150</v>
      </c>
      <c r="L18" s="6">
        <v>4784.0</v>
      </c>
      <c r="M18" s="6" t="s">
        <v>103</v>
      </c>
      <c r="N18" s="6" t="s">
        <v>919</v>
      </c>
      <c r="O18" s="6" t="s">
        <v>142</v>
      </c>
      <c r="P18" s="6" t="s">
        <v>503</v>
      </c>
      <c r="Q18" s="6">
        <v>1984.0</v>
      </c>
    </row>
    <row r="19">
      <c r="A19" s="7" t="s">
        <v>934</v>
      </c>
      <c r="B19" s="7" t="s">
        <v>935</v>
      </c>
      <c r="C19" s="7" t="s">
        <v>936</v>
      </c>
      <c r="D19" s="6" t="s">
        <v>937</v>
      </c>
      <c r="E19" s="7" t="s">
        <v>938</v>
      </c>
      <c r="F19" s="7" t="s">
        <v>939</v>
      </c>
      <c r="G19" s="7" t="s">
        <v>940</v>
      </c>
      <c r="H19" s="9" t="s">
        <v>941</v>
      </c>
      <c r="I19" s="7"/>
      <c r="J19" s="20" t="s">
        <v>942</v>
      </c>
      <c r="K19" s="6" t="s">
        <v>308</v>
      </c>
      <c r="L19" s="6">
        <v>118.0</v>
      </c>
      <c r="M19" s="6" t="s">
        <v>103</v>
      </c>
      <c r="N19" s="6" t="s">
        <v>205</v>
      </c>
      <c r="O19" s="6" t="s">
        <v>943</v>
      </c>
      <c r="P19" s="6" t="s">
        <v>767</v>
      </c>
      <c r="Q19" s="6">
        <v>2016.0</v>
      </c>
    </row>
    <row r="20">
      <c r="A20" s="46" t="s">
        <v>826</v>
      </c>
      <c r="B20" s="46" t="s">
        <v>979</v>
      </c>
      <c r="C20" s="46" t="s">
        <v>980</v>
      </c>
      <c r="D20" s="46" t="s">
        <v>981</v>
      </c>
      <c r="E20" s="46" t="s">
        <v>982</v>
      </c>
      <c r="F20" s="46" t="s">
        <v>983</v>
      </c>
      <c r="G20" s="46" t="s">
        <v>984</v>
      </c>
      <c r="H20" s="47" t="s">
        <v>985</v>
      </c>
      <c r="I20" s="46"/>
      <c r="J20" s="47" t="s">
        <v>986</v>
      </c>
      <c r="K20" s="48" t="s">
        <v>518</v>
      </c>
      <c r="L20" s="48">
        <v>31.0</v>
      </c>
      <c r="M20" s="48" t="s">
        <v>519</v>
      </c>
      <c r="N20" s="48" t="s">
        <v>205</v>
      </c>
      <c r="O20" s="48" t="s">
        <v>520</v>
      </c>
      <c r="P20" s="48" t="s">
        <v>987</v>
      </c>
      <c r="Q20" s="48">
        <v>2019.0</v>
      </c>
    </row>
    <row r="21">
      <c r="A21" s="7" t="s">
        <v>944</v>
      </c>
      <c r="B21" s="7" t="s">
        <v>1004</v>
      </c>
      <c r="C21" s="7" t="s">
        <v>1005</v>
      </c>
      <c r="D21" s="6" t="s">
        <v>1006</v>
      </c>
      <c r="E21" s="7" t="s">
        <v>1007</v>
      </c>
      <c r="F21" s="7" t="s">
        <v>1008</v>
      </c>
      <c r="G21" s="7" t="s">
        <v>1009</v>
      </c>
      <c r="H21" s="20" t="s">
        <v>1010</v>
      </c>
      <c r="I21" s="7"/>
      <c r="J21" s="20" t="s">
        <v>1011</v>
      </c>
      <c r="K21" s="6" t="s">
        <v>1012</v>
      </c>
      <c r="L21" s="6">
        <v>5451.0</v>
      </c>
      <c r="M21" s="6" t="s">
        <v>103</v>
      </c>
      <c r="N21" s="6" t="s">
        <v>1013</v>
      </c>
      <c r="O21" s="6" t="s">
        <v>1014</v>
      </c>
      <c r="P21" s="6" t="s">
        <v>1015</v>
      </c>
      <c r="Q21" s="6">
        <v>2000.0</v>
      </c>
    </row>
    <row r="22">
      <c r="A22" s="7" t="s">
        <v>697</v>
      </c>
      <c r="B22" s="7" t="s">
        <v>1016</v>
      </c>
      <c r="C22" s="7" t="s">
        <v>1017</v>
      </c>
      <c r="D22" s="7" t="s">
        <v>1018</v>
      </c>
      <c r="E22" s="7" t="s">
        <v>1019</v>
      </c>
      <c r="F22" s="7"/>
      <c r="G22" s="7"/>
      <c r="H22" s="20" t="s">
        <v>1020</v>
      </c>
      <c r="I22" s="7"/>
      <c r="J22" s="20" t="s">
        <v>1021</v>
      </c>
      <c r="K22" s="6" t="s">
        <v>150</v>
      </c>
      <c r="L22" s="6">
        <v>984.0</v>
      </c>
      <c r="M22" s="6" t="s">
        <v>103</v>
      </c>
      <c r="N22" s="6" t="s">
        <v>301</v>
      </c>
      <c r="O22" s="6" t="s">
        <v>142</v>
      </c>
      <c r="P22" s="6" t="s">
        <v>503</v>
      </c>
      <c r="Q22" s="6">
        <v>2009.0</v>
      </c>
    </row>
    <row r="23">
      <c r="A23" s="7" t="s">
        <v>631</v>
      </c>
      <c r="B23" s="7" t="s">
        <v>1027</v>
      </c>
      <c r="C23" s="7" t="s">
        <v>1028</v>
      </c>
      <c r="D23" s="7" t="s">
        <v>1029</v>
      </c>
      <c r="E23" s="7" t="s">
        <v>1030</v>
      </c>
      <c r="F23" s="7"/>
      <c r="G23" s="7"/>
      <c r="H23" s="9" t="s">
        <v>1031</v>
      </c>
      <c r="I23" s="7"/>
      <c r="J23" s="20" t="s">
        <v>1032</v>
      </c>
      <c r="K23" s="6" t="s">
        <v>866</v>
      </c>
      <c r="L23" s="6">
        <v>231.0</v>
      </c>
      <c r="M23" s="6" t="s">
        <v>678</v>
      </c>
      <c r="N23" s="6" t="s">
        <v>679</v>
      </c>
      <c r="O23" s="6" t="s">
        <v>680</v>
      </c>
      <c r="P23" s="6" t="s">
        <v>857</v>
      </c>
      <c r="Q23" s="6">
        <v>2013.0</v>
      </c>
    </row>
    <row r="24">
      <c r="A24" s="7" t="s">
        <v>794</v>
      </c>
      <c r="B24" s="7" t="s">
        <v>1039</v>
      </c>
      <c r="C24" s="7" t="s">
        <v>1040</v>
      </c>
      <c r="D24" s="7" t="s">
        <v>1041</v>
      </c>
      <c r="E24" s="7" t="s">
        <v>1042</v>
      </c>
      <c r="F24" s="7" t="s">
        <v>1043</v>
      </c>
      <c r="G24" s="7" t="s">
        <v>1044</v>
      </c>
      <c r="H24" s="7" t="s">
        <v>1044</v>
      </c>
      <c r="I24" s="7"/>
      <c r="J24" s="20" t="s">
        <v>1045</v>
      </c>
      <c r="K24" s="6" t="s">
        <v>1046</v>
      </c>
      <c r="L24" s="6">
        <v>158.0</v>
      </c>
      <c r="M24" s="6" t="s">
        <v>1047</v>
      </c>
      <c r="N24" s="6" t="s">
        <v>877</v>
      </c>
      <c r="O24" s="6" t="s">
        <v>142</v>
      </c>
      <c r="P24" s="6" t="s">
        <v>1048</v>
      </c>
      <c r="Q24" s="6">
        <v>2014.0</v>
      </c>
    </row>
    <row r="25">
      <c r="A25" s="7" t="s">
        <v>603</v>
      </c>
      <c r="B25" s="7" t="s">
        <v>1055</v>
      </c>
      <c r="C25" s="7" t="s">
        <v>1056</v>
      </c>
      <c r="D25" s="7" t="s">
        <v>1057</v>
      </c>
      <c r="E25" s="7" t="s">
        <v>1058</v>
      </c>
      <c r="F25" s="7" t="s">
        <v>1059</v>
      </c>
      <c r="G25" s="7" t="s">
        <v>1060</v>
      </c>
      <c r="H25" s="7" t="s">
        <v>1060</v>
      </c>
      <c r="I25" s="7"/>
      <c r="J25" s="20" t="s">
        <v>1061</v>
      </c>
      <c r="K25" s="6" t="s">
        <v>396</v>
      </c>
      <c r="L25" s="6">
        <v>1626.0</v>
      </c>
      <c r="M25" s="6" t="s">
        <v>678</v>
      </c>
      <c r="N25" s="6" t="s">
        <v>867</v>
      </c>
      <c r="O25" s="6" t="s">
        <v>1062</v>
      </c>
      <c r="P25" s="6" t="s">
        <v>1063</v>
      </c>
      <c r="Q25" s="6">
        <v>2013.0</v>
      </c>
    </row>
    <row r="26">
      <c r="A26" s="7" t="s">
        <v>1077</v>
      </c>
      <c r="B26" s="7" t="s">
        <v>1078</v>
      </c>
      <c r="C26" s="7" t="s">
        <v>1079</v>
      </c>
      <c r="D26" s="6" t="s">
        <v>1080</v>
      </c>
      <c r="E26" s="7" t="s">
        <v>1081</v>
      </c>
      <c r="F26" s="7"/>
      <c r="G26" s="7"/>
      <c r="H26" s="9" t="s">
        <v>1082</v>
      </c>
      <c r="I26" s="7"/>
      <c r="J26" s="20" t="s">
        <v>1083</v>
      </c>
      <c r="K26" s="6" t="s">
        <v>150</v>
      </c>
      <c r="L26" s="6">
        <v>74.0</v>
      </c>
      <c r="M26" s="6" t="s">
        <v>103</v>
      </c>
      <c r="N26" s="6" t="s">
        <v>163</v>
      </c>
      <c r="O26" s="6" t="s">
        <v>1084</v>
      </c>
      <c r="P26" s="6" t="s">
        <v>1085</v>
      </c>
      <c r="Q26" s="6">
        <v>2018.0</v>
      </c>
    </row>
    <row r="27">
      <c r="A27" s="7" t="s">
        <v>826</v>
      </c>
      <c r="B27" s="7" t="s">
        <v>1086</v>
      </c>
      <c r="C27" s="7" t="s">
        <v>1087</v>
      </c>
      <c r="D27" s="6" t="s">
        <v>1088</v>
      </c>
      <c r="E27" s="7" t="s">
        <v>1089</v>
      </c>
      <c r="F27" s="7" t="s">
        <v>1090</v>
      </c>
      <c r="G27" s="7" t="s">
        <v>1091</v>
      </c>
      <c r="H27" s="9" t="s">
        <v>1092</v>
      </c>
      <c r="I27" s="7"/>
      <c r="J27" s="20" t="s">
        <v>1093</v>
      </c>
      <c r="K27" s="6" t="s">
        <v>518</v>
      </c>
      <c r="L27" s="6">
        <v>5.0</v>
      </c>
      <c r="M27" s="6" t="s">
        <v>1094</v>
      </c>
      <c r="N27" s="6" t="s">
        <v>1095</v>
      </c>
      <c r="O27" s="6" t="s">
        <v>520</v>
      </c>
      <c r="P27" s="6" t="s">
        <v>1096</v>
      </c>
      <c r="Q27" s="6">
        <v>2022.0</v>
      </c>
    </row>
    <row r="28">
      <c r="A28" s="7" t="s">
        <v>1105</v>
      </c>
      <c r="B28" s="7" t="s">
        <v>1106</v>
      </c>
      <c r="C28" s="7" t="s">
        <v>1107</v>
      </c>
      <c r="D28" s="7" t="s">
        <v>1108</v>
      </c>
      <c r="E28" s="7" t="s">
        <v>1109</v>
      </c>
      <c r="F28" s="7" t="s">
        <v>27</v>
      </c>
      <c r="G28" s="7" t="s">
        <v>1110</v>
      </c>
      <c r="H28" s="20" t="s">
        <v>1110</v>
      </c>
      <c r="I28" s="7"/>
      <c r="J28" s="20" t="s">
        <v>1111</v>
      </c>
      <c r="K28" s="6" t="s">
        <v>1112</v>
      </c>
      <c r="L28" s="6">
        <v>4850.0</v>
      </c>
      <c r="M28" s="6" t="s">
        <v>678</v>
      </c>
      <c r="N28" s="6" t="s">
        <v>679</v>
      </c>
      <c r="O28" s="6" t="s">
        <v>680</v>
      </c>
      <c r="P28" s="6" t="s">
        <v>1113</v>
      </c>
      <c r="Q28" s="6">
        <v>2009.0</v>
      </c>
    </row>
    <row r="29">
      <c r="A29" s="7" t="s">
        <v>730</v>
      </c>
      <c r="B29" s="7" t="s">
        <v>1122</v>
      </c>
      <c r="C29" s="7" t="s">
        <v>1123</v>
      </c>
      <c r="D29" s="6" t="s">
        <v>1124</v>
      </c>
      <c r="E29" s="7" t="s">
        <v>1125</v>
      </c>
      <c r="F29" s="7" t="s">
        <v>1124</v>
      </c>
      <c r="G29" s="7" t="s">
        <v>1126</v>
      </c>
      <c r="H29" s="9" t="s">
        <v>1127</v>
      </c>
      <c r="I29" s="7"/>
      <c r="J29" s="20" t="s">
        <v>1128</v>
      </c>
      <c r="K29" s="6" t="s">
        <v>150</v>
      </c>
      <c r="L29" s="6">
        <v>542.0</v>
      </c>
      <c r="M29" s="6" t="s">
        <v>103</v>
      </c>
      <c r="N29" s="6" t="s">
        <v>205</v>
      </c>
      <c r="O29" s="6" t="s">
        <v>786</v>
      </c>
      <c r="P29" s="6" t="s">
        <v>503</v>
      </c>
      <c r="Q29" s="6">
        <v>2012.0</v>
      </c>
    </row>
    <row r="30">
      <c r="A30" s="7" t="s">
        <v>612</v>
      </c>
      <c r="B30" s="7"/>
      <c r="C30" s="6" t="s">
        <v>1137</v>
      </c>
      <c r="D30" s="6" t="s">
        <v>1138</v>
      </c>
      <c r="E30" s="7"/>
      <c r="F30" s="7"/>
      <c r="G30" s="7"/>
      <c r="H30" s="9" t="s">
        <v>1139</v>
      </c>
      <c r="I30" s="7"/>
      <c r="J30" s="20" t="s">
        <v>1140</v>
      </c>
      <c r="K30" s="6" t="s">
        <v>1141</v>
      </c>
      <c r="L30" s="6">
        <v>139.0</v>
      </c>
      <c r="M30" s="6" t="s">
        <v>678</v>
      </c>
      <c r="N30" s="6" t="s">
        <v>867</v>
      </c>
      <c r="O30" s="6" t="s">
        <v>1062</v>
      </c>
      <c r="P30" s="6" t="s">
        <v>1142</v>
      </c>
      <c r="Q30" s="6">
        <v>2011.0</v>
      </c>
    </row>
    <row r="31">
      <c r="A31" s="7" t="s">
        <v>707</v>
      </c>
      <c r="B31" s="7" t="s">
        <v>1150</v>
      </c>
      <c r="C31" s="7" t="s">
        <v>1151</v>
      </c>
      <c r="D31" s="7" t="s">
        <v>1152</v>
      </c>
      <c r="E31" s="7" t="s">
        <v>1153</v>
      </c>
      <c r="F31" s="7" t="s">
        <v>1154</v>
      </c>
      <c r="G31" s="7" t="s">
        <v>1155</v>
      </c>
      <c r="H31" s="20" t="s">
        <v>1155</v>
      </c>
      <c r="I31" s="7"/>
      <c r="J31" s="20" t="s">
        <v>1156</v>
      </c>
      <c r="K31" s="6" t="s">
        <v>1157</v>
      </c>
      <c r="L31" s="6">
        <v>2277.0</v>
      </c>
      <c r="M31" s="6" t="s">
        <v>678</v>
      </c>
      <c r="N31" s="6" t="s">
        <v>867</v>
      </c>
      <c r="O31" s="6" t="s">
        <v>1062</v>
      </c>
      <c r="P31" s="6" t="s">
        <v>1158</v>
      </c>
      <c r="Q31" s="6">
        <v>1999.0</v>
      </c>
    </row>
    <row r="32">
      <c r="A32" s="7" t="s">
        <v>869</v>
      </c>
      <c r="B32" s="7" t="s">
        <v>1159</v>
      </c>
      <c r="C32" s="7" t="s">
        <v>614</v>
      </c>
      <c r="D32" s="7" t="s">
        <v>1160</v>
      </c>
      <c r="E32" s="7" t="s">
        <v>616</v>
      </c>
      <c r="F32" s="7" t="s">
        <v>1161</v>
      </c>
      <c r="G32" s="7" t="s">
        <v>1162</v>
      </c>
      <c r="H32" s="20" t="s">
        <v>1162</v>
      </c>
      <c r="I32" s="7"/>
      <c r="J32" s="20" t="s">
        <v>1163</v>
      </c>
      <c r="K32" s="6" t="s">
        <v>1164</v>
      </c>
      <c r="L32" s="6">
        <v>161.0</v>
      </c>
      <c r="M32" s="6" t="s">
        <v>103</v>
      </c>
      <c r="N32" s="6" t="s">
        <v>287</v>
      </c>
      <c r="O32" s="6" t="s">
        <v>526</v>
      </c>
      <c r="P32" s="6" t="s">
        <v>503</v>
      </c>
      <c r="Q32" s="6">
        <v>2012.0</v>
      </c>
    </row>
    <row r="33">
      <c r="A33" s="7" t="s">
        <v>777</v>
      </c>
      <c r="B33" s="7" t="s">
        <v>1171</v>
      </c>
      <c r="C33" s="7" t="s">
        <v>1172</v>
      </c>
      <c r="D33" s="7" t="s">
        <v>1173</v>
      </c>
      <c r="E33" s="7"/>
      <c r="F33" s="7"/>
      <c r="G33" s="7"/>
      <c r="H33" s="20" t="s">
        <v>1174</v>
      </c>
      <c r="I33" s="7"/>
      <c r="J33" s="20" t="s">
        <v>1175</v>
      </c>
      <c r="K33" s="6" t="s">
        <v>210</v>
      </c>
      <c r="L33" s="6">
        <v>356.0</v>
      </c>
      <c r="M33" s="6" t="s">
        <v>1176</v>
      </c>
      <c r="N33" s="6" t="s">
        <v>785</v>
      </c>
      <c r="O33" s="6" t="s">
        <v>1177</v>
      </c>
      <c r="P33" s="6" t="s">
        <v>503</v>
      </c>
      <c r="Q33" s="6">
        <v>2013.0</v>
      </c>
    </row>
    <row r="34">
      <c r="A34" s="7" t="s">
        <v>631</v>
      </c>
      <c r="B34" s="7" t="s">
        <v>1178</v>
      </c>
      <c r="C34" s="7" t="s">
        <v>1179</v>
      </c>
      <c r="D34" s="7" t="s">
        <v>1180</v>
      </c>
      <c r="E34" s="7" t="s">
        <v>1181</v>
      </c>
      <c r="F34" s="7"/>
      <c r="G34" s="7"/>
      <c r="H34" s="20" t="s">
        <v>1182</v>
      </c>
      <c r="I34" s="7"/>
      <c r="J34" s="20" t="s">
        <v>1183</v>
      </c>
      <c r="K34" s="6" t="s">
        <v>866</v>
      </c>
      <c r="L34" s="6">
        <v>1837.0</v>
      </c>
      <c r="M34" s="6" t="s">
        <v>678</v>
      </c>
      <c r="N34" s="6" t="s">
        <v>867</v>
      </c>
      <c r="O34" s="6" t="s">
        <v>680</v>
      </c>
      <c r="P34" s="6" t="s">
        <v>857</v>
      </c>
      <c r="Q34" s="6">
        <v>2001.0</v>
      </c>
    </row>
    <row r="35">
      <c r="A35" s="7" t="s">
        <v>612</v>
      </c>
      <c r="B35" s="7" t="s">
        <v>1184</v>
      </c>
      <c r="C35" s="7" t="s">
        <v>1185</v>
      </c>
      <c r="D35" s="7" t="s">
        <v>1186</v>
      </c>
      <c r="E35" s="7" t="s">
        <v>1187</v>
      </c>
      <c r="F35" s="7" t="s">
        <v>1188</v>
      </c>
      <c r="G35" s="7" t="s">
        <v>1189</v>
      </c>
      <c r="H35" s="20" t="s">
        <v>1189</v>
      </c>
      <c r="I35" s="7"/>
      <c r="J35" s="20" t="s">
        <v>1384</v>
      </c>
      <c r="K35" s="6" t="s">
        <v>396</v>
      </c>
      <c r="L35" s="6">
        <v>1084.0</v>
      </c>
      <c r="M35" s="6" t="s">
        <v>678</v>
      </c>
      <c r="N35" s="6" t="s">
        <v>1191</v>
      </c>
      <c r="O35" s="6" t="s">
        <v>1192</v>
      </c>
      <c r="P35" s="6" t="s">
        <v>1158</v>
      </c>
      <c r="Q35" s="6">
        <v>2009.0</v>
      </c>
    </row>
    <row r="36">
      <c r="A36" s="7" t="s">
        <v>612</v>
      </c>
      <c r="B36" s="7" t="s">
        <v>1208</v>
      </c>
      <c r="C36" s="7" t="s">
        <v>1209</v>
      </c>
      <c r="D36" s="7" t="s">
        <v>1210</v>
      </c>
      <c r="E36" s="7" t="s">
        <v>1211</v>
      </c>
      <c r="F36" s="7" t="s">
        <v>1212</v>
      </c>
      <c r="G36" s="7" t="s">
        <v>1213</v>
      </c>
      <c r="H36" s="20" t="s">
        <v>1213</v>
      </c>
      <c r="I36" s="7"/>
      <c r="J36" s="20" t="s">
        <v>1214</v>
      </c>
      <c r="K36" s="6" t="s">
        <v>396</v>
      </c>
      <c r="L36" s="6">
        <v>961.0</v>
      </c>
      <c r="M36" s="6" t="s">
        <v>678</v>
      </c>
      <c r="N36" s="6" t="s">
        <v>1215</v>
      </c>
      <c r="O36" s="6" t="s">
        <v>1062</v>
      </c>
      <c r="P36" s="6" t="s">
        <v>1158</v>
      </c>
      <c r="Q36" s="6">
        <v>2009.0</v>
      </c>
    </row>
    <row r="37">
      <c r="A37" s="7" t="s">
        <v>1222</v>
      </c>
      <c r="B37" s="7" t="s">
        <v>1223</v>
      </c>
      <c r="C37" s="7" t="s">
        <v>1224</v>
      </c>
      <c r="D37" s="7" t="s">
        <v>1225</v>
      </c>
      <c r="E37" s="7" t="s">
        <v>1226</v>
      </c>
      <c r="F37" s="7" t="s">
        <v>1227</v>
      </c>
      <c r="G37" s="7" t="s">
        <v>1228</v>
      </c>
      <c r="H37" s="9" t="s">
        <v>1229</v>
      </c>
      <c r="I37" s="7"/>
      <c r="J37" s="20" t="s">
        <v>1230</v>
      </c>
      <c r="K37" s="6" t="s">
        <v>856</v>
      </c>
      <c r="L37" s="6">
        <v>42.0</v>
      </c>
      <c r="M37" s="6" t="s">
        <v>678</v>
      </c>
      <c r="N37" s="6" t="s">
        <v>867</v>
      </c>
      <c r="O37" s="6" t="s">
        <v>1062</v>
      </c>
      <c r="P37" s="6" t="s">
        <v>1231</v>
      </c>
      <c r="Q37" s="6">
        <v>2020.0</v>
      </c>
    </row>
    <row r="38">
      <c r="A38" s="7" t="s">
        <v>944</v>
      </c>
      <c r="B38" s="7" t="s">
        <v>1232</v>
      </c>
      <c r="C38" s="7" t="s">
        <v>1233</v>
      </c>
      <c r="D38" s="6" t="s">
        <v>1234</v>
      </c>
      <c r="E38" s="7" t="s">
        <v>1235</v>
      </c>
      <c r="F38" s="7" t="s">
        <v>1236</v>
      </c>
      <c r="G38" s="7" t="s">
        <v>1237</v>
      </c>
      <c r="H38" s="9" t="s">
        <v>1238</v>
      </c>
      <c r="I38" s="7"/>
      <c r="J38" s="20" t="s">
        <v>1239</v>
      </c>
      <c r="K38" s="6" t="s">
        <v>866</v>
      </c>
      <c r="L38" s="6">
        <v>885.0</v>
      </c>
      <c r="M38" s="6" t="s">
        <v>678</v>
      </c>
      <c r="N38" s="6" t="s">
        <v>1240</v>
      </c>
      <c r="O38" s="6" t="s">
        <v>680</v>
      </c>
      <c r="P38" s="6" t="s">
        <v>1241</v>
      </c>
      <c r="Q38" s="6">
        <v>2012.0</v>
      </c>
    </row>
    <row r="39">
      <c r="A39" s="7" t="s">
        <v>944</v>
      </c>
      <c r="B39" s="7"/>
      <c r="C39" s="7" t="s">
        <v>1233</v>
      </c>
      <c r="D39" s="6" t="s">
        <v>1242</v>
      </c>
      <c r="E39" s="7"/>
      <c r="F39" s="7"/>
      <c r="G39" s="7"/>
      <c r="H39" s="20" t="s">
        <v>1243</v>
      </c>
      <c r="I39" s="7"/>
      <c r="J39" s="20" t="s">
        <v>1385</v>
      </c>
      <c r="K39" s="6" t="s">
        <v>1157</v>
      </c>
      <c r="L39" s="6">
        <v>775.0</v>
      </c>
      <c r="M39" s="6" t="s">
        <v>678</v>
      </c>
      <c r="N39" s="6" t="s">
        <v>1245</v>
      </c>
      <c r="O39" s="50" t="s">
        <v>1192</v>
      </c>
      <c r="P39" s="6" t="s">
        <v>1246</v>
      </c>
      <c r="Q39" s="6">
        <v>2011.0</v>
      </c>
    </row>
    <row r="40">
      <c r="A40" s="7" t="s">
        <v>641</v>
      </c>
      <c r="B40" s="7" t="s">
        <v>1247</v>
      </c>
      <c r="C40" s="7" t="s">
        <v>1248</v>
      </c>
      <c r="D40" s="6" t="s">
        <v>1249</v>
      </c>
      <c r="E40" s="7" t="s">
        <v>1250</v>
      </c>
      <c r="F40" s="7" t="s">
        <v>1251</v>
      </c>
      <c r="G40" s="7" t="s">
        <v>1252</v>
      </c>
      <c r="H40" s="9" t="s">
        <v>1253</v>
      </c>
      <c r="I40" s="7"/>
      <c r="J40" s="20" t="s">
        <v>1254</v>
      </c>
      <c r="K40" s="6" t="s">
        <v>357</v>
      </c>
      <c r="L40" s="6">
        <v>6976.0</v>
      </c>
      <c r="M40" s="6" t="s">
        <v>103</v>
      </c>
      <c r="N40" s="6" t="s">
        <v>458</v>
      </c>
      <c r="O40" s="6" t="s">
        <v>1255</v>
      </c>
      <c r="P40" s="6" t="s">
        <v>1015</v>
      </c>
      <c r="Q40" s="6">
        <v>1998.0</v>
      </c>
    </row>
    <row r="41">
      <c r="A41" s="7" t="s">
        <v>1264</v>
      </c>
      <c r="B41" s="7" t="s">
        <v>1265</v>
      </c>
      <c r="C41" s="7" t="s">
        <v>1266</v>
      </c>
      <c r="D41" s="6" t="s">
        <v>1267</v>
      </c>
      <c r="E41" s="7" t="s">
        <v>1268</v>
      </c>
      <c r="F41" s="7" t="s">
        <v>1269</v>
      </c>
      <c r="G41" s="7" t="s">
        <v>1270</v>
      </c>
      <c r="H41" s="9" t="s">
        <v>1271</v>
      </c>
      <c r="I41" s="7"/>
      <c r="J41" s="20" t="s">
        <v>1272</v>
      </c>
      <c r="K41" s="6" t="s">
        <v>150</v>
      </c>
      <c r="L41" s="6">
        <v>78.0</v>
      </c>
      <c r="M41" s="6" t="s">
        <v>103</v>
      </c>
      <c r="N41" s="6" t="s">
        <v>240</v>
      </c>
      <c r="O41" s="6" t="s">
        <v>142</v>
      </c>
      <c r="P41" s="6" t="s">
        <v>898</v>
      </c>
      <c r="Q41" s="6">
        <v>2021.0</v>
      </c>
    </row>
    <row r="42">
      <c r="A42" s="7" t="s">
        <v>1281</v>
      </c>
      <c r="B42" s="7" t="s">
        <v>1282</v>
      </c>
      <c r="C42" s="7" t="s">
        <v>1283</v>
      </c>
      <c r="D42" s="7" t="s">
        <v>1284</v>
      </c>
      <c r="E42" s="7" t="s">
        <v>1285</v>
      </c>
      <c r="F42" s="7" t="s">
        <v>1286</v>
      </c>
      <c r="G42" s="7" t="s">
        <v>1287</v>
      </c>
      <c r="H42" s="20" t="s">
        <v>1287</v>
      </c>
      <c r="I42" s="7"/>
      <c r="J42" s="20" t="s">
        <v>1288</v>
      </c>
      <c r="K42" s="6" t="s">
        <v>357</v>
      </c>
      <c r="L42" s="6">
        <v>759.0</v>
      </c>
      <c r="M42" s="6" t="s">
        <v>480</v>
      </c>
      <c r="N42" s="6" t="s">
        <v>1289</v>
      </c>
      <c r="O42" s="6" t="s">
        <v>1290</v>
      </c>
      <c r="P42" s="6" t="s">
        <v>767</v>
      </c>
      <c r="Q42" s="6">
        <v>2009.0</v>
      </c>
    </row>
    <row r="43">
      <c r="A43" s="7" t="s">
        <v>1291</v>
      </c>
      <c r="B43" s="7" t="s">
        <v>1292</v>
      </c>
      <c r="C43" s="7" t="s">
        <v>1293</v>
      </c>
      <c r="D43" s="7" t="s">
        <v>1294</v>
      </c>
      <c r="E43" s="7" t="s">
        <v>1295</v>
      </c>
      <c r="F43" s="7" t="s">
        <v>1296</v>
      </c>
      <c r="G43" s="7" t="s">
        <v>1297</v>
      </c>
      <c r="H43" s="20" t="s">
        <v>1297</v>
      </c>
      <c r="I43" s="7"/>
      <c r="J43" s="20" t="s">
        <v>1298</v>
      </c>
      <c r="K43" s="6" t="s">
        <v>308</v>
      </c>
      <c r="L43" s="6">
        <v>2059.0</v>
      </c>
      <c r="M43" s="6" t="s">
        <v>103</v>
      </c>
      <c r="N43" s="6" t="s">
        <v>1299</v>
      </c>
      <c r="O43" s="6" t="s">
        <v>943</v>
      </c>
      <c r="P43" s="6" t="s">
        <v>767</v>
      </c>
      <c r="Q43" s="6">
        <v>2012.0</v>
      </c>
    </row>
    <row r="44">
      <c r="A44" s="7" t="s">
        <v>603</v>
      </c>
      <c r="B44" s="7" t="s">
        <v>1310</v>
      </c>
      <c r="C44" s="7" t="s">
        <v>1311</v>
      </c>
      <c r="D44" s="7" t="s">
        <v>1312</v>
      </c>
      <c r="E44" s="7" t="s">
        <v>1313</v>
      </c>
      <c r="F44" s="7" t="s">
        <v>1314</v>
      </c>
      <c r="G44" s="7" t="s">
        <v>1315</v>
      </c>
      <c r="H44" s="9" t="s">
        <v>1316</v>
      </c>
      <c r="I44" s="7"/>
      <c r="J44" s="20" t="s">
        <v>1317</v>
      </c>
      <c r="K44" s="6" t="s">
        <v>866</v>
      </c>
      <c r="L44" s="6">
        <v>967.0</v>
      </c>
      <c r="M44" s="6" t="s">
        <v>678</v>
      </c>
      <c r="N44" s="6" t="s">
        <v>205</v>
      </c>
      <c r="O44" s="6" t="s">
        <v>680</v>
      </c>
      <c r="P44" s="6" t="s">
        <v>1158</v>
      </c>
      <c r="Q44" s="6">
        <v>2006.0</v>
      </c>
    </row>
    <row r="45">
      <c r="A45" s="7" t="s">
        <v>730</v>
      </c>
      <c r="B45" s="7" t="s">
        <v>1326</v>
      </c>
      <c r="C45" s="7" t="s">
        <v>1327</v>
      </c>
      <c r="D45" s="6" t="s">
        <v>1328</v>
      </c>
      <c r="E45" s="7" t="s">
        <v>1329</v>
      </c>
      <c r="F45" s="7" t="s">
        <v>1330</v>
      </c>
      <c r="G45" s="7" t="s">
        <v>1331</v>
      </c>
      <c r="H45" s="9" t="s">
        <v>1332</v>
      </c>
      <c r="I45" s="7"/>
      <c r="J45" s="20" t="s">
        <v>1333</v>
      </c>
      <c r="K45" s="6" t="s">
        <v>1334</v>
      </c>
      <c r="L45" s="6">
        <v>1207.0</v>
      </c>
      <c r="M45" s="6" t="s">
        <v>103</v>
      </c>
      <c r="N45" s="6" t="s">
        <v>1335</v>
      </c>
      <c r="O45" s="6" t="s">
        <v>1336</v>
      </c>
      <c r="P45" s="6" t="s">
        <v>1337</v>
      </c>
      <c r="Q45" s="6">
        <v>1997.0</v>
      </c>
    </row>
    <row r="46">
      <c r="A46" s="7" t="s">
        <v>1351</v>
      </c>
      <c r="B46" s="7" t="s">
        <v>1352</v>
      </c>
      <c r="C46" s="7" t="s">
        <v>1353</v>
      </c>
      <c r="D46" s="7" t="s">
        <v>1354</v>
      </c>
      <c r="E46" s="7" t="s">
        <v>1355</v>
      </c>
      <c r="F46" s="7"/>
      <c r="G46" s="7"/>
      <c r="H46" s="7" t="s">
        <v>1356</v>
      </c>
      <c r="I46" s="7"/>
      <c r="J46" s="20" t="s">
        <v>1357</v>
      </c>
      <c r="K46" s="6" t="s">
        <v>1358</v>
      </c>
      <c r="L46" s="6">
        <v>68.0</v>
      </c>
      <c r="M46" s="6" t="s">
        <v>1359</v>
      </c>
      <c r="N46" s="6" t="s">
        <v>1386</v>
      </c>
      <c r="O46" s="6" t="s">
        <v>1387</v>
      </c>
      <c r="P46" s="6" t="s">
        <v>503</v>
      </c>
      <c r="Q46" s="6">
        <v>2018.0</v>
      </c>
    </row>
    <row r="47">
      <c r="A47" s="7" t="s">
        <v>631</v>
      </c>
      <c r="B47" s="7" t="s">
        <v>1361</v>
      </c>
      <c r="C47" s="7" t="s">
        <v>1362</v>
      </c>
      <c r="D47" s="7" t="s">
        <v>1363</v>
      </c>
      <c r="E47" s="7" t="s">
        <v>1364</v>
      </c>
      <c r="F47" s="7"/>
      <c r="G47" s="7"/>
      <c r="H47" s="20" t="s">
        <v>1365</v>
      </c>
      <c r="I47" s="7"/>
      <c r="J47" s="20" t="s">
        <v>1366</v>
      </c>
      <c r="K47" s="6" t="s">
        <v>396</v>
      </c>
      <c r="L47" s="6">
        <v>29.0</v>
      </c>
      <c r="M47" s="6" t="s">
        <v>678</v>
      </c>
      <c r="N47" s="6" t="s">
        <v>679</v>
      </c>
      <c r="O47" s="6" t="s">
        <v>680</v>
      </c>
      <c r="P47" s="6" t="s">
        <v>1367</v>
      </c>
      <c r="Q47" s="6">
        <v>2017.0</v>
      </c>
    </row>
    <row r="48">
      <c r="A48" s="7" t="s">
        <v>1368</v>
      </c>
      <c r="B48" s="7" t="s">
        <v>1369</v>
      </c>
      <c r="C48" s="7" t="s">
        <v>1370</v>
      </c>
      <c r="D48" s="7" t="s">
        <v>1371</v>
      </c>
      <c r="E48" s="7" t="s">
        <v>1372</v>
      </c>
      <c r="F48" s="7" t="s">
        <v>1373</v>
      </c>
      <c r="G48" s="7" t="s">
        <v>1374</v>
      </c>
      <c r="H48" s="20" t="s">
        <v>1374</v>
      </c>
      <c r="I48" s="7"/>
      <c r="J48" s="20" t="s">
        <v>1375</v>
      </c>
      <c r="K48" s="6" t="s">
        <v>856</v>
      </c>
      <c r="L48" s="6">
        <v>1078.0</v>
      </c>
      <c r="M48" s="6" t="s">
        <v>678</v>
      </c>
      <c r="N48" s="6" t="s">
        <v>1376</v>
      </c>
      <c r="O48" s="6" t="s">
        <v>680</v>
      </c>
      <c r="P48" s="6" t="s">
        <v>399</v>
      </c>
      <c r="Q48" s="6">
        <v>2001.0</v>
      </c>
    </row>
    <row r="49">
      <c r="A49" s="7" t="s">
        <v>1300</v>
      </c>
      <c r="B49" s="7" t="s">
        <v>1377</v>
      </c>
      <c r="C49" s="7" t="s">
        <v>1378</v>
      </c>
      <c r="D49" s="7" t="s">
        <v>1379</v>
      </c>
      <c r="E49" s="7" t="s">
        <v>1380</v>
      </c>
      <c r="F49" s="7" t="s">
        <v>1381</v>
      </c>
      <c r="G49" s="7" t="s">
        <v>1382</v>
      </c>
      <c r="H49" s="20" t="s">
        <v>1382</v>
      </c>
      <c r="I49" s="7"/>
      <c r="J49" s="20" t="s">
        <v>1383</v>
      </c>
      <c r="K49" s="6" t="s">
        <v>866</v>
      </c>
      <c r="L49" s="6">
        <v>346.0</v>
      </c>
      <c r="M49" s="6" t="s">
        <v>678</v>
      </c>
      <c r="N49" s="6" t="s">
        <v>679</v>
      </c>
      <c r="O49" s="6" t="s">
        <v>680</v>
      </c>
      <c r="P49" s="6" t="s">
        <v>857</v>
      </c>
      <c r="Q49" s="6">
        <v>2013.0</v>
      </c>
    </row>
  </sheetData>
  <autoFilter ref="$Q$1:$Q$949"/>
  <hyperlinks>
    <hyperlink r:id="rId1" ref="H2"/>
    <hyperlink r:id="rId2" ref="J2"/>
    <hyperlink r:id="rId3" ref="J3"/>
    <hyperlink r:id="rId4" ref="J4"/>
    <hyperlink r:id="rId5" ref="J5"/>
    <hyperlink r:id="rId6" ref="H6"/>
    <hyperlink r:id="rId7" ref="J6"/>
    <hyperlink r:id="rId8" ref="J7"/>
    <hyperlink r:id="rId9" ref="H8"/>
    <hyperlink r:id="rId10" ref="J8"/>
    <hyperlink r:id="rId11" ref="H9"/>
    <hyperlink r:id="rId12" ref="J9"/>
    <hyperlink r:id="rId13" ref="H10"/>
    <hyperlink r:id="rId14" ref="J10"/>
    <hyperlink r:id="rId15" ref="H11"/>
    <hyperlink r:id="rId16" ref="J11"/>
    <hyperlink r:id="rId17" ref="H12"/>
    <hyperlink r:id="rId18" ref="J12"/>
    <hyperlink r:id="rId19" ref="H13"/>
    <hyperlink r:id="rId20" ref="J13"/>
    <hyperlink r:id="rId21" ref="H14"/>
    <hyperlink r:id="rId22" ref="J14"/>
    <hyperlink r:id="rId23" ref="H15"/>
    <hyperlink r:id="rId24" ref="J15"/>
    <hyperlink r:id="rId25" location="038;submit=Search" ref="H16"/>
    <hyperlink r:id="rId26" location="038;submit=Search" ref="J16"/>
    <hyperlink r:id="rId27" ref="H17"/>
    <hyperlink r:id="rId28" ref="J17"/>
    <hyperlink r:id="rId29" ref="H18"/>
    <hyperlink r:id="rId30" ref="J18"/>
    <hyperlink r:id="rId31" ref="H19"/>
    <hyperlink r:id="rId32" ref="J19"/>
    <hyperlink r:id="rId33" ref="H20"/>
    <hyperlink r:id="rId34" ref="J20"/>
    <hyperlink r:id="rId35" ref="H21"/>
    <hyperlink r:id="rId36" ref="J21"/>
    <hyperlink r:id="rId37" ref="H22"/>
    <hyperlink r:id="rId38" ref="J22"/>
    <hyperlink r:id="rId39" ref="H23"/>
    <hyperlink r:id="rId40" ref="J23"/>
    <hyperlink r:id="rId41" ref="J24"/>
    <hyperlink r:id="rId42" ref="J25"/>
    <hyperlink r:id="rId43" ref="H26"/>
    <hyperlink r:id="rId44" ref="J26"/>
    <hyperlink r:id="rId45" ref="H27"/>
    <hyperlink r:id="rId46" ref="J27"/>
    <hyperlink r:id="rId47" ref="H28"/>
    <hyperlink r:id="rId48" ref="J28"/>
    <hyperlink r:id="rId49" ref="H29"/>
    <hyperlink r:id="rId50" ref="J29"/>
    <hyperlink r:id="rId51" ref="H30"/>
    <hyperlink r:id="rId52" ref="J30"/>
    <hyperlink r:id="rId53" ref="H31"/>
    <hyperlink r:id="rId54" ref="J31"/>
    <hyperlink r:id="rId55" ref="H32"/>
    <hyperlink r:id="rId56" ref="J32"/>
    <hyperlink r:id="rId57" ref="H33"/>
    <hyperlink r:id="rId58" ref="J33"/>
    <hyperlink r:id="rId59" ref="H34"/>
    <hyperlink r:id="rId60" ref="J34"/>
    <hyperlink r:id="rId61" ref="H35"/>
    <hyperlink r:id="rId62" ref="J35"/>
    <hyperlink r:id="rId63" ref="H36"/>
    <hyperlink r:id="rId64" ref="J36"/>
    <hyperlink r:id="rId65" ref="H37"/>
    <hyperlink r:id="rId66" ref="J37"/>
    <hyperlink r:id="rId67" ref="H38"/>
    <hyperlink r:id="rId68" ref="J38"/>
    <hyperlink r:id="rId69" ref="H39"/>
    <hyperlink r:id="rId70" ref="J39"/>
    <hyperlink r:id="rId71" ref="H40"/>
    <hyperlink r:id="rId72" ref="J40"/>
    <hyperlink r:id="rId73" ref="H41"/>
    <hyperlink r:id="rId74" ref="J41"/>
    <hyperlink r:id="rId75" ref="H42"/>
    <hyperlink r:id="rId76" ref="J42"/>
    <hyperlink r:id="rId77" ref="H43"/>
    <hyperlink r:id="rId78" ref="J43"/>
    <hyperlink r:id="rId79" ref="H44"/>
    <hyperlink r:id="rId80" ref="J44"/>
    <hyperlink r:id="rId81" ref="H45"/>
    <hyperlink r:id="rId82" ref="J45"/>
    <hyperlink r:id="rId83" ref="J46"/>
    <hyperlink r:id="rId84" ref="H47"/>
    <hyperlink r:id="rId85" ref="J47"/>
    <hyperlink r:id="rId86" ref="H48"/>
    <hyperlink r:id="rId87" ref="J48"/>
    <hyperlink r:id="rId88" ref="H49"/>
    <hyperlink r:id="rId89" ref="J49"/>
  </hyperlinks>
  <drawing r:id="rId9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2" max="2" width="41.5"/>
    <col customWidth="1" min="3" max="3" width="34.0"/>
    <col customWidth="1" min="4" max="4" width="20.75"/>
    <col hidden="1" min="5" max="7" width="12.63"/>
    <col customWidth="1" min="8" max="8" width="30.38"/>
  </cols>
  <sheetData>
    <row r="1">
      <c r="A1" s="12" t="s">
        <v>79</v>
      </c>
      <c r="B1" s="13"/>
      <c r="C1" s="13" t="s">
        <v>80</v>
      </c>
      <c r="D1" s="12" t="s">
        <v>81</v>
      </c>
      <c r="E1" s="12"/>
      <c r="F1" s="12"/>
      <c r="G1" s="12"/>
      <c r="H1" s="12" t="s">
        <v>82</v>
      </c>
      <c r="I1" s="12" t="s">
        <v>83</v>
      </c>
      <c r="J1" s="12" t="s">
        <v>84</v>
      </c>
      <c r="K1" s="12" t="s">
        <v>85</v>
      </c>
      <c r="L1" s="12" t="s">
        <v>86</v>
      </c>
      <c r="M1" s="12" t="s">
        <v>87</v>
      </c>
      <c r="N1" s="12" t="s">
        <v>88</v>
      </c>
      <c r="O1" s="12" t="s">
        <v>89</v>
      </c>
      <c r="P1" s="12" t="s">
        <v>90</v>
      </c>
      <c r="Q1" s="12" t="s">
        <v>91</v>
      </c>
    </row>
    <row r="2">
      <c r="A2" s="14" t="s">
        <v>697</v>
      </c>
      <c r="B2" s="14" t="s">
        <v>1388</v>
      </c>
      <c r="C2" s="51" t="s">
        <v>1389</v>
      </c>
      <c r="D2" s="52" t="s">
        <v>1390</v>
      </c>
      <c r="E2" s="53" t="s">
        <v>1391</v>
      </c>
      <c r="H2" s="54" t="s">
        <v>1392</v>
      </c>
      <c r="J2" s="45" t="s">
        <v>1393</v>
      </c>
      <c r="K2" s="11" t="s">
        <v>866</v>
      </c>
      <c r="L2" s="11">
        <v>107.0</v>
      </c>
      <c r="M2" s="11" t="s">
        <v>103</v>
      </c>
      <c r="N2" s="11" t="s">
        <v>679</v>
      </c>
      <c r="O2" s="11" t="s">
        <v>680</v>
      </c>
      <c r="P2" s="11" t="s">
        <v>319</v>
      </c>
      <c r="Q2" s="11">
        <v>2018.0</v>
      </c>
    </row>
    <row r="3">
      <c r="A3" s="14" t="s">
        <v>697</v>
      </c>
      <c r="B3" s="14" t="s">
        <v>1022</v>
      </c>
      <c r="C3" s="51" t="s">
        <v>1023</v>
      </c>
      <c r="D3" s="55" t="s">
        <v>1024</v>
      </c>
      <c r="E3" s="56" t="s">
        <v>1025</v>
      </c>
      <c r="H3" s="54" t="str">
        <f>IFERROR(__xludf.DUMMYFUNCTION("INDEX(SPLIT(E3,""-""),2)")," https://www.theplainsman.com/")</f>
        <v> https://www.theplainsman.com/</v>
      </c>
    </row>
    <row r="4">
      <c r="A4" s="14" t="s">
        <v>697</v>
      </c>
      <c r="B4" s="14" t="s">
        <v>1394</v>
      </c>
      <c r="C4" s="51" t="s">
        <v>1395</v>
      </c>
      <c r="D4" s="55" t="s">
        <v>1396</v>
      </c>
      <c r="E4" s="56" t="s">
        <v>1397</v>
      </c>
      <c r="H4" s="54" t="str">
        <f>IFERROR(__xludf.DUMMYFUNCTION("INDEX(SPLIT(E4,""-""),2)")," https://thechanticleernews.com/")</f>
        <v> https://thechanticleernews.com/</v>
      </c>
    </row>
    <row r="5">
      <c r="A5" s="14" t="s">
        <v>697</v>
      </c>
      <c r="B5" s="14" t="s">
        <v>1016</v>
      </c>
      <c r="C5" s="51" t="s">
        <v>1017</v>
      </c>
      <c r="D5" s="55" t="s">
        <v>1018</v>
      </c>
      <c r="E5" s="56" t="s">
        <v>1019</v>
      </c>
      <c r="H5" s="54" t="str">
        <f>IFERROR(__xludf.DUMMYFUNCTION("INDEX(SPLIT(E5,""-""),2)")," https://tropnews.com/")</f>
        <v> https://tropnews.com/</v>
      </c>
    </row>
    <row r="6">
      <c r="A6" s="14" t="s">
        <v>697</v>
      </c>
      <c r="B6" s="14" t="s">
        <v>1398</v>
      </c>
      <c r="C6" s="51" t="s">
        <v>1399</v>
      </c>
      <c r="D6" s="55" t="s">
        <v>1400</v>
      </c>
      <c r="E6" s="56" t="s">
        <v>1401</v>
      </c>
      <c r="H6" s="54" t="str">
        <f>IFERROR(__xludf.DUMMYFUNCTION("INDEX(SPLIT(E6,""-""),2)")," https://uabkscope.com/")</f>
        <v> https://uabkscope.com/</v>
      </c>
    </row>
    <row r="7">
      <c r="A7" s="14" t="s">
        <v>697</v>
      </c>
      <c r="B7" s="14" t="s">
        <v>1402</v>
      </c>
      <c r="C7" s="51" t="s">
        <v>1403</v>
      </c>
      <c r="D7" s="55" t="s">
        <v>1404</v>
      </c>
      <c r="E7" s="56" t="s">
        <v>1405</v>
      </c>
      <c r="H7" s="54" t="str">
        <f>IFERROR(__xludf.DUMMYFUNCTION("INDEX(SPLIT(E7,""-""),2)")," https://thechargertimes.com/")</f>
        <v> https://thechargertimes.com/</v>
      </c>
    </row>
    <row r="8">
      <c r="A8" s="14" t="s">
        <v>697</v>
      </c>
      <c r="B8" s="14" t="s">
        <v>1406</v>
      </c>
      <c r="C8" s="51" t="s">
        <v>1407</v>
      </c>
      <c r="D8" s="55" t="s">
        <v>1408</v>
      </c>
      <c r="E8" s="56" t="s">
        <v>1409</v>
      </c>
      <c r="H8" s="54" t="str">
        <f>IFERROR(__xludf.DUMMYFUNCTION("INDEX(SPLIT(E8,""-""),2)")," https://www.cw.ua.edu/")</f>
        <v> https://www.cw.ua.edu/</v>
      </c>
    </row>
    <row r="9">
      <c r="A9" s="14" t="s">
        <v>697</v>
      </c>
      <c r="B9" s="14" t="s">
        <v>698</v>
      </c>
      <c r="C9" s="51" t="s">
        <v>699</v>
      </c>
      <c r="D9" s="55" t="s">
        <v>700</v>
      </c>
      <c r="E9" s="56" t="s">
        <v>701</v>
      </c>
      <c r="H9" s="54" t="str">
        <f>IFERROR(__xludf.DUMMYFUNCTION("INDEX(SPLIT(E9,""-""),2)")," https://www.thealabamian.com/")</f>
        <v> https://www.thealabamian.com/</v>
      </c>
    </row>
    <row r="10">
      <c r="A10" s="14" t="s">
        <v>697</v>
      </c>
      <c r="B10" s="14" t="s">
        <v>1410</v>
      </c>
      <c r="C10" s="51" t="s">
        <v>1411</v>
      </c>
      <c r="D10" s="55" t="s">
        <v>1412</v>
      </c>
      <c r="E10" s="56" t="s">
        <v>1413</v>
      </c>
      <c r="H10" s="54" t="str">
        <f>IFERROR(__xludf.DUMMYFUNCTION("INDEX(SPLIT(E10,""-""),2)")," https://www.florala.net/")</f>
        <v> https://www.florala.net/</v>
      </c>
    </row>
    <row r="11">
      <c r="A11" s="14" t="s">
        <v>697</v>
      </c>
      <c r="B11" s="14" t="s">
        <v>1414</v>
      </c>
      <c r="C11" s="51" t="s">
        <v>1415</v>
      </c>
      <c r="D11" s="55" t="s">
        <v>1416</v>
      </c>
      <c r="E11" s="56" t="s">
        <v>1417</v>
      </c>
      <c r="H11" s="54" t="str">
        <f>IFERROR(__xludf.DUMMYFUNCTION("INDEX(SPLIT(E11,""-""),2)")," https://vanguarduniversitynews.com/")</f>
        <v> https://vanguarduniversitynews.com/</v>
      </c>
    </row>
    <row r="12">
      <c r="A12" s="14" t="s">
        <v>697</v>
      </c>
      <c r="B12" s="14" t="s">
        <v>1418</v>
      </c>
      <c r="C12" s="51" t="s">
        <v>1419</v>
      </c>
      <c r="D12" s="55" t="s">
        <v>1420</v>
      </c>
      <c r="E12" s="56" t="s">
        <v>1421</v>
      </c>
      <c r="H12" s="54" t="str">
        <f>IFERROR(__xludf.DUMMYFUNCTION("INDEX(SPLIT(E12,""-""),2)")," https://www.themuseatdreyfoos.com/")</f>
        <v> https://www.themuseatdreyfoos.com/</v>
      </c>
    </row>
    <row r="13">
      <c r="A13" s="14" t="s">
        <v>1216</v>
      </c>
      <c r="B13" s="14" t="s">
        <v>1217</v>
      </c>
      <c r="C13" s="51" t="s">
        <v>1218</v>
      </c>
      <c r="D13" s="55" t="s">
        <v>1219</v>
      </c>
      <c r="E13" s="56" t="s">
        <v>1220</v>
      </c>
      <c r="H13" s="54" t="str">
        <f>IFERROR(__xludf.DUMMYFUNCTION("INDEX(SPLIT(E13,""-""),2)")," https://www.thenorthernlight.org/")</f>
        <v> https://www.thenorthernlight.org/</v>
      </c>
    </row>
    <row r="14">
      <c r="A14" s="14" t="s">
        <v>1216</v>
      </c>
      <c r="B14" s="14" t="s">
        <v>1422</v>
      </c>
      <c r="C14" s="51" t="s">
        <v>1423</v>
      </c>
      <c r="D14" s="55" t="s">
        <v>1424</v>
      </c>
      <c r="E14" s="56" t="s">
        <v>1425</v>
      </c>
      <c r="H14" s="54" t="str">
        <f>IFERROR(__xludf.DUMMYFUNCTION("INDEX(SPLIT(E14,""-""),2)")," https://uafsunstar.com/")</f>
        <v> https://uafsunstar.com/</v>
      </c>
    </row>
    <row r="15">
      <c r="A15" s="14" t="s">
        <v>1216</v>
      </c>
      <c r="B15" s="14" t="s">
        <v>1426</v>
      </c>
      <c r="C15" s="51" t="s">
        <v>1427</v>
      </c>
      <c r="D15" s="55" t="s">
        <v>1428</v>
      </c>
      <c r="E15" s="56" t="s">
        <v>1429</v>
      </c>
      <c r="H15" s="54" t="str">
        <f>IFERROR(__xludf.DUMMYFUNCTION("INDEX(SPLIT(E15,""-""),2)")," https://whalesongnews.com/")</f>
        <v> https://whalesongnews.com/</v>
      </c>
    </row>
    <row r="16">
      <c r="A16" s="14" t="s">
        <v>1077</v>
      </c>
      <c r="B16" s="14" t="s">
        <v>1430</v>
      </c>
      <c r="C16" s="51" t="s">
        <v>1431</v>
      </c>
      <c r="D16" s="55" t="s">
        <v>1432</v>
      </c>
      <c r="E16" s="56" t="s">
        <v>1433</v>
      </c>
      <c r="H16" s="54" t="str">
        <f>IFERROR(__xludf.DUMMYFUNCTION("INDEX(SPLIT(E16,""-""),2)")," https://www.statepress.com/")</f>
        <v> https://www.statepress.com/</v>
      </c>
    </row>
    <row r="17">
      <c r="A17" s="14" t="s">
        <v>1077</v>
      </c>
      <c r="B17" s="14" t="s">
        <v>1434</v>
      </c>
      <c r="C17" s="51" t="s">
        <v>1435</v>
      </c>
      <c r="D17" s="55" t="s">
        <v>1436</v>
      </c>
      <c r="E17" s="56" t="s">
        <v>1437</v>
      </c>
      <c r="H17" s="54" t="str">
        <f>IFERROR(__xludf.DUMMYFUNCTION("INDEX(SPLIT(E17,""-""),2)")," https://www.atwestnews.org/")</f>
        <v> https://www.atwestnews.org/</v>
      </c>
    </row>
    <row r="18">
      <c r="A18" s="14" t="s">
        <v>1077</v>
      </c>
      <c r="B18" s="14" t="s">
        <v>1438</v>
      </c>
      <c r="C18" s="57" t="s">
        <v>1439</v>
      </c>
      <c r="D18" s="55" t="s">
        <v>1440</v>
      </c>
      <c r="E18" s="56" t="s">
        <v>1441</v>
      </c>
      <c r="H18" s="54" t="str">
        <f>IFERROR(__xludf.DUMMYFUNCTION("INDEX(SPLIT(E18,""-""),2)")," https://www.csusmhorizon.com/")</f>
        <v> https://www.csusmhorizon.com/</v>
      </c>
    </row>
    <row r="19">
      <c r="A19" s="14" t="s">
        <v>1077</v>
      </c>
      <c r="B19" s="14" t="s">
        <v>1442</v>
      </c>
      <c r="C19" s="51" t="s">
        <v>1443</v>
      </c>
      <c r="D19" s="55" t="s">
        <v>1444</v>
      </c>
      <c r="E19" s="56" t="s">
        <v>1445</v>
      </c>
      <c r="H19" s="54" t="str">
        <f>IFERROR(__xludf.DUMMYFUNCTION("INDEX(SPLIT(E19,""-""),2)")," https://mesalegend.com/")</f>
        <v> https://mesalegend.com/</v>
      </c>
    </row>
    <row r="20">
      <c r="A20" s="14" t="s">
        <v>1077</v>
      </c>
      <c r="B20" s="14" t="s">
        <v>1446</v>
      </c>
      <c r="C20" s="51" t="s">
        <v>1447</v>
      </c>
      <c r="D20" s="55" t="s">
        <v>770</v>
      </c>
      <c r="E20" s="56" t="s">
        <v>1448</v>
      </c>
      <c r="H20" s="54" t="str">
        <f>IFERROR(__xludf.DUMMYFUNCTION("INDEX(SPLIT(E20,""-""),2)")," https://lumberjackonline.com/")</f>
        <v> https://lumberjackonline.com/</v>
      </c>
    </row>
    <row r="21">
      <c r="A21" s="14" t="s">
        <v>1077</v>
      </c>
      <c r="B21" s="14" t="s">
        <v>1078</v>
      </c>
      <c r="C21" s="51" t="s">
        <v>1079</v>
      </c>
      <c r="D21" s="55" t="s">
        <v>1449</v>
      </c>
      <c r="E21" s="56" t="s">
        <v>1081</v>
      </c>
      <c r="H21" s="54" t="str">
        <f>IFERROR(__xludf.DUMMYFUNCTION("INDEX(SPLIT(E21,""-""),2)")," https://aztecpressonline.com/")</f>
        <v> https://aztecpressonline.com/</v>
      </c>
    </row>
    <row r="22">
      <c r="A22" s="14" t="s">
        <v>1077</v>
      </c>
      <c r="B22" s="14" t="s">
        <v>1450</v>
      </c>
      <c r="C22" s="51" t="s">
        <v>1451</v>
      </c>
      <c r="D22" s="55" t="s">
        <v>1452</v>
      </c>
      <c r="E22" s="56" t="s">
        <v>1453</v>
      </c>
      <c r="H22" s="54" t="str">
        <f>IFERROR(__xludf.DUMMYFUNCTION("INDEX(SPLIT(E22,""-""),2)")," https://www.theravenreview.com/")</f>
        <v> https://www.theravenreview.com/</v>
      </c>
    </row>
    <row r="23">
      <c r="A23" s="14" t="s">
        <v>1077</v>
      </c>
      <c r="B23" s="14" t="s">
        <v>1454</v>
      </c>
      <c r="C23" s="51" t="s">
        <v>1455</v>
      </c>
      <c r="D23" s="55" t="s">
        <v>1456</v>
      </c>
      <c r="E23" s="56" t="s">
        <v>1457</v>
      </c>
      <c r="H23" s="54" t="str">
        <f>IFERROR(__xludf.DUMMYFUNCTION("INDEX(SPLIT(E23,""-""),2)")," https://www.wildcat.arizona.edu/")</f>
        <v> https://www.wildcat.arizona.edu/</v>
      </c>
    </row>
    <row r="24">
      <c r="A24" s="14" t="s">
        <v>1351</v>
      </c>
      <c r="B24" s="14" t="s">
        <v>1458</v>
      </c>
      <c r="C24" s="51" t="s">
        <v>1459</v>
      </c>
      <c r="D24" s="55" t="s">
        <v>1460</v>
      </c>
      <c r="E24" s="56" t="s">
        <v>1461</v>
      </c>
      <c r="H24" s="54" t="str">
        <f>IFERROR(__xludf.DUMMYFUNCTION("INDEX(SPLIT(E24,""-""),2)")," https://www.ekuedaily.com/")</f>
        <v> https://www.ekuedaily.com/</v>
      </c>
    </row>
    <row r="25">
      <c r="A25" s="14" t="s">
        <v>1351</v>
      </c>
      <c r="B25" s="14" t="s">
        <v>1352</v>
      </c>
      <c r="C25" s="51" t="s">
        <v>1353</v>
      </c>
      <c r="D25" s="55" t="s">
        <v>1354</v>
      </c>
      <c r="E25" s="56" t="s">
        <v>1355</v>
      </c>
      <c r="H25" s="54" t="str">
        <f>IFERROR(__xludf.DUMMYFUNCTION("INDEX(SPLIT(E25,""-""),2)")," https://arkatechnews.com/")</f>
        <v> https://arkatechnews.com/</v>
      </c>
    </row>
    <row r="26">
      <c r="A26" s="14" t="s">
        <v>1351</v>
      </c>
      <c r="B26" s="14" t="s">
        <v>1462</v>
      </c>
      <c r="C26" s="51" t="s">
        <v>1463</v>
      </c>
      <c r="D26" s="55" t="s">
        <v>1464</v>
      </c>
      <c r="E26" s="56" t="s">
        <v>1465</v>
      </c>
      <c r="H26" s="54" t="str">
        <f>IFERROR(__xludf.DUMMYFUNCTION("INDEX(SPLIT(E26,""-""),2)")," https://www.uatrav.com/")</f>
        <v> https://www.uatrav.com/</v>
      </c>
    </row>
    <row r="27">
      <c r="A27" s="14" t="s">
        <v>1351</v>
      </c>
      <c r="B27" s="14" t="s">
        <v>1466</v>
      </c>
      <c r="C27" s="51" t="s">
        <v>1467</v>
      </c>
      <c r="D27" s="55" t="s">
        <v>1468</v>
      </c>
      <c r="E27" s="56" t="s">
        <v>1469</v>
      </c>
      <c r="H27" s="54" t="str">
        <f>IFERROR(__xludf.DUMMYFUNCTION("INDEX(SPLIT(E27,""-""),2)")," https://www.sau.edu/the")</f>
        <v> https://www.sau.edu/the</v>
      </c>
    </row>
    <row r="28">
      <c r="A28" s="14" t="s">
        <v>631</v>
      </c>
      <c r="B28" s="14" t="s">
        <v>1470</v>
      </c>
      <c r="C28" s="51" t="s">
        <v>1471</v>
      </c>
      <c r="D28" s="55" t="s">
        <v>1472</v>
      </c>
      <c r="E28" s="56" t="s">
        <v>1473</v>
      </c>
      <c r="H28" s="54" t="str">
        <f>IFERROR(__xludf.DUMMYFUNCTION("INDEX(SPLIT(E28,""-""),2)")," https://clausetheclause.com/")</f>
        <v> https://clausetheclause.com/</v>
      </c>
    </row>
    <row r="29">
      <c r="A29" s="14" t="s">
        <v>631</v>
      </c>
      <c r="B29" s="14" t="s">
        <v>1474</v>
      </c>
      <c r="C29" s="51" t="s">
        <v>1475</v>
      </c>
      <c r="D29" s="55" t="s">
        <v>1476</v>
      </c>
      <c r="E29" s="56" t="s">
        <v>1477</v>
      </c>
      <c r="H29" s="54" t="str">
        <f>IFERROR(__xludf.DUMMYFUNCTION("INDEX(SPLIT(E29,""-""),2)")," https://www.therip.com/")</f>
        <v> https://www.therip.com/</v>
      </c>
    </row>
    <row r="30">
      <c r="A30" s="14" t="s">
        <v>631</v>
      </c>
      <c r="B30" s="14" t="s">
        <v>1478</v>
      </c>
      <c r="C30" s="51" t="s">
        <v>1479</v>
      </c>
      <c r="D30" s="58" t="s">
        <v>690</v>
      </c>
      <c r="E30" s="56" t="s">
        <v>1480</v>
      </c>
      <c r="H30" s="54" t="str">
        <f>IFERROR(__xludf.DUMMYFUNCTION("INDEX(SPLIT(E30,""-""),2)")," https://chimesnewspaper.com/")</f>
        <v> https://chimesnewspaper.com/</v>
      </c>
    </row>
    <row r="31">
      <c r="A31" s="14" t="s">
        <v>631</v>
      </c>
      <c r="B31" s="14" t="s">
        <v>1481</v>
      </c>
      <c r="C31" s="51" t="s">
        <v>1482</v>
      </c>
      <c r="D31" s="55" t="s">
        <v>493</v>
      </c>
      <c r="E31" s="56" t="s">
        <v>1483</v>
      </c>
      <c r="H31" s="54" t="str">
        <f>IFERROR(__xludf.DUMMYFUNCTION("INDEX(SPLIT(E31,""-""),2)")," https://www.thehofstravoice.com/")</f>
        <v> https://www.thehofstravoice.com/</v>
      </c>
    </row>
    <row r="32">
      <c r="A32" s="14" t="s">
        <v>631</v>
      </c>
      <c r="B32" s="14" t="s">
        <v>1484</v>
      </c>
      <c r="C32" s="51" t="s">
        <v>1485</v>
      </c>
      <c r="D32" s="55" t="s">
        <v>1486</v>
      </c>
      <c r="E32" s="56" t="s">
        <v>1487</v>
      </c>
      <c r="H32" s="54" t="str">
        <f>IFERROR(__xludf.DUMMYFUNCTION("INDEX(SPLIT(E32,""-""),2)")," https://www.maryvillepawprint.com/")</f>
        <v> https://www.maryvillepawprint.com/</v>
      </c>
    </row>
    <row r="33">
      <c r="A33" s="14" t="s">
        <v>631</v>
      </c>
      <c r="B33" s="14" t="s">
        <v>1488</v>
      </c>
      <c r="C33" s="51" t="s">
        <v>1489</v>
      </c>
      <c r="D33" s="55" t="s">
        <v>1490</v>
      </c>
      <c r="E33" s="56" t="s">
        <v>1491</v>
      </c>
      <c r="H33" s="54" t="str">
        <f>IFERROR(__xludf.DUMMYFUNCTION("INDEX(SPLIT(E33,""-""),2)")," https://mustangnews.net/")</f>
        <v> https://mustangnews.net/</v>
      </c>
    </row>
    <row r="34">
      <c r="A34" s="14" t="s">
        <v>631</v>
      </c>
      <c r="B34" s="14" t="s">
        <v>1492</v>
      </c>
      <c r="C34" s="51" t="s">
        <v>1493</v>
      </c>
      <c r="D34" s="59" t="s">
        <v>1494</v>
      </c>
      <c r="E34" s="56" t="s">
        <v>1495</v>
      </c>
      <c r="H34" s="54" t="str">
        <f>IFERROR(__xludf.DUMMYFUNCTION("INDEX(SPLIT(E34,""-""),2)")," https://technews.caltech.edu/")</f>
        <v> https://technews.caltech.edu/</v>
      </c>
    </row>
    <row r="35">
      <c r="A35" s="14" t="s">
        <v>631</v>
      </c>
      <c r="B35" s="14" t="s">
        <v>1496</v>
      </c>
      <c r="C35" s="51" t="s">
        <v>1497</v>
      </c>
      <c r="D35" s="58" t="s">
        <v>1498</v>
      </c>
      <c r="E35" s="56" t="s">
        <v>1499</v>
      </c>
      <c r="H35" s="54" t="str">
        <f>IFERROR(__xludf.DUMMYFUNCTION("INDEX(SPLIT(E35,""-""),2)")," https://thepolypost.com/")</f>
        <v> https://thepolypost.com/</v>
      </c>
    </row>
    <row r="36">
      <c r="A36" s="14" t="s">
        <v>631</v>
      </c>
      <c r="B36" s="14"/>
      <c r="C36" s="51" t="s">
        <v>1497</v>
      </c>
      <c r="D36" s="58" t="s">
        <v>1500</v>
      </c>
      <c r="E36" s="56" t="s">
        <v>1501</v>
      </c>
      <c r="H36" s="54" t="str">
        <f>IFERROR(__xludf.DUMMYFUNCTION("INDEX(SPLIT(E36,""-""),2)")," https://thepomonapoint.online/")</f>
        <v> https://thepomonapoint.online/</v>
      </c>
    </row>
    <row r="37">
      <c r="A37" s="14" t="s">
        <v>631</v>
      </c>
      <c r="B37" s="14" t="s">
        <v>1502</v>
      </c>
      <c r="C37" s="51" t="s">
        <v>1503</v>
      </c>
      <c r="D37" s="55" t="s">
        <v>1504</v>
      </c>
      <c r="E37" s="56" t="s">
        <v>1505</v>
      </c>
      <c r="H37" s="54" t="str">
        <f>IFERROR(__xludf.DUMMYFUNCTION("INDEX(SPLIT(E37,""-""),2)")," https://theorion.com/")</f>
        <v> https://theorion.com/</v>
      </c>
    </row>
    <row r="38">
      <c r="A38" s="14" t="s">
        <v>631</v>
      </c>
      <c r="B38" s="14" t="s">
        <v>1506</v>
      </c>
      <c r="C38" s="51" t="s">
        <v>1507</v>
      </c>
      <c r="D38" s="55" t="s">
        <v>1312</v>
      </c>
      <c r="E38" s="56" t="s">
        <v>1508</v>
      </c>
      <c r="H38" s="54" t="str">
        <f>IFERROR(__xludf.DUMMYFUNCTION("INDEX(SPLIT(E38,""-""),2)")," https://pioneer.occc.edu/")</f>
        <v> https://pioneer.occc.edu/</v>
      </c>
    </row>
    <row r="39">
      <c r="A39" s="14" t="s">
        <v>631</v>
      </c>
      <c r="B39" s="14" t="s">
        <v>1509</v>
      </c>
      <c r="C39" s="51" t="s">
        <v>1510</v>
      </c>
      <c r="D39" s="55" t="s">
        <v>606</v>
      </c>
      <c r="E39" s="56" t="s">
        <v>1511</v>
      </c>
      <c r="H39" s="54" t="str">
        <f>IFERROR(__xludf.DUMMYFUNCTION("INDEX(SPLIT(E39,""-""),2)")," https://csusbstudentvoice.com/")</f>
        <v> https://csusbstudentvoice.com/</v>
      </c>
    </row>
    <row r="40">
      <c r="A40" s="14" t="s">
        <v>631</v>
      </c>
      <c r="B40" s="14" t="s">
        <v>1512</v>
      </c>
      <c r="C40" s="51" t="s">
        <v>1513</v>
      </c>
      <c r="D40" s="55" t="s">
        <v>812</v>
      </c>
      <c r="E40" s="56" t="s">
        <v>1514</v>
      </c>
      <c r="H40" s="54" t="str">
        <f>IFERROR(__xludf.DUMMYFUNCTION("INDEX(SPLIT(E40,""-""),2)")," https://www.collegian.psu.edu/")</f>
        <v> https://www.collegian.psu.edu/</v>
      </c>
    </row>
    <row r="41">
      <c r="A41" s="14" t="s">
        <v>631</v>
      </c>
      <c r="B41" s="14" t="s">
        <v>1515</v>
      </c>
      <c r="C41" s="51" t="s">
        <v>1516</v>
      </c>
      <c r="D41" s="55" t="s">
        <v>1517</v>
      </c>
      <c r="E41" s="56" t="s">
        <v>1518</v>
      </c>
      <c r="H41" s="54" t="str">
        <f>IFERROR(__xludf.DUMMYFUNCTION("INDEX(SPLIT(E41,""-""),2)")," https://dailytitan.com/")</f>
        <v> https://dailytitan.com/</v>
      </c>
    </row>
    <row r="42">
      <c r="A42" s="14" t="s">
        <v>631</v>
      </c>
      <c r="B42" s="14" t="s">
        <v>1519</v>
      </c>
      <c r="C42" s="51" t="s">
        <v>753</v>
      </c>
      <c r="D42" s="58" t="s">
        <v>1520</v>
      </c>
      <c r="E42" s="56" t="s">
        <v>1521</v>
      </c>
      <c r="H42" s="54" t="str">
        <f>IFERROR(__xludf.DUMMYFUNCTION("INDEX(SPLIT(E42,""-""),2)")," https://22westmedia.com/")</f>
        <v> https://22westmedia.com/</v>
      </c>
    </row>
    <row r="43">
      <c r="A43" s="14" t="s">
        <v>631</v>
      </c>
      <c r="B43" s="14"/>
      <c r="C43" s="51" t="s">
        <v>753</v>
      </c>
      <c r="D43" s="58" t="s">
        <v>1522</v>
      </c>
      <c r="E43" s="56" t="s">
        <v>1523</v>
      </c>
      <c r="H43" s="54" t="str">
        <f>IFERROR(__xludf.DUMMYFUNCTION("INDEX(SPLIT(E43,""-""),3)")," https://daily49er.com/")</f>
        <v> https://daily49er.com/</v>
      </c>
    </row>
    <row r="44">
      <c r="A44" s="14" t="s">
        <v>631</v>
      </c>
      <c r="B44" s="14"/>
      <c r="C44" s="51" t="s">
        <v>753</v>
      </c>
      <c r="D44" s="58" t="s">
        <v>754</v>
      </c>
      <c r="E44" s="56" t="s">
        <v>755</v>
      </c>
      <c r="H44" s="54" t="str">
        <f>IFERROR(__xludf.DUMMYFUNCTION("INDEX(SPLIT(E44,""-""),2)")," https://digbr.com/")</f>
        <v> https://digbr.com/</v>
      </c>
    </row>
    <row r="45">
      <c r="A45" s="14" t="s">
        <v>631</v>
      </c>
      <c r="B45" s="14" t="s">
        <v>1524</v>
      </c>
      <c r="C45" s="51" t="s">
        <v>1525</v>
      </c>
      <c r="D45" s="55" t="s">
        <v>1526</v>
      </c>
      <c r="E45" s="56" t="s">
        <v>1527</v>
      </c>
      <c r="H45" s="54" t="str">
        <f>IFERROR(__xludf.DUMMYFUNCTION("INDEX(SPLIT(E45,""-""),2)")," https://csulauniversitytimes.com/")</f>
        <v> https://csulauniversitytimes.com/</v>
      </c>
    </row>
    <row r="46">
      <c r="A46" s="14" t="s">
        <v>631</v>
      </c>
      <c r="B46" s="14" t="s">
        <v>1528</v>
      </c>
      <c r="C46" s="51" t="s">
        <v>1529</v>
      </c>
      <c r="D46" s="55" t="s">
        <v>1530</v>
      </c>
      <c r="E46" s="56" t="s">
        <v>1531</v>
      </c>
      <c r="H46" s="54" t="str">
        <f>IFERROR(__xludf.DUMMYFUNCTION("INDEX(SPLIT(E46,""-""),2)")," https://luther.edu/lutrinae/")</f>
        <v> https://luther.edu/lutrinae/</v>
      </c>
    </row>
    <row r="47">
      <c r="A47" s="14" t="s">
        <v>631</v>
      </c>
      <c r="B47" s="14" t="s">
        <v>1532</v>
      </c>
      <c r="C47" s="51" t="s">
        <v>1533</v>
      </c>
      <c r="D47" s="55" t="s">
        <v>1534</v>
      </c>
      <c r="E47" s="56" t="s">
        <v>1535</v>
      </c>
      <c r="H47" s="54" t="str">
        <f>IFERROR(__xludf.DUMMYFUNCTION("INDEX(SPLIT(E47,""-""),2)")," https://sundial.csun.edu/")</f>
        <v> https://sundial.csun.edu/</v>
      </c>
    </row>
    <row r="48">
      <c r="A48" s="14" t="s">
        <v>631</v>
      </c>
      <c r="B48" s="14" t="s">
        <v>1536</v>
      </c>
      <c r="C48" s="51" t="s">
        <v>1537</v>
      </c>
      <c r="D48" s="55" t="s">
        <v>1538</v>
      </c>
      <c r="E48" s="56" t="s">
        <v>1539</v>
      </c>
      <c r="H48" s="54" t="str">
        <f>IFERROR(__xludf.DUMMYFUNCTION("INDEX(SPLIT(E48,""-""),2)")," https://statehornet.com/")</f>
        <v> https://statehornet.com/</v>
      </c>
    </row>
    <row r="49">
      <c r="A49" s="14" t="s">
        <v>631</v>
      </c>
      <c r="B49" s="14" t="s">
        <v>1540</v>
      </c>
      <c r="C49" s="51" t="s">
        <v>1541</v>
      </c>
      <c r="D49" s="55" t="s">
        <v>1542</v>
      </c>
      <c r="E49" s="56" t="s">
        <v>1543</v>
      </c>
      <c r="H49" s="54" t="str">
        <f>IFERROR(__xludf.DUMMYFUNCTION("INDEX(SPLIT(E49,""-""),2)")," https://coyotechronicle.net/")</f>
        <v> https://coyotechronicle.net/</v>
      </c>
    </row>
    <row r="50">
      <c r="A50" s="14" t="s">
        <v>631</v>
      </c>
      <c r="B50" s="14" t="s">
        <v>1544</v>
      </c>
      <c r="C50" s="51" t="s">
        <v>1545</v>
      </c>
      <c r="D50" s="55" t="s">
        <v>1546</v>
      </c>
      <c r="E50" s="56" t="s">
        <v>1547</v>
      </c>
      <c r="H50" s="54" t="str">
        <f>IFERROR(__xludf.DUMMYFUNCTION("INDEX(SPLIT(E50,""-""),2)")," https://cougarchronicle.org/")</f>
        <v> https://cougarchronicle.org/</v>
      </c>
    </row>
    <row r="51">
      <c r="A51" s="14" t="s">
        <v>631</v>
      </c>
      <c r="B51" s="14" t="s">
        <v>1178</v>
      </c>
      <c r="C51" s="51" t="s">
        <v>1179</v>
      </c>
      <c r="D51" s="55" t="s">
        <v>1180</v>
      </c>
      <c r="E51" s="56" t="s">
        <v>1181</v>
      </c>
      <c r="H51" s="54" t="str">
        <f>IFERROR(__xludf.DUMMYFUNCTION("INDEX(SPLIT(E51,""-""),2)")," https://www.talonmarks.com/")</f>
        <v> https://www.talonmarks.com/</v>
      </c>
    </row>
    <row r="52">
      <c r="A52" s="14" t="s">
        <v>631</v>
      </c>
      <c r="B52" s="14" t="s">
        <v>1548</v>
      </c>
      <c r="C52" s="51" t="s">
        <v>1549</v>
      </c>
      <c r="D52" s="55" t="s">
        <v>1550</v>
      </c>
      <c r="E52" s="56" t="s">
        <v>1551</v>
      </c>
      <c r="H52" s="54" t="str">
        <f>IFERROR(__xludf.DUMMYFUNCTION("INDEX(SPLIT(E52,""-""),2)")," https://www.thepantheronline.com/")</f>
        <v> https://www.thepantheronline.com/</v>
      </c>
    </row>
    <row r="53">
      <c r="A53" s="14" t="s">
        <v>631</v>
      </c>
      <c r="B53" s="14" t="s">
        <v>1552</v>
      </c>
      <c r="C53" s="51" t="s">
        <v>1553</v>
      </c>
      <c r="D53" s="55" t="s">
        <v>1554</v>
      </c>
      <c r="E53" s="56" t="s">
        <v>1555</v>
      </c>
      <c r="H53" s="54" t="str">
        <f>IFERROR(__xludf.DUMMYFUNCTION("INDEX(SPLIT(E53,""-""),2)")," https://theguardsman.com")</f>
        <v> https://theguardsman.com</v>
      </c>
    </row>
    <row r="54">
      <c r="A54" s="14" t="s">
        <v>631</v>
      </c>
      <c r="B54" s="14" t="s">
        <v>1556</v>
      </c>
      <c r="C54" s="51" t="s">
        <v>1557</v>
      </c>
      <c r="D54" s="58" t="s">
        <v>1558</v>
      </c>
      <c r="E54" s="60" t="s">
        <v>1559</v>
      </c>
      <c r="H54" s="54" t="str">
        <f>IFERROR(__xludf.DUMMYFUNCTION("INDEX(SPLIT(E54,""-""),2)")," https://tsl.news/")</f>
        <v> https://tsl.news/</v>
      </c>
    </row>
    <row r="55">
      <c r="A55" s="14" t="s">
        <v>631</v>
      </c>
      <c r="B55" s="14" t="s">
        <v>1560</v>
      </c>
      <c r="C55" s="51" t="s">
        <v>1561</v>
      </c>
      <c r="D55" s="55" t="s">
        <v>1562</v>
      </c>
      <c r="E55" s="60" t="s">
        <v>1563</v>
      </c>
      <c r="H55" s="54" t="str">
        <f>IFERROR(__xludf.DUMMYFUNCTION("INDEX(SPLIT(E55,""-""),2)")," https://forumnews.org/")</f>
        <v> https://forumnews.org/</v>
      </c>
    </row>
    <row r="56">
      <c r="A56" s="14" t="s">
        <v>631</v>
      </c>
      <c r="B56" s="14" t="s">
        <v>1564</v>
      </c>
      <c r="C56" s="51" t="s">
        <v>1565</v>
      </c>
      <c r="D56" s="55" t="s">
        <v>1566</v>
      </c>
      <c r="E56" s="60" t="s">
        <v>1567</v>
      </c>
      <c r="H56" s="54" t="str">
        <f>IFERROR(__xludf.DUMMYFUNCTION("INDEX(SPLIT(E56,""-""),2)")," https://thechaparral.net/")</f>
        <v> https://thechaparral.net/</v>
      </c>
    </row>
    <row r="57">
      <c r="A57" s="14" t="s">
        <v>631</v>
      </c>
      <c r="B57" s="14" t="s">
        <v>1568</v>
      </c>
      <c r="C57" s="51" t="s">
        <v>1569</v>
      </c>
      <c r="D57" s="55" t="s">
        <v>1570</v>
      </c>
      <c r="E57" s="60" t="s">
        <v>1571</v>
      </c>
      <c r="H57" s="54" t="str">
        <f>IFERROR(__xludf.DUMMYFUNCTION("INDEX(SPLIT(E57,""-""),2)")," https://www.echotimes.net/")</f>
        <v> https://www.echotimes.net/</v>
      </c>
    </row>
    <row r="58">
      <c r="A58" s="14" t="s">
        <v>631</v>
      </c>
      <c r="B58" s="14" t="s">
        <v>1572</v>
      </c>
      <c r="C58" s="51" t="s">
        <v>1573</v>
      </c>
      <c r="D58" s="55" t="s">
        <v>1574</v>
      </c>
      <c r="E58" s="60" t="s">
        <v>1575</v>
      </c>
      <c r="H58" s="54" t="str">
        <f>IFERROR(__xludf.DUMMYFUNCTION("INDEX(SPLIT(E58,""-""),2)")," https://hilltopherald.wordpress.com/")</f>
        <v> https://hilltopherald.wordpress.com/</v>
      </c>
    </row>
    <row r="59">
      <c r="A59" s="14" t="s">
        <v>631</v>
      </c>
      <c r="B59" s="14" t="s">
        <v>1027</v>
      </c>
      <c r="C59" s="51" t="s">
        <v>1028</v>
      </c>
      <c r="D59" s="55" t="s">
        <v>1029</v>
      </c>
      <c r="E59" s="60" t="s">
        <v>1030</v>
      </c>
      <c r="H59" s="54" t="str">
        <f>IFERROR(__xludf.DUMMYFUNCTION("INDEX(SPLIT(E59,""-""),2)")," https://cccadvocate.com/")</f>
        <v> https://cccadvocate.com/</v>
      </c>
    </row>
    <row r="60">
      <c r="A60" s="14" t="s">
        <v>631</v>
      </c>
      <c r="B60" s="14" t="s">
        <v>1576</v>
      </c>
      <c r="C60" s="51" t="s">
        <v>1577</v>
      </c>
      <c r="D60" s="55" t="s">
        <v>1578</v>
      </c>
      <c r="E60" s="60" t="s">
        <v>1579</v>
      </c>
      <c r="H60" s="54" t="str">
        <f>IFERROR(__xludf.DUMMYFUNCTION("INDEX(SPLIT(E60,""-""),2)")," https://www.cuestonian.com/")</f>
        <v> https://www.cuestonian.com/</v>
      </c>
    </row>
    <row r="61">
      <c r="A61" s="14" t="s">
        <v>631</v>
      </c>
      <c r="B61" s="14" t="s">
        <v>1580</v>
      </c>
      <c r="C61" s="51" t="s">
        <v>1581</v>
      </c>
      <c r="D61" s="55" t="s">
        <v>1582</v>
      </c>
      <c r="E61" s="60" t="s">
        <v>1583</v>
      </c>
      <c r="H61" s="54" t="str">
        <f>IFERROR(__xludf.DUMMYFUNCTION("INDEX(SPLIT(E61,""-""),2)")," https://sagethymes.org/")</f>
        <v> https://sagethymes.org/</v>
      </c>
    </row>
    <row r="62">
      <c r="A62" s="14" t="s">
        <v>631</v>
      </c>
      <c r="B62" s="14" t="s">
        <v>1584</v>
      </c>
      <c r="C62" s="51" t="s">
        <v>1585</v>
      </c>
      <c r="D62" s="55" t="s">
        <v>1586</v>
      </c>
      <c r="E62" s="60" t="s">
        <v>1587</v>
      </c>
      <c r="H62" s="54" t="str">
        <f>IFERROR(__xludf.DUMMYFUNCTION("INDEX(SPLIT(E62,""-""),2)")," https://lavozdeanza.com/")</f>
        <v> https://lavozdeanza.com/</v>
      </c>
    </row>
    <row r="63">
      <c r="A63" s="14" t="s">
        <v>631</v>
      </c>
      <c r="B63" s="14" t="s">
        <v>1588</v>
      </c>
      <c r="C63" s="51" t="s">
        <v>1589</v>
      </c>
      <c r="D63" s="55" t="s">
        <v>1590</v>
      </c>
      <c r="E63" s="60" t="s">
        <v>1591</v>
      </c>
      <c r="H63" s="54" t="str">
        <f>IFERROR(__xludf.DUMMYFUNCTION("INDEX(SPLIT(E63,""-""),2)")," https://www.thecrcconnection.com/")</f>
        <v> https://www.thecrcconnection.com/</v>
      </c>
    </row>
    <row r="64">
      <c r="A64" s="14" t="s">
        <v>631</v>
      </c>
      <c r="B64" s="14" t="s">
        <v>1361</v>
      </c>
      <c r="C64" s="51" t="s">
        <v>1362</v>
      </c>
      <c r="D64" s="55" t="s">
        <v>1363</v>
      </c>
      <c r="E64" s="60" t="s">
        <v>1364</v>
      </c>
      <c r="H64" s="54" t="str">
        <f>IFERROR(__xludf.DUMMYFUNCTION("INDEX(SPLIT(E64,""-""),2)")," https://www.southwesterncollege.edu/theswc")</f>
        <v> https://www.southwesterncollege.edu/theswc</v>
      </c>
    </row>
    <row r="65">
      <c r="A65" s="14" t="s">
        <v>631</v>
      </c>
      <c r="B65" s="14" t="s">
        <v>1592</v>
      </c>
      <c r="C65" s="51" t="s">
        <v>1593</v>
      </c>
      <c r="D65" s="55" t="s">
        <v>1594</v>
      </c>
      <c r="E65" s="60" t="s">
        <v>1595</v>
      </c>
      <c r="H65" s="54" t="str">
        <f>IFERROR(__xludf.DUMMYFUNCTION("INDEX(SPLIT(E65,""-""),2)")," https://elvaq.com/")</f>
        <v> https://elvaq.com/</v>
      </c>
    </row>
    <row r="66">
      <c r="A66" s="14" t="s">
        <v>631</v>
      </c>
      <c r="B66" s="14" t="s">
        <v>768</v>
      </c>
      <c r="C66" s="51" t="s">
        <v>769</v>
      </c>
      <c r="D66" s="55" t="s">
        <v>770</v>
      </c>
      <c r="E66" s="60" t="s">
        <v>771</v>
      </c>
      <c r="H66" s="54" t="str">
        <f>IFERROR(__xludf.DUMMYFUNCTION("INDEX(SPLIT(E66,""-""),2)")," https://www.humboldt.edu/lumberjack")</f>
        <v> https://www.humboldt.edu/lumberjack</v>
      </c>
    </row>
    <row r="67">
      <c r="A67" s="14" t="s">
        <v>631</v>
      </c>
      <c r="B67" s="14" t="s">
        <v>1596</v>
      </c>
      <c r="C67" s="51" t="s">
        <v>1597</v>
      </c>
      <c r="D67" s="55" t="s">
        <v>1598</v>
      </c>
      <c r="E67" s="60" t="s">
        <v>1599</v>
      </c>
      <c r="H67" s="54" t="str">
        <f>IFERROR(__xludf.DUMMYFUNCTION("INDEX(SPLIT(E67,""-""),2)")," https://www.laneytower.com/")</f>
        <v> https://www.laneytower.com/</v>
      </c>
    </row>
    <row r="68">
      <c r="A68" s="14" t="s">
        <v>631</v>
      </c>
      <c r="B68" s="14" t="s">
        <v>1600</v>
      </c>
      <c r="C68" s="51" t="s">
        <v>1601</v>
      </c>
      <c r="D68" s="58" t="s">
        <v>1602</v>
      </c>
      <c r="E68" s="60" t="s">
        <v>1603</v>
      </c>
      <c r="H68" s="54" t="str">
        <f>IFERROR(__xludf.DUMMYFUNCTION("INDEX(SPLIT(E68,""-""),2)")," https://thepioneeronline.com/category/opinions/op")</f>
        <v> https://thepioneeronline.com/category/opinions/op</v>
      </c>
    </row>
    <row r="69">
      <c r="A69" s="14" t="s">
        <v>631</v>
      </c>
      <c r="B69" s="14" t="s">
        <v>1604</v>
      </c>
      <c r="C69" s="51" t="s">
        <v>1605</v>
      </c>
      <c r="D69" s="55" t="s">
        <v>1606</v>
      </c>
      <c r="E69" s="60" t="s">
        <v>1607</v>
      </c>
      <c r="H69" s="54" t="str">
        <f>IFERROR(__xludf.DUMMYFUNCTION("INDEX(SPLIT(E69,""-""),2)")," https://www.lbccviking.com/")</f>
        <v> https://www.lbccviking.com/</v>
      </c>
    </row>
    <row r="70">
      <c r="A70" s="14" t="s">
        <v>631</v>
      </c>
      <c r="B70" s="14" t="s">
        <v>1608</v>
      </c>
      <c r="C70" s="51" t="s">
        <v>1609</v>
      </c>
      <c r="D70" s="55" t="s">
        <v>1610</v>
      </c>
      <c r="E70" s="60" t="s">
        <v>1611</v>
      </c>
      <c r="H70" s="54" t="str">
        <f>IFERROR(__xludf.DUMMYFUNCTION("INDEX(SPLIT(E70,""-""),2)")," https://www.thevalleystar.com/")</f>
        <v> https://www.thevalleystar.com/</v>
      </c>
    </row>
    <row r="71">
      <c r="A71" s="14" t="s">
        <v>631</v>
      </c>
      <c r="B71" s="14" t="s">
        <v>1612</v>
      </c>
      <c r="C71" s="51" t="s">
        <v>1613</v>
      </c>
      <c r="D71" s="55" t="s">
        <v>1614</v>
      </c>
      <c r="E71" s="60" t="s">
        <v>1615</v>
      </c>
      <c r="H71" s="54" t="str">
        <f>IFERROR(__xludf.DUMMYFUNCTION("INDEX(SPLIT(E71,""-""),2)")," https://laspositascollege.edu/experience/")</f>
        <v> https://laspositascollege.edu/experience/</v>
      </c>
    </row>
    <row r="72">
      <c r="A72" s="14" t="s">
        <v>631</v>
      </c>
      <c r="B72" s="14" t="s">
        <v>1616</v>
      </c>
      <c r="C72" s="51" t="s">
        <v>1617</v>
      </c>
      <c r="D72" s="55" t="s">
        <v>1618</v>
      </c>
      <c r="E72" s="60" t="s">
        <v>1619</v>
      </c>
      <c r="H72" s="54" t="str">
        <f>IFERROR(__xludf.DUMMYFUNCTION("INDEX(SPLIT(E72,""-""),2)")," https://www.laloyolan.com/")</f>
        <v> https://www.laloyolan.com/</v>
      </c>
    </row>
    <row r="73">
      <c r="A73" s="14" t="s">
        <v>631</v>
      </c>
      <c r="B73" s="14" t="s">
        <v>1620</v>
      </c>
      <c r="C73" s="51" t="s">
        <v>1621</v>
      </c>
      <c r="D73" s="55" t="s">
        <v>1622</v>
      </c>
      <c r="E73" s="60" t="s">
        <v>1623</v>
      </c>
      <c r="H73" s="54" t="str">
        <f>IFERROR(__xludf.DUMMYFUNCTION("INDEX(SPLIT(E73,""-""),2)")," https://www.thecampanil.com/")</f>
        <v> https://www.thecampanil.com/</v>
      </c>
    </row>
    <row r="74">
      <c r="A74" s="14" t="s">
        <v>631</v>
      </c>
      <c r="B74" s="14" t="s">
        <v>891</v>
      </c>
      <c r="C74" s="51" t="s">
        <v>892</v>
      </c>
      <c r="D74" s="55" t="s">
        <v>893</v>
      </c>
      <c r="E74" s="60" t="s">
        <v>894</v>
      </c>
      <c r="H74" s="54" t="str">
        <f>IFERROR(__xludf.DUMMYFUNCTION("INDEX(SPLIT(E74,""-""),2)")," https://www.theoccidentalnews.com/")</f>
        <v> https://www.theoccidentalnews.com/</v>
      </c>
    </row>
    <row r="75">
      <c r="A75" s="14" t="s">
        <v>631</v>
      </c>
      <c r="B75" s="14" t="s">
        <v>885</v>
      </c>
      <c r="C75" s="51" t="s">
        <v>886</v>
      </c>
      <c r="D75" s="55" t="s">
        <v>887</v>
      </c>
      <c r="E75" s="60" t="s">
        <v>888</v>
      </c>
      <c r="H75" s="54" t="str">
        <f>IFERROR(__xludf.DUMMYFUNCTION("INDEX(SPLIT(E75,""-""),2)")," https://ohlonemonitor.com/")</f>
        <v> https://ohlonemonitor.com/</v>
      </c>
    </row>
    <row r="76">
      <c r="A76" s="14" t="s">
        <v>631</v>
      </c>
      <c r="B76" s="14" t="s">
        <v>1624</v>
      </c>
      <c r="C76" s="51" t="s">
        <v>1625</v>
      </c>
      <c r="D76" s="55" t="s">
        <v>1626</v>
      </c>
      <c r="E76" s="60" t="s">
        <v>1627</v>
      </c>
      <c r="H76" s="54" t="str">
        <f>IFERROR(__xludf.DUMMYFUNCTION("INDEX(SPLIT(E76,""-""),2)")," https://www.thecrcconnection.com/courier/")</f>
        <v> https://www.thecrcconnection.com/courier/</v>
      </c>
    </row>
    <row r="77">
      <c r="A77" s="14" t="s">
        <v>631</v>
      </c>
      <c r="B77" s="14" t="s">
        <v>1628</v>
      </c>
      <c r="C77" s="51" t="s">
        <v>1629</v>
      </c>
      <c r="D77" s="55" t="s">
        <v>1630</v>
      </c>
      <c r="E77" s="60" t="s">
        <v>1631</v>
      </c>
      <c r="H77" s="54" t="str">
        <f>IFERROR(__xludf.DUMMYFUNCTION("INDEX(SPLIT(E77,""-""),2)")," https://thedailyaztec.com/")</f>
        <v> https://thedailyaztec.com/</v>
      </c>
    </row>
    <row r="78">
      <c r="A78" s="14" t="s">
        <v>631</v>
      </c>
      <c r="B78" s="14" t="s">
        <v>682</v>
      </c>
      <c r="C78" s="51" t="s">
        <v>683</v>
      </c>
      <c r="D78" s="55" t="s">
        <v>684</v>
      </c>
      <c r="E78" s="60" t="s">
        <v>685</v>
      </c>
      <c r="H78" s="54" t="str">
        <f>IFERROR(__xludf.DUMMYFUNCTION("INDEX(SPLIT(E78,""-""),2)")," https://goldengatexpress.org/")</f>
        <v> https://goldengatexpress.org/</v>
      </c>
    </row>
    <row r="79">
      <c r="A79" s="14" t="s">
        <v>631</v>
      </c>
      <c r="B79" s="14" t="s">
        <v>973</v>
      </c>
      <c r="C79" s="51" t="s">
        <v>974</v>
      </c>
      <c r="D79" s="55" t="s">
        <v>975</v>
      </c>
      <c r="E79" s="60" t="s">
        <v>976</v>
      </c>
      <c r="H79" s="54" t="str">
        <f>IFERROR(__xludf.DUMMYFUNCTION("INDEX(SPLIT(E79,""-""),2)")," https://www.thespartandaily.com/")</f>
        <v> https://www.thespartandaily.com/</v>
      </c>
    </row>
    <row r="80">
      <c r="A80" s="14" t="s">
        <v>631</v>
      </c>
      <c r="B80" s="14" t="s">
        <v>1632</v>
      </c>
      <c r="C80" s="51" t="s">
        <v>1633</v>
      </c>
      <c r="D80" s="55" t="s">
        <v>1634</v>
      </c>
      <c r="E80" s="60" t="s">
        <v>1635</v>
      </c>
      <c r="H80" s="54" t="str">
        <f>IFERROR(__xludf.DUMMYFUNCTION("INDEX(SPLIT(E80,""-""),2)")," https://thesantaclara.org/")</f>
        <v> https://thesantaclara.org/</v>
      </c>
    </row>
    <row r="81">
      <c r="A81" s="14" t="s">
        <v>631</v>
      </c>
      <c r="B81" s="14" t="s">
        <v>1636</v>
      </c>
      <c r="C81" s="51" t="s">
        <v>1637</v>
      </c>
      <c r="D81" s="55" t="s">
        <v>1638</v>
      </c>
      <c r="E81" s="60" t="s">
        <v>1639</v>
      </c>
      <c r="H81" s="54" t="str">
        <f>IFERROR(__xludf.DUMMYFUNCTION("INDEX(SPLIT(E81,""-""),2)")," https://www.thecorsaironline.com/")</f>
        <v> https://www.thecorsaironline.com/</v>
      </c>
    </row>
    <row r="82">
      <c r="A82" s="14" t="s">
        <v>631</v>
      </c>
      <c r="B82" s="14" t="s">
        <v>1640</v>
      </c>
      <c r="C82" s="51" t="s">
        <v>1641</v>
      </c>
      <c r="D82" s="55" t="s">
        <v>1642</v>
      </c>
      <c r="E82" s="60" t="s">
        <v>1643</v>
      </c>
      <c r="H82" s="54" t="str">
        <f>IFERROR(__xludf.DUMMYFUNCTION("INDEX(SPLIT(E82,""-""),2)")," https://scrippsvoice.com/")</f>
        <v> https://scrippsvoice.com/</v>
      </c>
    </row>
    <row r="83">
      <c r="A83" s="14" t="s">
        <v>631</v>
      </c>
      <c r="B83" s="14" t="s">
        <v>1644</v>
      </c>
      <c r="C83" s="51" t="s">
        <v>1645</v>
      </c>
      <c r="D83" s="55" t="s">
        <v>1646</v>
      </c>
      <c r="E83" s="60" t="s">
        <v>1647</v>
      </c>
      <c r="H83" s="54" t="str">
        <f>IFERROR(__xludf.DUMMYFUNCTION("INDEX(SPLIT(E83,""-""),2)")," https://www.sonomastatestar.com/")</f>
        <v> https://www.sonomastatestar.com/</v>
      </c>
    </row>
    <row r="84">
      <c r="A84" s="14" t="s">
        <v>631</v>
      </c>
      <c r="B84" s="14" t="s">
        <v>1648</v>
      </c>
      <c r="C84" s="51" t="s">
        <v>1649</v>
      </c>
      <c r="D84" s="58" t="s">
        <v>1650</v>
      </c>
      <c r="E84" s="61" t="s">
        <v>1651</v>
      </c>
      <c r="H84" s="54" t="str">
        <f>IFERROR(__xludf.DUMMYFUNCTION("INDEX(SPLIT(E84,""-""),2)")," https://www.stanforddaily.com/")</f>
        <v> https://www.stanforddaily.com/</v>
      </c>
    </row>
    <row r="85">
      <c r="A85" s="14" t="s">
        <v>631</v>
      </c>
      <c r="B85" s="14"/>
      <c r="C85" s="51" t="s">
        <v>1649</v>
      </c>
      <c r="D85" s="58" t="s">
        <v>1652</v>
      </c>
      <c r="E85" s="60" t="s">
        <v>1653</v>
      </c>
      <c r="H85" s="54" t="str">
        <f>IFERROR(__xludf.DUMMYFUNCTION("INDEX(SPLIT(E85,""-""),2)")," https://stanfordreview.org/")</f>
        <v> https://stanfordreview.org/</v>
      </c>
    </row>
    <row r="86">
      <c r="A86" s="14" t="s">
        <v>631</v>
      </c>
      <c r="B86" s="14" t="s">
        <v>1654</v>
      </c>
      <c r="C86" s="51" t="s">
        <v>1655</v>
      </c>
      <c r="D86" s="58" t="s">
        <v>1656</v>
      </c>
      <c r="E86" s="61" t="s">
        <v>1657</v>
      </c>
      <c r="H86" s="54" t="str">
        <f>IFERROR(__xludf.DUMMYFUNCTION("INDEX(SPLIT(E86,""-""),2)")," https://www.dailycal.org/")</f>
        <v> https://www.dailycal.org/</v>
      </c>
    </row>
    <row r="87">
      <c r="A87" s="14" t="s">
        <v>631</v>
      </c>
      <c r="B87" s="14"/>
      <c r="C87" s="51" t="s">
        <v>1655</v>
      </c>
      <c r="D87" s="58" t="s">
        <v>1658</v>
      </c>
      <c r="E87" s="62" t="s">
        <v>1659</v>
      </c>
      <c r="H87" s="54" t="str">
        <f>IFERROR(__xludf.DUMMYFUNCTION("INDEX(SPLIT(E87,""-""),2)")," https://freepeach.com/")</f>
        <v> https://freepeach.com/</v>
      </c>
    </row>
    <row r="88">
      <c r="A88" s="14" t="s">
        <v>631</v>
      </c>
      <c r="B88" s="14" t="s">
        <v>632</v>
      </c>
      <c r="C88" s="51" t="s">
        <v>633</v>
      </c>
      <c r="D88" s="55" t="s">
        <v>634</v>
      </c>
      <c r="E88" s="60" t="s">
        <v>635</v>
      </c>
      <c r="H88" s="54" t="str">
        <f>IFERROR(__xludf.DUMMYFUNCTION("INDEX(SPLIT(E88,""-""),2)")," https://theaggie.org/")</f>
        <v> https://theaggie.org/</v>
      </c>
    </row>
    <row r="89">
      <c r="A89" s="14" t="s">
        <v>631</v>
      </c>
      <c r="B89" s="14" t="s">
        <v>1660</v>
      </c>
      <c r="C89" s="51" t="s">
        <v>1661</v>
      </c>
      <c r="D89" s="55" t="s">
        <v>1662</v>
      </c>
      <c r="E89" s="60" t="s">
        <v>1663</v>
      </c>
      <c r="H89" s="54" t="str">
        <f>IFERROR(__xludf.DUMMYFUNCTION("INDEX(SPLIT(E89,""-""),2)")," https://www.newuniversity.org/")</f>
        <v> https://www.newuniversity.org/</v>
      </c>
    </row>
    <row r="90">
      <c r="A90" s="14" t="s">
        <v>631</v>
      </c>
      <c r="B90" s="14" t="s">
        <v>1664</v>
      </c>
      <c r="C90" s="51" t="s">
        <v>1665</v>
      </c>
      <c r="D90" s="55" t="s">
        <v>1666</v>
      </c>
      <c r="E90" s="60" t="s">
        <v>1667</v>
      </c>
      <c r="H90" s="54" t="str">
        <f>IFERROR(__xludf.DUMMYFUNCTION("INDEX(SPLIT(E90,""-""),2)")," https://dailybruin.com/")</f>
        <v> https://dailybruin.com/</v>
      </c>
    </row>
    <row r="91">
      <c r="A91" s="14" t="s">
        <v>631</v>
      </c>
      <c r="B91" s="14" t="s">
        <v>1668</v>
      </c>
      <c r="C91" s="51" t="s">
        <v>1669</v>
      </c>
      <c r="D91" s="55" t="s">
        <v>1670</v>
      </c>
      <c r="E91" s="60" t="s">
        <v>1671</v>
      </c>
      <c r="H91" s="54" t="str">
        <f>IFERROR(__xludf.DUMMYFUNCTION("INDEX(SPLIT(E91,""-""),2)")," https://theprodigy.net/")</f>
        <v> https://theprodigy.net/</v>
      </c>
    </row>
    <row r="92">
      <c r="A92" s="14" t="s">
        <v>631</v>
      </c>
      <c r="B92" s="14" t="s">
        <v>1672</v>
      </c>
      <c r="C92" s="51" t="s">
        <v>1673</v>
      </c>
      <c r="D92" s="55" t="s">
        <v>1674</v>
      </c>
      <c r="E92" s="60" t="s">
        <v>1675</v>
      </c>
      <c r="H92" s="54" t="str">
        <f>IFERROR(__xludf.DUMMYFUNCTION("INDEX(SPLIT(E92,""-""),2)")," https://www.highlandernews.org/")</f>
        <v> https://www.highlandernews.org/</v>
      </c>
    </row>
    <row r="93">
      <c r="A93" s="14" t="s">
        <v>631</v>
      </c>
      <c r="B93" s="14" t="s">
        <v>1676</v>
      </c>
      <c r="C93" s="51" t="s">
        <v>1677</v>
      </c>
      <c r="D93" s="55" t="s">
        <v>1678</v>
      </c>
      <c r="E93" s="60" t="s">
        <v>1679</v>
      </c>
      <c r="H93" s="54" t="str">
        <f>IFERROR(__xludf.DUMMYFUNCTION("INDEX(SPLIT(E93,""-""),2)")," https://ucsdguardian.org/")</f>
        <v> https://ucsdguardian.org/</v>
      </c>
    </row>
    <row r="94">
      <c r="A94" s="14" t="s">
        <v>631</v>
      </c>
      <c r="B94" s="14" t="s">
        <v>1680</v>
      </c>
      <c r="C94" s="51" t="s">
        <v>1681</v>
      </c>
      <c r="D94" s="58" t="s">
        <v>1682</v>
      </c>
      <c r="E94" s="61" t="s">
        <v>1683</v>
      </c>
      <c r="H94" s="54" t="str">
        <f>IFERROR(__xludf.DUMMYFUNCTION("INDEX(SPLIT(E94,""-""),2)")," https://dailynexus.com/")</f>
        <v> https://dailynexus.com/</v>
      </c>
    </row>
    <row r="95">
      <c r="A95" s="14" t="s">
        <v>631</v>
      </c>
      <c r="B95" s="14"/>
      <c r="C95" s="51" t="s">
        <v>1681</v>
      </c>
      <c r="D95" s="58" t="s">
        <v>1684</v>
      </c>
      <c r="E95" s="62" t="s">
        <v>1685</v>
      </c>
      <c r="H95" s="54" t="str">
        <f>IFERROR(__xludf.DUMMYFUNCTION("INDEX(SPLIT(E95,""-""),2)")," https://thebottomline.as.ucsb.edu/")</f>
        <v> https://thebottomline.as.ucsb.edu/</v>
      </c>
    </row>
    <row r="96">
      <c r="A96" s="14" t="s">
        <v>631</v>
      </c>
      <c r="B96" s="14" t="s">
        <v>1686</v>
      </c>
      <c r="C96" s="51" t="s">
        <v>1687</v>
      </c>
      <c r="D96" s="55" t="s">
        <v>1688</v>
      </c>
      <c r="E96" s="60" t="s">
        <v>1689</v>
      </c>
      <c r="H96" s="54" t="str">
        <f>IFERROR(__xludf.DUMMYFUNCTION("INDEX(SPLIT(E96,""-""),2)")," https://www.cityonahillpress.com/")</f>
        <v> https://www.cityonahillpress.com/</v>
      </c>
    </row>
    <row r="97">
      <c r="A97" s="14" t="s">
        <v>631</v>
      </c>
      <c r="B97" s="14" t="s">
        <v>1690</v>
      </c>
      <c r="C97" s="51" t="s">
        <v>1691</v>
      </c>
      <c r="D97" s="58" t="s">
        <v>1692</v>
      </c>
      <c r="E97" s="61" t="s">
        <v>1693</v>
      </c>
      <c r="H97" s="54" t="str">
        <f>IFERROR(__xludf.DUMMYFUNCTION("INDEX(SPLIT(E97,""-""),2)")," https://uofsdmedia.com")</f>
        <v> https://uofsdmedia.com</v>
      </c>
    </row>
    <row r="98">
      <c r="A98" s="14" t="s">
        <v>631</v>
      </c>
      <c r="B98" s="14"/>
      <c r="C98" s="51" t="s">
        <v>1691</v>
      </c>
      <c r="D98" s="58" t="s">
        <v>1694</v>
      </c>
      <c r="E98" s="61" t="s">
        <v>1695</v>
      </c>
      <c r="H98" s="54" t="str">
        <f>IFERROR(__xludf.DUMMYFUNCTION("INDEX(SPLIT(E98,""-""),2)")," https://californiareview.net/")</f>
        <v> https://californiareview.net/</v>
      </c>
    </row>
    <row r="99">
      <c r="A99" s="14" t="s">
        <v>631</v>
      </c>
      <c r="B99" s="14" t="s">
        <v>1347</v>
      </c>
      <c r="C99" s="51" t="s">
        <v>1348</v>
      </c>
      <c r="D99" s="55" t="s">
        <v>1349</v>
      </c>
      <c r="E99" s="60" t="s">
        <v>1350</v>
      </c>
      <c r="H99" s="54" t="str">
        <f>IFERROR(__xludf.DUMMYFUNCTION("INDEX(SPLIT(E99,""-""),2)")," https://www.motionsmagazine.com/")</f>
        <v> https://www.motionsmagazine.com/</v>
      </c>
    </row>
    <row r="100">
      <c r="A100" s="14" t="s">
        <v>631</v>
      </c>
      <c r="B100" s="14" t="s">
        <v>1696</v>
      </c>
      <c r="C100" s="51" t="s">
        <v>1697</v>
      </c>
      <c r="D100" s="55" t="s">
        <v>1698</v>
      </c>
      <c r="E100" s="60" t="s">
        <v>1699</v>
      </c>
      <c r="H100" s="54" t="str">
        <f>IFERROR(__xludf.DUMMYFUNCTION("INDEX(SPLIT(E100,""-""),2)")," https://sffoghorn.com/")</f>
        <v> https://sffoghorn.com/</v>
      </c>
    </row>
    <row r="101">
      <c r="A101" s="14" t="s">
        <v>631</v>
      </c>
      <c r="B101" s="14" t="s">
        <v>1700</v>
      </c>
      <c r="C101" s="51" t="s">
        <v>1701</v>
      </c>
      <c r="D101" s="55" t="s">
        <v>1702</v>
      </c>
      <c r="E101" s="60" t="s">
        <v>1703</v>
      </c>
      <c r="H101" s="54" t="str">
        <f>IFERROR(__xludf.DUMMYFUNCTION("INDEX(SPLIT(E101,""-""),2)")," https://dailytrojan.com/")</f>
        <v> https://dailytrojan.com/</v>
      </c>
    </row>
    <row r="102">
      <c r="A102" s="14" t="s">
        <v>631</v>
      </c>
      <c r="B102" s="14" t="s">
        <v>1704</v>
      </c>
      <c r="C102" s="51" t="s">
        <v>1705</v>
      </c>
      <c r="D102" s="55" t="s">
        <v>1706</v>
      </c>
      <c r="E102" s="60" t="s">
        <v>1707</v>
      </c>
      <c r="H102" s="54" t="str">
        <f>IFERROR(__xludf.DUMMYFUNCTION("INDEX(SPLIT(E102,""-""),2)")," https://www.quakercampus.com/")</f>
        <v> https://www.quakercampus.com/</v>
      </c>
    </row>
    <row r="103">
      <c r="A103" s="14" t="s">
        <v>1708</v>
      </c>
      <c r="B103" s="14" t="s">
        <v>1709</v>
      </c>
      <c r="C103" s="51" t="s">
        <v>1710</v>
      </c>
      <c r="D103" s="55" t="s">
        <v>1711</v>
      </c>
      <c r="E103" s="60" t="s">
        <v>1712</v>
      </c>
      <c r="H103" s="54" t="str">
        <f>IFERROR(__xludf.DUMMYFUNCTION("INDEX(SPLIT(E103,""-""),2)")," https://www.southcoloradan.com/")</f>
        <v> https://www.southcoloradan.com/</v>
      </c>
    </row>
    <row r="104">
      <c r="A104" s="14" t="s">
        <v>1708</v>
      </c>
      <c r="B104" s="14" t="s">
        <v>1713</v>
      </c>
      <c r="C104" s="51" t="s">
        <v>1714</v>
      </c>
      <c r="D104" s="55" t="s">
        <v>1715</v>
      </c>
      <c r="E104" s="60" t="s">
        <v>1716</v>
      </c>
      <c r="H104" s="54" t="str">
        <f>IFERROR(__xludf.DUMMYFUNCTION("INDEX(SPLIT(E104,""-""),2)")," https://psucollegio.com/")</f>
        <v> https://psucollegio.com/</v>
      </c>
    </row>
    <row r="105">
      <c r="A105" s="14" t="s">
        <v>1708</v>
      </c>
      <c r="B105" s="14" t="s">
        <v>1717</v>
      </c>
      <c r="C105" s="51" t="s">
        <v>1718</v>
      </c>
      <c r="D105" s="55" t="s">
        <v>1719</v>
      </c>
      <c r="E105" s="60" t="s">
        <v>1720</v>
      </c>
      <c r="H105" s="54" t="str">
        <f>IFERROR(__xludf.DUMMYFUNCTION("INDEX(SPLIT(E105,""-""),2)")," https://thefrontpageonline.com/")</f>
        <v> https://thefrontpageonline.com/</v>
      </c>
    </row>
    <row r="106">
      <c r="A106" s="14" t="s">
        <v>1708</v>
      </c>
      <c r="B106" s="14" t="s">
        <v>1721</v>
      </c>
      <c r="C106" s="51" t="s">
        <v>1722</v>
      </c>
      <c r="D106" s="55" t="s">
        <v>1723</v>
      </c>
      <c r="E106" s="60" t="s">
        <v>1724</v>
      </c>
      <c r="H106" s="54" t="str">
        <f>IFERROR(__xludf.DUMMYFUNCTION("INDEX(SPLIT(E106,""-""),2)")," https://catalystnewspaper.org/")</f>
        <v> https://catalystnewspaper.org/</v>
      </c>
    </row>
    <row r="107">
      <c r="A107" s="14" t="s">
        <v>1708</v>
      </c>
      <c r="B107" s="14" t="s">
        <v>1725</v>
      </c>
      <c r="C107" s="51" t="s">
        <v>1726</v>
      </c>
      <c r="D107" s="55" t="s">
        <v>1727</v>
      </c>
      <c r="E107" s="60" t="s">
        <v>1728</v>
      </c>
      <c r="H107" s="54" t="str">
        <f>IFERROR(__xludf.DUMMYFUNCTION("INDEX(SPLIT(E107,""-""),2)")," https://oredigger.net/")</f>
        <v> https://oredigger.net/</v>
      </c>
    </row>
    <row r="108">
      <c r="A108" s="14" t="s">
        <v>1708</v>
      </c>
      <c r="B108" s="14" t="s">
        <v>1729</v>
      </c>
      <c r="C108" s="51" t="s">
        <v>1730</v>
      </c>
      <c r="D108" s="55" t="s">
        <v>1731</v>
      </c>
      <c r="E108" s="63" t="s">
        <v>1732</v>
      </c>
      <c r="F108" s="63" t="s">
        <v>1733</v>
      </c>
      <c r="G108" s="64" t="s">
        <v>1734</v>
      </c>
      <c r="H108" s="54" t="str">
        <f t="shared" ref="H108:H559" si="1">G108</f>
        <v>https://collegian.com/</v>
      </c>
    </row>
    <row r="109">
      <c r="A109" s="14" t="s">
        <v>1708</v>
      </c>
      <c r="B109" s="14" t="s">
        <v>1735</v>
      </c>
      <c r="C109" s="51" t="s">
        <v>1736</v>
      </c>
      <c r="D109" s="55" t="s">
        <v>1737</v>
      </c>
      <c r="E109" s="63" t="s">
        <v>1738</v>
      </c>
      <c r="F109" s="63" t="s">
        <v>1739</v>
      </c>
      <c r="G109" s="64" t="s">
        <v>1279</v>
      </c>
      <c r="H109" s="54" t="str">
        <f t="shared" si="1"/>
        <v>https://www.fsunews.com/</v>
      </c>
    </row>
    <row r="110">
      <c r="A110" s="14" t="s">
        <v>1708</v>
      </c>
      <c r="B110" s="14" t="s">
        <v>1740</v>
      </c>
      <c r="C110" s="51" t="s">
        <v>1741</v>
      </c>
      <c r="D110" s="55" t="s">
        <v>1742</v>
      </c>
      <c r="E110" s="63" t="s">
        <v>1743</v>
      </c>
      <c r="F110" s="63" t="s">
        <v>1744</v>
      </c>
      <c r="G110" s="64" t="s">
        <v>1745</v>
      </c>
      <c r="H110" s="54" t="str">
        <f t="shared" si="1"/>
        <v>https://criteriononline.com/</v>
      </c>
    </row>
    <row r="111">
      <c r="A111" s="14" t="s">
        <v>1708</v>
      </c>
      <c r="B111" s="14" t="s">
        <v>1746</v>
      </c>
      <c r="C111" s="51" t="s">
        <v>1747</v>
      </c>
      <c r="D111" s="55" t="s">
        <v>1748</v>
      </c>
      <c r="E111" s="63" t="s">
        <v>1749</v>
      </c>
      <c r="F111" s="63" t="s">
        <v>1750</v>
      </c>
      <c r="G111" s="64" t="s">
        <v>1751</v>
      </c>
      <c r="H111" s="54" t="str">
        <f t="shared" si="1"/>
        <v>https://cuindependent.com/</v>
      </c>
    </row>
    <row r="112">
      <c r="A112" s="14" t="s">
        <v>1708</v>
      </c>
      <c r="B112" s="14" t="s">
        <v>1752</v>
      </c>
      <c r="C112" s="51" t="s">
        <v>1753</v>
      </c>
      <c r="D112" s="55" t="s">
        <v>1029</v>
      </c>
      <c r="E112" s="63" t="s">
        <v>1754</v>
      </c>
      <c r="F112" s="63" t="s">
        <v>1755</v>
      </c>
      <c r="G112" s="64" t="s">
        <v>1756</v>
      </c>
      <c r="H112" s="54" t="str">
        <f t="shared" si="1"/>
        <v>https://www.lsureveille.com/</v>
      </c>
    </row>
    <row r="113">
      <c r="A113" s="14" t="s">
        <v>1708</v>
      </c>
      <c r="B113" s="14" t="s">
        <v>1757</v>
      </c>
      <c r="C113" s="51" t="s">
        <v>1758</v>
      </c>
      <c r="D113" s="55" t="s">
        <v>1759</v>
      </c>
      <c r="E113" s="63" t="s">
        <v>1760</v>
      </c>
      <c r="F113" s="63" t="s">
        <v>1761</v>
      </c>
      <c r="G113" s="64" t="s">
        <v>1762</v>
      </c>
      <c r="H113" s="54" t="str">
        <f t="shared" si="1"/>
        <v>https://www.clarioncallnews.com/</v>
      </c>
    </row>
    <row r="114">
      <c r="A114" s="14" t="s">
        <v>1708</v>
      </c>
      <c r="B114" s="14" t="s">
        <v>1763</v>
      </c>
      <c r="C114" s="51" t="s">
        <v>1764</v>
      </c>
      <c r="D114" s="55" t="s">
        <v>1765</v>
      </c>
      <c r="E114" s="63" t="s">
        <v>1766</v>
      </c>
      <c r="F114" s="63" t="s">
        <v>1767</v>
      </c>
      <c r="G114" s="64" t="s">
        <v>1768</v>
      </c>
      <c r="H114" s="54" t="str">
        <f t="shared" si="1"/>
        <v>https://www.uncmirror.com/</v>
      </c>
    </row>
    <row r="115">
      <c r="A115" s="14" t="s">
        <v>848</v>
      </c>
      <c r="B115" s="14" t="s">
        <v>1769</v>
      </c>
      <c r="C115" s="51" t="s">
        <v>1770</v>
      </c>
      <c r="D115" s="55" t="s">
        <v>1771</v>
      </c>
      <c r="E115" s="63" t="s">
        <v>1772</v>
      </c>
      <c r="F115" s="63" t="s">
        <v>1773</v>
      </c>
      <c r="G115" s="64" t="s">
        <v>1774</v>
      </c>
      <c r="H115" s="54" t="str">
        <f t="shared" si="1"/>
        <v>https://www.osurecorder.com/</v>
      </c>
    </row>
    <row r="116">
      <c r="A116" s="14" t="s">
        <v>848</v>
      </c>
      <c r="B116" s="14" t="s">
        <v>1775</v>
      </c>
      <c r="C116" s="51" t="s">
        <v>1776</v>
      </c>
      <c r="D116" s="55" t="s">
        <v>1777</v>
      </c>
      <c r="E116" s="63" t="s">
        <v>1778</v>
      </c>
      <c r="F116" s="63" t="s">
        <v>1773</v>
      </c>
      <c r="G116" s="64" t="s">
        <v>1253</v>
      </c>
      <c r="H116" s="54" t="str">
        <f t="shared" si="1"/>
        <v>https://www.thelantern.com/</v>
      </c>
    </row>
    <row r="117">
      <c r="A117" s="14" t="s">
        <v>848</v>
      </c>
      <c r="B117" s="14" t="s">
        <v>1779</v>
      </c>
      <c r="C117" s="51" t="s">
        <v>1780</v>
      </c>
      <c r="D117" s="55" t="s">
        <v>1781</v>
      </c>
      <c r="E117" s="63" t="s">
        <v>1782</v>
      </c>
      <c r="F117" s="63" t="s">
        <v>1783</v>
      </c>
      <c r="G117" s="64" t="s">
        <v>1784</v>
      </c>
      <c r="H117" s="54" t="str">
        <f t="shared" si="1"/>
        <v>https://fairfieldmirror.com/</v>
      </c>
    </row>
    <row r="118">
      <c r="A118" s="14" t="s">
        <v>848</v>
      </c>
      <c r="B118" s="14" t="s">
        <v>1785</v>
      </c>
      <c r="C118" s="51" t="s">
        <v>1786</v>
      </c>
      <c r="D118" s="55" t="s">
        <v>1787</v>
      </c>
      <c r="E118" s="63" t="s">
        <v>1788</v>
      </c>
      <c r="F118" s="63" t="s">
        <v>1789</v>
      </c>
      <c r="G118" s="64" t="s">
        <v>1790</v>
      </c>
      <c r="H118" s="54" t="str">
        <f t="shared" si="1"/>
        <v>https://quchronicle.com/</v>
      </c>
    </row>
    <row r="119">
      <c r="A119" s="14" t="s">
        <v>848</v>
      </c>
      <c r="B119" s="14" t="s">
        <v>1791</v>
      </c>
      <c r="C119" s="51" t="s">
        <v>1792</v>
      </c>
      <c r="D119" s="55" t="s">
        <v>1793</v>
      </c>
      <c r="E119" s="63" t="s">
        <v>1794</v>
      </c>
      <c r="F119" s="63" t="s">
        <v>1795</v>
      </c>
      <c r="G119" s="64" t="s">
        <v>1796</v>
      </c>
      <c r="H119" s="54" t="str">
        <f t="shared" si="1"/>
        <v>https://trinitytripod.com/</v>
      </c>
    </row>
    <row r="120">
      <c r="A120" s="14" t="s">
        <v>848</v>
      </c>
      <c r="B120" s="14" t="s">
        <v>1797</v>
      </c>
      <c r="C120" s="51" t="s">
        <v>1798</v>
      </c>
      <c r="D120" s="55" t="s">
        <v>1799</v>
      </c>
      <c r="E120" s="63" t="s">
        <v>1800</v>
      </c>
      <c r="F120" s="63" t="s">
        <v>1801</v>
      </c>
      <c r="G120" s="64" t="s">
        <v>1802</v>
      </c>
      <c r="H120" s="54" t="str">
        <f t="shared" si="1"/>
        <v>https://www.smudailycampus.com/</v>
      </c>
    </row>
    <row r="121">
      <c r="A121" s="14" t="s">
        <v>848</v>
      </c>
      <c r="B121" s="14" t="s">
        <v>849</v>
      </c>
      <c r="C121" s="51" t="s">
        <v>850</v>
      </c>
      <c r="D121" s="55" t="s">
        <v>851</v>
      </c>
      <c r="E121" s="63" t="s">
        <v>852</v>
      </c>
      <c r="F121" s="63" t="s">
        <v>781</v>
      </c>
      <c r="G121" s="64" t="s">
        <v>853</v>
      </c>
      <c r="H121" s="54" t="str">
        <f t="shared" si="1"/>
        <v>https://vcuinformer.com/</v>
      </c>
    </row>
    <row r="122">
      <c r="A122" s="14" t="s">
        <v>848</v>
      </c>
      <c r="B122" s="14" t="s">
        <v>1803</v>
      </c>
      <c r="C122" s="51" t="s">
        <v>1804</v>
      </c>
      <c r="D122" s="55" t="s">
        <v>1805</v>
      </c>
      <c r="E122" s="63" t="s">
        <v>1806</v>
      </c>
      <c r="F122" s="63" t="s">
        <v>1807</v>
      </c>
      <c r="G122" s="64" t="s">
        <v>1808</v>
      </c>
      <c r="H122" s="54" t="str">
        <f t="shared" si="1"/>
        <v>https://chargerbulletin.com/</v>
      </c>
    </row>
    <row r="123">
      <c r="A123" s="14" t="s">
        <v>848</v>
      </c>
      <c r="B123" s="14" t="s">
        <v>1809</v>
      </c>
      <c r="C123" s="51" t="s">
        <v>1810</v>
      </c>
      <c r="D123" s="55" t="s">
        <v>1811</v>
      </c>
      <c r="E123" s="63" t="s">
        <v>1812</v>
      </c>
      <c r="F123" s="63" t="s">
        <v>1813</v>
      </c>
      <c r="G123" s="64" t="s">
        <v>1814</v>
      </c>
      <c r="H123" s="54" t="str">
        <f t="shared" si="1"/>
        <v>https://wesleyanargus.com/</v>
      </c>
    </row>
    <row r="124">
      <c r="A124" s="14" t="s">
        <v>848</v>
      </c>
      <c r="B124" s="14" t="s">
        <v>1815</v>
      </c>
      <c r="C124" s="51" t="s">
        <v>1816</v>
      </c>
      <c r="D124" s="55" t="s">
        <v>1817</v>
      </c>
      <c r="E124" s="63" t="s">
        <v>54</v>
      </c>
      <c r="F124" s="63" t="s">
        <v>1818</v>
      </c>
      <c r="G124" s="64" t="s">
        <v>1819</v>
      </c>
      <c r="H124" s="54" t="str">
        <f t="shared" si="1"/>
        <v>https://yaledailynews.com/</v>
      </c>
    </row>
    <row r="125">
      <c r="A125" s="14" t="s">
        <v>995</v>
      </c>
      <c r="B125" s="14" t="s">
        <v>1820</v>
      </c>
      <c r="C125" s="51" t="s">
        <v>1821</v>
      </c>
      <c r="D125" s="55" t="s">
        <v>1822</v>
      </c>
      <c r="E125" s="63" t="s">
        <v>1823</v>
      </c>
      <c r="F125" s="63" t="s">
        <v>1824</v>
      </c>
      <c r="G125" s="64" t="s">
        <v>1825</v>
      </c>
      <c r="H125" s="54" t="str">
        <f t="shared" si="1"/>
        <v>https://ndsmcobserver.com/</v>
      </c>
    </row>
    <row r="126">
      <c r="A126" s="14" t="s">
        <v>995</v>
      </c>
      <c r="B126" s="14" t="s">
        <v>996</v>
      </c>
      <c r="C126" s="51" t="s">
        <v>997</v>
      </c>
      <c r="D126" s="55" t="s">
        <v>998</v>
      </c>
      <c r="E126" s="63" t="s">
        <v>999</v>
      </c>
      <c r="F126" s="63" t="s">
        <v>1000</v>
      </c>
      <c r="G126" s="64" t="s">
        <v>1001</v>
      </c>
      <c r="H126" s="54" t="str">
        <f t="shared" si="1"/>
        <v>https://udreview.com/</v>
      </c>
    </row>
    <row r="127">
      <c r="A127" s="14" t="s">
        <v>1826</v>
      </c>
      <c r="B127" s="14" t="s">
        <v>1827</v>
      </c>
      <c r="C127" s="51" t="s">
        <v>1828</v>
      </c>
      <c r="D127" s="55" t="s">
        <v>1829</v>
      </c>
      <c r="E127" s="63" t="s">
        <v>1830</v>
      </c>
      <c r="F127" s="63" t="s">
        <v>1831</v>
      </c>
      <c r="G127" s="64" t="s">
        <v>1832</v>
      </c>
      <c r="H127" s="54" t="str">
        <f t="shared" si="1"/>
        <v>https://www.theeagleonline.com/</v>
      </c>
    </row>
    <row r="128">
      <c r="A128" s="14" t="s">
        <v>1826</v>
      </c>
      <c r="B128" s="14" t="s">
        <v>1833</v>
      </c>
      <c r="C128" s="51" t="s">
        <v>1834</v>
      </c>
      <c r="D128" s="55" t="s">
        <v>1835</v>
      </c>
      <c r="E128" s="63" t="s">
        <v>1836</v>
      </c>
      <c r="F128" s="63" t="s">
        <v>1837</v>
      </c>
      <c r="G128" s="64" t="s">
        <v>1838</v>
      </c>
      <c r="H128" s="54" t="str">
        <f t="shared" si="1"/>
        <v>https://dailynorthwestern.com/category/campus/</v>
      </c>
    </row>
    <row r="129">
      <c r="A129" s="14" t="s">
        <v>1826</v>
      </c>
      <c r="B129" s="14" t="s">
        <v>1839</v>
      </c>
      <c r="C129" s="51" t="s">
        <v>1840</v>
      </c>
      <c r="D129" s="55" t="s">
        <v>1841</v>
      </c>
      <c r="E129" s="63" t="s">
        <v>1842</v>
      </c>
      <c r="F129" s="63" t="s">
        <v>1843</v>
      </c>
      <c r="G129" s="64" t="s">
        <v>1844</v>
      </c>
      <c r="H129" s="54" t="str">
        <f t="shared" si="1"/>
        <v>https://www.gwhatchet.com/</v>
      </c>
    </row>
    <row r="130">
      <c r="A130" s="14" t="s">
        <v>1826</v>
      </c>
      <c r="B130" s="14" t="s">
        <v>1845</v>
      </c>
      <c r="C130" s="51" t="s">
        <v>1846</v>
      </c>
      <c r="D130" s="55" t="s">
        <v>1847</v>
      </c>
      <c r="E130" s="63" t="s">
        <v>1848</v>
      </c>
      <c r="F130" s="63" t="s">
        <v>1843</v>
      </c>
      <c r="G130" s="64" t="s">
        <v>1844</v>
      </c>
      <c r="H130" s="54" t="str">
        <f t="shared" si="1"/>
        <v>https://www.gwhatchet.com/</v>
      </c>
    </row>
    <row r="131">
      <c r="A131" s="14" t="s">
        <v>1826</v>
      </c>
      <c r="B131" s="14" t="s">
        <v>1849</v>
      </c>
      <c r="C131" s="51" t="s">
        <v>1850</v>
      </c>
      <c r="D131" s="55" t="s">
        <v>1851</v>
      </c>
      <c r="E131" s="63" t="s">
        <v>1852</v>
      </c>
      <c r="F131" s="63" t="s">
        <v>1853</v>
      </c>
      <c r="G131" s="64" t="s">
        <v>1854</v>
      </c>
      <c r="H131" s="54" t="str">
        <f t="shared" si="1"/>
        <v>https://www.thehoya.com/</v>
      </c>
    </row>
    <row r="132">
      <c r="A132" s="14" t="s">
        <v>1826</v>
      </c>
      <c r="B132" s="14" t="s">
        <v>1855</v>
      </c>
      <c r="C132" s="51" t="s">
        <v>1856</v>
      </c>
      <c r="D132" s="55" t="s">
        <v>1857</v>
      </c>
      <c r="E132" s="63" t="s">
        <v>31</v>
      </c>
      <c r="F132" s="63" t="s">
        <v>1858</v>
      </c>
      <c r="G132" s="64" t="s">
        <v>1859</v>
      </c>
      <c r="H132" s="54" t="str">
        <f t="shared" si="1"/>
        <v>https://thehilltoponline.com/</v>
      </c>
    </row>
    <row r="133">
      <c r="A133" s="14" t="s">
        <v>826</v>
      </c>
      <c r="B133" s="14" t="s">
        <v>979</v>
      </c>
      <c r="C133" s="51" t="s">
        <v>980</v>
      </c>
      <c r="D133" s="55" t="s">
        <v>981</v>
      </c>
      <c r="E133" s="63" t="s">
        <v>982</v>
      </c>
      <c r="F133" s="63" t="s">
        <v>983</v>
      </c>
      <c r="G133" s="64" t="s">
        <v>984</v>
      </c>
      <c r="H133" s="54" t="str">
        <f t="shared" si="1"/>
        <v>https://bucaneernews.com/</v>
      </c>
    </row>
    <row r="134">
      <c r="A134" s="14" t="s">
        <v>826</v>
      </c>
      <c r="B134" s="14" t="s">
        <v>1860</v>
      </c>
      <c r="C134" s="51" t="s">
        <v>1861</v>
      </c>
      <c r="D134" s="55" t="s">
        <v>1862</v>
      </c>
      <c r="E134" s="63" t="s">
        <v>1863</v>
      </c>
      <c r="F134" s="63" t="s">
        <v>1864</v>
      </c>
      <c r="G134" s="64" t="s">
        <v>1865</v>
      </c>
      <c r="H134" s="54" t="str">
        <f t="shared" si="1"/>
        <v>https://thecurrent-online.com/</v>
      </c>
    </row>
    <row r="135">
      <c r="A135" s="14" t="s">
        <v>826</v>
      </c>
      <c r="B135" s="14" t="s">
        <v>1866</v>
      </c>
      <c r="C135" s="57" t="s">
        <v>1439</v>
      </c>
      <c r="D135" s="55" t="s">
        <v>1867</v>
      </c>
      <c r="E135" s="63" t="s">
        <v>1868</v>
      </c>
      <c r="F135" s="63" t="s">
        <v>1869</v>
      </c>
      <c r="G135" s="64" t="s">
        <v>1870</v>
      </c>
      <c r="H135" s="54" t="str">
        <f t="shared" si="1"/>
        <v>https://theavion.com/</v>
      </c>
    </row>
    <row r="136">
      <c r="A136" s="14" t="s">
        <v>826</v>
      </c>
      <c r="B136" s="14" t="s">
        <v>1871</v>
      </c>
      <c r="C136" s="51" t="s">
        <v>1872</v>
      </c>
      <c r="D136" s="55" t="s">
        <v>1873</v>
      </c>
      <c r="E136" s="63" t="s">
        <v>1874</v>
      </c>
      <c r="F136" s="63" t="s">
        <v>1875</v>
      </c>
      <c r="G136" s="64" t="s">
        <v>1876</v>
      </c>
      <c r="H136" s="54" t="str">
        <f t="shared" si="1"/>
        <v>https://www.thefamuanonline.com/</v>
      </c>
    </row>
    <row r="137">
      <c r="A137" s="14" t="s">
        <v>826</v>
      </c>
      <c r="B137" s="14" t="s">
        <v>1877</v>
      </c>
      <c r="C137" s="51" t="s">
        <v>1878</v>
      </c>
      <c r="D137" s="55" t="s">
        <v>1879</v>
      </c>
      <c r="E137" s="63" t="s">
        <v>1880</v>
      </c>
      <c r="F137" s="63" t="s">
        <v>1881</v>
      </c>
      <c r="G137" s="64" t="s">
        <v>1882</v>
      </c>
      <c r="H137" s="54" t="str">
        <f t="shared" si="1"/>
        <v>https://www.upressonline.com/</v>
      </c>
    </row>
    <row r="138">
      <c r="A138" s="14" t="s">
        <v>826</v>
      </c>
      <c r="B138" s="14" t="s">
        <v>1883</v>
      </c>
      <c r="C138" s="51" t="s">
        <v>1884</v>
      </c>
      <c r="D138" s="55" t="s">
        <v>1885</v>
      </c>
      <c r="E138" s="63" t="s">
        <v>1886</v>
      </c>
      <c r="F138" s="63" t="s">
        <v>1887</v>
      </c>
      <c r="G138" s="64" t="s">
        <v>1888</v>
      </c>
      <c r="H138" s="54" t="str">
        <f t="shared" si="1"/>
        <v>https://eaglenews.org/</v>
      </c>
    </row>
    <row r="139">
      <c r="A139" s="14" t="s">
        <v>826</v>
      </c>
      <c r="B139" s="14" t="s">
        <v>1889</v>
      </c>
      <c r="C139" s="51" t="s">
        <v>1890</v>
      </c>
      <c r="D139" s="55" t="s">
        <v>1891</v>
      </c>
      <c r="E139" s="63" t="s">
        <v>1892</v>
      </c>
      <c r="F139" s="63" t="s">
        <v>1893</v>
      </c>
      <c r="G139" s="64" t="s">
        <v>1894</v>
      </c>
      <c r="H139" s="54" t="str">
        <f t="shared" si="1"/>
        <v>https://www.thecrimson.com/</v>
      </c>
    </row>
    <row r="140">
      <c r="A140" s="14" t="s">
        <v>826</v>
      </c>
      <c r="B140" s="14" t="s">
        <v>1895</v>
      </c>
      <c r="C140" s="51" t="s">
        <v>1896</v>
      </c>
      <c r="D140" s="55" t="s">
        <v>1897</v>
      </c>
      <c r="E140" s="63" t="s">
        <v>1898</v>
      </c>
      <c r="F140" s="63" t="s">
        <v>1899</v>
      </c>
      <c r="G140" s="64" t="s">
        <v>1900</v>
      </c>
      <c r="H140" s="54" t="str">
        <f t="shared" si="1"/>
        <v>https://uwmpost.com/category/panthernow/</v>
      </c>
    </row>
    <row r="141">
      <c r="A141" s="14" t="s">
        <v>826</v>
      </c>
      <c r="B141" s="14" t="s">
        <v>1273</v>
      </c>
      <c r="C141" s="51" t="s">
        <v>1274</v>
      </c>
      <c r="D141" s="55" t="s">
        <v>1275</v>
      </c>
      <c r="E141" s="63" t="s">
        <v>1276</v>
      </c>
      <c r="F141" s="63" t="s">
        <v>1277</v>
      </c>
      <c r="G141" s="64" t="s">
        <v>1278</v>
      </c>
      <c r="H141" s="54" t="str">
        <f t="shared" si="1"/>
        <v>https://www.fsunews.com/section/fsview/</v>
      </c>
    </row>
    <row r="142">
      <c r="A142" s="14" t="s">
        <v>826</v>
      </c>
      <c r="B142" s="14" t="s">
        <v>1901</v>
      </c>
      <c r="C142" s="51" t="s">
        <v>1902</v>
      </c>
      <c r="D142" s="55" t="s">
        <v>1903</v>
      </c>
      <c r="E142" s="63" t="s">
        <v>1904</v>
      </c>
      <c r="F142" s="63" t="s">
        <v>1905</v>
      </c>
      <c r="G142" s="64" t="s">
        <v>1906</v>
      </c>
      <c r="H142" s="54" t="str">
        <f t="shared" si="1"/>
        <v>https://fswcompass.com/</v>
      </c>
    </row>
    <row r="143">
      <c r="A143" s="14" t="s">
        <v>826</v>
      </c>
      <c r="B143" s="14" t="s">
        <v>1907</v>
      </c>
      <c r="C143" s="51" t="s">
        <v>1908</v>
      </c>
      <c r="D143" s="55" t="s">
        <v>1909</v>
      </c>
      <c r="E143" s="63" t="s">
        <v>1910</v>
      </c>
      <c r="F143" s="63" t="s">
        <v>1911</v>
      </c>
      <c r="G143" s="64" t="s">
        <v>1912</v>
      </c>
      <c r="H143" s="54" t="str">
        <f t="shared" si="1"/>
        <v>https://nevadasagebrush.com/</v>
      </c>
    </row>
    <row r="144">
      <c r="A144" s="14" t="s">
        <v>826</v>
      </c>
      <c r="B144" s="14" t="s">
        <v>1913</v>
      </c>
      <c r="C144" s="51" t="s">
        <v>1914</v>
      </c>
      <c r="D144" s="55" t="s">
        <v>1915</v>
      </c>
      <c r="E144" s="63" t="s">
        <v>1916</v>
      </c>
      <c r="F144" s="63" t="s">
        <v>1917</v>
      </c>
      <c r="G144" s="64" t="s">
        <v>1918</v>
      </c>
      <c r="H144" s="54" t="str">
        <f t="shared" si="1"/>
        <v>https://www.mdcthereporter.com/</v>
      </c>
    </row>
    <row r="145">
      <c r="A145" s="14" t="s">
        <v>826</v>
      </c>
      <c r="B145" s="14" t="s">
        <v>1919</v>
      </c>
      <c r="C145" s="51" t="s">
        <v>1920</v>
      </c>
      <c r="D145" s="55" t="s">
        <v>1723</v>
      </c>
      <c r="E145" s="63" t="s">
        <v>1921</v>
      </c>
      <c r="F145" s="63" t="s">
        <v>1922</v>
      </c>
      <c r="G145" s="64" t="s">
        <v>1923</v>
      </c>
      <c r="H145" s="54" t="str">
        <f t="shared" si="1"/>
        <v>https://ncfcatalyst.com/</v>
      </c>
    </row>
    <row r="146">
      <c r="A146" s="14" t="s">
        <v>826</v>
      </c>
      <c r="B146" s="14" t="s">
        <v>1924</v>
      </c>
      <c r="C146" s="51" t="s">
        <v>1925</v>
      </c>
      <c r="D146" s="55" t="s">
        <v>1862</v>
      </c>
      <c r="E146" s="63" t="s">
        <v>1926</v>
      </c>
      <c r="F146" s="63" t="s">
        <v>1863</v>
      </c>
      <c r="G146" s="64" t="s">
        <v>1927</v>
      </c>
      <c r="H146" s="54" t="str">
        <f t="shared" si="1"/>
        <v>https://nsucurrent.nova.edu/</v>
      </c>
    </row>
    <row r="147">
      <c r="A147" s="14" t="s">
        <v>826</v>
      </c>
      <c r="B147" s="14" t="s">
        <v>1086</v>
      </c>
      <c r="C147" s="51" t="s">
        <v>1087</v>
      </c>
      <c r="D147" s="55" t="s">
        <v>1928</v>
      </c>
      <c r="E147" s="63" t="s">
        <v>1089</v>
      </c>
      <c r="F147" s="63" t="s">
        <v>1090</v>
      </c>
      <c r="G147" s="64" t="s">
        <v>1091</v>
      </c>
      <c r="H147" s="54" t="str">
        <f t="shared" si="1"/>
        <v>https://beaconarchives.com/</v>
      </c>
    </row>
    <row r="148">
      <c r="A148" s="14" t="s">
        <v>826</v>
      </c>
      <c r="B148" s="14" t="s">
        <v>1929</v>
      </c>
      <c r="C148" s="51" t="s">
        <v>1930</v>
      </c>
      <c r="D148" s="55" t="s">
        <v>1638</v>
      </c>
      <c r="E148" s="63" t="s">
        <v>1931</v>
      </c>
      <c r="F148" s="63" t="s">
        <v>1932</v>
      </c>
      <c r="G148" s="64" t="s">
        <v>1933</v>
      </c>
      <c r="H148" s="54" t="str">
        <f t="shared" si="1"/>
        <v>https://ecorsair.com/</v>
      </c>
    </row>
    <row r="149">
      <c r="A149" s="14" t="s">
        <v>826</v>
      </c>
      <c r="B149" s="14" t="s">
        <v>1934</v>
      </c>
      <c r="C149" s="51" t="s">
        <v>1935</v>
      </c>
      <c r="D149" s="55" t="s">
        <v>1936</v>
      </c>
      <c r="E149" s="63" t="s">
        <v>1937</v>
      </c>
      <c r="F149" s="63" t="s">
        <v>1938</v>
      </c>
      <c r="G149" s="64" t="s">
        <v>1939</v>
      </c>
      <c r="H149" s="54" t="str">
        <f t="shared" si="1"/>
        <v>https://www.thesandspur.org/</v>
      </c>
    </row>
    <row r="150">
      <c r="A150" s="14" t="s">
        <v>826</v>
      </c>
      <c r="B150" s="14" t="s">
        <v>1940</v>
      </c>
      <c r="C150" s="51" t="s">
        <v>1941</v>
      </c>
      <c r="D150" s="55" t="s">
        <v>1915</v>
      </c>
      <c r="E150" s="63" t="s">
        <v>1942</v>
      </c>
      <c r="F150" s="63" t="s">
        <v>1917</v>
      </c>
      <c r="G150" s="64" t="s">
        <v>1943</v>
      </c>
      <c r="H150" s="54" t="str">
        <f t="shared" si="1"/>
        <v>https://www.hatternetwork.com/category/news/</v>
      </c>
    </row>
    <row r="151">
      <c r="A151" s="14" t="s">
        <v>826</v>
      </c>
      <c r="B151" s="14" t="s">
        <v>1944</v>
      </c>
      <c r="C151" s="51" t="s">
        <v>1945</v>
      </c>
      <c r="D151" s="55" t="s">
        <v>760</v>
      </c>
      <c r="E151" s="63" t="s">
        <v>1946</v>
      </c>
      <c r="F151" s="63" t="s">
        <v>762</v>
      </c>
      <c r="G151" s="64" t="s">
        <v>1947</v>
      </c>
      <c r="H151" s="54" t="str">
        <f t="shared" si="1"/>
        <v>https://www.talonnewspaper.com/</v>
      </c>
    </row>
    <row r="152">
      <c r="A152" s="14" t="s">
        <v>826</v>
      </c>
      <c r="B152" s="14" t="s">
        <v>1948</v>
      </c>
      <c r="C152" s="51" t="s">
        <v>1949</v>
      </c>
      <c r="D152" s="55" t="s">
        <v>1950</v>
      </c>
      <c r="E152" s="63" t="s">
        <v>1951</v>
      </c>
      <c r="F152" s="63" t="s">
        <v>1952</v>
      </c>
      <c r="G152" s="64" t="s">
        <v>1953</v>
      </c>
      <c r="H152" s="54" t="str">
        <f t="shared" si="1"/>
        <v>https://www.centralfloridafuture.com/</v>
      </c>
    </row>
    <row r="153">
      <c r="A153" s="14" t="s">
        <v>826</v>
      </c>
      <c r="B153" s="14" t="s">
        <v>1954</v>
      </c>
      <c r="C153" s="51" t="s">
        <v>1955</v>
      </c>
      <c r="D153" s="55" t="s">
        <v>1956</v>
      </c>
      <c r="E153" s="63" t="s">
        <v>1957</v>
      </c>
      <c r="F153" s="63" t="s">
        <v>1958</v>
      </c>
      <c r="G153" s="65" t="s">
        <v>1959</v>
      </c>
      <c r="H153" s="54" t="str">
        <f t="shared" si="1"/>
        <v>https://www.alligator.org/</v>
      </c>
    </row>
    <row r="154">
      <c r="A154" s="14" t="s">
        <v>826</v>
      </c>
      <c r="B154" s="14"/>
      <c r="C154" s="51" t="s">
        <v>1955</v>
      </c>
      <c r="D154" s="55" t="s">
        <v>1956</v>
      </c>
      <c r="E154" s="63" t="s">
        <v>1957</v>
      </c>
      <c r="F154" s="63" t="s">
        <v>1958</v>
      </c>
      <c r="G154" s="65" t="s">
        <v>1960</v>
      </c>
      <c r="H154" s="54" t="str">
        <f t="shared" si="1"/>
        <v>https://thefineprintuf.org/</v>
      </c>
    </row>
    <row r="155">
      <c r="A155" s="14" t="s">
        <v>826</v>
      </c>
      <c r="B155" s="14" t="s">
        <v>1961</v>
      </c>
      <c r="C155" s="51" t="s">
        <v>1962</v>
      </c>
      <c r="D155" s="55" t="s">
        <v>1963</v>
      </c>
      <c r="E155" s="63" t="s">
        <v>1964</v>
      </c>
      <c r="F155" s="63" t="s">
        <v>1965</v>
      </c>
      <c r="G155" s="64" t="s">
        <v>1966</v>
      </c>
      <c r="H155" s="54" t="str">
        <f t="shared" si="1"/>
        <v>https://www.themiamihurricane.com/</v>
      </c>
    </row>
    <row r="156">
      <c r="A156" s="14" t="s">
        <v>826</v>
      </c>
      <c r="B156" s="14" t="s">
        <v>1967</v>
      </c>
      <c r="C156" s="51" t="s">
        <v>1968</v>
      </c>
      <c r="D156" s="55" t="s">
        <v>1969</v>
      </c>
      <c r="E156" s="63" t="s">
        <v>1970</v>
      </c>
      <c r="F156" s="63" t="s">
        <v>1971</v>
      </c>
      <c r="G156" s="64" t="s">
        <v>1972</v>
      </c>
      <c r="H156" s="54" t="str">
        <f t="shared" si="1"/>
        <v>https://www.law.miami.edu/</v>
      </c>
    </row>
    <row r="157">
      <c r="A157" s="14" t="s">
        <v>826</v>
      </c>
      <c r="B157" s="14" t="s">
        <v>827</v>
      </c>
      <c r="C157" s="51" t="s">
        <v>828</v>
      </c>
      <c r="D157" s="55" t="s">
        <v>829</v>
      </c>
      <c r="E157" s="63" t="s">
        <v>830</v>
      </c>
      <c r="F157" s="63" t="s">
        <v>831</v>
      </c>
      <c r="G157" s="64" t="s">
        <v>832</v>
      </c>
      <c r="H157" s="54" t="str">
        <f t="shared" si="1"/>
        <v>https://unfspinnaker.com/</v>
      </c>
    </row>
    <row r="158">
      <c r="A158" s="14" t="s">
        <v>826</v>
      </c>
      <c r="B158" s="14" t="s">
        <v>1973</v>
      </c>
      <c r="C158" s="51" t="s">
        <v>1974</v>
      </c>
      <c r="D158" s="55" t="s">
        <v>1975</v>
      </c>
      <c r="E158" s="63" t="s">
        <v>1976</v>
      </c>
      <c r="F158" s="63" t="s">
        <v>1977</v>
      </c>
      <c r="G158" s="64" t="s">
        <v>1978</v>
      </c>
      <c r="H158" s="54" t="str">
        <f t="shared" si="1"/>
        <v>https://www.usforacle.com/</v>
      </c>
    </row>
    <row r="159">
      <c r="A159" s="14" t="s">
        <v>826</v>
      </c>
      <c r="B159" s="14" t="s">
        <v>1979</v>
      </c>
      <c r="C159" s="51" t="s">
        <v>1980</v>
      </c>
      <c r="D159" s="55" t="s">
        <v>1981</v>
      </c>
      <c r="E159" s="63" t="s">
        <v>1982</v>
      </c>
      <c r="F159" s="63" t="s">
        <v>1983</v>
      </c>
      <c r="G159" s="64" t="s">
        <v>1984</v>
      </c>
      <c r="H159" s="54" t="str">
        <f t="shared" si="1"/>
        <v>https://theminaretonline.com/</v>
      </c>
    </row>
    <row r="160">
      <c r="A160" s="14" t="s">
        <v>826</v>
      </c>
      <c r="B160" s="14" t="s">
        <v>1985</v>
      </c>
      <c r="C160" s="51" t="s">
        <v>1986</v>
      </c>
      <c r="D160" s="55" t="s">
        <v>1987</v>
      </c>
      <c r="E160" s="63" t="s">
        <v>1988</v>
      </c>
      <c r="F160" s="63" t="s">
        <v>1989</v>
      </c>
      <c r="G160" s="64" t="s">
        <v>1990</v>
      </c>
      <c r="H160" s="54" t="str">
        <f t="shared" si="1"/>
        <v>https://uwfvoyager.com/</v>
      </c>
    </row>
    <row r="161">
      <c r="A161" s="14" t="s">
        <v>826</v>
      </c>
      <c r="B161" s="14" t="s">
        <v>1991</v>
      </c>
      <c r="C161" s="51" t="s">
        <v>1992</v>
      </c>
      <c r="D161" s="55" t="s">
        <v>1993</v>
      </c>
      <c r="E161" s="63" t="s">
        <v>1994</v>
      </c>
      <c r="F161" s="63" t="s">
        <v>1995</v>
      </c>
      <c r="G161" s="64" t="s">
        <v>1996</v>
      </c>
      <c r="H161" s="54" t="str">
        <f t="shared" si="1"/>
        <v>https://www.valenciavoice.com/</v>
      </c>
    </row>
    <row r="162">
      <c r="A162" s="14" t="s">
        <v>1291</v>
      </c>
      <c r="B162" s="14" t="s">
        <v>1997</v>
      </c>
      <c r="C162" s="51" t="s">
        <v>1998</v>
      </c>
      <c r="D162" s="55" t="s">
        <v>1999</v>
      </c>
      <c r="E162" s="63" t="s">
        <v>2000</v>
      </c>
      <c r="F162" s="63" t="s">
        <v>2001</v>
      </c>
      <c r="G162" s="64" t="s">
        <v>2002</v>
      </c>
      <c r="H162" s="54" t="str">
        <f t="shared" si="1"/>
        <v>https://vikingfusion.com/campus-carrier/</v>
      </c>
    </row>
    <row r="163">
      <c r="A163" s="14" t="s">
        <v>1291</v>
      </c>
      <c r="B163" s="14" t="s">
        <v>2003</v>
      </c>
      <c r="C163" s="51" t="s">
        <v>2004</v>
      </c>
      <c r="D163" s="55" t="s">
        <v>1550</v>
      </c>
      <c r="E163" s="63" t="s">
        <v>2005</v>
      </c>
      <c r="F163" s="63" t="s">
        <v>2006</v>
      </c>
      <c r="G163" s="64" t="s">
        <v>2007</v>
      </c>
      <c r="H163" s="54" t="str">
        <f t="shared" si="1"/>
        <v>https://www.thepanthernewsonline.com/</v>
      </c>
    </row>
    <row r="164">
      <c r="A164" s="14" t="s">
        <v>1291</v>
      </c>
      <c r="B164" s="14" t="s">
        <v>2008</v>
      </c>
      <c r="C164" s="51" t="s">
        <v>2009</v>
      </c>
      <c r="D164" s="55" t="s">
        <v>2010</v>
      </c>
      <c r="E164" s="63" t="s">
        <v>2011</v>
      </c>
      <c r="F164" s="63" t="s">
        <v>2012</v>
      </c>
      <c r="G164" s="64" t="s">
        <v>2013</v>
      </c>
      <c r="H164" s="54" t="str">
        <f t="shared" si="1"/>
        <v>https://www.bagpipeonline.com/</v>
      </c>
    </row>
    <row r="165">
      <c r="A165" s="14" t="s">
        <v>1291</v>
      </c>
      <c r="B165" s="14" t="s">
        <v>1292</v>
      </c>
      <c r="C165" s="51" t="s">
        <v>1293</v>
      </c>
      <c r="D165" s="55" t="s">
        <v>1294</v>
      </c>
      <c r="E165" s="63" t="s">
        <v>1295</v>
      </c>
      <c r="F165" s="63" t="s">
        <v>1296</v>
      </c>
      <c r="G165" s="64" t="s">
        <v>1297</v>
      </c>
      <c r="H165" s="54" t="str">
        <f t="shared" si="1"/>
        <v>https://emorywheel.com/</v>
      </c>
    </row>
    <row r="166">
      <c r="A166" s="14" t="s">
        <v>1291</v>
      </c>
      <c r="B166" s="14" t="s">
        <v>2014</v>
      </c>
      <c r="C166" s="51" t="s">
        <v>2015</v>
      </c>
      <c r="D166" s="55" t="s">
        <v>2016</v>
      </c>
      <c r="E166" s="63" t="s">
        <v>2017</v>
      </c>
      <c r="F166" s="63" t="s">
        <v>2018</v>
      </c>
      <c r="G166" s="64" t="s">
        <v>2019</v>
      </c>
      <c r="H166" s="54" t="str">
        <f t="shared" si="1"/>
        <v>https://www.gcsucolonnade.com/</v>
      </c>
    </row>
    <row r="167">
      <c r="A167" s="14" t="s">
        <v>1291</v>
      </c>
      <c r="B167" s="14" t="s">
        <v>2020</v>
      </c>
      <c r="C167" s="51" t="s">
        <v>2021</v>
      </c>
      <c r="D167" s="55" t="s">
        <v>2022</v>
      </c>
      <c r="E167" s="63" t="s">
        <v>2023</v>
      </c>
      <c r="F167" s="63" t="s">
        <v>2024</v>
      </c>
      <c r="G167" s="64" t="s">
        <v>2025</v>
      </c>
      <c r="H167" s="54" t="str">
        <f t="shared" si="1"/>
        <v>https://nique.net/</v>
      </c>
    </row>
    <row r="168">
      <c r="A168" s="14" t="s">
        <v>1291</v>
      </c>
      <c r="B168" s="14" t="s">
        <v>2026</v>
      </c>
      <c r="C168" s="51" t="s">
        <v>2027</v>
      </c>
      <c r="D168" s="55" t="s">
        <v>2028</v>
      </c>
      <c r="E168" s="63" t="s">
        <v>2029</v>
      </c>
      <c r="F168" s="63" t="s">
        <v>2030</v>
      </c>
      <c r="G168" s="64" t="s">
        <v>2031</v>
      </c>
      <c r="H168" s="54" t="str">
        <f t="shared" si="1"/>
        <v>https://thegeorgeanne.com/</v>
      </c>
    </row>
    <row r="169">
      <c r="A169" s="14" t="s">
        <v>1291</v>
      </c>
      <c r="B169" s="14" t="s">
        <v>2032</v>
      </c>
      <c r="C169" s="57" t="s">
        <v>2033</v>
      </c>
      <c r="D169" s="66" t="s">
        <v>2034</v>
      </c>
      <c r="E169" s="63" t="s">
        <v>2033</v>
      </c>
      <c r="F169" s="63" t="s">
        <v>2034</v>
      </c>
      <c r="G169" s="64" t="s">
        <v>2035</v>
      </c>
      <c r="H169" s="54" t="str">
        <f t="shared" si="1"/>
        <v>https://www.gsw.edu/news/souwester</v>
      </c>
    </row>
    <row r="170">
      <c r="A170" s="14" t="s">
        <v>1291</v>
      </c>
      <c r="B170" s="14" t="s">
        <v>2036</v>
      </c>
      <c r="C170" s="51" t="s">
        <v>2037</v>
      </c>
      <c r="D170" s="55" t="s">
        <v>2038</v>
      </c>
      <c r="E170" s="63" t="s">
        <v>2039</v>
      </c>
      <c r="F170" s="63" t="s">
        <v>2040</v>
      </c>
      <c r="G170" s="64" t="s">
        <v>2041</v>
      </c>
      <c r="H170" s="54" t="str">
        <f t="shared" si="1"/>
        <v>https://georgiastatesignal.com/</v>
      </c>
    </row>
    <row r="171">
      <c r="A171" s="14" t="s">
        <v>1291</v>
      </c>
      <c r="B171" s="14" t="s">
        <v>2042</v>
      </c>
      <c r="C171" s="51" t="s">
        <v>2043</v>
      </c>
      <c r="D171" s="55" t="s">
        <v>1363</v>
      </c>
      <c r="E171" s="63" t="s">
        <v>2044</v>
      </c>
      <c r="F171" s="63" t="s">
        <v>2045</v>
      </c>
      <c r="G171" s="64" t="s">
        <v>2046</v>
      </c>
      <c r="H171" s="54" t="str">
        <f t="shared" si="1"/>
        <v>https://ksusentinel.com/</v>
      </c>
    </row>
    <row r="172">
      <c r="A172" s="14" t="s">
        <v>1291</v>
      </c>
      <c r="B172" s="14" t="s">
        <v>2047</v>
      </c>
      <c r="C172" s="51" t="s">
        <v>2048</v>
      </c>
      <c r="D172" s="55" t="s">
        <v>2049</v>
      </c>
      <c r="E172" s="63" t="s">
        <v>2050</v>
      </c>
      <c r="F172" s="63" t="s">
        <v>2051</v>
      </c>
      <c r="G172" s="64" t="s">
        <v>2052</v>
      </c>
      <c r="H172" s="54" t="str">
        <f t="shared" si="1"/>
        <v>https://mercercluster.com/</v>
      </c>
    </row>
    <row r="173">
      <c r="A173" s="14" t="s">
        <v>1291</v>
      </c>
      <c r="B173" s="14" t="s">
        <v>2053</v>
      </c>
      <c r="C173" s="51" t="s">
        <v>2054</v>
      </c>
      <c r="D173" s="55" t="s">
        <v>2055</v>
      </c>
      <c r="E173" s="63" t="s">
        <v>2056</v>
      </c>
      <c r="F173" s="63" t="s">
        <v>2057</v>
      </c>
      <c r="G173" s="64" t="s">
        <v>2058</v>
      </c>
      <c r="H173" s="54" t="str">
        <f t="shared" si="1"/>
        <v>https://www.maroonandwhite.com/</v>
      </c>
    </row>
    <row r="174">
      <c r="A174" s="14" t="s">
        <v>1291</v>
      </c>
      <c r="B174" s="14" t="s">
        <v>2059</v>
      </c>
      <c r="C174" s="51" t="s">
        <v>2060</v>
      </c>
      <c r="D174" s="55" t="s">
        <v>2061</v>
      </c>
      <c r="E174" s="63" t="s">
        <v>2062</v>
      </c>
      <c r="F174" s="63" t="s">
        <v>2063</v>
      </c>
      <c r="G174" s="64" t="s">
        <v>2064</v>
      </c>
      <c r="H174" s="54" t="str">
        <f t="shared" si="1"/>
        <v>https://piedmontroar.com/</v>
      </c>
    </row>
    <row r="175">
      <c r="A175" s="14" t="s">
        <v>1291</v>
      </c>
      <c r="B175" s="14" t="s">
        <v>2065</v>
      </c>
      <c r="C175" s="51" t="s">
        <v>2066</v>
      </c>
      <c r="D175" s="55" t="s">
        <v>2067</v>
      </c>
      <c r="E175" s="63" t="s">
        <v>2068</v>
      </c>
      <c r="F175" s="63" t="s">
        <v>2069</v>
      </c>
      <c r="G175" s="64" t="s">
        <v>2070</v>
      </c>
      <c r="H175" s="54" t="str">
        <f t="shared" si="1"/>
        <v>https://www.tigersroar.net/</v>
      </c>
    </row>
    <row r="176">
      <c r="A176" s="14" t="s">
        <v>1291</v>
      </c>
      <c r="B176" s="14" t="s">
        <v>2071</v>
      </c>
      <c r="C176" s="51" t="s">
        <v>2072</v>
      </c>
      <c r="D176" s="55" t="s">
        <v>2073</v>
      </c>
      <c r="E176" s="63" t="s">
        <v>2074</v>
      </c>
      <c r="F176" s="63" t="s">
        <v>2075</v>
      </c>
      <c r="G176" s="64" t="s">
        <v>2076</v>
      </c>
      <c r="H176" s="54" t="str">
        <f t="shared" si="1"/>
        <v>https://www.spelman.edu/student-life/campus-services/campus</v>
      </c>
    </row>
    <row r="177">
      <c r="A177" s="14" t="s">
        <v>1291</v>
      </c>
      <c r="B177" s="14" t="s">
        <v>2077</v>
      </c>
      <c r="C177" s="51" t="s">
        <v>2078</v>
      </c>
      <c r="D177" s="55" t="s">
        <v>2079</v>
      </c>
      <c r="E177" s="63" t="s">
        <v>2080</v>
      </c>
      <c r="F177" s="63" t="s">
        <v>2081</v>
      </c>
      <c r="G177" s="64" t="s">
        <v>2082</v>
      </c>
      <c r="H177" s="54" t="str">
        <f t="shared" si="1"/>
        <v>https://www.redandblack.com/</v>
      </c>
    </row>
    <row r="178">
      <c r="A178" s="14" t="s">
        <v>1291</v>
      </c>
      <c r="B178" s="14" t="s">
        <v>2083</v>
      </c>
      <c r="C178" s="51" t="s">
        <v>2084</v>
      </c>
      <c r="D178" s="55" t="s">
        <v>2085</v>
      </c>
      <c r="E178" s="63" t="s">
        <v>2086</v>
      </c>
      <c r="F178" s="63" t="s">
        <v>2087</v>
      </c>
      <c r="G178" s="64" t="s">
        <v>2088</v>
      </c>
      <c r="H178" s="54" t="str">
        <f t="shared" si="1"/>
        <v>https://thewestgeorgian.com/</v>
      </c>
    </row>
    <row r="179">
      <c r="A179" s="14" t="s">
        <v>1291</v>
      </c>
      <c r="B179" s="14" t="s">
        <v>2089</v>
      </c>
      <c r="C179" s="51" t="s">
        <v>2090</v>
      </c>
      <c r="D179" s="55" t="s">
        <v>2091</v>
      </c>
      <c r="E179" s="63" t="s">
        <v>2092</v>
      </c>
      <c r="F179" s="63" t="s">
        <v>2093</v>
      </c>
      <c r="G179" s="64" t="s">
        <v>2094</v>
      </c>
      <c r="H179" s="54" t="str">
        <f t="shared" si="1"/>
        <v>https://www.vsuspectator.com/</v>
      </c>
    </row>
    <row r="180">
      <c r="A180" s="14" t="s">
        <v>1291</v>
      </c>
      <c r="B180" s="14" t="s">
        <v>2095</v>
      </c>
      <c r="C180" s="51" t="s">
        <v>2096</v>
      </c>
      <c r="D180" s="55" t="s">
        <v>2097</v>
      </c>
      <c r="E180" s="63" t="s">
        <v>2098</v>
      </c>
      <c r="F180" s="63" t="s">
        <v>2099</v>
      </c>
      <c r="G180" s="64" t="s">
        <v>2100</v>
      </c>
      <c r="H180" s="54" t="str">
        <f t="shared" si="1"/>
        <v>https://enotahechoes.org/</v>
      </c>
    </row>
    <row r="181">
      <c r="A181" s="14" t="s">
        <v>2101</v>
      </c>
      <c r="B181" s="14" t="s">
        <v>2102</v>
      </c>
      <c r="C181" s="51" t="s">
        <v>2103</v>
      </c>
      <c r="D181" s="55" t="s">
        <v>2104</v>
      </c>
      <c r="E181" s="63" t="s">
        <v>2105</v>
      </c>
      <c r="F181" s="63" t="s">
        <v>2106</v>
      </c>
      <c r="G181" s="64" t="s">
        <v>2107</v>
      </c>
      <c r="H181" s="54" t="str">
        <f t="shared" si="1"/>
        <v>https://hpulamalama.com/</v>
      </c>
    </row>
    <row r="182">
      <c r="A182" s="14" t="s">
        <v>2101</v>
      </c>
      <c r="B182" s="14" t="s">
        <v>2108</v>
      </c>
      <c r="C182" s="51" t="s">
        <v>2109</v>
      </c>
      <c r="D182" s="55" t="s">
        <v>2110</v>
      </c>
      <c r="E182" s="63" t="s">
        <v>2111</v>
      </c>
      <c r="F182" s="63" t="s">
        <v>2112</v>
      </c>
      <c r="G182" s="64" t="s">
        <v>2113</v>
      </c>
      <c r="H182" s="54" t="str">
        <f t="shared" si="1"/>
        <v>https://www.thekala.net/</v>
      </c>
    </row>
    <row r="183">
      <c r="A183" s="14" t="s">
        <v>2101</v>
      </c>
      <c r="B183" s="14" t="s">
        <v>2114</v>
      </c>
      <c r="C183" s="51" t="s">
        <v>2115</v>
      </c>
      <c r="D183" s="55" t="s">
        <v>2116</v>
      </c>
      <c r="E183" s="63" t="s">
        <v>2117</v>
      </c>
      <c r="F183" s="63" t="s">
        <v>2118</v>
      </c>
      <c r="G183" s="64" t="s">
        <v>2119</v>
      </c>
      <c r="H183" s="54" t="str">
        <f t="shared" si="1"/>
        <v>https://www.kapionews.com/</v>
      </c>
    </row>
    <row r="184">
      <c r="A184" s="14" t="s">
        <v>2101</v>
      </c>
      <c r="B184" s="14" t="s">
        <v>2120</v>
      </c>
      <c r="C184" s="51" t="s">
        <v>2121</v>
      </c>
      <c r="D184" s="55" t="s">
        <v>2122</v>
      </c>
      <c r="E184" s="63" t="s">
        <v>2123</v>
      </c>
      <c r="F184" s="63" t="s">
        <v>2124</v>
      </c>
      <c r="G184" s="64" t="s">
        <v>2125</v>
      </c>
      <c r="H184" s="54" t="str">
        <f t="shared" si="1"/>
        <v>https://kaleo.sacredhearts.org/</v>
      </c>
    </row>
    <row r="185">
      <c r="A185" s="14" t="s">
        <v>2101</v>
      </c>
      <c r="B185" s="14" t="s">
        <v>2126</v>
      </c>
      <c r="C185" s="51" t="s">
        <v>2127</v>
      </c>
      <c r="D185" s="55" t="s">
        <v>2128</v>
      </c>
      <c r="E185" s="63" t="s">
        <v>2129</v>
      </c>
      <c r="F185" s="63" t="s">
        <v>2130</v>
      </c>
      <c r="G185" s="64" t="s">
        <v>2131</v>
      </c>
      <c r="H185" s="54" t="str">
        <f t="shared" si="1"/>
        <v>https://www.leeward.hawaii.edu/ka-manao</v>
      </c>
    </row>
    <row r="186">
      <c r="A186" s="14" t="s">
        <v>2101</v>
      </c>
      <c r="B186" s="14" t="s">
        <v>2132</v>
      </c>
      <c r="C186" s="51" t="s">
        <v>2133</v>
      </c>
      <c r="D186" s="55" t="s">
        <v>2134</v>
      </c>
      <c r="E186" s="63" t="s">
        <v>2135</v>
      </c>
      <c r="F186" s="63" t="s">
        <v>2136</v>
      </c>
      <c r="G186" s="64" t="s">
        <v>2137</v>
      </c>
      <c r="H186" s="54" t="str">
        <f t="shared" si="1"/>
        <v>https://hilo.hawaii.edu/news/kekalahea.php</v>
      </c>
    </row>
    <row r="187">
      <c r="A187" s="14" t="s">
        <v>2101</v>
      </c>
      <c r="B187" s="14" t="s">
        <v>2138</v>
      </c>
      <c r="C187" s="51" t="s">
        <v>2139</v>
      </c>
      <c r="D187" s="55" t="s">
        <v>2140</v>
      </c>
      <c r="E187" s="63" t="s">
        <v>2141</v>
      </c>
      <c r="F187" s="63" t="s">
        <v>2142</v>
      </c>
      <c r="G187" s="64" t="s">
        <v>2143</v>
      </c>
      <c r="H187" s="54" t="str">
        <f t="shared" si="1"/>
        <v>https://www.kaleo.org/</v>
      </c>
    </row>
    <row r="188">
      <c r="A188" s="14" t="s">
        <v>2101</v>
      </c>
      <c r="B188" s="14" t="s">
        <v>2144</v>
      </c>
      <c r="C188" s="51" t="s">
        <v>2145</v>
      </c>
      <c r="D188" s="55" t="s">
        <v>2146</v>
      </c>
      <c r="E188" s="63" t="s">
        <v>2147</v>
      </c>
      <c r="F188" s="63" t="s">
        <v>2148</v>
      </c>
      <c r="G188" s="64" t="s">
        <v>2149</v>
      </c>
      <c r="H188" s="54" t="str">
        <f t="shared" si="1"/>
        <v>https://kaohana.windward.hawaii.edu/</v>
      </c>
    </row>
    <row r="189">
      <c r="A189" s="14" t="s">
        <v>2150</v>
      </c>
      <c r="B189" s="14" t="s">
        <v>2151</v>
      </c>
      <c r="C189" s="51" t="s">
        <v>2152</v>
      </c>
      <c r="D189" s="55" t="s">
        <v>2153</v>
      </c>
      <c r="E189" s="63" t="s">
        <v>2154</v>
      </c>
      <c r="F189" s="63" t="s">
        <v>2155</v>
      </c>
      <c r="G189" s="64" t="s">
        <v>2156</v>
      </c>
      <c r="H189" s="54" t="str">
        <f t="shared" si="1"/>
        <v>https://coyotechronicle.com/</v>
      </c>
    </row>
    <row r="190">
      <c r="A190" s="14" t="s">
        <v>2150</v>
      </c>
      <c r="B190" s="14" t="s">
        <v>2157</v>
      </c>
      <c r="C190" s="51" t="s">
        <v>2158</v>
      </c>
      <c r="D190" s="55" t="s">
        <v>2159</v>
      </c>
      <c r="E190" s="63" t="s">
        <v>2160</v>
      </c>
      <c r="F190" s="63" t="s">
        <v>2161</v>
      </c>
      <c r="G190" s="64" t="s">
        <v>2162</v>
      </c>
      <c r="H190" s="54" t="str">
        <f t="shared" si="1"/>
        <v>https://arbiteronline.com/</v>
      </c>
    </row>
    <row r="191">
      <c r="A191" s="14" t="s">
        <v>2150</v>
      </c>
      <c r="B191" s="14" t="s">
        <v>2163</v>
      </c>
      <c r="C191" s="51" t="s">
        <v>2164</v>
      </c>
      <c r="D191" s="55" t="s">
        <v>2165</v>
      </c>
      <c r="E191" s="63" t="s">
        <v>2166</v>
      </c>
      <c r="F191" s="67"/>
      <c r="G191" s="68"/>
      <c r="H191" s="16" t="str">
        <f t="shared" si="1"/>
        <v/>
      </c>
    </row>
    <row r="192">
      <c r="A192" s="14" t="s">
        <v>2150</v>
      </c>
      <c r="B192" s="14" t="s">
        <v>2167</v>
      </c>
      <c r="C192" s="51" t="s">
        <v>2168</v>
      </c>
      <c r="D192" s="55" t="s">
        <v>2169</v>
      </c>
      <c r="E192" s="63" t="s">
        <v>2170</v>
      </c>
      <c r="F192" s="63" t="s">
        <v>2171</v>
      </c>
      <c r="G192" s="64" t="s">
        <v>2172</v>
      </c>
      <c r="H192" s="54" t="str">
        <f t="shared" si="1"/>
        <v>https://www.isubengal.com/</v>
      </c>
    </row>
    <row r="193">
      <c r="A193" s="14" t="s">
        <v>2150</v>
      </c>
      <c r="B193" s="14" t="s">
        <v>2173</v>
      </c>
      <c r="C193" s="51" t="s">
        <v>2174</v>
      </c>
      <c r="D193" s="55" t="s">
        <v>2175</v>
      </c>
      <c r="E193" s="63" t="s">
        <v>2176</v>
      </c>
      <c r="F193" s="67"/>
      <c r="G193" s="68"/>
      <c r="H193" s="16" t="str">
        <f t="shared" si="1"/>
        <v/>
      </c>
    </row>
    <row r="194">
      <c r="A194" s="14" t="s">
        <v>2150</v>
      </c>
      <c r="B194" s="14" t="s">
        <v>2177</v>
      </c>
      <c r="C194" s="51" t="s">
        <v>2178</v>
      </c>
      <c r="D194" s="55" t="s">
        <v>1363</v>
      </c>
      <c r="E194" s="63" t="s">
        <v>2179</v>
      </c>
      <c r="F194" s="63" t="s">
        <v>2045</v>
      </c>
      <c r="G194" s="64" t="s">
        <v>2180</v>
      </c>
      <c r="H194" s="54" t="str">
        <f t="shared" si="1"/>
        <v>https://www.nicsentinel.com/</v>
      </c>
    </row>
    <row r="195">
      <c r="A195" s="14" t="s">
        <v>2150</v>
      </c>
      <c r="B195" s="14" t="s">
        <v>2181</v>
      </c>
      <c r="C195" s="51" t="s">
        <v>2182</v>
      </c>
      <c r="D195" s="55" t="s">
        <v>2183</v>
      </c>
      <c r="E195" s="63" t="s">
        <v>2184</v>
      </c>
      <c r="F195" s="63" t="s">
        <v>2185</v>
      </c>
      <c r="G195" s="64" t="s">
        <v>2186</v>
      </c>
      <c r="H195" s="54" t="str">
        <f t="shared" si="1"/>
        <v>https://www.uiargonaut.com/</v>
      </c>
    </row>
    <row r="196">
      <c r="A196" s="14" t="s">
        <v>612</v>
      </c>
      <c r="B196" s="14" t="s">
        <v>2187</v>
      </c>
      <c r="C196" s="51" t="s">
        <v>2188</v>
      </c>
      <c r="D196" s="55" t="s">
        <v>2189</v>
      </c>
      <c r="E196" s="63" t="s">
        <v>2190</v>
      </c>
      <c r="F196" s="63" t="s">
        <v>2191</v>
      </c>
      <c r="G196" s="64" t="s">
        <v>2192</v>
      </c>
      <c r="H196" s="54" t="str">
        <f t="shared" si="1"/>
        <v>https://www.augustanaobserver.com/</v>
      </c>
    </row>
    <row r="197">
      <c r="A197" s="14" t="s">
        <v>612</v>
      </c>
      <c r="B197" s="14" t="s">
        <v>2193</v>
      </c>
      <c r="C197" s="51" t="s">
        <v>2194</v>
      </c>
      <c r="D197" s="55" t="s">
        <v>2195</v>
      </c>
      <c r="E197" s="63" t="s">
        <v>2196</v>
      </c>
      <c r="F197" s="63" t="s">
        <v>2197</v>
      </c>
      <c r="G197" s="64" t="s">
        <v>2198</v>
      </c>
      <c r="H197" s="54" t="str">
        <f t="shared" si="1"/>
        <v>https://www.bradleyscout.com/</v>
      </c>
    </row>
    <row r="198">
      <c r="A198" s="14" t="s">
        <v>612</v>
      </c>
      <c r="B198" s="14" t="s">
        <v>1208</v>
      </c>
      <c r="C198" s="51" t="s">
        <v>1209</v>
      </c>
      <c r="D198" s="55" t="s">
        <v>1210</v>
      </c>
      <c r="E198" s="63" t="s">
        <v>1211</v>
      </c>
      <c r="F198" s="63" t="s">
        <v>1212</v>
      </c>
      <c r="G198" s="64" t="s">
        <v>1213</v>
      </c>
      <c r="H198" s="54" t="str">
        <f t="shared" si="1"/>
        <v>https://columbiachronicle.com/</v>
      </c>
    </row>
    <row r="199">
      <c r="A199" s="14" t="s">
        <v>612</v>
      </c>
      <c r="B199" s="14" t="s">
        <v>1184</v>
      </c>
      <c r="C199" s="51" t="s">
        <v>1185</v>
      </c>
      <c r="D199" s="55" t="s">
        <v>1186</v>
      </c>
      <c r="E199" s="63" t="s">
        <v>1187</v>
      </c>
      <c r="F199" s="63" t="s">
        <v>1188</v>
      </c>
      <c r="G199" s="64" t="s">
        <v>1189</v>
      </c>
      <c r="H199" s="54" t="str">
        <f t="shared" si="1"/>
        <v>https://depauliaonline.com/</v>
      </c>
    </row>
    <row r="200">
      <c r="A200" s="14" t="s">
        <v>612</v>
      </c>
      <c r="B200" s="14" t="s">
        <v>2199</v>
      </c>
      <c r="C200" s="51" t="s">
        <v>2200</v>
      </c>
      <c r="D200" s="55" t="s">
        <v>2201</v>
      </c>
      <c r="E200" s="63" t="s">
        <v>2202</v>
      </c>
      <c r="F200" s="63" t="s">
        <v>2203</v>
      </c>
      <c r="G200" s="64" t="s">
        <v>2204</v>
      </c>
      <c r="H200" s="54" t="str">
        <f t="shared" si="1"/>
        <v>https://www.dailyeasternnews.com/</v>
      </c>
    </row>
    <row r="201">
      <c r="A201" s="14" t="s">
        <v>612</v>
      </c>
      <c r="B201" s="14" t="s">
        <v>624</v>
      </c>
      <c r="C201" s="51" t="s">
        <v>625</v>
      </c>
      <c r="D201" s="55" t="s">
        <v>626</v>
      </c>
      <c r="E201" s="63" t="s">
        <v>627</v>
      </c>
      <c r="F201" s="63" t="s">
        <v>628</v>
      </c>
      <c r="G201" s="64" t="s">
        <v>629</v>
      </c>
      <c r="H201" s="54" t="str">
        <f t="shared" si="1"/>
        <v>https://www.ecleader.net/</v>
      </c>
    </row>
    <row r="202">
      <c r="A202" s="14" t="s">
        <v>612</v>
      </c>
      <c r="B202" s="14" t="s">
        <v>2205</v>
      </c>
      <c r="C202" s="51" t="s">
        <v>2206</v>
      </c>
      <c r="D202" s="55" t="s">
        <v>2207</v>
      </c>
      <c r="E202" s="63" t="s">
        <v>2208</v>
      </c>
      <c r="F202" s="63" t="s">
        <v>2209</v>
      </c>
      <c r="G202" s="64" t="s">
        <v>2210</v>
      </c>
      <c r="H202" s="54" t="str">
        <f t="shared" si="1"/>
        <v>https://www.eureka.edu/news-events/pegasus/</v>
      </c>
    </row>
    <row r="203">
      <c r="A203" s="14" t="s">
        <v>612</v>
      </c>
      <c r="B203" s="14" t="s">
        <v>2211</v>
      </c>
      <c r="C203" s="51" t="s">
        <v>2212</v>
      </c>
      <c r="D203" s="55" t="s">
        <v>2213</v>
      </c>
      <c r="E203" s="63" t="s">
        <v>2214</v>
      </c>
      <c r="F203" s="63" t="s">
        <v>2215</v>
      </c>
      <c r="G203" s="64" t="s">
        <v>2216</v>
      </c>
      <c r="H203" s="54" t="str">
        <f t="shared" si="1"/>
        <v>https://iccharbinger.com/</v>
      </c>
    </row>
    <row r="204">
      <c r="A204" s="14" t="s">
        <v>612</v>
      </c>
      <c r="B204" s="14" t="s">
        <v>2217</v>
      </c>
      <c r="C204" s="51" t="s">
        <v>2218</v>
      </c>
      <c r="D204" s="55" t="s">
        <v>2219</v>
      </c>
      <c r="E204" s="63" t="s">
        <v>2220</v>
      </c>
      <c r="F204" s="63" t="s">
        <v>2221</v>
      </c>
      <c r="G204" s="64" t="s">
        <v>2222</v>
      </c>
      <c r="H204" s="54" t="str">
        <f t="shared" si="1"/>
        <v>https://www.technewsiit.com/</v>
      </c>
    </row>
    <row r="205">
      <c r="A205" s="14" t="s">
        <v>612</v>
      </c>
      <c r="B205" s="14" t="s">
        <v>2223</v>
      </c>
      <c r="C205" s="51" t="s">
        <v>2224</v>
      </c>
      <c r="D205" s="55" t="s">
        <v>2225</v>
      </c>
      <c r="E205" s="63" t="s">
        <v>2226</v>
      </c>
      <c r="F205" s="63" t="s">
        <v>2227</v>
      </c>
      <c r="G205" s="64" t="s">
        <v>2228</v>
      </c>
      <c r="H205" s="54" t="str">
        <f t="shared" si="1"/>
        <v>https://www.videtteonline.com/</v>
      </c>
    </row>
    <row r="206">
      <c r="A206" s="14" t="s">
        <v>612</v>
      </c>
      <c r="B206" s="14" t="s">
        <v>2229</v>
      </c>
      <c r="C206" s="51" t="s">
        <v>2230</v>
      </c>
      <c r="D206" s="55" t="s">
        <v>2231</v>
      </c>
      <c r="E206" s="63" t="s">
        <v>2232</v>
      </c>
      <c r="F206" s="63" t="s">
        <v>2233</v>
      </c>
      <c r="G206" s="64" t="s">
        <v>2234</v>
      </c>
      <c r="H206" s="54" t="str">
        <f t="shared" si="1"/>
        <v>https://www.theknoxstudent.com/</v>
      </c>
    </row>
    <row r="207">
      <c r="A207" s="14" t="s">
        <v>612</v>
      </c>
      <c r="B207" s="14" t="s">
        <v>858</v>
      </c>
      <c r="C207" s="51" t="s">
        <v>859</v>
      </c>
      <c r="D207" s="55" t="s">
        <v>860</v>
      </c>
      <c r="E207" s="63" t="s">
        <v>861</v>
      </c>
      <c r="F207" s="63" t="s">
        <v>862</v>
      </c>
      <c r="G207" s="64" t="s">
        <v>863</v>
      </c>
      <c r="H207" s="54" t="str">
        <f t="shared" si="1"/>
        <v>https://navigatornewsllc.com/</v>
      </c>
    </row>
    <row r="208">
      <c r="A208" s="14" t="s">
        <v>612</v>
      </c>
      <c r="B208" s="14" t="s">
        <v>2235</v>
      </c>
      <c r="C208" s="51" t="s">
        <v>2236</v>
      </c>
      <c r="D208" s="55" t="s">
        <v>2237</v>
      </c>
      <c r="E208" s="63" t="s">
        <v>2238</v>
      </c>
      <c r="F208" s="63" t="s">
        <v>2239</v>
      </c>
      <c r="G208" s="64" t="s">
        <v>2240</v>
      </c>
      <c r="H208" s="54" t="str">
        <f t="shared" si="1"/>
        <v>https://thelewisflyer.com/</v>
      </c>
    </row>
    <row r="209">
      <c r="A209" s="14" t="s">
        <v>612</v>
      </c>
      <c r="B209" s="14" t="s">
        <v>2241</v>
      </c>
      <c r="C209" s="51" t="s">
        <v>2242</v>
      </c>
      <c r="D209" s="55" t="s">
        <v>2243</v>
      </c>
      <c r="E209" s="63" t="s">
        <v>2244</v>
      </c>
      <c r="F209" s="63" t="s">
        <v>2245</v>
      </c>
      <c r="G209" s="64" t="s">
        <v>2246</v>
      </c>
      <c r="H209" s="54" t="str">
        <f t="shared" si="1"/>
        <v>https://loyolaphoenix.com/</v>
      </c>
    </row>
    <row r="210">
      <c r="A210" s="14" t="s">
        <v>612</v>
      </c>
      <c r="B210" s="14" t="s">
        <v>2247</v>
      </c>
      <c r="C210" s="51" t="s">
        <v>2248</v>
      </c>
      <c r="D210" s="55" t="s">
        <v>2249</v>
      </c>
      <c r="E210" s="63" t="s">
        <v>2250</v>
      </c>
      <c r="F210" s="63" t="s">
        <v>2251</v>
      </c>
      <c r="G210" s="64" t="s">
        <v>2252</v>
      </c>
      <c r="H210" s="54" t="str">
        <f t="shared" si="1"/>
        <v>https://www.mvccglacier.com/</v>
      </c>
    </row>
    <row r="211">
      <c r="A211" s="14" t="s">
        <v>612</v>
      </c>
      <c r="B211" s="14" t="s">
        <v>2253</v>
      </c>
      <c r="C211" s="51" t="s">
        <v>2254</v>
      </c>
      <c r="D211" s="55" t="s">
        <v>2255</v>
      </c>
      <c r="E211" s="63" t="s">
        <v>2256</v>
      </c>
      <c r="F211" s="63" t="s">
        <v>2257</v>
      </c>
      <c r="G211" s="64" t="s">
        <v>2258</v>
      </c>
      <c r="H211" s="54" t="str">
        <f t="shared" si="1"/>
        <v>https://www.national-ave.com/</v>
      </c>
    </row>
    <row r="212">
      <c r="A212" s="14" t="s">
        <v>612</v>
      </c>
      <c r="B212" s="14" t="s">
        <v>2259</v>
      </c>
      <c r="C212" s="51" t="s">
        <v>2260</v>
      </c>
      <c r="D212" s="55" t="s">
        <v>2261</v>
      </c>
      <c r="E212" s="63" t="s">
        <v>2262</v>
      </c>
      <c r="F212" s="63" t="s">
        <v>2263</v>
      </c>
      <c r="G212" s="64" t="s">
        <v>2264</v>
      </c>
      <c r="H212" s="54" t="str">
        <f t="shared" si="1"/>
        <v>https://neiuindependent.org/</v>
      </c>
    </row>
    <row r="213">
      <c r="A213" s="14" t="s">
        <v>612</v>
      </c>
      <c r="B213" s="14" t="s">
        <v>2265</v>
      </c>
      <c r="C213" s="51" t="s">
        <v>2266</v>
      </c>
      <c r="D213" s="55" t="s">
        <v>2267</v>
      </c>
      <c r="E213" s="63" t="s">
        <v>2268</v>
      </c>
      <c r="F213" s="63" t="s">
        <v>2269</v>
      </c>
      <c r="G213" s="64" t="s">
        <v>2270</v>
      </c>
      <c r="H213" s="54" t="str">
        <f t="shared" si="1"/>
        <v>https://northernstar.info/</v>
      </c>
    </row>
    <row r="214">
      <c r="A214" s="14" t="s">
        <v>612</v>
      </c>
      <c r="B214" s="14" t="s">
        <v>2271</v>
      </c>
      <c r="C214" s="51" t="s">
        <v>2272</v>
      </c>
      <c r="D214" s="55" t="s">
        <v>2273</v>
      </c>
      <c r="E214" s="63" t="s">
        <v>1837</v>
      </c>
      <c r="F214" s="63" t="s">
        <v>2274</v>
      </c>
      <c r="G214" s="64" t="s">
        <v>2275</v>
      </c>
      <c r="H214" s="54" t="str">
        <f t="shared" si="1"/>
        <v>https://dailynorthwestern.com/</v>
      </c>
    </row>
    <row r="215">
      <c r="A215" s="14" t="s">
        <v>612</v>
      </c>
      <c r="B215" s="14" t="s">
        <v>2276</v>
      </c>
      <c r="C215" s="51" t="s">
        <v>2277</v>
      </c>
      <c r="D215" s="55" t="s">
        <v>2278</v>
      </c>
      <c r="E215" s="63" t="s">
        <v>2279</v>
      </c>
      <c r="F215" s="63" t="s">
        <v>2280</v>
      </c>
      <c r="G215" s="64" t="s">
        <v>2281</v>
      </c>
      <c r="H215" s="54" t="str">
        <f t="shared" si="1"/>
        <v>https://dailyegyptian.com/</v>
      </c>
    </row>
    <row r="216">
      <c r="A216" s="14" t="s">
        <v>612</v>
      </c>
      <c r="B216" s="14" t="s">
        <v>2282</v>
      </c>
      <c r="C216" s="51" t="s">
        <v>2283</v>
      </c>
      <c r="D216" s="55" t="s">
        <v>2284</v>
      </c>
      <c r="E216" s="63" t="s">
        <v>2285</v>
      </c>
      <c r="F216" s="63" t="s">
        <v>2286</v>
      </c>
      <c r="G216" s="64" t="s">
        <v>2287</v>
      </c>
      <c r="H216" s="16" t="str">
        <f t="shared" si="1"/>
        <v>https://www.chicagomaroon.com/, https://chicagoweekly.org/</v>
      </c>
    </row>
    <row r="217">
      <c r="A217" s="14" t="s">
        <v>612</v>
      </c>
      <c r="B217" s="14" t="s">
        <v>1129</v>
      </c>
      <c r="C217" s="51" t="s">
        <v>1130</v>
      </c>
      <c r="D217" s="55" t="s">
        <v>2288</v>
      </c>
      <c r="E217" s="63" t="s">
        <v>1132</v>
      </c>
      <c r="F217" s="63" t="s">
        <v>1133</v>
      </c>
      <c r="G217" s="64" t="s">
        <v>1134</v>
      </c>
      <c r="H217" s="16" t="str">
        <f t="shared" si="1"/>
        <v>https://chicagoflame.com/, https://uicargus.com/, https://theast.org/</v>
      </c>
    </row>
    <row r="218">
      <c r="A218" s="14" t="s">
        <v>612</v>
      </c>
      <c r="B218" s="14" t="s">
        <v>671</v>
      </c>
      <c r="C218" s="51" t="s">
        <v>672</v>
      </c>
      <c r="D218" s="55" t="s">
        <v>673</v>
      </c>
      <c r="E218" s="63" t="s">
        <v>674</v>
      </c>
      <c r="F218" s="63" t="s">
        <v>675</v>
      </c>
      <c r="G218" s="64" t="s">
        <v>676</v>
      </c>
      <c r="H218" s="54" t="str">
        <f t="shared" si="1"/>
        <v>https://dailyillini.com/</v>
      </c>
    </row>
    <row r="219">
      <c r="A219" s="14" t="s">
        <v>612</v>
      </c>
      <c r="B219" s="14" t="s">
        <v>2289</v>
      </c>
      <c r="C219" s="51" t="s">
        <v>2290</v>
      </c>
      <c r="D219" s="55" t="s">
        <v>2291</v>
      </c>
      <c r="E219" s="63" t="s">
        <v>2292</v>
      </c>
      <c r="F219" s="63" t="s">
        <v>2293</v>
      </c>
      <c r="G219" s="64" t="s">
        <v>2294</v>
      </c>
      <c r="H219" s="54" t="str">
        <f t="shared" si="1"/>
        <v>https://westerncourier.com/</v>
      </c>
    </row>
    <row r="220">
      <c r="A220" s="14" t="s">
        <v>612</v>
      </c>
      <c r="B220" s="14" t="s">
        <v>613</v>
      </c>
      <c r="C220" s="51" t="s">
        <v>614</v>
      </c>
      <c r="D220" s="55" t="s">
        <v>615</v>
      </c>
      <c r="E220" s="63" t="s">
        <v>616</v>
      </c>
      <c r="F220" s="63" t="s">
        <v>617</v>
      </c>
      <c r="G220" s="64" t="s">
        <v>618</v>
      </c>
      <c r="H220" s="54" t="str">
        <f t="shared" si="1"/>
        <v>https://www.wheatonrecord.com/</v>
      </c>
    </row>
    <row r="221">
      <c r="A221" s="14" t="s">
        <v>1201</v>
      </c>
      <c r="B221" s="14" t="s">
        <v>2295</v>
      </c>
      <c r="C221" s="51" t="s">
        <v>2296</v>
      </c>
      <c r="D221" s="55" t="s">
        <v>2297</v>
      </c>
      <c r="E221" s="63" t="s">
        <v>2298</v>
      </c>
      <c r="F221" s="63" t="s">
        <v>2299</v>
      </c>
      <c r="G221" s="64" t="s">
        <v>2300</v>
      </c>
      <c r="H221" s="54" t="str">
        <f t="shared" si="1"/>
        <v>https://andersonian.com/</v>
      </c>
    </row>
    <row r="222">
      <c r="A222" s="14" t="s">
        <v>1201</v>
      </c>
      <c r="B222" s="14" t="s">
        <v>2301</v>
      </c>
      <c r="C222" s="51" t="s">
        <v>2302</v>
      </c>
      <c r="D222" s="55" t="s">
        <v>2303</v>
      </c>
      <c r="E222" s="63" t="s">
        <v>2304</v>
      </c>
      <c r="F222" s="63" t="s">
        <v>2305</v>
      </c>
      <c r="G222" s="64" t="s">
        <v>2306</v>
      </c>
      <c r="H222" s="54" t="str">
        <f t="shared" si="1"/>
        <v>https://www.ballstatedaily.com/</v>
      </c>
    </row>
    <row r="223">
      <c r="A223" s="14" t="s">
        <v>1201</v>
      </c>
      <c r="B223" s="14" t="s">
        <v>2307</v>
      </c>
      <c r="C223" s="51" t="s">
        <v>2308</v>
      </c>
      <c r="D223" s="55" t="s">
        <v>2309</v>
      </c>
      <c r="E223" s="63" t="s">
        <v>2310</v>
      </c>
      <c r="F223" s="63" t="s">
        <v>2311</v>
      </c>
      <c r="G223" s="64" t="s">
        <v>2312</v>
      </c>
      <c r="H223" s="54" t="str">
        <f t="shared" si="1"/>
        <v>https://thebutlercollegian.com/</v>
      </c>
    </row>
    <row r="224">
      <c r="A224" s="14" t="s">
        <v>1201</v>
      </c>
      <c r="B224" s="14" t="s">
        <v>2313</v>
      </c>
      <c r="C224" s="51" t="s">
        <v>2314</v>
      </c>
      <c r="D224" s="55" t="s">
        <v>2315</v>
      </c>
      <c r="E224" s="63" t="s">
        <v>2316</v>
      </c>
      <c r="F224" s="63" t="s">
        <v>2317</v>
      </c>
      <c r="G224" s="64" t="s">
        <v>2318</v>
      </c>
      <c r="H224" s="54" t="str">
        <f t="shared" si="1"/>
        <v>https://www.thecampuseye.com/</v>
      </c>
    </row>
    <row r="225">
      <c r="A225" s="14" t="s">
        <v>1201</v>
      </c>
      <c r="B225" s="14" t="s">
        <v>2319</v>
      </c>
      <c r="C225" s="51" t="s">
        <v>2320</v>
      </c>
      <c r="D225" s="55" t="s">
        <v>2321</v>
      </c>
      <c r="E225" s="63" t="s">
        <v>2322</v>
      </c>
      <c r="F225" s="63" t="s">
        <v>2323</v>
      </c>
      <c r="G225" s="64" t="s">
        <v>2324</v>
      </c>
      <c r="H225" s="54" t="str">
        <f t="shared" si="1"/>
        <v>https://thefranklinnews.com/</v>
      </c>
    </row>
    <row r="226">
      <c r="A226" s="14" t="s">
        <v>1201</v>
      </c>
      <c r="B226" s="14" t="s">
        <v>2325</v>
      </c>
      <c r="C226" s="51" t="s">
        <v>2326</v>
      </c>
      <c r="D226" s="55" t="s">
        <v>2327</v>
      </c>
      <c r="E226" s="63" t="s">
        <v>2328</v>
      </c>
      <c r="F226" s="63" t="s">
        <v>2329</v>
      </c>
      <c r="G226" s="64" t="s">
        <v>2330</v>
      </c>
      <c r="H226" s="54" t="str">
        <f t="shared" si="1"/>
        <v>https://record.goshen.edu/</v>
      </c>
    </row>
    <row r="227">
      <c r="A227" s="14" t="s">
        <v>1201</v>
      </c>
      <c r="B227" s="14" t="s">
        <v>2331</v>
      </c>
      <c r="C227" s="51" t="s">
        <v>2332</v>
      </c>
      <c r="D227" s="55" t="s">
        <v>2333</v>
      </c>
      <c r="E227" s="63" t="s">
        <v>2334</v>
      </c>
      <c r="F227" s="63" t="s">
        <v>2335</v>
      </c>
      <c r="G227" s="64" t="s">
        <v>2336</v>
      </c>
      <c r="H227" s="54" t="str">
        <f t="shared" si="1"/>
        <v>https://www.isustudentmedia.com/statesman/</v>
      </c>
    </row>
    <row r="228">
      <c r="A228" s="14" t="s">
        <v>1201</v>
      </c>
      <c r="B228" s="14" t="s">
        <v>1202</v>
      </c>
      <c r="C228" s="51" t="s">
        <v>1203</v>
      </c>
      <c r="D228" s="55" t="s">
        <v>1204</v>
      </c>
      <c r="E228" s="63" t="s">
        <v>1205</v>
      </c>
      <c r="F228" s="63" t="s">
        <v>1206</v>
      </c>
      <c r="G228" s="64" t="s">
        <v>1207</v>
      </c>
      <c r="H228" s="54" t="str">
        <f t="shared" si="1"/>
        <v>https://www.idsnews.com/</v>
      </c>
    </row>
    <row r="229">
      <c r="A229" s="14" t="s">
        <v>1201</v>
      </c>
      <c r="B229" s="14" t="s">
        <v>2337</v>
      </c>
      <c r="C229" s="51" t="s">
        <v>2338</v>
      </c>
      <c r="D229" s="55" t="s">
        <v>2339</v>
      </c>
      <c r="E229" s="63" t="s">
        <v>2340</v>
      </c>
      <c r="F229" s="63" t="s">
        <v>2341</v>
      </c>
      <c r="G229" s="64" t="s">
        <v>2342</v>
      </c>
      <c r="H229" s="54" t="str">
        <f t="shared" si="1"/>
        <v>https://www.ipfwcommunicator.org/</v>
      </c>
    </row>
    <row r="230">
      <c r="A230" s="14" t="s">
        <v>1201</v>
      </c>
      <c r="B230" s="14" t="s">
        <v>2343</v>
      </c>
      <c r="C230" s="51" t="s">
        <v>2344</v>
      </c>
      <c r="D230" s="55" t="s">
        <v>2345</v>
      </c>
      <c r="E230" s="63" t="s">
        <v>2346</v>
      </c>
      <c r="F230" s="63" t="s">
        <v>2347</v>
      </c>
      <c r="G230" s="64" t="s">
        <v>2348</v>
      </c>
      <c r="H230" s="54" t="str">
        <f t="shared" si="1"/>
        <v>https://the-sagamore.com/</v>
      </c>
    </row>
    <row r="231">
      <c r="A231" s="14" t="s">
        <v>1201</v>
      </c>
      <c r="B231" s="14" t="s">
        <v>2349</v>
      </c>
      <c r="C231" s="51" t="s">
        <v>2350</v>
      </c>
      <c r="D231" s="55" t="s">
        <v>2351</v>
      </c>
      <c r="E231" s="63" t="s">
        <v>2352</v>
      </c>
      <c r="F231" s="63" t="s">
        <v>2353</v>
      </c>
      <c r="G231" s="64" t="s">
        <v>2354</v>
      </c>
      <c r="H231" s="54" t="str">
        <f t="shared" si="1"/>
        <v>https://www.iusbpreface.com/</v>
      </c>
    </row>
    <row r="232">
      <c r="A232" s="14" t="s">
        <v>1201</v>
      </c>
      <c r="B232" s="14" t="s">
        <v>2355</v>
      </c>
      <c r="C232" s="51" t="s">
        <v>2356</v>
      </c>
      <c r="D232" s="55" t="s">
        <v>2357</v>
      </c>
      <c r="E232" s="63" t="s">
        <v>2358</v>
      </c>
      <c r="F232" s="63" t="s">
        <v>2359</v>
      </c>
      <c r="G232" s="64" t="s">
        <v>2360</v>
      </c>
      <c r="H232" s="54" t="str">
        <f t="shared" si="1"/>
        <v>https://iushorizon.com/</v>
      </c>
    </row>
    <row r="233">
      <c r="A233" s="14" t="s">
        <v>1201</v>
      </c>
      <c r="B233" s="14" t="s">
        <v>2361</v>
      </c>
      <c r="C233" s="51" t="s">
        <v>2362</v>
      </c>
      <c r="D233" s="55" t="s">
        <v>2363</v>
      </c>
      <c r="E233" s="63" t="s">
        <v>2364</v>
      </c>
      <c r="F233" s="63" t="s">
        <v>2365</v>
      </c>
      <c r="G233" s="64" t="s">
        <v>2366</v>
      </c>
      <c r="H233" s="54" t="str">
        <f t="shared" si="1"/>
        <v>https://www.purdueexponent.org/</v>
      </c>
    </row>
    <row r="234">
      <c r="A234" s="14" t="s">
        <v>1201</v>
      </c>
      <c r="B234" s="14" t="s">
        <v>2367</v>
      </c>
      <c r="C234" s="51" t="s">
        <v>2368</v>
      </c>
      <c r="D234" s="55" t="s">
        <v>216</v>
      </c>
      <c r="E234" s="63" t="s">
        <v>2369</v>
      </c>
      <c r="F234" s="63" t="s">
        <v>22</v>
      </c>
      <c r="G234" s="64" t="s">
        <v>2370</v>
      </c>
      <c r="H234" s="54" t="str">
        <f t="shared" si="1"/>
        <v>https://pnwpioneer.com/</v>
      </c>
    </row>
    <row r="235">
      <c r="A235" s="14" t="s">
        <v>1201</v>
      </c>
      <c r="B235" s="14" t="s">
        <v>2371</v>
      </c>
      <c r="C235" s="51" t="s">
        <v>2372</v>
      </c>
      <c r="D235" s="55" t="s">
        <v>2373</v>
      </c>
      <c r="E235" s="63" t="s">
        <v>2374</v>
      </c>
      <c r="F235" s="63" t="s">
        <v>2375</v>
      </c>
      <c r="G235" s="64" t="s">
        <v>2376</v>
      </c>
      <c r="H235" s="54" t="str">
        <f t="shared" si="1"/>
        <v>https://rosehulmannewspaper.com/</v>
      </c>
    </row>
    <row r="236">
      <c r="A236" s="14" t="s">
        <v>1201</v>
      </c>
      <c r="B236" s="14" t="s">
        <v>2377</v>
      </c>
      <c r="C236" s="51" t="s">
        <v>2378</v>
      </c>
      <c r="D236" s="55" t="s">
        <v>1468</v>
      </c>
      <c r="E236" s="63" t="s">
        <v>2379</v>
      </c>
      <c r="F236" s="63" t="s">
        <v>2380</v>
      </c>
      <c r="G236" s="64" t="s">
        <v>2381</v>
      </c>
      <c r="H236" s="54" t="str">
        <f t="shared" si="1"/>
        <v>https://theechonews.com/</v>
      </c>
    </row>
    <row r="237">
      <c r="A237" s="14" t="s">
        <v>1201</v>
      </c>
      <c r="B237" s="14" t="s">
        <v>2382</v>
      </c>
      <c r="C237" s="51" t="s">
        <v>2383</v>
      </c>
      <c r="D237" s="55" t="s">
        <v>2384</v>
      </c>
      <c r="E237" s="63" t="s">
        <v>2385</v>
      </c>
      <c r="F237" s="63" t="s">
        <v>2386</v>
      </c>
      <c r="G237" s="64" t="s">
        <v>2387</v>
      </c>
      <c r="H237" s="54" t="str">
        <f t="shared" si="1"/>
        <v>https://reflector.uindy.edu/</v>
      </c>
    </row>
    <row r="238">
      <c r="A238" s="14" t="s">
        <v>1201</v>
      </c>
      <c r="B238" s="14" t="s">
        <v>2388</v>
      </c>
      <c r="C238" s="51" t="s">
        <v>2389</v>
      </c>
      <c r="D238" s="55" t="s">
        <v>2390</v>
      </c>
      <c r="E238" s="63" t="s">
        <v>1824</v>
      </c>
      <c r="F238" s="63" t="s">
        <v>2391</v>
      </c>
      <c r="G238" s="64" t="s">
        <v>2392</v>
      </c>
      <c r="H238" s="16" t="str">
        <f t="shared" si="1"/>
        <v>https://ndsmcobserver.com/, http://theirishrover.com/</v>
      </c>
    </row>
    <row r="239">
      <c r="A239" s="14" t="s">
        <v>1201</v>
      </c>
      <c r="B239" s="14" t="s">
        <v>2393</v>
      </c>
      <c r="C239" s="51" t="s">
        <v>2394</v>
      </c>
      <c r="D239" s="55" t="s">
        <v>2395</v>
      </c>
      <c r="E239" s="63" t="s">
        <v>2396</v>
      </c>
      <c r="F239" s="63" t="s">
        <v>2397</v>
      </c>
      <c r="G239" s="64" t="s">
        <v>2398</v>
      </c>
      <c r="H239" s="54" t="str">
        <f t="shared" si="1"/>
        <v>https://usishield.com/</v>
      </c>
    </row>
    <row r="240">
      <c r="A240" s="14" t="s">
        <v>1201</v>
      </c>
      <c r="B240" s="14" t="s">
        <v>2399</v>
      </c>
      <c r="C240" s="51" t="s">
        <v>2400</v>
      </c>
      <c r="D240" s="55" t="s">
        <v>2401</v>
      </c>
      <c r="E240" s="63" t="s">
        <v>2402</v>
      </c>
      <c r="F240" s="63" t="s">
        <v>2403</v>
      </c>
      <c r="G240" s="64" t="s">
        <v>2404</v>
      </c>
      <c r="H240" s="54" t="str">
        <f t="shared" si="1"/>
        <v>https://torchnews.org/</v>
      </c>
    </row>
    <row r="241">
      <c r="A241" s="14" t="s">
        <v>1201</v>
      </c>
      <c r="B241" s="14" t="s">
        <v>2405</v>
      </c>
      <c r="C241" s="51" t="s">
        <v>2406</v>
      </c>
      <c r="D241" s="55" t="s">
        <v>2407</v>
      </c>
      <c r="E241" s="63" t="s">
        <v>2408</v>
      </c>
      <c r="F241" s="63" t="s">
        <v>2409</v>
      </c>
      <c r="G241" s="64" t="s">
        <v>2410</v>
      </c>
      <c r="H241" s="54" t="str">
        <f t="shared" si="1"/>
        <v>https://wabash.edu/bachelor/</v>
      </c>
    </row>
    <row r="242">
      <c r="A242" s="14" t="s">
        <v>1105</v>
      </c>
      <c r="B242" s="14" t="s">
        <v>2411</v>
      </c>
      <c r="C242" s="51" t="s">
        <v>2412</v>
      </c>
      <c r="D242" s="55" t="s">
        <v>2413</v>
      </c>
      <c r="E242" s="63" t="s">
        <v>2414</v>
      </c>
      <c r="F242" s="63" t="s">
        <v>2415</v>
      </c>
      <c r="G242" s="64" t="s">
        <v>2416</v>
      </c>
      <c r="H242" s="54" t="str">
        <f t="shared" si="1"/>
        <v>https://bvtack.com/</v>
      </c>
    </row>
    <row r="243">
      <c r="A243" s="14" t="s">
        <v>1105</v>
      </c>
      <c r="B243" s="14" t="s">
        <v>2417</v>
      </c>
      <c r="C243" s="51" t="s">
        <v>2418</v>
      </c>
      <c r="D243" s="55" t="s">
        <v>2419</v>
      </c>
      <c r="E243" s="63" t="s">
        <v>2420</v>
      </c>
      <c r="F243" s="63" t="s">
        <v>2421</v>
      </c>
      <c r="G243" s="64" t="s">
        <v>2422</v>
      </c>
      <c r="H243" s="54" t="str">
        <f t="shared" si="1"/>
        <v>https://coecosmos.com/</v>
      </c>
    </row>
    <row r="244">
      <c r="A244" s="14" t="s">
        <v>1105</v>
      </c>
      <c r="B244" s="14" t="s">
        <v>2423</v>
      </c>
      <c r="C244" s="51" t="s">
        <v>2424</v>
      </c>
      <c r="D244" s="55" t="s">
        <v>2425</v>
      </c>
      <c r="E244" s="63" t="s">
        <v>2426</v>
      </c>
      <c r="F244" s="63" t="s">
        <v>2427</v>
      </c>
      <c r="G244" s="64" t="s">
        <v>2428</v>
      </c>
      <c r="H244" s="54" t="str">
        <f t="shared" si="1"/>
        <v>https://www.thecornellian.com/</v>
      </c>
    </row>
    <row r="245">
      <c r="A245" s="14" t="s">
        <v>1105</v>
      </c>
      <c r="B245" s="14" t="s">
        <v>2429</v>
      </c>
      <c r="C245" s="51" t="s">
        <v>2430</v>
      </c>
      <c r="D245" s="55" t="s">
        <v>2431</v>
      </c>
      <c r="E245" s="63" t="s">
        <v>2432</v>
      </c>
      <c r="F245" s="63" t="s">
        <v>2433</v>
      </c>
      <c r="G245" s="64" t="s">
        <v>2434</v>
      </c>
      <c r="H245" s="54" t="str">
        <f t="shared" si="1"/>
        <v>https://www.campuschronicle.org/</v>
      </c>
    </row>
    <row r="246">
      <c r="A246" s="14" t="s">
        <v>1105</v>
      </c>
      <c r="B246" s="14" t="s">
        <v>2435</v>
      </c>
      <c r="C246" s="51" t="s">
        <v>2436</v>
      </c>
      <c r="D246" s="55" t="s">
        <v>2437</v>
      </c>
      <c r="E246" s="63" t="s">
        <v>2438</v>
      </c>
      <c r="F246" s="63" t="s">
        <v>2439</v>
      </c>
      <c r="G246" s="64" t="s">
        <v>2440</v>
      </c>
      <c r="H246" s="54" t="str">
        <f t="shared" si="1"/>
        <v>https://timesdelphic.com/</v>
      </c>
    </row>
    <row r="247">
      <c r="A247" s="14" t="s">
        <v>1105</v>
      </c>
      <c r="B247" s="14" t="s">
        <v>2441</v>
      </c>
      <c r="C247" s="51" t="s">
        <v>2442</v>
      </c>
      <c r="D247" s="55" t="s">
        <v>2443</v>
      </c>
      <c r="E247" s="63" t="s">
        <v>2444</v>
      </c>
      <c r="F247" s="63" t="s">
        <v>2445</v>
      </c>
      <c r="G247" s="64" t="s">
        <v>2446</v>
      </c>
      <c r="H247" s="54" t="str">
        <f t="shared" si="1"/>
        <v>https://www.thesandb.com/</v>
      </c>
    </row>
    <row r="248">
      <c r="A248" s="14" t="s">
        <v>1105</v>
      </c>
      <c r="B248" s="14" t="s">
        <v>2447</v>
      </c>
      <c r="C248" s="57" t="s">
        <v>2448</v>
      </c>
      <c r="D248" s="66" t="s">
        <v>2449</v>
      </c>
      <c r="E248" s="63" t="s">
        <v>2448</v>
      </c>
      <c r="F248" s="63" t="s">
        <v>2449</v>
      </c>
      <c r="G248" s="64" t="s">
        <v>2450</v>
      </c>
      <c r="H248" s="54" t="str">
        <f t="shared" si="1"/>
        <v>https://www.icccracker.com/</v>
      </c>
    </row>
    <row r="249">
      <c r="A249" s="14" t="s">
        <v>1105</v>
      </c>
      <c r="B249" s="14" t="s">
        <v>2451</v>
      </c>
      <c r="C249" s="51" t="s">
        <v>2452</v>
      </c>
      <c r="D249" s="55" t="s">
        <v>2453</v>
      </c>
      <c r="E249" s="63" t="s">
        <v>2454</v>
      </c>
      <c r="F249" s="63" t="s">
        <v>2455</v>
      </c>
      <c r="G249" s="64" t="s">
        <v>2456</v>
      </c>
      <c r="H249" s="54" t="str">
        <f t="shared" si="1"/>
        <v>https://www.iowastatedaily.com/</v>
      </c>
    </row>
    <row r="250">
      <c r="A250" s="14" t="s">
        <v>1105</v>
      </c>
      <c r="B250" s="14" t="s">
        <v>2457</v>
      </c>
      <c r="C250" s="51" t="s">
        <v>2458</v>
      </c>
      <c r="D250" s="55" t="s">
        <v>2459</v>
      </c>
      <c r="E250" s="63" t="s">
        <v>2460</v>
      </c>
      <c r="F250" s="63" t="s">
        <v>2461</v>
      </c>
      <c r="G250" s="64" t="s">
        <v>2462</v>
      </c>
      <c r="H250" s="54" t="str">
        <f t="shared" si="1"/>
        <v>https://www.niaclogos.com/</v>
      </c>
    </row>
    <row r="251">
      <c r="A251" s="14" t="s">
        <v>1105</v>
      </c>
      <c r="B251" s="14" t="s">
        <v>2463</v>
      </c>
      <c r="C251" s="51" t="s">
        <v>2464</v>
      </c>
      <c r="D251" s="55" t="s">
        <v>2465</v>
      </c>
      <c r="E251" s="63" t="s">
        <v>2466</v>
      </c>
      <c r="F251" s="63" t="s">
        <v>2467</v>
      </c>
      <c r="G251" s="64" t="s">
        <v>2468</v>
      </c>
      <c r="H251" s="54" t="str">
        <f t="shared" si="1"/>
        <v>https://thesimpsonian.com/</v>
      </c>
    </row>
    <row r="252">
      <c r="A252" s="14" t="s">
        <v>1105</v>
      </c>
      <c r="B252" s="14" t="s">
        <v>1106</v>
      </c>
      <c r="C252" s="51" t="s">
        <v>1107</v>
      </c>
      <c r="D252" s="55" t="s">
        <v>1108</v>
      </c>
      <c r="E252" s="63" t="s">
        <v>1109</v>
      </c>
      <c r="F252" s="63" t="s">
        <v>27</v>
      </c>
      <c r="G252" s="64" t="s">
        <v>1110</v>
      </c>
      <c r="H252" s="54" t="str">
        <f t="shared" si="1"/>
        <v>https://dailyiowan.com/</v>
      </c>
    </row>
    <row r="253">
      <c r="A253" s="14" t="s">
        <v>1105</v>
      </c>
      <c r="B253" s="14" t="s">
        <v>2469</v>
      </c>
      <c r="C253" s="51" t="s">
        <v>2470</v>
      </c>
      <c r="D253" s="55" t="s">
        <v>2471</v>
      </c>
      <c r="E253" s="63" t="s">
        <v>2472</v>
      </c>
      <c r="F253" s="63" t="s">
        <v>2473</v>
      </c>
      <c r="G253" s="64" t="s">
        <v>2474</v>
      </c>
      <c r="H253" s="54" t="str">
        <f t="shared" si="1"/>
        <v>https://www.northerniowan.com/</v>
      </c>
    </row>
    <row r="254">
      <c r="A254" s="14" t="s">
        <v>2475</v>
      </c>
      <c r="B254" s="14" t="s">
        <v>2476</v>
      </c>
      <c r="C254" s="57" t="s">
        <v>2477</v>
      </c>
      <c r="D254" s="66" t="s">
        <v>2478</v>
      </c>
      <c r="E254" s="63" t="s">
        <v>2477</v>
      </c>
      <c r="F254" s="63" t="s">
        <v>2478</v>
      </c>
      <c r="G254" s="64" t="s">
        <v>2479</v>
      </c>
      <c r="H254" s="54" t="str">
        <f t="shared" si="1"/>
        <v>https://thebakerorange.com/</v>
      </c>
    </row>
    <row r="255">
      <c r="A255" s="14" t="s">
        <v>2475</v>
      </c>
      <c r="B255" s="14" t="s">
        <v>2480</v>
      </c>
      <c r="C255" s="51" t="s">
        <v>2481</v>
      </c>
      <c r="D255" s="55" t="s">
        <v>606</v>
      </c>
      <c r="E255" s="63" t="s">
        <v>2482</v>
      </c>
      <c r="F255" s="63" t="s">
        <v>608</v>
      </c>
      <c r="G255" s="64" t="s">
        <v>2483</v>
      </c>
      <c r="H255" s="54" t="str">
        <f t="shared" si="1"/>
        <v>https://esubulletin.com/</v>
      </c>
    </row>
    <row r="256">
      <c r="A256" s="14" t="s">
        <v>2475</v>
      </c>
      <c r="B256" s="14" t="s">
        <v>2484</v>
      </c>
      <c r="C256" s="51" t="s">
        <v>2485</v>
      </c>
      <c r="D256" s="55" t="s">
        <v>2486</v>
      </c>
      <c r="E256" s="63" t="s">
        <v>2487</v>
      </c>
      <c r="F256" s="63" t="s">
        <v>2488</v>
      </c>
      <c r="G256" s="64" t="s">
        <v>2489</v>
      </c>
      <c r="H256" s="54" t="str">
        <f t="shared" si="1"/>
        <v>https://fhsu.edu/leader/</v>
      </c>
    </row>
    <row r="257">
      <c r="A257" s="14" t="s">
        <v>2475</v>
      </c>
      <c r="B257" s="14" t="s">
        <v>2490</v>
      </c>
      <c r="C257" s="51" t="s">
        <v>2491</v>
      </c>
      <c r="D257" s="55" t="s">
        <v>2492</v>
      </c>
      <c r="E257" s="63" t="s">
        <v>2493</v>
      </c>
      <c r="F257" s="63" t="s">
        <v>2494</v>
      </c>
      <c r="G257" s="64" t="s">
        <v>2495</v>
      </c>
      <c r="H257" s="54" t="str">
        <f t="shared" si="1"/>
        <v>https://blogs.jccc.edu/campusledger/</v>
      </c>
    </row>
    <row r="258">
      <c r="A258" s="14" t="s">
        <v>2475</v>
      </c>
      <c r="B258" s="14" t="s">
        <v>2496</v>
      </c>
      <c r="C258" s="51" t="s">
        <v>2497</v>
      </c>
      <c r="D258" s="55" t="s">
        <v>2498</v>
      </c>
      <c r="E258" s="63" t="s">
        <v>2499</v>
      </c>
      <c r="F258" s="63" t="s">
        <v>2449</v>
      </c>
      <c r="G258" s="64" t="s">
        <v>2500</v>
      </c>
      <c r="H258" s="54" t="str">
        <f t="shared" si="1"/>
        <v>https://www.kstatecollegian.com/</v>
      </c>
    </row>
    <row r="259">
      <c r="A259" s="14" t="s">
        <v>2475</v>
      </c>
      <c r="B259" s="14" t="s">
        <v>2501</v>
      </c>
      <c r="C259" s="51" t="s">
        <v>2502</v>
      </c>
      <c r="D259" s="55" t="s">
        <v>2503</v>
      </c>
      <c r="E259" s="63" t="s">
        <v>2504</v>
      </c>
      <c r="F259" s="63" t="s">
        <v>2505</v>
      </c>
      <c r="G259" s="64" t="s">
        <v>2506</v>
      </c>
      <c r="H259" s="54" t="str">
        <f t="shared" si="1"/>
        <v>https://psucollegio.com/</v>
      </c>
    </row>
    <row r="260">
      <c r="A260" s="14" t="s">
        <v>2475</v>
      </c>
      <c r="B260" s="14" t="s">
        <v>2507</v>
      </c>
      <c r="C260" s="51" t="s">
        <v>2508</v>
      </c>
      <c r="D260" s="55" t="s">
        <v>2509</v>
      </c>
      <c r="E260" s="63" t="s">
        <v>2510</v>
      </c>
      <c r="F260" s="63" t="s">
        <v>2511</v>
      </c>
      <c r="G260" s="64" t="s">
        <v>2512</v>
      </c>
      <c r="H260" s="54" t="str">
        <f t="shared" si="1"/>
        <v>https://www.kansan.com/</v>
      </c>
    </row>
    <row r="261">
      <c r="A261" s="14" t="s">
        <v>2475</v>
      </c>
      <c r="B261" s="14" t="s">
        <v>2513</v>
      </c>
      <c r="C261" s="51" t="s">
        <v>2514</v>
      </c>
      <c r="D261" s="55" t="s">
        <v>2515</v>
      </c>
      <c r="E261" s="63" t="s">
        <v>2516</v>
      </c>
      <c r="F261" s="63" t="s">
        <v>2517</v>
      </c>
      <c r="G261" s="64" t="s">
        <v>2518</v>
      </c>
      <c r="H261" s="54" t="str">
        <f t="shared" si="1"/>
        <v>https://washburnreview.org/</v>
      </c>
    </row>
    <row r="262">
      <c r="A262" s="14" t="s">
        <v>2475</v>
      </c>
      <c r="B262" s="14" t="s">
        <v>2519</v>
      </c>
      <c r="C262" s="51" t="s">
        <v>2520</v>
      </c>
      <c r="D262" s="55" t="s">
        <v>2521</v>
      </c>
      <c r="E262" s="63" t="s">
        <v>2522</v>
      </c>
      <c r="F262" s="63" t="s">
        <v>2523</v>
      </c>
      <c r="G262" s="64" t="s">
        <v>2524</v>
      </c>
      <c r="H262" s="54" t="str">
        <f t="shared" si="1"/>
        <v>https://thesunflower.com/</v>
      </c>
    </row>
    <row r="263">
      <c r="A263" s="14" t="s">
        <v>707</v>
      </c>
      <c r="B263" s="14" t="s">
        <v>708</v>
      </c>
      <c r="C263" s="51" t="s">
        <v>709</v>
      </c>
      <c r="D263" s="55" t="s">
        <v>710</v>
      </c>
      <c r="E263" s="63" t="s">
        <v>711</v>
      </c>
      <c r="F263" s="63" t="s">
        <v>712</v>
      </c>
      <c r="G263" s="64" t="s">
        <v>713</v>
      </c>
      <c r="H263" s="54" t="str">
        <f t="shared" si="1"/>
        <v>https://www.bellarminelibrary.com/concord-news/</v>
      </c>
    </row>
    <row r="264">
      <c r="A264" s="14" t="s">
        <v>707</v>
      </c>
      <c r="B264" s="14" t="s">
        <v>2525</v>
      </c>
      <c r="C264" s="51" t="s">
        <v>2526</v>
      </c>
      <c r="D264" s="55" t="s">
        <v>2527</v>
      </c>
      <c r="E264" s="63" t="s">
        <v>2528</v>
      </c>
      <c r="F264" s="63" t="s">
        <v>2529</v>
      </c>
      <c r="G264" s="64" t="s">
        <v>2530</v>
      </c>
      <c r="H264" s="54" t="str">
        <f t="shared" si="1"/>
        <v>https://www.thebereapinnacle.org/</v>
      </c>
    </row>
    <row r="265">
      <c r="A265" s="14" t="s">
        <v>707</v>
      </c>
      <c r="B265" s="14" t="s">
        <v>2531</v>
      </c>
      <c r="C265" s="51" t="s">
        <v>2532</v>
      </c>
      <c r="D265" s="55" t="s">
        <v>2533</v>
      </c>
      <c r="E265" s="63" t="s">
        <v>2534</v>
      </c>
      <c r="F265" s="63" t="s">
        <v>2535</v>
      </c>
      <c r="G265" s="64" t="s">
        <v>2536</v>
      </c>
      <c r="H265" s="54" t="str">
        <f t="shared" si="1"/>
        <v>https://www.easternprogress.com/</v>
      </c>
    </row>
    <row r="266">
      <c r="A266" s="14" t="s">
        <v>707</v>
      </c>
      <c r="B266" s="14" t="s">
        <v>1033</v>
      </c>
      <c r="C266" s="51" t="s">
        <v>1034</v>
      </c>
      <c r="D266" s="55" t="s">
        <v>1035</v>
      </c>
      <c r="E266" s="63" t="s">
        <v>1036</v>
      </c>
      <c r="F266" s="63" t="s">
        <v>1037</v>
      </c>
      <c r="G266" s="64" t="s">
        <v>1038</v>
      </c>
      <c r="H266" s="54" t="str">
        <f t="shared" si="1"/>
        <v>https://www.hendersonccnews.com/</v>
      </c>
    </row>
    <row r="267">
      <c r="A267" s="14" t="s">
        <v>707</v>
      </c>
      <c r="B267" s="14" t="s">
        <v>2537</v>
      </c>
      <c r="C267" s="51" t="s">
        <v>2538</v>
      </c>
      <c r="D267" s="55" t="s">
        <v>2539</v>
      </c>
      <c r="E267" s="63" t="s">
        <v>2540</v>
      </c>
      <c r="F267" s="63" t="s">
        <v>2541</v>
      </c>
      <c r="G267" s="64" t="s">
        <v>2542</v>
      </c>
      <c r="H267" s="54" t="str">
        <f t="shared" si="1"/>
        <v>https://jeffersonsquad.org/</v>
      </c>
    </row>
    <row r="268">
      <c r="A268" s="14" t="s">
        <v>707</v>
      </c>
      <c r="B268" s="14" t="s">
        <v>2543</v>
      </c>
      <c r="C268" s="51" t="s">
        <v>2544</v>
      </c>
      <c r="D268" s="55" t="s">
        <v>2545</v>
      </c>
      <c r="E268" s="63" t="s">
        <v>2546</v>
      </c>
      <c r="F268" s="63" t="s">
        <v>2547</v>
      </c>
      <c r="G268" s="64" t="s">
        <v>2548</v>
      </c>
      <c r="H268" s="54" t="str">
        <f t="shared" si="1"/>
        <v>https://www.thetrailblazeronline.net/</v>
      </c>
    </row>
    <row r="269">
      <c r="A269" s="14" t="s">
        <v>707</v>
      </c>
      <c r="B269" s="14" t="s">
        <v>2549</v>
      </c>
      <c r="C269" s="51" t="s">
        <v>2550</v>
      </c>
      <c r="D269" s="55" t="s">
        <v>2551</v>
      </c>
      <c r="E269" s="63" t="s">
        <v>2552</v>
      </c>
      <c r="F269" s="63" t="s">
        <v>2553</v>
      </c>
      <c r="G269" s="64" t="s">
        <v>2554</v>
      </c>
      <c r="H269" s="54" t="str">
        <f t="shared" si="1"/>
        <v>https://thenews.org/</v>
      </c>
    </row>
    <row r="270">
      <c r="A270" s="14" t="s">
        <v>707</v>
      </c>
      <c r="B270" s="14" t="s">
        <v>2555</v>
      </c>
      <c r="C270" s="51" t="s">
        <v>2556</v>
      </c>
      <c r="D270" s="55" t="s">
        <v>2557</v>
      </c>
      <c r="E270" s="63" t="s">
        <v>2558</v>
      </c>
      <c r="F270" s="63" t="s">
        <v>2559</v>
      </c>
      <c r="G270" s="64" t="s">
        <v>2560</v>
      </c>
      <c r="H270" s="54" t="str">
        <f t="shared" si="1"/>
        <v>https://www.thenortherner.com/</v>
      </c>
    </row>
    <row r="271">
      <c r="A271" s="14" t="s">
        <v>707</v>
      </c>
      <c r="B271" s="14" t="s">
        <v>2561</v>
      </c>
      <c r="C271" s="51" t="s">
        <v>2562</v>
      </c>
      <c r="D271" s="55" t="s">
        <v>2563</v>
      </c>
      <c r="E271" s="63" t="s">
        <v>2564</v>
      </c>
      <c r="F271" s="63" t="s">
        <v>2565</v>
      </c>
      <c r="G271" s="64" t="s">
        <v>2566</v>
      </c>
      <c r="H271" s="54" t="str">
        <f t="shared" si="1"/>
        <v>https://transyrambler.com/</v>
      </c>
    </row>
    <row r="272">
      <c r="A272" s="14" t="s">
        <v>707</v>
      </c>
      <c r="B272" s="14" t="s">
        <v>2567</v>
      </c>
      <c r="C272" s="51" t="s">
        <v>2568</v>
      </c>
      <c r="D272" s="55" t="s">
        <v>2569</v>
      </c>
      <c r="E272" s="63" t="s">
        <v>2570</v>
      </c>
      <c r="F272" s="63" t="s">
        <v>2571</v>
      </c>
      <c r="G272" s="64" t="s">
        <v>2572</v>
      </c>
      <c r="H272" s="54" t="str">
        <f t="shared" si="1"/>
        <v>https://www.thepatriotnewspaper.org/</v>
      </c>
    </row>
    <row r="273">
      <c r="A273" s="14" t="s">
        <v>707</v>
      </c>
      <c r="B273" s="14" t="s">
        <v>2573</v>
      </c>
      <c r="C273" s="51" t="s">
        <v>2574</v>
      </c>
      <c r="D273" s="55" t="s">
        <v>2575</v>
      </c>
      <c r="E273" s="63" t="s">
        <v>2576</v>
      </c>
      <c r="F273" s="63" t="s">
        <v>2577</v>
      </c>
      <c r="G273" s="64" t="s">
        <v>2578</v>
      </c>
      <c r="H273" s="54" t="str">
        <f t="shared" si="1"/>
        <v>https://kykernel.com/</v>
      </c>
    </row>
    <row r="274">
      <c r="A274" s="14" t="s">
        <v>707</v>
      </c>
      <c r="B274" s="14" t="s">
        <v>2579</v>
      </c>
      <c r="C274" s="51" t="s">
        <v>2580</v>
      </c>
      <c r="D274" s="55" t="s">
        <v>2581</v>
      </c>
      <c r="E274" s="63" t="s">
        <v>2582</v>
      </c>
      <c r="F274" s="63" t="s">
        <v>2583</v>
      </c>
      <c r="G274" s="64" t="s">
        <v>2584</v>
      </c>
      <c r="H274" s="54" t="str">
        <f t="shared" si="1"/>
        <v>https://www.louisvillecardinal.com/</v>
      </c>
    </row>
    <row r="275">
      <c r="A275" s="14" t="s">
        <v>707</v>
      </c>
      <c r="B275" s="14" t="s">
        <v>1150</v>
      </c>
      <c r="C275" s="51" t="s">
        <v>1151</v>
      </c>
      <c r="D275" s="55" t="s">
        <v>1152</v>
      </c>
      <c r="E275" s="63" t="s">
        <v>1153</v>
      </c>
      <c r="F275" s="63" t="s">
        <v>1154</v>
      </c>
      <c r="G275" s="64" t="s">
        <v>1155</v>
      </c>
      <c r="H275" s="54" t="str">
        <f t="shared" si="1"/>
        <v>https://wkuherald.com/</v>
      </c>
    </row>
    <row r="276">
      <c r="A276" s="14" t="s">
        <v>2585</v>
      </c>
      <c r="B276" s="14" t="s">
        <v>2586</v>
      </c>
      <c r="C276" s="51" t="s">
        <v>2587</v>
      </c>
      <c r="D276" s="55" t="s">
        <v>2588</v>
      </c>
      <c r="E276" s="63" t="s">
        <v>2589</v>
      </c>
      <c r="F276" s="63" t="s">
        <v>2590</v>
      </c>
      <c r="G276" s="64" t="s">
        <v>2591</v>
      </c>
      <c r="H276" s="54" t="str">
        <f t="shared" si="1"/>
        <v>https://today.brcc.edu</v>
      </c>
    </row>
    <row r="277">
      <c r="A277" s="14" t="s">
        <v>2585</v>
      </c>
      <c r="B277" s="14" t="s">
        <v>2592</v>
      </c>
      <c r="C277" s="51" t="s">
        <v>2593</v>
      </c>
      <c r="D277" s="55" t="s">
        <v>2594</v>
      </c>
      <c r="E277" s="63" t="s">
        <v>2595</v>
      </c>
      <c r="F277" s="63" t="s">
        <v>2596</v>
      </c>
      <c r="G277" s="64" t="s">
        <v>1756</v>
      </c>
      <c r="H277" s="54" t="str">
        <f t="shared" si="1"/>
        <v>https://www.lsureveille.com/</v>
      </c>
    </row>
    <row r="278">
      <c r="A278" s="14" t="s">
        <v>2585</v>
      </c>
      <c r="B278" s="14" t="s">
        <v>2597</v>
      </c>
      <c r="C278" s="51" t="s">
        <v>2598</v>
      </c>
      <c r="D278" s="55" t="s">
        <v>2599</v>
      </c>
      <c r="E278" s="63" t="s">
        <v>2600</v>
      </c>
      <c r="F278" s="63" t="s">
        <v>2601</v>
      </c>
      <c r="G278" s="64" t="s">
        <v>2602</v>
      </c>
      <c r="H278" s="54" t="str">
        <f t="shared" si="1"/>
        <v>https://www.thetechtalk.org/</v>
      </c>
    </row>
    <row r="279">
      <c r="A279" s="14" t="s">
        <v>2585</v>
      </c>
      <c r="B279" s="14" t="s">
        <v>2603</v>
      </c>
      <c r="C279" s="51" t="s">
        <v>2604</v>
      </c>
      <c r="D279" s="55" t="s">
        <v>2605</v>
      </c>
      <c r="E279" s="63" t="s">
        <v>2606</v>
      </c>
      <c r="F279" s="63" t="s">
        <v>46</v>
      </c>
      <c r="G279" s="64" t="s">
        <v>2607</v>
      </c>
      <c r="H279" s="54" t="str">
        <f t="shared" si="1"/>
        <v>https://www.loyolamaroon.com/</v>
      </c>
    </row>
    <row r="280">
      <c r="A280" s="14" t="s">
        <v>2585</v>
      </c>
      <c r="B280" s="14" t="s">
        <v>2608</v>
      </c>
      <c r="C280" s="51" t="s">
        <v>2609</v>
      </c>
      <c r="D280" s="55" t="s">
        <v>2610</v>
      </c>
      <c r="E280" s="63" t="s">
        <v>2611</v>
      </c>
      <c r="F280" s="63" t="s">
        <v>2612</v>
      </c>
      <c r="G280" s="64" t="s">
        <v>2613</v>
      </c>
      <c r="H280" s="54" t="str">
        <f t="shared" si="1"/>
        <v>https://www.mcneese.edu/contraband/</v>
      </c>
    </row>
    <row r="281">
      <c r="A281" s="14" t="s">
        <v>2585</v>
      </c>
      <c r="B281" s="14" t="s">
        <v>2614</v>
      </c>
      <c r="C281" s="51" t="s">
        <v>2615</v>
      </c>
      <c r="D281" s="55" t="s">
        <v>2616</v>
      </c>
      <c r="E281" s="63" t="s">
        <v>2617</v>
      </c>
      <c r="F281" s="63" t="s">
        <v>2618</v>
      </c>
      <c r="G281" s="64" t="s">
        <v>2619</v>
      </c>
      <c r="H281" s="54" t="str">
        <f t="shared" si="1"/>
        <v>https://currentsauce.com/</v>
      </c>
    </row>
    <row r="282">
      <c r="A282" s="14" t="s">
        <v>2585</v>
      </c>
      <c r="B282" s="14" t="s">
        <v>2620</v>
      </c>
      <c r="C282" s="51" t="s">
        <v>2621</v>
      </c>
      <c r="D282" s="55" t="s">
        <v>2622</v>
      </c>
      <c r="E282" s="63" t="s">
        <v>2623</v>
      </c>
      <c r="F282" s="63" t="s">
        <v>2624</v>
      </c>
      <c r="G282" s="64" t="s">
        <v>2625</v>
      </c>
      <c r="H282" s="54" t="str">
        <f t="shared" si="1"/>
        <v>https://lionsroarnews.com/</v>
      </c>
    </row>
    <row r="283">
      <c r="A283" s="14" t="s">
        <v>2585</v>
      </c>
      <c r="B283" s="14" t="s">
        <v>2626</v>
      </c>
      <c r="C283" s="51" t="s">
        <v>2627</v>
      </c>
      <c r="D283" s="55" t="s">
        <v>2628</v>
      </c>
      <c r="E283" s="63" t="s">
        <v>2629</v>
      </c>
      <c r="F283" s="63" t="s">
        <v>2630</v>
      </c>
      <c r="G283" s="64" t="s">
        <v>2631</v>
      </c>
      <c r="H283" s="54" t="str">
        <f t="shared" si="1"/>
        <v>http://www.southerndigest.com/</v>
      </c>
    </row>
    <row r="284">
      <c r="A284" s="14" t="s">
        <v>2585</v>
      </c>
      <c r="B284" s="14" t="s">
        <v>2632</v>
      </c>
      <c r="C284" s="51" t="s">
        <v>2633</v>
      </c>
      <c r="D284" s="55" t="s">
        <v>2634</v>
      </c>
      <c r="E284" s="63" t="s">
        <v>2635</v>
      </c>
      <c r="F284" s="63" t="s">
        <v>2636</v>
      </c>
      <c r="G284" s="64" t="s">
        <v>2637</v>
      </c>
      <c r="H284" s="54" t="str">
        <f t="shared" si="1"/>
        <v>http://www.thegramblinite.com/</v>
      </c>
    </row>
    <row r="285">
      <c r="A285" s="14" t="s">
        <v>2585</v>
      </c>
      <c r="B285" s="14" t="s">
        <v>2638</v>
      </c>
      <c r="C285" s="51" t="s">
        <v>2639</v>
      </c>
      <c r="D285" s="55" t="s">
        <v>2640</v>
      </c>
      <c r="E285" s="63" t="s">
        <v>2641</v>
      </c>
      <c r="F285" s="63" t="s">
        <v>2642</v>
      </c>
      <c r="G285" s="64" t="s">
        <v>2643</v>
      </c>
      <c r="H285" s="54" t="str">
        <f t="shared" si="1"/>
        <v>https://tulanehullabaloo.com/</v>
      </c>
    </row>
    <row r="286">
      <c r="A286" s="14" t="s">
        <v>2585</v>
      </c>
      <c r="B286" s="14" t="s">
        <v>2644</v>
      </c>
      <c r="C286" s="51" t="s">
        <v>2645</v>
      </c>
      <c r="D286" s="55" t="s">
        <v>2646</v>
      </c>
      <c r="E286" s="63" t="s">
        <v>2647</v>
      </c>
      <c r="F286" s="63" t="s">
        <v>2648</v>
      </c>
      <c r="G286" s="64" t="s">
        <v>2649</v>
      </c>
      <c r="H286" s="54" t="str">
        <f t="shared" si="1"/>
        <v>https://thevermilion.com/</v>
      </c>
    </row>
    <row r="287">
      <c r="A287" s="14" t="s">
        <v>2585</v>
      </c>
      <c r="B287" s="14" t="s">
        <v>2650</v>
      </c>
      <c r="C287" s="51" t="s">
        <v>2651</v>
      </c>
      <c r="D287" s="55" t="s">
        <v>2652</v>
      </c>
      <c r="E287" s="63" t="s">
        <v>2653</v>
      </c>
      <c r="F287" s="63" t="s">
        <v>2654</v>
      </c>
      <c r="G287" s="64" t="s">
        <v>2655</v>
      </c>
      <c r="H287" s="54" t="str">
        <f t="shared" si="1"/>
        <v>http://www.ulmhawkeyeonline.com/</v>
      </c>
    </row>
    <row r="288">
      <c r="A288" s="14" t="s">
        <v>2585</v>
      </c>
      <c r="B288" s="14" t="s">
        <v>2656</v>
      </c>
      <c r="C288" s="51" t="s">
        <v>2657</v>
      </c>
      <c r="D288" s="55" t="s">
        <v>2658</v>
      </c>
      <c r="E288" s="63" t="s">
        <v>2659</v>
      </c>
      <c r="F288" s="63" t="s">
        <v>2660</v>
      </c>
      <c r="G288" s="64" t="s">
        <v>2661</v>
      </c>
      <c r="H288" s="54" t="str">
        <f t="shared" si="1"/>
        <v>https://www.unodriftwood.com/</v>
      </c>
    </row>
    <row r="289">
      <c r="A289" s="14" t="s">
        <v>2662</v>
      </c>
      <c r="B289" s="14" t="s">
        <v>2663</v>
      </c>
      <c r="C289" s="51" t="s">
        <v>2664</v>
      </c>
      <c r="D289" s="55" t="s">
        <v>2665</v>
      </c>
      <c r="E289" s="63" t="s">
        <v>2666</v>
      </c>
      <c r="F289" s="63" t="s">
        <v>2667</v>
      </c>
      <c r="G289" s="64" t="s">
        <v>2668</v>
      </c>
      <c r="H289" s="54" t="str">
        <f t="shared" si="1"/>
        <v>https://thebatesstudent.com/</v>
      </c>
    </row>
    <row r="290">
      <c r="A290" s="14" t="s">
        <v>2662</v>
      </c>
      <c r="B290" s="14" t="s">
        <v>2669</v>
      </c>
      <c r="C290" s="51" t="s">
        <v>2670</v>
      </c>
      <c r="D290" s="55" t="s">
        <v>2671</v>
      </c>
      <c r="E290" s="63" t="s">
        <v>2672</v>
      </c>
      <c r="F290" s="63" t="s">
        <v>2673</v>
      </c>
      <c r="G290" s="64" t="s">
        <v>2674</v>
      </c>
      <c r="H290" s="54" t="str">
        <f t="shared" si="1"/>
        <v>https://bowdoinorient.com/</v>
      </c>
    </row>
    <row r="291">
      <c r="A291" s="14" t="s">
        <v>2662</v>
      </c>
      <c r="B291" s="14" t="s">
        <v>2675</v>
      </c>
      <c r="C291" s="51" t="s">
        <v>2676</v>
      </c>
      <c r="D291" s="55" t="s">
        <v>2677</v>
      </c>
      <c r="E291" s="63" t="s">
        <v>2678</v>
      </c>
      <c r="F291" s="63" t="s">
        <v>2679</v>
      </c>
      <c r="G291" s="64" t="s">
        <v>2680</v>
      </c>
      <c r="H291" s="54" t="str">
        <f t="shared" si="1"/>
        <v>https://colbyechonews.com/</v>
      </c>
    </row>
    <row r="292">
      <c r="A292" s="14" t="s">
        <v>2662</v>
      </c>
      <c r="B292" s="14" t="s">
        <v>2681</v>
      </c>
      <c r="C292" s="51" t="s">
        <v>2682</v>
      </c>
      <c r="D292" s="55" t="s">
        <v>1928</v>
      </c>
      <c r="E292" s="63" t="s">
        <v>2683</v>
      </c>
      <c r="F292" s="63" t="s">
        <v>1090</v>
      </c>
      <c r="G292" s="64" t="s">
        <v>2684</v>
      </c>
      <c r="H292" s="54" t="str">
        <f t="shared" si="1"/>
        <v>https://www.smccme.edu/news/</v>
      </c>
    </row>
    <row r="293">
      <c r="A293" s="14" t="s">
        <v>2662</v>
      </c>
      <c r="B293" s="14" t="s">
        <v>2685</v>
      </c>
      <c r="C293" s="51" t="s">
        <v>2686</v>
      </c>
      <c r="D293" s="55" t="s">
        <v>2687</v>
      </c>
      <c r="E293" s="63" t="s">
        <v>2688</v>
      </c>
      <c r="F293" s="63" t="s">
        <v>2689</v>
      </c>
      <c r="G293" s="64" t="s">
        <v>2690</v>
      </c>
      <c r="H293" s="54" t="str">
        <f t="shared" si="1"/>
        <v>https://usmfreepress.org/</v>
      </c>
    </row>
    <row r="294">
      <c r="A294" s="14" t="s">
        <v>2662</v>
      </c>
      <c r="B294" s="14" t="s">
        <v>2691</v>
      </c>
      <c r="C294" s="51" t="s">
        <v>2692</v>
      </c>
      <c r="D294" s="55" t="s">
        <v>2693</v>
      </c>
      <c r="E294" s="63" t="s">
        <v>2694</v>
      </c>
      <c r="F294" s="63" t="s">
        <v>2695</v>
      </c>
      <c r="G294" s="64" t="s">
        <v>2696</v>
      </c>
      <c r="H294" s="54" t="str">
        <f t="shared" si="1"/>
        <v>https://mainecampus.com/</v>
      </c>
    </row>
    <row r="295">
      <c r="A295" s="14" t="s">
        <v>661</v>
      </c>
      <c r="B295" s="14" t="s">
        <v>2697</v>
      </c>
      <c r="C295" s="51" t="s">
        <v>2698</v>
      </c>
      <c r="D295" s="55" t="s">
        <v>2699</v>
      </c>
      <c r="E295" s="63" t="s">
        <v>2700</v>
      </c>
      <c r="F295" s="63" t="s">
        <v>2701</v>
      </c>
      <c r="G295" s="64" t="s">
        <v>2702</v>
      </c>
      <c r="H295" s="54" t="str">
        <f t="shared" si="1"/>
        <v>https://www.thecampuscurrent.com/</v>
      </c>
    </row>
    <row r="296">
      <c r="A296" s="14" t="s">
        <v>661</v>
      </c>
      <c r="B296" s="14" t="s">
        <v>2703</v>
      </c>
      <c r="C296" s="51" t="s">
        <v>2704</v>
      </c>
      <c r="D296" s="55" t="s">
        <v>2705</v>
      </c>
      <c r="E296" s="63" t="s">
        <v>2706</v>
      </c>
      <c r="F296" s="63" t="s">
        <v>1684</v>
      </c>
      <c r="G296" s="64" t="s">
        <v>2707</v>
      </c>
      <c r="H296" s="54" t="str">
        <f t="shared" si="1"/>
        <v>https://thebottomlinenews.com/</v>
      </c>
    </row>
    <row r="297">
      <c r="A297" s="14" t="s">
        <v>661</v>
      </c>
      <c r="B297" s="14" t="s">
        <v>2708</v>
      </c>
      <c r="C297" s="51" t="s">
        <v>2709</v>
      </c>
      <c r="D297" s="55" t="s">
        <v>2710</v>
      </c>
      <c r="E297" s="63" t="s">
        <v>2711</v>
      </c>
      <c r="F297" s="63" t="s">
        <v>2712</v>
      </c>
      <c r="G297" s="64" t="s">
        <v>2713</v>
      </c>
      <c r="H297" s="54" t="str">
        <f t="shared" si="1"/>
        <v>https://www.jhunewsletter.com/</v>
      </c>
    </row>
    <row r="298">
      <c r="A298" s="14" t="s">
        <v>661</v>
      </c>
      <c r="B298" s="14" t="s">
        <v>2714</v>
      </c>
      <c r="C298" s="51" t="s">
        <v>2715</v>
      </c>
      <c r="D298" s="55" t="s">
        <v>2716</v>
      </c>
      <c r="E298" s="63" t="s">
        <v>2717</v>
      </c>
      <c r="F298" s="63" t="s">
        <v>2718</v>
      </c>
      <c r="G298" s="64" t="s">
        <v>2719</v>
      </c>
      <c r="H298" s="54" t="str">
        <f t="shared" si="1"/>
        <v>https://www.loyolagreyhound.com/</v>
      </c>
    </row>
    <row r="299">
      <c r="A299" s="14" t="s">
        <v>661</v>
      </c>
      <c r="B299" s="14" t="s">
        <v>2720</v>
      </c>
      <c r="C299" s="51" t="s">
        <v>2721</v>
      </c>
      <c r="D299" s="55" t="s">
        <v>2687</v>
      </c>
      <c r="E299" s="63" t="s">
        <v>2722</v>
      </c>
      <c r="F299" s="63" t="s">
        <v>2689</v>
      </c>
      <c r="G299" s="64" t="s">
        <v>2723</v>
      </c>
      <c r="H299" s="54" t="str">
        <f t="shared" si="1"/>
        <v>https://www.mcdanielfreepress.com/</v>
      </c>
    </row>
    <row r="300">
      <c r="A300" s="14" t="s">
        <v>661</v>
      </c>
      <c r="B300" s="14" t="s">
        <v>2724</v>
      </c>
      <c r="C300" s="51" t="s">
        <v>2725</v>
      </c>
      <c r="D300" s="55" t="s">
        <v>2492</v>
      </c>
      <c r="E300" s="63" t="s">
        <v>2726</v>
      </c>
      <c r="F300" s="63" t="s">
        <v>2494</v>
      </c>
      <c r="G300" s="64" t="s">
        <v>2727</v>
      </c>
      <c r="H300" s="54" t="str">
        <f t="shared" si="1"/>
        <v>https://mcadvocate.com/</v>
      </c>
    </row>
    <row r="301">
      <c r="A301" s="14" t="s">
        <v>661</v>
      </c>
      <c r="B301" s="14" t="s">
        <v>2728</v>
      </c>
      <c r="C301" s="51" t="s">
        <v>2729</v>
      </c>
      <c r="D301" s="55" t="s">
        <v>2730</v>
      </c>
      <c r="E301" s="63" t="s">
        <v>2731</v>
      </c>
      <c r="F301" s="63" t="s">
        <v>2732</v>
      </c>
      <c r="G301" s="64" t="s">
        <v>2733</v>
      </c>
      <c r="H301" s="54" t="str">
        <f t="shared" si="1"/>
        <v>https://www.themsuspokesman.com/</v>
      </c>
    </row>
    <row r="302">
      <c r="A302" s="14" t="s">
        <v>661</v>
      </c>
      <c r="B302" s="14" t="s">
        <v>2734</v>
      </c>
      <c r="C302" s="51" t="s">
        <v>2735</v>
      </c>
      <c r="D302" s="55" t="s">
        <v>2736</v>
      </c>
      <c r="E302" s="63" t="s">
        <v>2737</v>
      </c>
      <c r="F302" s="63" t="s">
        <v>2738</v>
      </c>
      <c r="G302" s="64" t="s">
        <v>2739</v>
      </c>
      <c r="H302" s="54" t="str">
        <f t="shared" si="1"/>
        <v>https://www.stjohnsgazette.com/</v>
      </c>
    </row>
    <row r="303">
      <c r="A303" s="14" t="s">
        <v>661</v>
      </c>
      <c r="B303" s="14" t="s">
        <v>2740</v>
      </c>
      <c r="C303" s="51" t="s">
        <v>2741</v>
      </c>
      <c r="D303" s="55" t="s">
        <v>2742</v>
      </c>
      <c r="E303" s="63" t="s">
        <v>2743</v>
      </c>
      <c r="F303" s="63" t="s">
        <v>2744</v>
      </c>
      <c r="G303" s="64" t="s">
        <v>2745</v>
      </c>
      <c r="H303" s="54" t="str">
        <f t="shared" si="1"/>
        <v>https://thepointnews.net/</v>
      </c>
    </row>
    <row r="304">
      <c r="A304" s="14" t="s">
        <v>661</v>
      </c>
      <c r="B304" s="14" t="s">
        <v>2746</v>
      </c>
      <c r="C304" s="51" t="s">
        <v>2747</v>
      </c>
      <c r="D304" s="55" t="s">
        <v>2748</v>
      </c>
      <c r="E304" s="63" t="s">
        <v>2749</v>
      </c>
      <c r="F304" s="63" t="s">
        <v>2750</v>
      </c>
      <c r="G304" s="64" t="s">
        <v>2751</v>
      </c>
      <c r="H304" s="54" t="str">
        <f t="shared" si="1"/>
        <v>https://www.thesuflyer.com/</v>
      </c>
    </row>
    <row r="305">
      <c r="A305" s="14" t="s">
        <v>661</v>
      </c>
      <c r="B305" s="14" t="s">
        <v>2752</v>
      </c>
      <c r="C305" s="51" t="s">
        <v>2753</v>
      </c>
      <c r="D305" s="55" t="s">
        <v>2754</v>
      </c>
      <c r="E305" s="63" t="s">
        <v>2755</v>
      </c>
      <c r="F305" s="63" t="s">
        <v>2756</v>
      </c>
      <c r="G305" s="64" t="s">
        <v>2757</v>
      </c>
      <c r="H305" s="54" t="str">
        <f t="shared" si="1"/>
        <v>https://thetowerlight.com/</v>
      </c>
    </row>
    <row r="306">
      <c r="A306" s="14" t="s">
        <v>661</v>
      </c>
      <c r="B306" s="14" t="s">
        <v>2758</v>
      </c>
      <c r="C306" s="51" t="s">
        <v>2759</v>
      </c>
      <c r="D306" s="55" t="s">
        <v>2760</v>
      </c>
      <c r="E306" s="63" t="s">
        <v>2761</v>
      </c>
      <c r="F306" s="63" t="s">
        <v>2762</v>
      </c>
      <c r="G306" s="64" t="s">
        <v>2763</v>
      </c>
      <c r="H306" s="54" t="str">
        <f t="shared" si="1"/>
        <v>https://ubpost.org/</v>
      </c>
    </row>
    <row r="307">
      <c r="A307" s="14" t="s">
        <v>661</v>
      </c>
      <c r="B307" s="14" t="s">
        <v>662</v>
      </c>
      <c r="C307" s="51" t="s">
        <v>663</v>
      </c>
      <c r="D307" s="55" t="s">
        <v>664</v>
      </c>
      <c r="E307" s="63" t="s">
        <v>665</v>
      </c>
      <c r="F307" s="63" t="s">
        <v>666</v>
      </c>
      <c r="G307" s="64" t="s">
        <v>667</v>
      </c>
      <c r="H307" s="54" t="str">
        <f t="shared" si="1"/>
        <v>https://retriever.umbc.edu/</v>
      </c>
    </row>
    <row r="308">
      <c r="A308" s="14" t="s">
        <v>661</v>
      </c>
      <c r="B308" s="14" t="s">
        <v>2764</v>
      </c>
      <c r="C308" s="51" t="s">
        <v>2765</v>
      </c>
      <c r="D308" s="55" t="s">
        <v>2766</v>
      </c>
      <c r="E308" s="63" t="s">
        <v>2767</v>
      </c>
      <c r="F308" s="63" t="s">
        <v>2768</v>
      </c>
      <c r="G308" s="64" t="s">
        <v>2769</v>
      </c>
      <c r="H308" s="54" t="str">
        <f t="shared" si="1"/>
        <v>https://dbknews.com/</v>
      </c>
    </row>
    <row r="309">
      <c r="A309" s="14" t="s">
        <v>661</v>
      </c>
      <c r="B309" s="14" t="s">
        <v>743</v>
      </c>
      <c r="C309" s="51" t="s">
        <v>744</v>
      </c>
      <c r="D309" s="55" t="s">
        <v>745</v>
      </c>
      <c r="E309" s="63" t="s">
        <v>746</v>
      </c>
      <c r="F309" s="63" t="s">
        <v>747</v>
      </c>
      <c r="G309" s="64" t="s">
        <v>748</v>
      </c>
      <c r="H309" s="54" t="str">
        <f t="shared" si="1"/>
        <v>https://elm.washcoll.edu/</v>
      </c>
    </row>
    <row r="310">
      <c r="A310" s="14" t="s">
        <v>869</v>
      </c>
      <c r="B310" s="14" t="s">
        <v>2770</v>
      </c>
      <c r="C310" s="51" t="s">
        <v>2771</v>
      </c>
      <c r="D310" s="55" t="s">
        <v>523</v>
      </c>
      <c r="E310" s="63" t="s">
        <v>2772</v>
      </c>
      <c r="F310" s="63" t="s">
        <v>2773</v>
      </c>
      <c r="G310" s="64" t="s">
        <v>2774</v>
      </c>
      <c r="H310" s="54" t="str">
        <f t="shared" si="1"/>
        <v>https://www.amherststudent.com/</v>
      </c>
    </row>
    <row r="311">
      <c r="A311" s="14" t="s">
        <v>869</v>
      </c>
      <c r="B311" s="14" t="s">
        <v>2775</v>
      </c>
      <c r="C311" s="51" t="s">
        <v>2776</v>
      </c>
      <c r="D311" s="55" t="s">
        <v>2777</v>
      </c>
      <c r="E311" s="63" t="s">
        <v>2778</v>
      </c>
      <c r="F311" s="63" t="s">
        <v>2779</v>
      </c>
      <c r="G311" s="64" t="s">
        <v>2780</v>
      </c>
      <c r="H311" s="54" t="str">
        <f t="shared" si="1"/>
        <v>https://www.baypath.edu/news-events/bay-path-news/</v>
      </c>
    </row>
    <row r="312">
      <c r="A312" s="14" t="s">
        <v>869</v>
      </c>
      <c r="B312" s="14" t="s">
        <v>2781</v>
      </c>
      <c r="C312" s="51" t="s">
        <v>2782</v>
      </c>
      <c r="D312" s="55" t="s">
        <v>2783</v>
      </c>
      <c r="E312" s="63" t="s">
        <v>2784</v>
      </c>
      <c r="F312" s="63" t="s">
        <v>2785</v>
      </c>
      <c r="G312" s="64" t="s">
        <v>2786</v>
      </c>
      <c r="H312" s="54" t="str">
        <f t="shared" si="1"/>
        <v>https://www.bentleyvanguard.com/</v>
      </c>
    </row>
    <row r="313">
      <c r="A313" s="14" t="s">
        <v>869</v>
      </c>
      <c r="B313" s="14" t="s">
        <v>2787</v>
      </c>
      <c r="C313" s="51" t="s">
        <v>2788</v>
      </c>
      <c r="D313" s="55" t="s">
        <v>2789</v>
      </c>
      <c r="E313" s="63" t="s">
        <v>29</v>
      </c>
      <c r="F313" s="63" t="s">
        <v>2789</v>
      </c>
      <c r="G313" s="64" t="s">
        <v>2790</v>
      </c>
      <c r="H313" s="16" t="str">
        <f t="shared" si="1"/>
        <v>https://www.bcheights.com/ and https://thetorchbc.com/</v>
      </c>
    </row>
    <row r="314">
      <c r="A314" s="14" t="s">
        <v>869</v>
      </c>
      <c r="B314" s="14" t="s">
        <v>912</v>
      </c>
      <c r="C314" s="51" t="s">
        <v>913</v>
      </c>
      <c r="D314" s="55" t="s">
        <v>914</v>
      </c>
      <c r="E314" s="63" t="s">
        <v>915</v>
      </c>
      <c r="F314" s="63" t="s">
        <v>916</v>
      </c>
      <c r="G314" s="64" t="s">
        <v>917</v>
      </c>
      <c r="H314" s="54" t="str">
        <f t="shared" si="1"/>
        <v>https://dailyfreepress.com/</v>
      </c>
    </row>
    <row r="315">
      <c r="A315" s="14" t="s">
        <v>869</v>
      </c>
      <c r="B315" s="14" t="s">
        <v>2791</v>
      </c>
      <c r="C315" s="51" t="s">
        <v>2792</v>
      </c>
      <c r="D315" s="55" t="s">
        <v>2793</v>
      </c>
      <c r="E315" s="63" t="s">
        <v>2794</v>
      </c>
      <c r="F315" s="63" t="s">
        <v>2795</v>
      </c>
      <c r="G315" s="64" t="s">
        <v>2796</v>
      </c>
      <c r="H315" s="16" t="str">
        <f t="shared" si="1"/>
        <v>https://www.thejustice.org/, http://brandeishoot.com/, http://theblowfishnews.blogspot.com/</v>
      </c>
    </row>
    <row r="316">
      <c r="A316" s="14" t="s">
        <v>869</v>
      </c>
      <c r="B316" s="14" t="s">
        <v>2797</v>
      </c>
      <c r="C316" s="51" t="s">
        <v>2798</v>
      </c>
      <c r="D316" s="55" t="s">
        <v>2799</v>
      </c>
      <c r="E316" s="63" t="s">
        <v>2800</v>
      </c>
      <c r="F316" s="63" t="s">
        <v>2801</v>
      </c>
      <c r="G316" s="64" t="s">
        <v>2802</v>
      </c>
      <c r="H316" s="54" t="str">
        <f t="shared" si="1"/>
        <v>https://thecommentnewspaper.wordpress.com/</v>
      </c>
    </row>
    <row r="317">
      <c r="A317" s="14" t="s">
        <v>869</v>
      </c>
      <c r="B317" s="14" t="s">
        <v>2803</v>
      </c>
      <c r="C317" s="51" t="s">
        <v>2804</v>
      </c>
      <c r="D317" s="55" t="s">
        <v>2805</v>
      </c>
      <c r="E317" s="63" t="s">
        <v>2806</v>
      </c>
      <c r="F317" s="63" t="s">
        <v>2807</v>
      </c>
      <c r="G317" s="64" t="s">
        <v>2808</v>
      </c>
      <c r="H317" s="54" t="str">
        <f t="shared" si="1"/>
        <v>https://berkeleybeacon.com/</v>
      </c>
    </row>
    <row r="318">
      <c r="A318" s="14" t="s">
        <v>869</v>
      </c>
      <c r="B318" s="14" t="s">
        <v>2809</v>
      </c>
      <c r="C318" s="51" t="s">
        <v>2810</v>
      </c>
      <c r="D318" s="55" t="s">
        <v>2811</v>
      </c>
      <c r="E318" s="63" t="s">
        <v>2812</v>
      </c>
      <c r="F318" s="63" t="s">
        <v>2813</v>
      </c>
      <c r="G318" s="64" t="s">
        <v>2814</v>
      </c>
      <c r="H318" s="54" t="str">
        <f t="shared" si="1"/>
        <v>https://fitchburgpoint.com/</v>
      </c>
    </row>
    <row r="319">
      <c r="A319" s="14" t="s">
        <v>869</v>
      </c>
      <c r="B319" s="14" t="s">
        <v>2815</v>
      </c>
      <c r="C319" s="51" t="s">
        <v>2816</v>
      </c>
      <c r="D319" s="58" t="s">
        <v>2817</v>
      </c>
      <c r="E319" s="63" t="s">
        <v>2818</v>
      </c>
      <c r="F319" s="63" t="s">
        <v>2819</v>
      </c>
      <c r="G319" s="64" t="s">
        <v>2820</v>
      </c>
      <c r="H319" s="54" t="str">
        <f t="shared" si="1"/>
        <v>https://fsugatepost.com/</v>
      </c>
    </row>
    <row r="320">
      <c r="A320" s="14" t="s">
        <v>869</v>
      </c>
      <c r="B320" s="14" t="s">
        <v>2821</v>
      </c>
      <c r="C320" s="51" t="s">
        <v>2822</v>
      </c>
      <c r="D320" s="58" t="s">
        <v>2823</v>
      </c>
      <c r="E320" s="63" t="s">
        <v>2824</v>
      </c>
      <c r="F320" s="63" t="s">
        <v>2825</v>
      </c>
      <c r="G320" s="64" t="s">
        <v>2826</v>
      </c>
      <c r="H320" s="54" t="str">
        <f t="shared" si="1"/>
        <v>https://gtartan.com/</v>
      </c>
    </row>
    <row r="321">
      <c r="A321" s="14" t="s">
        <v>869</v>
      </c>
      <c r="B321" s="14" t="s">
        <v>2827</v>
      </c>
      <c r="C321" s="51" t="s">
        <v>2828</v>
      </c>
      <c r="D321" s="55" t="s">
        <v>2829</v>
      </c>
      <c r="E321" s="63" t="s">
        <v>2830</v>
      </c>
      <c r="F321" s="63" t="s">
        <v>2831</v>
      </c>
      <c r="G321" s="64" t="s">
        <v>2832</v>
      </c>
      <c r="H321" s="54" t="str">
        <f t="shared" si="1"/>
        <v>https://hlrecord.org/</v>
      </c>
    </row>
    <row r="322">
      <c r="A322" s="14" t="s">
        <v>869</v>
      </c>
      <c r="B322" s="14" t="s">
        <v>2833</v>
      </c>
      <c r="C322" s="51" t="s">
        <v>2834</v>
      </c>
      <c r="D322" s="55" t="s">
        <v>2835</v>
      </c>
      <c r="E322" s="63" t="s">
        <v>1893</v>
      </c>
      <c r="F322" s="63" t="s">
        <v>2</v>
      </c>
      <c r="G322" s="64" t="s">
        <v>1894</v>
      </c>
      <c r="H322" s="54" t="str">
        <f t="shared" si="1"/>
        <v>https://www.thecrimson.com/</v>
      </c>
    </row>
    <row r="323">
      <c r="A323" s="14" t="s">
        <v>869</v>
      </c>
      <c r="B323" s="14" t="s">
        <v>2836</v>
      </c>
      <c r="C323" s="51" t="s">
        <v>2837</v>
      </c>
      <c r="D323" s="55" t="s">
        <v>2838</v>
      </c>
      <c r="E323" s="63" t="s">
        <v>2839</v>
      </c>
      <c r="F323" s="63" t="s">
        <v>6</v>
      </c>
      <c r="G323" s="64" t="s">
        <v>2840</v>
      </c>
      <c r="H323" s="54" t="str">
        <f t="shared" si="1"/>
        <v>https://thetech.com/</v>
      </c>
    </row>
    <row r="324">
      <c r="A324" s="14" t="s">
        <v>869</v>
      </c>
      <c r="B324" s="14" t="s">
        <v>2841</v>
      </c>
      <c r="C324" s="51" t="s">
        <v>2842</v>
      </c>
      <c r="D324" s="55" t="s">
        <v>2843</v>
      </c>
      <c r="E324" s="63" t="s">
        <v>2844</v>
      </c>
      <c r="F324" s="63" t="s">
        <v>2845</v>
      </c>
      <c r="G324" s="64" t="s">
        <v>2846</v>
      </c>
      <c r="H324" s="54" t="str">
        <f t="shared" si="1"/>
        <v>https://www.mountholyokenews.com/</v>
      </c>
    </row>
    <row r="325">
      <c r="A325" s="14" t="s">
        <v>869</v>
      </c>
      <c r="B325" s="14" t="s">
        <v>2847</v>
      </c>
      <c r="C325" s="51" t="s">
        <v>2848</v>
      </c>
      <c r="D325" s="58" t="s">
        <v>2849</v>
      </c>
      <c r="E325" s="63" t="s">
        <v>2850</v>
      </c>
      <c r="F325" s="63" t="s">
        <v>2851</v>
      </c>
      <c r="G325" s="64" t="s">
        <v>2852</v>
      </c>
      <c r="H325" s="54" t="str">
        <f t="shared" si="1"/>
        <v>https://huntnewsnu.com/</v>
      </c>
    </row>
    <row r="326">
      <c r="A326" s="14" t="s">
        <v>869</v>
      </c>
      <c r="B326" s="14" t="s">
        <v>2853</v>
      </c>
      <c r="C326" s="51" t="s">
        <v>2854</v>
      </c>
      <c r="D326" s="55" t="s">
        <v>2855</v>
      </c>
      <c r="E326" s="63" t="s">
        <v>2856</v>
      </c>
      <c r="F326" s="63" t="s">
        <v>2857</v>
      </c>
      <c r="G326" s="64" t="s">
        <v>2858</v>
      </c>
      <c r="H326" s="54" t="str">
        <f t="shared" si="1"/>
        <v>https://theqcvoice.org/</v>
      </c>
    </row>
    <row r="327">
      <c r="A327" s="14" t="s">
        <v>869</v>
      </c>
      <c r="B327" s="14" t="s">
        <v>2859</v>
      </c>
      <c r="C327" s="51" t="s">
        <v>2860</v>
      </c>
      <c r="D327" s="55" t="s">
        <v>2861</v>
      </c>
      <c r="E327" s="63" t="s">
        <v>2862</v>
      </c>
      <c r="F327" s="63" t="s">
        <v>2863</v>
      </c>
      <c r="G327" s="64" t="s">
        <v>2864</v>
      </c>
      <c r="H327" s="54" t="str">
        <f t="shared" si="1"/>
        <v>https://simmonsvoice.com/</v>
      </c>
    </row>
    <row r="328">
      <c r="A328" s="14" t="s">
        <v>869</v>
      </c>
      <c r="B328" s="14" t="s">
        <v>2865</v>
      </c>
      <c r="C328" s="51" t="s">
        <v>2866</v>
      </c>
      <c r="D328" s="55" t="s">
        <v>2867</v>
      </c>
      <c r="E328" s="63" t="s">
        <v>2868</v>
      </c>
      <c r="F328" s="63" t="s">
        <v>2869</v>
      </c>
      <c r="G328" s="64" t="s">
        <v>2870</v>
      </c>
      <c r="H328" s="54" t="str">
        <f t="shared" si="1"/>
        <v>https://www.smithsophian.com/</v>
      </c>
    </row>
    <row r="329">
      <c r="A329" s="14" t="s">
        <v>869</v>
      </c>
      <c r="B329" s="14" t="s">
        <v>2871</v>
      </c>
      <c r="C329" s="51" t="s">
        <v>2872</v>
      </c>
      <c r="D329" s="55" t="s">
        <v>2873</v>
      </c>
      <c r="E329" s="63" t="s">
        <v>2874</v>
      </c>
      <c r="F329" s="63" t="s">
        <v>2875</v>
      </c>
      <c r="G329" s="64" t="s">
        <v>2876</v>
      </c>
      <c r="H329" s="54" t="str">
        <f t="shared" si="1"/>
        <v>https://thesuffolkjournal.com/</v>
      </c>
    </row>
    <row r="330">
      <c r="A330" s="14" t="s">
        <v>869</v>
      </c>
      <c r="B330" s="14" t="s">
        <v>2877</v>
      </c>
      <c r="C330" s="51" t="s">
        <v>2878</v>
      </c>
      <c r="D330" s="55" t="s">
        <v>2879</v>
      </c>
      <c r="E330" s="63" t="s">
        <v>2880</v>
      </c>
      <c r="F330" s="63" t="s">
        <v>2881</v>
      </c>
      <c r="G330" s="64" t="s">
        <v>2882</v>
      </c>
      <c r="H330" s="54" t="str">
        <f t="shared" si="1"/>
        <v>https://tuftsdaily.com/</v>
      </c>
    </row>
    <row r="331">
      <c r="A331" s="14" t="s">
        <v>869</v>
      </c>
      <c r="B331" s="14" t="s">
        <v>2883</v>
      </c>
      <c r="C331" s="51" t="s">
        <v>2884</v>
      </c>
      <c r="D331" s="55" t="s">
        <v>2885</v>
      </c>
      <c r="E331" s="63" t="s">
        <v>2886</v>
      </c>
      <c r="F331" s="63" t="s">
        <v>2887</v>
      </c>
      <c r="G331" s="64" t="s">
        <v>2888</v>
      </c>
      <c r="H331" s="54" t="str">
        <f t="shared" si="1"/>
        <v>https://dailycollegian.com/</v>
      </c>
    </row>
    <row r="332">
      <c r="A332" s="14" t="s">
        <v>869</v>
      </c>
      <c r="B332" s="14" t="s">
        <v>2889</v>
      </c>
      <c r="C332" s="51" t="s">
        <v>2890</v>
      </c>
      <c r="D332" s="55" t="s">
        <v>2891</v>
      </c>
      <c r="E332" s="63" t="s">
        <v>2892</v>
      </c>
      <c r="F332" s="63" t="s">
        <v>2893</v>
      </c>
      <c r="G332" s="64" t="s">
        <v>2894</v>
      </c>
      <c r="H332" s="54" t="str">
        <f t="shared" si="1"/>
        <v>https://massmediaumb.com/</v>
      </c>
    </row>
    <row r="333">
      <c r="A333" s="14" t="s">
        <v>869</v>
      </c>
      <c r="B333" s="14" t="s">
        <v>870</v>
      </c>
      <c r="C333" s="51" t="s">
        <v>871</v>
      </c>
      <c r="D333" s="55" t="s">
        <v>872</v>
      </c>
      <c r="E333" s="63" t="s">
        <v>873</v>
      </c>
      <c r="F333" s="63" t="s">
        <v>874</v>
      </c>
      <c r="G333" s="64" t="s">
        <v>875</v>
      </c>
      <c r="H333" s="54" t="str">
        <f t="shared" si="1"/>
        <v>https://umlconnector.com/</v>
      </c>
    </row>
    <row r="334">
      <c r="A334" s="14" t="s">
        <v>869</v>
      </c>
      <c r="B334" s="14" t="s">
        <v>2895</v>
      </c>
      <c r="C334" s="51" t="s">
        <v>2896</v>
      </c>
      <c r="D334" s="55" t="s">
        <v>2897</v>
      </c>
      <c r="E334" s="63" t="s">
        <v>2898</v>
      </c>
      <c r="F334" s="63" t="s">
        <v>2899</v>
      </c>
      <c r="G334" s="64" t="s">
        <v>2900</v>
      </c>
      <c r="H334" s="54" t="str">
        <f t="shared" si="1"/>
        <v>https://thewellesleynews.com/</v>
      </c>
    </row>
    <row r="335">
      <c r="A335" s="14" t="s">
        <v>869</v>
      </c>
      <c r="B335" s="14" t="s">
        <v>1159</v>
      </c>
      <c r="C335" s="51" t="s">
        <v>614</v>
      </c>
      <c r="D335" s="55" t="s">
        <v>1160</v>
      </c>
      <c r="E335" s="63" t="s">
        <v>616</v>
      </c>
      <c r="F335" s="63" t="s">
        <v>1161</v>
      </c>
      <c r="G335" s="64" t="s">
        <v>1162</v>
      </c>
      <c r="H335" s="54" t="str">
        <f t="shared" si="1"/>
        <v>https://wheatonwire.com/</v>
      </c>
    </row>
    <row r="336">
      <c r="A336" s="14" t="s">
        <v>869</v>
      </c>
      <c r="B336" s="14" t="s">
        <v>2901</v>
      </c>
      <c r="C336" s="51" t="s">
        <v>2902</v>
      </c>
      <c r="D336" s="55" t="s">
        <v>2903</v>
      </c>
      <c r="E336" s="63" t="s">
        <v>2904</v>
      </c>
      <c r="F336" s="63" t="s">
        <v>2905</v>
      </c>
      <c r="G336" s="64" t="s">
        <v>2906</v>
      </c>
      <c r="H336" s="54" t="str">
        <f t="shared" si="1"/>
        <v>https://williamsrecord.com/</v>
      </c>
    </row>
    <row r="337">
      <c r="A337" s="14" t="s">
        <v>869</v>
      </c>
      <c r="B337" s="14" t="s">
        <v>2907</v>
      </c>
      <c r="C337" s="51" t="s">
        <v>2908</v>
      </c>
      <c r="D337" s="55" t="s">
        <v>2909</v>
      </c>
      <c r="E337" s="63" t="s">
        <v>2910</v>
      </c>
      <c r="F337" s="63" t="s">
        <v>2911</v>
      </c>
      <c r="G337" s="64" t="s">
        <v>2912</v>
      </c>
      <c r="H337" s="54" t="str">
        <f t="shared" si="1"/>
        <v>https://wpi.towers-online.com/</v>
      </c>
    </row>
    <row r="338">
      <c r="A338" s="14" t="s">
        <v>1318</v>
      </c>
      <c r="B338" s="14" t="s">
        <v>2913</v>
      </c>
      <c r="C338" s="51" t="s">
        <v>2914</v>
      </c>
      <c r="D338" s="55" t="s">
        <v>2915</v>
      </c>
      <c r="E338" s="63" t="s">
        <v>2916</v>
      </c>
      <c r="F338" s="63" t="s">
        <v>2917</v>
      </c>
      <c r="G338" s="64" t="s">
        <v>2918</v>
      </c>
      <c r="H338" s="54" t="str">
        <f t="shared" si="1"/>
        <v>https://www.albionpleiad.com/</v>
      </c>
    </row>
    <row r="339">
      <c r="A339" s="14" t="s">
        <v>1318</v>
      </c>
      <c r="B339" s="14" t="s">
        <v>2919</v>
      </c>
      <c r="C339" s="51" t="s">
        <v>2920</v>
      </c>
      <c r="D339" s="55" t="s">
        <v>2921</v>
      </c>
      <c r="E339" s="63" t="s">
        <v>2922</v>
      </c>
      <c r="F339" s="63" t="s">
        <v>2923</v>
      </c>
      <c r="G339" s="64" t="s">
        <v>2924</v>
      </c>
      <c r="H339" s="54" t="str">
        <f t="shared" si="1"/>
        <v>https://calvinchimes.org/</v>
      </c>
    </row>
    <row r="340">
      <c r="A340" s="14" t="s">
        <v>1318</v>
      </c>
      <c r="B340" s="14" t="s">
        <v>1319</v>
      </c>
      <c r="C340" s="51" t="s">
        <v>1320</v>
      </c>
      <c r="D340" s="55" t="s">
        <v>1321</v>
      </c>
      <c r="E340" s="63" t="s">
        <v>1322</v>
      </c>
      <c r="F340" s="63" t="s">
        <v>1323</v>
      </c>
      <c r="G340" s="64" t="s">
        <v>1324</v>
      </c>
      <c r="H340" s="54" t="str">
        <f t="shared" si="1"/>
        <v>https://www.cm-life.com/</v>
      </c>
    </row>
    <row r="341">
      <c r="A341" s="14" t="s">
        <v>1318</v>
      </c>
      <c r="B341" s="14" t="s">
        <v>2925</v>
      </c>
      <c r="C341" s="51" t="s">
        <v>2926</v>
      </c>
      <c r="D341" s="55" t="s">
        <v>1460</v>
      </c>
      <c r="E341" s="63" t="s">
        <v>2927</v>
      </c>
      <c r="F341" s="63" t="s">
        <v>2928</v>
      </c>
      <c r="G341" s="64" t="s">
        <v>2929</v>
      </c>
      <c r="H341" s="54" t="str">
        <f t="shared" si="1"/>
        <v>https://www.cornerstone.edu/about/the-herald/</v>
      </c>
    </row>
    <row r="342">
      <c r="A342" s="14" t="s">
        <v>1318</v>
      </c>
      <c r="B342" s="14" t="s">
        <v>2930</v>
      </c>
      <c r="C342" s="51" t="s">
        <v>2931</v>
      </c>
      <c r="D342" s="55" t="s">
        <v>2932</v>
      </c>
      <c r="E342" s="63" t="s">
        <v>2933</v>
      </c>
      <c r="F342" s="63" t="s">
        <v>2934</v>
      </c>
      <c r="G342" s="64" t="s">
        <v>2935</v>
      </c>
      <c r="H342" s="54" t="str">
        <f t="shared" si="1"/>
        <v>https://deltacollegiate.com/</v>
      </c>
    </row>
    <row r="343">
      <c r="A343" s="14" t="s">
        <v>1318</v>
      </c>
      <c r="B343" s="14" t="s">
        <v>2936</v>
      </c>
      <c r="C343" s="51" t="s">
        <v>2937</v>
      </c>
      <c r="D343" s="55" t="s">
        <v>2938</v>
      </c>
      <c r="E343" s="63" t="s">
        <v>2939</v>
      </c>
      <c r="F343" s="63" t="s">
        <v>2940</v>
      </c>
      <c r="G343" s="64" t="s">
        <v>2941</v>
      </c>
      <c r="H343" s="54" t="str">
        <f t="shared" si="1"/>
        <v>https://www.easternecho.com/</v>
      </c>
    </row>
    <row r="344">
      <c r="A344" s="14" t="s">
        <v>1318</v>
      </c>
      <c r="B344" s="14" t="s">
        <v>2942</v>
      </c>
      <c r="C344" s="51" t="s">
        <v>2943</v>
      </c>
      <c r="D344" s="55" t="s">
        <v>2944</v>
      </c>
      <c r="E344" s="63" t="s">
        <v>2945</v>
      </c>
      <c r="F344" s="63" t="s">
        <v>2946</v>
      </c>
      <c r="G344" s="64" t="s">
        <v>2947</v>
      </c>
      <c r="H344" s="54" t="str">
        <f t="shared" si="1"/>
        <v>https://thecollegiatelive.com/category/grcc/</v>
      </c>
    </row>
    <row r="345">
      <c r="A345" s="14" t="s">
        <v>1318</v>
      </c>
      <c r="B345" s="14" t="s">
        <v>2948</v>
      </c>
      <c r="C345" s="51" t="s">
        <v>2949</v>
      </c>
      <c r="D345" s="55" t="s">
        <v>2950</v>
      </c>
      <c r="E345" s="63" t="s">
        <v>2951</v>
      </c>
      <c r="F345" s="63" t="s">
        <v>2952</v>
      </c>
      <c r="G345" s="64" t="s">
        <v>2953</v>
      </c>
      <c r="H345" s="54" t="str">
        <f t="shared" si="1"/>
        <v>https://lanthorn.com/</v>
      </c>
    </row>
    <row r="346">
      <c r="A346" s="14" t="s">
        <v>1318</v>
      </c>
      <c r="B346" s="14" t="s">
        <v>2954</v>
      </c>
      <c r="C346" s="51" t="s">
        <v>2955</v>
      </c>
      <c r="D346" s="55" t="s">
        <v>2498</v>
      </c>
      <c r="E346" s="63" t="s">
        <v>2956</v>
      </c>
      <c r="F346" s="63" t="s">
        <v>2449</v>
      </c>
      <c r="G346" s="64" t="s">
        <v>2957</v>
      </c>
      <c r="H346" s="54" t="str">
        <f t="shared" si="1"/>
        <v>https://hillsdalecollegian.com/</v>
      </c>
    </row>
    <row r="347">
      <c r="A347" s="14" t="s">
        <v>1318</v>
      </c>
      <c r="B347" s="14" t="s">
        <v>2958</v>
      </c>
      <c r="C347" s="51" t="s">
        <v>2959</v>
      </c>
      <c r="D347" s="55" t="s">
        <v>2960</v>
      </c>
      <c r="E347" s="63" t="s">
        <v>2961</v>
      </c>
      <c r="F347" s="63" t="s">
        <v>2962</v>
      </c>
      <c r="G347" s="64" t="s">
        <v>2963</v>
      </c>
      <c r="H347" s="54" t="str">
        <f t="shared" si="1"/>
        <v>https://anchor.hope.edu/</v>
      </c>
    </row>
    <row r="348">
      <c r="A348" s="14" t="s">
        <v>1318</v>
      </c>
      <c r="B348" s="14" t="s">
        <v>2964</v>
      </c>
      <c r="C348" s="51" t="s">
        <v>2965</v>
      </c>
      <c r="D348" s="55" t="s">
        <v>990</v>
      </c>
      <c r="E348" s="63" t="s">
        <v>2966</v>
      </c>
      <c r="F348" s="63" t="s">
        <v>992</v>
      </c>
      <c r="G348" s="64" t="s">
        <v>2967</v>
      </c>
      <c r="H348" s="54" t="str">
        <f t="shared" si="1"/>
        <v>https://lssulakers.com/sports/2018/8/30/lsu-student-newspaper.aspx</v>
      </c>
    </row>
    <row r="349">
      <c r="A349" s="14" t="s">
        <v>1318</v>
      </c>
      <c r="B349" s="14" t="s">
        <v>2968</v>
      </c>
      <c r="C349" s="51" t="s">
        <v>2969</v>
      </c>
      <c r="D349" s="55" t="s">
        <v>2970</v>
      </c>
      <c r="E349" s="63" t="s">
        <v>2971</v>
      </c>
      <c r="F349" s="63" t="s">
        <v>2972</v>
      </c>
      <c r="G349" s="64" t="s">
        <v>2973</v>
      </c>
      <c r="H349" s="54" t="str">
        <f t="shared" si="1"/>
        <v>https://www.madonna.edu/current-students/student-life/newspaper</v>
      </c>
    </row>
    <row r="350">
      <c r="A350" s="14" t="s">
        <v>1318</v>
      </c>
      <c r="B350" s="14" t="s">
        <v>2974</v>
      </c>
      <c r="C350" s="51" t="s">
        <v>2975</v>
      </c>
      <c r="D350" s="55" t="s">
        <v>2976</v>
      </c>
      <c r="E350" s="63" t="s">
        <v>2977</v>
      </c>
      <c r="F350" s="63" t="s">
        <v>2978</v>
      </c>
      <c r="G350" s="64" t="s">
        <v>2979</v>
      </c>
      <c r="H350" s="54" t="str">
        <f t="shared" si="1"/>
        <v>https://www.marygrove.edu/mustang-matters.html</v>
      </c>
    </row>
    <row r="351">
      <c r="A351" s="14" t="s">
        <v>1318</v>
      </c>
      <c r="B351" s="14" t="s">
        <v>2980</v>
      </c>
      <c r="C351" s="51" t="s">
        <v>2981</v>
      </c>
      <c r="D351" s="55" t="s">
        <v>2982</v>
      </c>
      <c r="E351" s="63" t="s">
        <v>2983</v>
      </c>
      <c r="F351" s="63" t="s">
        <v>2984</v>
      </c>
      <c r="G351" s="64" t="s">
        <v>2985</v>
      </c>
      <c r="H351" s="54" t="str">
        <f t="shared" si="1"/>
        <v>https://statenews.com/</v>
      </c>
    </row>
    <row r="352">
      <c r="A352" s="14" t="s">
        <v>1318</v>
      </c>
      <c r="B352" s="14" t="s">
        <v>2986</v>
      </c>
      <c r="C352" s="51" t="s">
        <v>2987</v>
      </c>
      <c r="D352" s="55" t="s">
        <v>2988</v>
      </c>
      <c r="E352" s="63" t="s">
        <v>2989</v>
      </c>
      <c r="F352" s="63" t="s">
        <v>2990</v>
      </c>
      <c r="G352" s="64" t="s">
        <v>2991</v>
      </c>
      <c r="H352" s="54" t="str">
        <f t="shared" si="1"/>
        <v>https://mtulode.com/</v>
      </c>
    </row>
    <row r="353">
      <c r="A353" s="14" t="s">
        <v>1318</v>
      </c>
      <c r="B353" s="14" t="s">
        <v>2992</v>
      </c>
      <c r="C353" s="51" t="s">
        <v>2993</v>
      </c>
      <c r="D353" s="55" t="s">
        <v>2994</v>
      </c>
      <c r="E353" s="63" t="s">
        <v>2995</v>
      </c>
      <c r="F353" s="63" t="s">
        <v>2996</v>
      </c>
      <c r="G353" s="64" t="s">
        <v>2997</v>
      </c>
      <c r="H353" s="54" t="str">
        <f t="shared" si="1"/>
        <v>https://oaklandpostonline.com/</v>
      </c>
    </row>
    <row r="354">
      <c r="A354" s="14" t="s">
        <v>1318</v>
      </c>
      <c r="B354" s="14" t="s">
        <v>2998</v>
      </c>
      <c r="C354" s="51" t="s">
        <v>2999</v>
      </c>
      <c r="D354" s="55" t="s">
        <v>3000</v>
      </c>
      <c r="E354" s="63" t="s">
        <v>3001</v>
      </c>
      <c r="F354" s="63" t="s">
        <v>3002</v>
      </c>
      <c r="G354" s="64" t="s">
        <v>2997</v>
      </c>
      <c r="H354" s="54" t="str">
        <f t="shared" si="1"/>
        <v>https://oaklandpostonline.com/</v>
      </c>
    </row>
    <row r="355">
      <c r="A355" s="14" t="s">
        <v>1318</v>
      </c>
      <c r="B355" s="14" t="s">
        <v>3003</v>
      </c>
      <c r="C355" s="51" t="s">
        <v>3004</v>
      </c>
      <c r="D355" s="55" t="s">
        <v>1468</v>
      </c>
      <c r="E355" s="63" t="s">
        <v>3005</v>
      </c>
      <c r="F355" s="63" t="s">
        <v>2380</v>
      </c>
      <c r="G355" s="64" t="s">
        <v>3006</v>
      </c>
      <c r="H355" s="54" t="str">
        <f t="shared" si="1"/>
        <v>https://www.olivetcollege.edu/student-life/organizations/echo-newspaper/</v>
      </c>
    </row>
    <row r="356">
      <c r="A356" s="14" t="s">
        <v>1318</v>
      </c>
      <c r="B356" s="14" t="s">
        <v>3007</v>
      </c>
      <c r="C356" s="51" t="s">
        <v>3008</v>
      </c>
      <c r="D356" s="55" t="s">
        <v>3009</v>
      </c>
      <c r="E356" s="63" t="s">
        <v>3010</v>
      </c>
      <c r="F356" s="63" t="s">
        <v>3011</v>
      </c>
      <c r="G356" s="64" t="s">
        <v>3012</v>
      </c>
      <c r="H356" s="54" t="str">
        <f t="shared" si="1"/>
        <v>https://www.svsucardinal.com/</v>
      </c>
    </row>
    <row r="357">
      <c r="A357" s="14" t="s">
        <v>1318</v>
      </c>
      <c r="B357" s="14" t="s">
        <v>3013</v>
      </c>
      <c r="C357" s="51" t="s">
        <v>3014</v>
      </c>
      <c r="D357" s="55" t="s">
        <v>3015</v>
      </c>
      <c r="E357" s="63" t="s">
        <v>3016</v>
      </c>
      <c r="F357" s="63" t="s">
        <v>3017</v>
      </c>
      <c r="G357" s="64" t="s">
        <v>3018</v>
      </c>
      <c r="H357" s="54" t="str">
        <f t="shared" si="1"/>
        <v>https://www.shuspectra.com/</v>
      </c>
    </row>
    <row r="358">
      <c r="A358" s="14" t="s">
        <v>1318</v>
      </c>
      <c r="B358" s="14" t="s">
        <v>3019</v>
      </c>
      <c r="C358" s="51" t="s">
        <v>3020</v>
      </c>
      <c r="D358" s="55" t="s">
        <v>3021</v>
      </c>
      <c r="E358" s="63" t="s">
        <v>3022</v>
      </c>
      <c r="F358" s="63" t="s">
        <v>3023</v>
      </c>
      <c r="G358" s="64" t="s">
        <v>3024</v>
      </c>
      <c r="H358" s="54" t="str">
        <f t="shared" si="1"/>
        <v>https://thesaupulse.com/</v>
      </c>
    </row>
    <row r="359">
      <c r="A359" s="14" t="s">
        <v>1318</v>
      </c>
      <c r="B359" s="14" t="s">
        <v>3025</v>
      </c>
      <c r="C359" s="51" t="s">
        <v>3026</v>
      </c>
      <c r="D359" s="55" t="s">
        <v>3027</v>
      </c>
      <c r="E359" s="63" t="s">
        <v>3028</v>
      </c>
      <c r="F359" s="63" t="s">
        <v>3029</v>
      </c>
      <c r="G359" s="64" t="s">
        <v>3030</v>
      </c>
      <c r="H359" s="54" t="str">
        <f t="shared" si="1"/>
        <v>https://www.esgonline.org/</v>
      </c>
    </row>
    <row r="360">
      <c r="A360" s="14" t="s">
        <v>1318</v>
      </c>
      <c r="B360" s="14" t="s">
        <v>3031</v>
      </c>
      <c r="C360" s="51" t="s">
        <v>3032</v>
      </c>
      <c r="D360" s="55" t="s">
        <v>3033</v>
      </c>
      <c r="E360" s="63" t="s">
        <v>3034</v>
      </c>
      <c r="F360" s="63" t="s">
        <v>3035</v>
      </c>
      <c r="G360" s="64" t="s">
        <v>3036</v>
      </c>
      <c r="H360" s="54" t="str">
        <f t="shared" si="1"/>
        <v>https://www.thevarsitynews.net/</v>
      </c>
    </row>
    <row r="361">
      <c r="A361" s="14" t="s">
        <v>1318</v>
      </c>
      <c r="B361" s="14" t="s">
        <v>3037</v>
      </c>
      <c r="C361" s="51" t="s">
        <v>3038</v>
      </c>
      <c r="D361" s="55" t="s">
        <v>3039</v>
      </c>
      <c r="E361" s="63" t="s">
        <v>3040</v>
      </c>
      <c r="F361" s="63" t="s">
        <v>3041</v>
      </c>
      <c r="G361" s="64" t="s">
        <v>3042</v>
      </c>
      <c r="H361" s="16" t="str">
        <f t="shared" si="1"/>
        <v>https://www.michigandaily.com/, https://www.michiganreview.com/, https://everythreeweekly.com/</v>
      </c>
    </row>
    <row r="362">
      <c r="A362" s="14" t="s">
        <v>1318</v>
      </c>
      <c r="B362" s="14" t="s">
        <v>3043</v>
      </c>
      <c r="C362" s="69" t="s">
        <v>3044</v>
      </c>
      <c r="D362" s="66" t="s">
        <v>3045</v>
      </c>
      <c r="E362" s="63" t="s">
        <v>3044</v>
      </c>
      <c r="F362" s="63" t="s">
        <v>3045</v>
      </c>
      <c r="G362" s="64" t="s">
        <v>3046</v>
      </c>
      <c r="H362" s="54" t="str">
        <f t="shared" si="1"/>
        <v>https://michiganjournal.org/</v>
      </c>
    </row>
    <row r="363">
      <c r="A363" s="14" t="s">
        <v>1318</v>
      </c>
      <c r="B363" s="14" t="s">
        <v>3047</v>
      </c>
      <c r="C363" s="69" t="s">
        <v>3048</v>
      </c>
      <c r="D363" s="66" t="s">
        <v>3049</v>
      </c>
      <c r="E363" s="63" t="s">
        <v>3048</v>
      </c>
      <c r="F363" s="63" t="s">
        <v>3049</v>
      </c>
      <c r="G363" s="64" t="s">
        <v>3050</v>
      </c>
      <c r="H363" s="54" t="str">
        <f t="shared" si="1"/>
        <v>https://themichigantimes.com/</v>
      </c>
    </row>
    <row r="364">
      <c r="A364" s="14" t="s">
        <v>1318</v>
      </c>
      <c r="B364" s="14" t="s">
        <v>3051</v>
      </c>
      <c r="C364" s="51" t="s">
        <v>3052</v>
      </c>
      <c r="D364" s="55" t="s">
        <v>3053</v>
      </c>
      <c r="E364" s="63" t="s">
        <v>3054</v>
      </c>
      <c r="F364" s="63" t="s">
        <v>3055</v>
      </c>
      <c r="G364" s="64" t="s">
        <v>3056</v>
      </c>
      <c r="H364" s="54" t="str">
        <f t="shared" si="1"/>
        <v>https://www.washtenawvoice.com/</v>
      </c>
    </row>
    <row r="365">
      <c r="A365" s="14" t="s">
        <v>1318</v>
      </c>
      <c r="B365" s="14" t="s">
        <v>3057</v>
      </c>
      <c r="C365" s="51" t="s">
        <v>3058</v>
      </c>
      <c r="D365" s="55" t="s">
        <v>3059</v>
      </c>
      <c r="E365" s="63" t="s">
        <v>3060</v>
      </c>
      <c r="F365" s="63" t="s">
        <v>3061</v>
      </c>
      <c r="G365" s="64" t="s">
        <v>3062</v>
      </c>
      <c r="H365" s="54" t="str">
        <f t="shared" si="1"/>
        <v>https://thewaynestater.com/</v>
      </c>
    </row>
    <row r="366">
      <c r="A366" s="14" t="s">
        <v>1318</v>
      </c>
      <c r="B366" s="14" t="s">
        <v>3063</v>
      </c>
      <c r="C366" s="51" t="s">
        <v>3064</v>
      </c>
      <c r="D366" s="55" t="s">
        <v>3065</v>
      </c>
      <c r="E366" s="63" t="s">
        <v>3066</v>
      </c>
      <c r="F366" s="63" t="s">
        <v>3067</v>
      </c>
      <c r="G366" s="64" t="s">
        <v>3068</v>
      </c>
      <c r="H366" s="54" t="str">
        <f t="shared" si="1"/>
        <v>https://www.westernherald.com/</v>
      </c>
    </row>
    <row r="367">
      <c r="A367" s="14" t="s">
        <v>794</v>
      </c>
      <c r="B367" s="14" t="s">
        <v>3069</v>
      </c>
      <c r="C367" s="51" t="s">
        <v>3070</v>
      </c>
      <c r="D367" s="55" t="s">
        <v>1468</v>
      </c>
      <c r="E367" s="63" t="s">
        <v>3071</v>
      </c>
      <c r="F367" s="63" t="s">
        <v>2380</v>
      </c>
      <c r="G367" s="64" t="s">
        <v>3072</v>
      </c>
      <c r="H367" s="54" t="str">
        <f t="shared" si="1"/>
        <v>https://augsburgecho.com/</v>
      </c>
    </row>
    <row r="368">
      <c r="A368" s="14" t="s">
        <v>794</v>
      </c>
      <c r="B368" s="14" t="s">
        <v>3073</v>
      </c>
      <c r="C368" s="51" t="s">
        <v>3074</v>
      </c>
      <c r="D368" s="55" t="s">
        <v>3075</v>
      </c>
      <c r="E368" s="63" t="s">
        <v>3076</v>
      </c>
      <c r="F368" s="63" t="s">
        <v>3077</v>
      </c>
      <c r="G368" s="64" t="s">
        <v>3078</v>
      </c>
      <c r="H368" s="54" t="str">
        <f t="shared" si="1"/>
        <v>https://www.northernstudentonline.com/</v>
      </c>
    </row>
    <row r="369">
      <c r="A369" s="14" t="s">
        <v>794</v>
      </c>
      <c r="B369" s="14" t="s">
        <v>1039</v>
      </c>
      <c r="C369" s="51" t="s">
        <v>1040</v>
      </c>
      <c r="D369" s="55" t="s">
        <v>1041</v>
      </c>
      <c r="E369" s="63" t="s">
        <v>1042</v>
      </c>
      <c r="F369" s="63" t="s">
        <v>1043</v>
      </c>
      <c r="G369" s="64" t="s">
        <v>1044</v>
      </c>
      <c r="H369" s="54" t="str">
        <f t="shared" si="1"/>
        <v>https://bethelclarion.com/</v>
      </c>
    </row>
    <row r="370">
      <c r="A370" s="14" t="s">
        <v>794</v>
      </c>
      <c r="B370" s="14" t="s">
        <v>3079</v>
      </c>
      <c r="C370" s="51" t="s">
        <v>3080</v>
      </c>
      <c r="D370" s="55" t="s">
        <v>3081</v>
      </c>
      <c r="E370" s="63" t="s">
        <v>3082</v>
      </c>
      <c r="F370" s="63" t="s">
        <v>3083</v>
      </c>
      <c r="G370" s="64" t="s">
        <v>3084</v>
      </c>
      <c r="H370" s="54" t="str">
        <f t="shared" si="1"/>
        <v>https://thecarletonian.com/</v>
      </c>
    </row>
    <row r="371">
      <c r="A371" s="14" t="s">
        <v>794</v>
      </c>
      <c r="B371" s="14" t="s">
        <v>3085</v>
      </c>
      <c r="C371" s="51" t="s">
        <v>3086</v>
      </c>
      <c r="D371" s="55" t="s">
        <v>3087</v>
      </c>
      <c r="E371" s="63" t="s">
        <v>3088</v>
      </c>
      <c r="F371" s="63" t="s">
        <v>3089</v>
      </c>
      <c r="G371" s="64" t="s">
        <v>3090</v>
      </c>
      <c r="H371" s="54" t="str">
        <f t="shared" si="1"/>
        <v>https://csbsjurecord.com/</v>
      </c>
    </row>
    <row r="372">
      <c r="A372" s="14" t="s">
        <v>794</v>
      </c>
      <c r="B372" s="14" t="s">
        <v>3091</v>
      </c>
      <c r="C372" s="51" t="s">
        <v>3092</v>
      </c>
      <c r="D372" s="55" t="s">
        <v>3093</v>
      </c>
      <c r="E372" s="63" t="s">
        <v>3094</v>
      </c>
      <c r="F372" s="63" t="s">
        <v>3095</v>
      </c>
      <c r="G372" s="64" t="s">
        <v>3096</v>
      </c>
      <c r="H372" s="54" t="str">
        <f t="shared" si="1"/>
        <v>https://www.concordianonline.com/</v>
      </c>
    </row>
    <row r="373">
      <c r="A373" s="14" t="s">
        <v>794</v>
      </c>
      <c r="B373" s="14" t="s">
        <v>3097</v>
      </c>
      <c r="C373" s="51" t="s">
        <v>3098</v>
      </c>
      <c r="D373" s="55" t="s">
        <v>3099</v>
      </c>
      <c r="E373" s="63" t="s">
        <v>3100</v>
      </c>
      <c r="F373" s="63" t="s">
        <v>3101</v>
      </c>
      <c r="G373" s="64" t="s">
        <v>3102</v>
      </c>
      <c r="H373" s="54" t="str">
        <f t="shared" si="1"/>
        <v>https://weekly.blog.gustavus.edu/</v>
      </c>
    </row>
    <row r="374">
      <c r="A374" s="14" t="s">
        <v>794</v>
      </c>
      <c r="B374" s="14" t="s">
        <v>3103</v>
      </c>
      <c r="C374" s="51" t="s">
        <v>3104</v>
      </c>
      <c r="D374" s="55" t="s">
        <v>1975</v>
      </c>
      <c r="E374" s="63" t="s">
        <v>1977</v>
      </c>
      <c r="F374" s="63" t="s">
        <v>3105</v>
      </c>
      <c r="G374" s="64" t="s">
        <v>3106</v>
      </c>
      <c r="H374" s="54" t="str">
        <f t="shared" si="1"/>
        <v>https://www.hamlineoracle.com/</v>
      </c>
    </row>
    <row r="375">
      <c r="A375" s="14" t="s">
        <v>794</v>
      </c>
      <c r="B375" s="14" t="s">
        <v>3107</v>
      </c>
      <c r="C375" s="51" t="s">
        <v>3108</v>
      </c>
      <c r="D375" s="55" t="s">
        <v>710</v>
      </c>
      <c r="E375" s="63" t="s">
        <v>712</v>
      </c>
      <c r="F375" s="63" t="s">
        <v>3109</v>
      </c>
      <c r="G375" s="64" t="s">
        <v>3110</v>
      </c>
      <c r="H375" s="54" t="str">
        <f t="shared" si="1"/>
        <v>https://www.luthersem.edu/concord/</v>
      </c>
    </row>
    <row r="376">
      <c r="A376" s="14" t="s">
        <v>794</v>
      </c>
      <c r="B376" s="14" t="s">
        <v>3111</v>
      </c>
      <c r="C376" s="51" t="s">
        <v>3112</v>
      </c>
      <c r="D376" s="55" t="s">
        <v>3113</v>
      </c>
      <c r="E376" s="63" t="s">
        <v>3114</v>
      </c>
      <c r="F376" s="63" t="s">
        <v>3115</v>
      </c>
      <c r="G376" s="64" t="s">
        <v>3116</v>
      </c>
      <c r="H376" s="54" t="str">
        <f t="shared" si="1"/>
        <v>https://themacweekly.com/</v>
      </c>
    </row>
    <row r="377">
      <c r="A377" s="14" t="s">
        <v>794</v>
      </c>
      <c r="B377" s="14" t="s">
        <v>3117</v>
      </c>
      <c r="C377" s="51" t="s">
        <v>3118</v>
      </c>
      <c r="D377" s="55" t="s">
        <v>1915</v>
      </c>
      <c r="E377" s="63" t="s">
        <v>1917</v>
      </c>
      <c r="F377" s="63" t="s">
        <v>3119</v>
      </c>
      <c r="G377" s="64" t="s">
        <v>3120</v>
      </c>
      <c r="H377" s="54" t="str">
        <f t="shared" si="1"/>
        <v>https://www.msureporter.com/</v>
      </c>
    </row>
    <row r="378">
      <c r="A378" s="14" t="s">
        <v>794</v>
      </c>
      <c r="B378" s="14" t="s">
        <v>3121</v>
      </c>
      <c r="C378" s="51" t="s">
        <v>3122</v>
      </c>
      <c r="D378" s="55" t="s">
        <v>2557</v>
      </c>
      <c r="E378" s="63" t="s">
        <v>2559</v>
      </c>
      <c r="F378" s="63" t="s">
        <v>3123</v>
      </c>
      <c r="G378" s="64" t="s">
        <v>3124</v>
      </c>
      <c r="H378" s="54" t="str">
        <f t="shared" si="1"/>
        <v>https://ncunortherner.com/</v>
      </c>
    </row>
    <row r="379">
      <c r="A379" s="14" t="s">
        <v>794</v>
      </c>
      <c r="B379" s="14" t="s">
        <v>3125</v>
      </c>
      <c r="C379" s="51" t="s">
        <v>3126</v>
      </c>
      <c r="D379" s="55" t="s">
        <v>3127</v>
      </c>
      <c r="E379" s="63" t="s">
        <v>3128</v>
      </c>
      <c r="F379" s="63" t="s">
        <v>3129</v>
      </c>
      <c r="G379" s="64" t="s">
        <v>3130</v>
      </c>
      <c r="H379" s="54" t="str">
        <f t="shared" si="1"/>
        <v>https://www.stkateswheel.com/</v>
      </c>
    </row>
    <row r="380">
      <c r="A380" s="14" t="s">
        <v>794</v>
      </c>
      <c r="B380" s="14" t="s">
        <v>3131</v>
      </c>
      <c r="C380" s="51" t="s">
        <v>3132</v>
      </c>
      <c r="D380" s="55" t="s">
        <v>3133</v>
      </c>
      <c r="E380" s="63" t="s">
        <v>3134</v>
      </c>
      <c r="F380" s="63" t="s">
        <v>3135</v>
      </c>
      <c r="G380" s="64" t="s">
        <v>3136</v>
      </c>
      <c r="H380" s="54" t="str">
        <f t="shared" si="1"/>
        <v>https://universitychron.com/</v>
      </c>
    </row>
    <row r="381">
      <c r="A381" s="14" t="s">
        <v>794</v>
      </c>
      <c r="B381" s="14" t="s">
        <v>3137</v>
      </c>
      <c r="C381" s="51" t="s">
        <v>3138</v>
      </c>
      <c r="D381" s="55" t="s">
        <v>3139</v>
      </c>
      <c r="E381" s="63" t="s">
        <v>3140</v>
      </c>
      <c r="F381" s="63" t="s">
        <v>3141</v>
      </c>
      <c r="G381" s="64" t="s">
        <v>3142</v>
      </c>
      <c r="H381" s="54" t="str">
        <f t="shared" si="1"/>
        <v>https://www.manitoumessenger.com/</v>
      </c>
    </row>
    <row r="382">
      <c r="A382" s="14" t="s">
        <v>794</v>
      </c>
      <c r="B382" s="14" t="s">
        <v>3143</v>
      </c>
      <c r="C382" s="51" t="s">
        <v>3144</v>
      </c>
      <c r="D382" s="55" t="s">
        <v>3145</v>
      </c>
      <c r="E382" s="63" t="s">
        <v>3146</v>
      </c>
      <c r="F382" s="63" t="s">
        <v>3147</v>
      </c>
      <c r="G382" s="64" t="s">
        <v>3148</v>
      </c>
      <c r="H382" s="54" t="str">
        <f t="shared" si="1"/>
        <v>https://www.aquinasherald.com/</v>
      </c>
    </row>
    <row r="383">
      <c r="A383" s="14" t="s">
        <v>794</v>
      </c>
      <c r="B383" s="14" t="s">
        <v>3149</v>
      </c>
      <c r="C383" s="57" t="s">
        <v>3150</v>
      </c>
      <c r="D383" s="66" t="s">
        <v>3151</v>
      </c>
      <c r="E383" s="63" t="s">
        <v>3151</v>
      </c>
      <c r="F383" s="63" t="s">
        <v>3150</v>
      </c>
      <c r="G383" s="64" t="s">
        <v>3152</v>
      </c>
      <c r="H383" s="54" t="str">
        <f t="shared" si="1"/>
        <v>https://www.thespuronline.com/</v>
      </c>
    </row>
    <row r="384">
      <c r="A384" s="14" t="s">
        <v>794</v>
      </c>
      <c r="B384" s="14" t="s">
        <v>795</v>
      </c>
      <c r="C384" s="51" t="s">
        <v>796</v>
      </c>
      <c r="D384" s="55" t="s">
        <v>3153</v>
      </c>
      <c r="E384" s="63" t="s">
        <v>798</v>
      </c>
      <c r="F384" s="63" t="s">
        <v>799</v>
      </c>
      <c r="G384" s="64" t="s">
        <v>800</v>
      </c>
      <c r="H384" s="54" t="str">
        <f t="shared" si="1"/>
        <v>https://www.thestateonline.com/</v>
      </c>
    </row>
    <row r="385">
      <c r="A385" s="14" t="s">
        <v>794</v>
      </c>
      <c r="B385" s="14" t="s">
        <v>3154</v>
      </c>
      <c r="C385" s="51" t="s">
        <v>3155</v>
      </c>
      <c r="D385" s="55" t="s">
        <v>3156</v>
      </c>
      <c r="E385" s="63" t="s">
        <v>3157</v>
      </c>
      <c r="F385" s="63" t="s">
        <v>3158</v>
      </c>
      <c r="G385" s="64" t="s">
        <v>3159</v>
      </c>
      <c r="H385" s="54" t="str">
        <f t="shared" si="1"/>
        <v>https://www.umregister.com/</v>
      </c>
    </row>
    <row r="386">
      <c r="A386" s="14" t="s">
        <v>794</v>
      </c>
      <c r="B386" s="14" t="s">
        <v>3160</v>
      </c>
      <c r="C386" s="51" t="s">
        <v>3161</v>
      </c>
      <c r="D386" s="55" t="s">
        <v>3162</v>
      </c>
      <c r="E386" s="63" t="s">
        <v>3163</v>
      </c>
      <c r="F386" s="63" t="s">
        <v>3164</v>
      </c>
      <c r="G386" s="64" t="s">
        <v>3165</v>
      </c>
      <c r="H386" s="54" t="str">
        <f t="shared" si="1"/>
        <v>https://mndaily.com/</v>
      </c>
    </row>
    <row r="387">
      <c r="A387" s="14" t="s">
        <v>794</v>
      </c>
      <c r="B387" s="14" t="s">
        <v>3166</v>
      </c>
      <c r="C387" s="51" t="s">
        <v>3167</v>
      </c>
      <c r="D387" s="55" t="s">
        <v>3168</v>
      </c>
      <c r="E387" s="63" t="s">
        <v>3169</v>
      </c>
      <c r="F387" s="63" t="s">
        <v>3170</v>
      </c>
      <c r="G387" s="64" t="s">
        <v>3171</v>
      </c>
      <c r="H387" s="54" t="str">
        <f t="shared" si="1"/>
        <v>https://winonan.org/</v>
      </c>
    </row>
    <row r="388">
      <c r="A388" s="14" t="s">
        <v>3172</v>
      </c>
      <c r="B388" s="14" t="s">
        <v>3173</v>
      </c>
      <c r="C388" s="51" t="s">
        <v>3174</v>
      </c>
      <c r="D388" s="55" t="s">
        <v>2431</v>
      </c>
      <c r="E388" s="63" t="s">
        <v>2433</v>
      </c>
      <c r="F388" s="63" t="s">
        <v>3175</v>
      </c>
      <c r="G388" s="64" t="s">
        <v>3176</v>
      </c>
      <c r="H388" s="54" t="str">
        <f t="shared" si="1"/>
        <v>https://theasucampuschronicle.com/</v>
      </c>
    </row>
    <row r="389">
      <c r="A389" s="14" t="s">
        <v>3172</v>
      </c>
      <c r="B389" s="14" t="s">
        <v>3177</v>
      </c>
      <c r="C389" s="51" t="s">
        <v>3178</v>
      </c>
      <c r="D389" s="55" t="s">
        <v>3179</v>
      </c>
      <c r="E389" s="63" t="s">
        <v>3180</v>
      </c>
      <c r="F389" s="63" t="s">
        <v>3181</v>
      </c>
      <c r="G389" s="64" t="s">
        <v>3182</v>
      </c>
      <c r="H389" s="54" t="str">
        <f t="shared" si="1"/>
        <v>https://jacksonstateblueandwhite.com/</v>
      </c>
    </row>
    <row r="390">
      <c r="A390" s="14" t="s">
        <v>3172</v>
      </c>
      <c r="B390" s="14" t="s">
        <v>3183</v>
      </c>
      <c r="C390" s="51" t="s">
        <v>3184</v>
      </c>
      <c r="D390" s="55" t="s">
        <v>2498</v>
      </c>
      <c r="E390" s="63" t="s">
        <v>2449</v>
      </c>
      <c r="F390" s="63" t="s">
        <v>3185</v>
      </c>
      <c r="G390" s="64" t="s">
        <v>3186</v>
      </c>
      <c r="H390" s="54" t="str">
        <f t="shared" si="1"/>
        <v>https://themississippicollegian.com/</v>
      </c>
    </row>
    <row r="391">
      <c r="A391" s="14" t="s">
        <v>3172</v>
      </c>
      <c r="B391" s="14" t="s">
        <v>3187</v>
      </c>
      <c r="C391" s="51" t="s">
        <v>3188</v>
      </c>
      <c r="D391" s="55" t="s">
        <v>2384</v>
      </c>
      <c r="E391" s="63" t="s">
        <v>2386</v>
      </c>
      <c r="F391" s="63" t="s">
        <v>3189</v>
      </c>
      <c r="G391" s="64" t="s">
        <v>3190</v>
      </c>
      <c r="H391" s="54" t="str">
        <f t="shared" si="1"/>
        <v>https://www.reflector-online.com/</v>
      </c>
    </row>
    <row r="392">
      <c r="A392" s="14" t="s">
        <v>3172</v>
      </c>
      <c r="B392" s="14" t="s">
        <v>3191</v>
      </c>
      <c r="C392" s="51" t="s">
        <v>3192</v>
      </c>
      <c r="D392" s="55" t="s">
        <v>3193</v>
      </c>
      <c r="E392" s="63" t="s">
        <v>3194</v>
      </c>
      <c r="F392" s="63" t="s">
        <v>3195</v>
      </c>
      <c r="G392" s="64" t="s">
        <v>3196</v>
      </c>
      <c r="H392" s="54" t="str">
        <f t="shared" si="1"/>
        <v>https://www.thedeltadevils.com/</v>
      </c>
    </row>
    <row r="393">
      <c r="A393" s="14" t="s">
        <v>3172</v>
      </c>
      <c r="B393" s="14" t="s">
        <v>3197</v>
      </c>
      <c r="C393" s="51" t="s">
        <v>3198</v>
      </c>
      <c r="D393" s="55" t="s">
        <v>3199</v>
      </c>
      <c r="E393" s="63" t="s">
        <v>3200</v>
      </c>
      <c r="F393" s="63" t="s">
        <v>3201</v>
      </c>
      <c r="G393" s="64" t="s">
        <v>3202</v>
      </c>
      <c r="H393" s="54" t="str">
        <f t="shared" si="1"/>
        <v>https://thedmonline.com/</v>
      </c>
    </row>
    <row r="394">
      <c r="A394" s="14" t="s">
        <v>817</v>
      </c>
      <c r="B394" s="14" t="s">
        <v>3203</v>
      </c>
      <c r="C394" s="51" t="s">
        <v>3204</v>
      </c>
      <c r="D394" s="55" t="s">
        <v>3205</v>
      </c>
      <c r="E394" s="63" t="s">
        <v>3206</v>
      </c>
      <c r="F394" s="63" t="s">
        <v>3207</v>
      </c>
      <c r="G394" s="64" t="s">
        <v>3208</v>
      </c>
      <c r="H394" s="54" t="str">
        <f t="shared" si="1"/>
        <v>https://lindenlink.com/</v>
      </c>
    </row>
    <row r="395">
      <c r="A395" s="14" t="s">
        <v>817</v>
      </c>
      <c r="B395" s="14" t="s">
        <v>3209</v>
      </c>
      <c r="C395" s="51" t="s">
        <v>3210</v>
      </c>
      <c r="D395" s="55" t="s">
        <v>3211</v>
      </c>
      <c r="E395" s="63" t="s">
        <v>3212</v>
      </c>
      <c r="F395" s="63" t="s">
        <v>3213</v>
      </c>
      <c r="G395" s="64" t="s">
        <v>3214</v>
      </c>
      <c r="H395" s="54" t="str">
        <f t="shared" si="1"/>
        <v>https://moso-minute.com/</v>
      </c>
    </row>
    <row r="396">
      <c r="A396" s="14" t="s">
        <v>817</v>
      </c>
      <c r="B396" s="14" t="s">
        <v>818</v>
      </c>
      <c r="C396" s="51" t="s">
        <v>819</v>
      </c>
      <c r="D396" s="55" t="s">
        <v>820</v>
      </c>
      <c r="E396" s="63" t="s">
        <v>821</v>
      </c>
      <c r="F396" s="63" t="s">
        <v>822</v>
      </c>
      <c r="G396" s="64" t="s">
        <v>823</v>
      </c>
      <c r="H396" s="54" t="str">
        <f t="shared" si="1"/>
        <v>https://www.news-leader.com/</v>
      </c>
    </row>
    <row r="397">
      <c r="A397" s="14" t="s">
        <v>817</v>
      </c>
      <c r="B397" s="14" t="s">
        <v>3215</v>
      </c>
      <c r="C397" s="51" t="s">
        <v>3216</v>
      </c>
      <c r="D397" s="55" t="s">
        <v>3217</v>
      </c>
      <c r="E397" s="63" t="s">
        <v>3218</v>
      </c>
      <c r="F397" s="63" t="s">
        <v>3219</v>
      </c>
      <c r="G397" s="64" t="s">
        <v>3220</v>
      </c>
      <c r="H397" s="54" t="str">
        <f t="shared" si="1"/>
        <v>https://www.thegriffonnews.com/</v>
      </c>
    </row>
    <row r="398">
      <c r="A398" s="14" t="s">
        <v>817</v>
      </c>
      <c r="B398" s="14" t="s">
        <v>3221</v>
      </c>
      <c r="C398" s="51" t="s">
        <v>3222</v>
      </c>
      <c r="D398" s="55" t="s">
        <v>3223</v>
      </c>
      <c r="E398" s="63" t="s">
        <v>3224</v>
      </c>
      <c r="F398" s="63" t="s">
        <v>3225</v>
      </c>
      <c r="G398" s="64" t="s">
        <v>3226</v>
      </c>
      <c r="H398" s="54" t="str">
        <f t="shared" si="1"/>
        <v>https://www.nwmissourinews.com/</v>
      </c>
    </row>
    <row r="399">
      <c r="A399" s="14" t="s">
        <v>817</v>
      </c>
      <c r="B399" s="14" t="s">
        <v>3227</v>
      </c>
      <c r="C399" s="51" t="s">
        <v>3228</v>
      </c>
      <c r="D399" s="55" t="s">
        <v>3229</v>
      </c>
      <c r="E399" s="63" t="s">
        <v>3230</v>
      </c>
      <c r="F399" s="63" t="s">
        <v>3231</v>
      </c>
      <c r="G399" s="64" t="s">
        <v>3232</v>
      </c>
      <c r="H399" s="54" t="str">
        <f t="shared" si="1"/>
        <v>https://blogs.mcckc.edu/collegian/category/spectrum/</v>
      </c>
    </row>
    <row r="400">
      <c r="A400" s="14" t="s">
        <v>817</v>
      </c>
      <c r="B400" s="14" t="s">
        <v>3233</v>
      </c>
      <c r="C400" s="51" t="s">
        <v>3234</v>
      </c>
      <c r="D400" s="55" t="s">
        <v>3235</v>
      </c>
      <c r="E400" s="63" t="s">
        <v>3236</v>
      </c>
      <c r="F400" s="63" t="s">
        <v>3237</v>
      </c>
      <c r="G400" s="64" t="s">
        <v>3238</v>
      </c>
      <c r="H400" s="54" t="str">
        <f t="shared" si="1"/>
        <v>https://rusentinel.com/</v>
      </c>
    </row>
    <row r="401">
      <c r="A401" s="14" t="s">
        <v>817</v>
      </c>
      <c r="B401" s="14" t="s">
        <v>3239</v>
      </c>
      <c r="C401" s="51" t="s">
        <v>3240</v>
      </c>
      <c r="D401" s="55" t="s">
        <v>3241</v>
      </c>
      <c r="E401" s="63" t="s">
        <v>3242</v>
      </c>
      <c r="F401" s="63" t="s">
        <v>3243</v>
      </c>
      <c r="G401" s="64" t="s">
        <v>3244</v>
      </c>
      <c r="H401" s="54" t="str">
        <f t="shared" si="1"/>
        <v>https://www.studentprintz.com/</v>
      </c>
    </row>
    <row r="402">
      <c r="A402" s="14" t="s">
        <v>817</v>
      </c>
      <c r="B402" s="14" t="s">
        <v>3245</v>
      </c>
      <c r="C402" s="51" t="s">
        <v>3240</v>
      </c>
      <c r="D402" s="55" t="s">
        <v>3246</v>
      </c>
      <c r="E402" s="63" t="s">
        <v>3247</v>
      </c>
      <c r="F402" s="63" t="s">
        <v>3248</v>
      </c>
      <c r="G402" s="64" t="s">
        <v>3249</v>
      </c>
      <c r="H402" s="54" t="str">
        <f t="shared" si="1"/>
        <v>https://www.meramecmontage.com/</v>
      </c>
    </row>
    <row r="403">
      <c r="A403" s="14" t="s">
        <v>817</v>
      </c>
      <c r="B403" s="14" t="s">
        <v>842</v>
      </c>
      <c r="C403" s="51" t="s">
        <v>843</v>
      </c>
      <c r="D403" s="55" t="s">
        <v>844</v>
      </c>
      <c r="E403" s="63" t="s">
        <v>845</v>
      </c>
      <c r="F403" s="63" t="s">
        <v>846</v>
      </c>
      <c r="G403" s="64" t="s">
        <v>847</v>
      </c>
      <c r="H403" s="54" t="str">
        <f t="shared" si="1"/>
        <v>https://unewsonline.com/</v>
      </c>
    </row>
    <row r="404">
      <c r="A404" s="14" t="s">
        <v>817</v>
      </c>
      <c r="B404" s="14" t="s">
        <v>3250</v>
      </c>
      <c r="C404" s="51" t="s">
        <v>3251</v>
      </c>
      <c r="D404" s="55" t="s">
        <v>3252</v>
      </c>
      <c r="E404" s="63" t="s">
        <v>3253</v>
      </c>
      <c r="F404" s="63" t="s">
        <v>3254</v>
      </c>
      <c r="G404" s="64" t="s">
        <v>3255</v>
      </c>
      <c r="H404" s="54" t="str">
        <f t="shared" si="1"/>
        <v>https://www.southeastarrow.com/</v>
      </c>
    </row>
    <row r="405">
      <c r="A405" s="14" t="s">
        <v>817</v>
      </c>
      <c r="B405" s="14" t="s">
        <v>3256</v>
      </c>
      <c r="C405" s="51" t="s">
        <v>3257</v>
      </c>
      <c r="D405" s="55" t="s">
        <v>3258</v>
      </c>
      <c r="E405" s="63" t="s">
        <v>3259</v>
      </c>
      <c r="F405" s="63" t="s">
        <v>3260</v>
      </c>
      <c r="G405" s="64" t="s">
        <v>3261</v>
      </c>
      <c r="H405" s="54" t="str">
        <f t="shared" si="1"/>
        <v>https://tmn.truman.edu/index.php</v>
      </c>
    </row>
    <row r="406">
      <c r="A406" s="14" t="s">
        <v>817</v>
      </c>
      <c r="B406" s="14" t="s">
        <v>3262</v>
      </c>
      <c r="C406" s="51" t="s">
        <v>3263</v>
      </c>
      <c r="D406" s="55" t="s">
        <v>3264</v>
      </c>
      <c r="E406" s="63" t="s">
        <v>3265</v>
      </c>
      <c r="F406" s="63" t="s">
        <v>3266</v>
      </c>
      <c r="G406" s="64" t="s">
        <v>3267</v>
      </c>
      <c r="H406" s="54" t="str">
        <f t="shared" si="1"/>
        <v>https://muleskinnernews.com/</v>
      </c>
    </row>
    <row r="407">
      <c r="A407" s="14" t="s">
        <v>817</v>
      </c>
      <c r="B407" s="14" t="s">
        <v>3268</v>
      </c>
      <c r="C407" s="51" t="s">
        <v>3269</v>
      </c>
      <c r="D407" s="55" t="s">
        <v>3270</v>
      </c>
      <c r="E407" s="63" t="s">
        <v>3271</v>
      </c>
      <c r="F407" s="63" t="s">
        <v>3272</v>
      </c>
      <c r="G407" s="64" t="s">
        <v>3273</v>
      </c>
      <c r="H407" s="54" t="str">
        <f t="shared" si="1"/>
        <v>https://www.themaneater.com/</v>
      </c>
    </row>
    <row r="408">
      <c r="A408" s="14" t="s">
        <v>817</v>
      </c>
      <c r="B408" s="14" t="s">
        <v>3274</v>
      </c>
      <c r="C408" s="51" t="s">
        <v>3271</v>
      </c>
      <c r="D408" s="55" t="s">
        <v>3275</v>
      </c>
      <c r="E408" s="63" t="s">
        <v>3276</v>
      </c>
      <c r="F408" s="63" t="s">
        <v>3277</v>
      </c>
      <c r="G408" s="64" t="s">
        <v>3278</v>
      </c>
      <c r="H408" s="54" t="str">
        <f t="shared" si="1"/>
        <v>https://info.umkc.edu/unews/</v>
      </c>
    </row>
    <row r="409">
      <c r="A409" s="14" t="s">
        <v>817</v>
      </c>
      <c r="B409" s="14" t="s">
        <v>3279</v>
      </c>
      <c r="C409" s="51" t="s">
        <v>3271</v>
      </c>
      <c r="D409" s="55" t="s">
        <v>3280</v>
      </c>
      <c r="E409" s="63" t="s">
        <v>3281</v>
      </c>
      <c r="F409" s="63" t="s">
        <v>1863</v>
      </c>
      <c r="G409" s="64" t="s">
        <v>1865</v>
      </c>
      <c r="H409" s="54" t="str">
        <f t="shared" si="1"/>
        <v>https://thecurrent-online.com/</v>
      </c>
    </row>
    <row r="410">
      <c r="A410" s="14" t="s">
        <v>817</v>
      </c>
      <c r="B410" s="14" t="s">
        <v>3282</v>
      </c>
      <c r="C410" s="51" t="s">
        <v>3283</v>
      </c>
      <c r="D410" s="55" t="s">
        <v>3284</v>
      </c>
      <c r="E410" s="63" t="s">
        <v>3285</v>
      </c>
      <c r="F410" s="63" t="s">
        <v>3286</v>
      </c>
      <c r="G410" s="64" t="s">
        <v>3287</v>
      </c>
      <c r="H410" s="54" t="str">
        <f t="shared" si="1"/>
        <v>https://www.studlife.com/</v>
      </c>
    </row>
    <row r="411">
      <c r="A411" s="14" t="s">
        <v>817</v>
      </c>
      <c r="B411" s="14" t="s">
        <v>3288</v>
      </c>
      <c r="C411" s="51" t="s">
        <v>3289</v>
      </c>
      <c r="D411" s="55" t="s">
        <v>561</v>
      </c>
      <c r="E411" s="63" t="s">
        <v>3290</v>
      </c>
      <c r="F411" s="63" t="s">
        <v>3291</v>
      </c>
      <c r="G411" s="64" t="s">
        <v>3292</v>
      </c>
      <c r="H411" s="54" t="str">
        <f t="shared" si="1"/>
        <v>https://websterjournal.com/</v>
      </c>
    </row>
    <row r="412">
      <c r="A412" s="14" t="s">
        <v>965</v>
      </c>
      <c r="B412" s="14" t="s">
        <v>966</v>
      </c>
      <c r="C412" s="51" t="s">
        <v>967</v>
      </c>
      <c r="D412" s="55" t="s">
        <v>968</v>
      </c>
      <c r="E412" s="63" t="s">
        <v>969</v>
      </c>
      <c r="F412" s="63" t="s">
        <v>970</v>
      </c>
      <c r="G412" s="64" t="s">
        <v>971</v>
      </c>
      <c r="H412" s="54" t="str">
        <f t="shared" si="1"/>
        <v>https://www.msuexponent.com/</v>
      </c>
    </row>
    <row r="413">
      <c r="A413" s="14" t="s">
        <v>965</v>
      </c>
      <c r="B413" s="14" t="s">
        <v>3293</v>
      </c>
      <c r="C413" s="51" t="s">
        <v>3294</v>
      </c>
      <c r="D413" s="55" t="s">
        <v>3295</v>
      </c>
      <c r="E413" s="63" t="s">
        <v>3296</v>
      </c>
      <c r="F413" s="63" t="s">
        <v>3297</v>
      </c>
      <c r="G413" s="64" t="s">
        <v>3298</v>
      </c>
      <c r="H413" s="54" t="str">
        <f t="shared" si="1"/>
        <v>https://www.montanakaimin.com/</v>
      </c>
    </row>
    <row r="414">
      <c r="A414" s="14" t="s">
        <v>3299</v>
      </c>
      <c r="B414" s="14" t="s">
        <v>3300</v>
      </c>
      <c r="C414" s="51" t="s">
        <v>3301</v>
      </c>
      <c r="D414" s="55" t="s">
        <v>1829</v>
      </c>
      <c r="E414" s="63" t="s">
        <v>3302</v>
      </c>
      <c r="F414" s="63" t="s">
        <v>1830</v>
      </c>
      <c r="G414" s="64" t="s">
        <v>3303</v>
      </c>
      <c r="H414" s="54" t="str">
        <f t="shared" si="1"/>
        <v>https://csceagle.com/</v>
      </c>
    </row>
    <row r="415">
      <c r="A415" s="14" t="s">
        <v>3299</v>
      </c>
      <c r="B415" s="14" t="s">
        <v>3304</v>
      </c>
      <c r="C415" s="51" t="s">
        <v>3305</v>
      </c>
      <c r="D415" s="55" t="s">
        <v>3306</v>
      </c>
      <c r="E415" s="63" t="s">
        <v>3307</v>
      </c>
      <c r="F415" s="63" t="s">
        <v>3308</v>
      </c>
      <c r="G415" s="64" t="s">
        <v>3309</v>
      </c>
      <c r="H415" s="54" t="str">
        <f t="shared" si="1"/>
        <v>https://www.creightonian.com/</v>
      </c>
    </row>
    <row r="416">
      <c r="A416" s="14" t="s">
        <v>3299</v>
      </c>
      <c r="B416" s="14" t="s">
        <v>3310</v>
      </c>
      <c r="C416" s="51" t="s">
        <v>3311</v>
      </c>
      <c r="D416" s="55" t="s">
        <v>2498</v>
      </c>
      <c r="E416" s="63" t="s">
        <v>3312</v>
      </c>
      <c r="F416" s="63" t="s">
        <v>2449</v>
      </c>
      <c r="G416" s="64" t="s">
        <v>3313</v>
      </c>
      <c r="H416" s="54" t="str">
        <f t="shared" si="1"/>
        <v>https://hccollegian.com/</v>
      </c>
    </row>
    <row r="417">
      <c r="A417" s="14" t="s">
        <v>3299</v>
      </c>
      <c r="B417" s="14" t="s">
        <v>3314</v>
      </c>
      <c r="C417" s="51" t="s">
        <v>3315</v>
      </c>
      <c r="D417" s="55" t="s">
        <v>3316</v>
      </c>
      <c r="E417" s="63" t="s">
        <v>3317</v>
      </c>
      <c r="F417" s="63" t="s">
        <v>3318</v>
      </c>
      <c r="G417" s="64" t="s">
        <v>3319</v>
      </c>
      <c r="H417" s="54" t="str">
        <f t="shared" si="1"/>
        <v>https://neviewpoint.com/</v>
      </c>
    </row>
    <row r="418">
      <c r="A418" s="14" t="s">
        <v>3299</v>
      </c>
      <c r="B418" s="14" t="s">
        <v>3320</v>
      </c>
      <c r="C418" s="51" t="s">
        <v>3321</v>
      </c>
      <c r="D418" s="55" t="s">
        <v>3322</v>
      </c>
      <c r="E418" s="63" t="s">
        <v>3323</v>
      </c>
      <c r="F418" s="63" t="s">
        <v>3324</v>
      </c>
      <c r="G418" s="64" t="s">
        <v>3325</v>
      </c>
      <c r="H418" s="54" t="str">
        <f t="shared" si="1"/>
        <v>https://nebraskawesleyanuniversitynewspaper.wordpress.com/</v>
      </c>
    </row>
    <row r="419">
      <c r="A419" s="14" t="s">
        <v>3299</v>
      </c>
      <c r="B419" s="14" t="s">
        <v>3326</v>
      </c>
      <c r="C419" s="51" t="s">
        <v>3327</v>
      </c>
      <c r="D419" s="55" t="s">
        <v>3328</v>
      </c>
      <c r="E419" s="63" t="s">
        <v>3329</v>
      </c>
      <c r="F419" s="63" t="s">
        <v>3330</v>
      </c>
      <c r="G419" s="64" t="s">
        <v>3331</v>
      </c>
      <c r="H419" s="54" t="str">
        <f t="shared" si="1"/>
        <v>https://unkantelope.com/</v>
      </c>
    </row>
    <row r="420">
      <c r="A420" s="14" t="s">
        <v>3299</v>
      </c>
      <c r="B420" s="14" t="s">
        <v>3332</v>
      </c>
      <c r="C420" s="51" t="s">
        <v>3333</v>
      </c>
      <c r="D420" s="55" t="s">
        <v>3334</v>
      </c>
      <c r="E420" s="63" t="s">
        <v>3335</v>
      </c>
      <c r="F420" s="63" t="s">
        <v>3336</v>
      </c>
      <c r="G420" s="64" t="s">
        <v>3337</v>
      </c>
      <c r="H420" s="54" t="str">
        <f t="shared" si="1"/>
        <v>https://unothegateway.com/</v>
      </c>
    </row>
    <row r="421">
      <c r="A421" s="14" t="s">
        <v>3299</v>
      </c>
      <c r="B421" s="14" t="s">
        <v>3338</v>
      </c>
      <c r="C421" s="51" t="s">
        <v>3339</v>
      </c>
      <c r="D421" s="55" t="s">
        <v>3340</v>
      </c>
      <c r="E421" s="63" t="s">
        <v>3341</v>
      </c>
      <c r="F421" s="63" t="s">
        <v>3342</v>
      </c>
      <c r="G421" s="64" t="s">
        <v>3343</v>
      </c>
      <c r="H421" s="54" t="str">
        <f t="shared" si="1"/>
        <v>https://dailynebraskan.com/</v>
      </c>
    </row>
    <row r="422">
      <c r="A422" s="14" t="s">
        <v>3299</v>
      </c>
      <c r="B422" s="14" t="s">
        <v>3344</v>
      </c>
      <c r="C422" s="51" t="s">
        <v>3345</v>
      </c>
      <c r="D422" s="55" t="s">
        <v>3346</v>
      </c>
      <c r="E422" s="63" t="s">
        <v>3347</v>
      </c>
      <c r="F422" s="63" t="s">
        <v>3348</v>
      </c>
      <c r="G422" s="64" t="s">
        <v>3062</v>
      </c>
      <c r="H422" s="54" t="str">
        <f t="shared" si="1"/>
        <v>https://thewaynestater.com/</v>
      </c>
    </row>
    <row r="423">
      <c r="A423" s="14" t="s">
        <v>1264</v>
      </c>
      <c r="B423" s="14" t="s">
        <v>3349</v>
      </c>
      <c r="C423" s="51" t="s">
        <v>3350</v>
      </c>
      <c r="D423" s="55" t="s">
        <v>3351</v>
      </c>
      <c r="E423" s="63" t="s">
        <v>3352</v>
      </c>
      <c r="F423" s="63" t="s">
        <v>3353</v>
      </c>
      <c r="G423" s="64" t="s">
        <v>3354</v>
      </c>
      <c r="H423" s="54" t="str">
        <f t="shared" si="1"/>
        <v>https://www.thescorpionstale.com/</v>
      </c>
    </row>
    <row r="424">
      <c r="A424" s="14" t="s">
        <v>1264</v>
      </c>
      <c r="B424" s="14" t="s">
        <v>3355</v>
      </c>
      <c r="C424" s="51" t="s">
        <v>3356</v>
      </c>
      <c r="D424" s="55" t="s">
        <v>3357</v>
      </c>
      <c r="E424" s="63" t="s">
        <v>3358</v>
      </c>
      <c r="F424" s="63" t="s">
        <v>3359</v>
      </c>
      <c r="G424" s="64" t="s">
        <v>1912</v>
      </c>
      <c r="H424" s="54" t="str">
        <f t="shared" si="1"/>
        <v>https://nevadasagebrush.com/</v>
      </c>
    </row>
    <row r="425">
      <c r="A425" s="14" t="s">
        <v>1264</v>
      </c>
      <c r="B425" s="14" t="s">
        <v>1265</v>
      </c>
      <c r="C425" s="51" t="s">
        <v>1266</v>
      </c>
      <c r="D425" s="55" t="s">
        <v>3360</v>
      </c>
      <c r="E425" s="63" t="s">
        <v>1268</v>
      </c>
      <c r="F425" s="63" t="s">
        <v>1269</v>
      </c>
      <c r="G425" s="64" t="s">
        <v>1270</v>
      </c>
      <c r="H425" s="54" t="str">
        <f t="shared" si="1"/>
        <v>https://www.unlvfreepress.com/</v>
      </c>
    </row>
    <row r="426">
      <c r="A426" s="14" t="s">
        <v>3361</v>
      </c>
      <c r="B426" s="14" t="s">
        <v>3362</v>
      </c>
      <c r="C426" s="51" t="s">
        <v>3363</v>
      </c>
      <c r="D426" s="55" t="s">
        <v>3364</v>
      </c>
      <c r="E426" s="63" t="s">
        <v>3365</v>
      </c>
      <c r="F426" s="63" t="s">
        <v>3366</v>
      </c>
      <c r="G426" s="64" t="s">
        <v>3367</v>
      </c>
      <c r="H426" s="54" t="str">
        <f t="shared" si="1"/>
        <v>https://www.thedartmouth.com/</v>
      </c>
    </row>
    <row r="427">
      <c r="A427" s="14" t="s">
        <v>3361</v>
      </c>
      <c r="B427" s="14" t="s">
        <v>3368</v>
      </c>
      <c r="C427" s="51" t="s">
        <v>3369</v>
      </c>
      <c r="D427" s="55" t="s">
        <v>3370</v>
      </c>
      <c r="E427" s="63" t="s">
        <v>3371</v>
      </c>
      <c r="F427" s="63" t="s">
        <v>3372</v>
      </c>
      <c r="G427" s="64" t="s">
        <v>3373</v>
      </c>
      <c r="H427" s="54" t="str">
        <f t="shared" si="1"/>
        <v>https://kscequinox.com/</v>
      </c>
    </row>
    <row r="428">
      <c r="A428" s="14" t="s">
        <v>3361</v>
      </c>
      <c r="B428" s="14" t="s">
        <v>3374</v>
      </c>
      <c r="C428" s="51" t="s">
        <v>3375</v>
      </c>
      <c r="D428" s="55" t="s">
        <v>3376</v>
      </c>
      <c r="E428" s="63" t="s">
        <v>3377</v>
      </c>
      <c r="F428" s="63" t="s">
        <v>3378</v>
      </c>
      <c r="G428" s="64" t="s">
        <v>3379</v>
      </c>
      <c r="H428" s="54" t="str">
        <f t="shared" si="1"/>
        <v>https://www.theclockonline.com/</v>
      </c>
    </row>
    <row r="429">
      <c r="A429" s="14" t="s">
        <v>3361</v>
      </c>
      <c r="B429" s="14" t="s">
        <v>3380</v>
      </c>
      <c r="C429" s="51" t="s">
        <v>3381</v>
      </c>
      <c r="D429" s="55" t="s">
        <v>3382</v>
      </c>
      <c r="E429" s="63" t="s">
        <v>3383</v>
      </c>
      <c r="F429" s="63" t="s">
        <v>3384</v>
      </c>
      <c r="G429" s="64" t="s">
        <v>3385</v>
      </c>
      <c r="H429" s="54" t="str">
        <f t="shared" si="1"/>
        <v>https://penmenpress.com/</v>
      </c>
    </row>
    <row r="430">
      <c r="A430" s="14" t="s">
        <v>3361</v>
      </c>
      <c r="B430" s="14" t="s">
        <v>3386</v>
      </c>
      <c r="C430" s="51" t="s">
        <v>3387</v>
      </c>
      <c r="D430" s="55" t="s">
        <v>3388</v>
      </c>
      <c r="E430" s="63" t="s">
        <v>3389</v>
      </c>
      <c r="F430" s="63" t="s">
        <v>3390</v>
      </c>
      <c r="G430" s="64" t="s">
        <v>3391</v>
      </c>
      <c r="H430" s="54" t="str">
        <f t="shared" si="1"/>
        <v>https://tnhdigital.com/</v>
      </c>
    </row>
    <row r="431">
      <c r="A431" s="14" t="s">
        <v>1256</v>
      </c>
      <c r="B431" s="14" t="s">
        <v>3392</v>
      </c>
      <c r="C431" s="51" t="s">
        <v>3393</v>
      </c>
      <c r="D431" s="55" t="s">
        <v>2401</v>
      </c>
      <c r="E431" s="63" t="s">
        <v>3394</v>
      </c>
      <c r="F431" s="63" t="s">
        <v>2403</v>
      </c>
      <c r="G431" s="64" t="s">
        <v>3395</v>
      </c>
      <c r="H431" s="54" t="str">
        <f t="shared" si="1"/>
        <v>https://bergenbccnews.com/</v>
      </c>
    </row>
    <row r="432">
      <c r="A432" s="14" t="s">
        <v>1256</v>
      </c>
      <c r="B432" s="14" t="s">
        <v>3396</v>
      </c>
      <c r="C432" s="51" t="s">
        <v>3397</v>
      </c>
      <c r="D432" s="55" t="s">
        <v>2038</v>
      </c>
      <c r="E432" s="63" t="s">
        <v>3398</v>
      </c>
      <c r="F432" s="63" t="s">
        <v>2040</v>
      </c>
      <c r="G432" s="64" t="s">
        <v>3399</v>
      </c>
      <c r="H432" s="54" t="str">
        <f t="shared" si="1"/>
        <v>https://tcnjsignal.net/</v>
      </c>
    </row>
    <row r="433">
      <c r="A433" s="14" t="s">
        <v>1256</v>
      </c>
      <c r="B433" s="14" t="s">
        <v>3400</v>
      </c>
      <c r="C433" s="51" t="s">
        <v>3401</v>
      </c>
      <c r="D433" s="55" t="s">
        <v>3402</v>
      </c>
      <c r="E433" s="63" t="s">
        <v>3403</v>
      </c>
      <c r="F433" s="63" t="s">
        <v>3404</v>
      </c>
      <c r="G433" s="70" t="s">
        <v>622</v>
      </c>
      <c r="H433" s="16" t="str">
        <f t="shared" si="1"/>
        <v>N/A</v>
      </c>
    </row>
    <row r="434">
      <c r="A434" s="14" t="s">
        <v>1256</v>
      </c>
      <c r="B434" s="14" t="s">
        <v>3405</v>
      </c>
      <c r="C434" s="51" t="s">
        <v>3406</v>
      </c>
      <c r="D434" s="55" t="s">
        <v>3407</v>
      </c>
      <c r="E434" s="63" t="s">
        <v>3408</v>
      </c>
      <c r="F434" s="63" t="s">
        <v>3409</v>
      </c>
      <c r="G434" s="64" t="s">
        <v>3410</v>
      </c>
      <c r="H434" s="54" t="str">
        <f t="shared" si="1"/>
        <v>https://www.drew.edu/thenucleus/</v>
      </c>
    </row>
    <row r="435">
      <c r="A435" s="14" t="s">
        <v>1256</v>
      </c>
      <c r="B435" s="14" t="s">
        <v>3411</v>
      </c>
      <c r="C435" s="51" t="s">
        <v>3412</v>
      </c>
      <c r="D435" s="55" t="s">
        <v>3370</v>
      </c>
      <c r="E435" s="63" t="s">
        <v>3413</v>
      </c>
      <c r="F435" s="63" t="s">
        <v>3372</v>
      </c>
      <c r="G435" s="64" t="s">
        <v>3414</v>
      </c>
      <c r="H435" s="54" t="str">
        <f t="shared" si="1"/>
        <v>https://fduequinox.com/</v>
      </c>
    </row>
    <row r="436">
      <c r="A436" s="14" t="s">
        <v>1256</v>
      </c>
      <c r="B436" s="14" t="s">
        <v>3415</v>
      </c>
      <c r="C436" s="51" t="s">
        <v>3416</v>
      </c>
      <c r="D436" s="55" t="s">
        <v>3417</v>
      </c>
      <c r="E436" s="63" t="s">
        <v>3418</v>
      </c>
      <c r="F436" s="63" t="s">
        <v>3419</v>
      </c>
      <c r="G436" s="64" t="s">
        <v>3420</v>
      </c>
      <c r="H436" s="54" t="str">
        <f t="shared" si="1"/>
        <v>https://themontclarion.org/</v>
      </c>
    </row>
    <row r="437">
      <c r="A437" s="14" t="s">
        <v>1256</v>
      </c>
      <c r="B437" s="14" t="s">
        <v>3421</v>
      </c>
      <c r="C437" s="51" t="s">
        <v>3422</v>
      </c>
      <c r="D437" s="55" t="s">
        <v>3423</v>
      </c>
      <c r="E437" s="63" t="s">
        <v>3424</v>
      </c>
      <c r="F437" s="63" t="s">
        <v>3425</v>
      </c>
      <c r="G437" s="64" t="s">
        <v>3426</v>
      </c>
      <c r="H437" s="54" t="str">
        <f t="shared" si="1"/>
        <v>https://gothictimes.net/</v>
      </c>
    </row>
    <row r="438">
      <c r="A438" s="14" t="s">
        <v>1256</v>
      </c>
      <c r="B438" s="14" t="s">
        <v>3427</v>
      </c>
      <c r="C438" s="51" t="s">
        <v>3428</v>
      </c>
      <c r="D438" s="55" t="s">
        <v>3429</v>
      </c>
      <c r="E438" s="63" t="s">
        <v>3430</v>
      </c>
      <c r="F438" s="63" t="s">
        <v>3431</v>
      </c>
      <c r="G438" s="64" t="s">
        <v>3432</v>
      </c>
      <c r="H438" s="54" t="str">
        <f t="shared" si="1"/>
        <v>https://njitvector.com/</v>
      </c>
    </row>
    <row r="439">
      <c r="A439" s="14" t="s">
        <v>1256</v>
      </c>
      <c r="B439" s="14" t="s">
        <v>3433</v>
      </c>
      <c r="C439" s="51" t="s">
        <v>3434</v>
      </c>
      <c r="D439" s="55" t="s">
        <v>3435</v>
      </c>
      <c r="E439" s="63" t="s">
        <v>3436</v>
      </c>
      <c r="F439" s="63" t="s">
        <v>0</v>
      </c>
      <c r="G439" s="64" t="s">
        <v>3437</v>
      </c>
      <c r="H439" s="54" t="str">
        <f t="shared" si="1"/>
        <v>https://www.dailyprincetonian.com/</v>
      </c>
    </row>
    <row r="440">
      <c r="A440" s="14" t="s">
        <v>1256</v>
      </c>
      <c r="B440" s="14" t="s">
        <v>3438</v>
      </c>
      <c r="C440" s="51" t="s">
        <v>3439</v>
      </c>
      <c r="D440" s="55" t="s">
        <v>3440</v>
      </c>
      <c r="E440" s="63" t="s">
        <v>3441</v>
      </c>
      <c r="F440" s="63" t="s">
        <v>3442</v>
      </c>
      <c r="G440" s="64" t="s">
        <v>3443</v>
      </c>
      <c r="H440" s="54" t="str">
        <f t="shared" si="1"/>
        <v>https://www.theramaponews.com/</v>
      </c>
    </row>
    <row r="441">
      <c r="A441" s="14" t="s">
        <v>1256</v>
      </c>
      <c r="B441" s="14" t="s">
        <v>3444</v>
      </c>
      <c r="C441" s="51" t="s">
        <v>3445</v>
      </c>
      <c r="D441" s="55" t="s">
        <v>3446</v>
      </c>
      <c r="E441" s="63" t="s">
        <v>3447</v>
      </c>
      <c r="F441" s="63" t="s">
        <v>3448</v>
      </c>
      <c r="G441" s="64" t="s">
        <v>3449</v>
      </c>
      <c r="H441" s="54" t="str">
        <f t="shared" si="1"/>
        <v>https://thewhitonline.com/</v>
      </c>
    </row>
    <row r="442">
      <c r="A442" s="14" t="s">
        <v>1256</v>
      </c>
      <c r="B442" s="14" t="s">
        <v>3450</v>
      </c>
      <c r="C442" s="51" t="s">
        <v>3451</v>
      </c>
      <c r="D442" s="55" t="s">
        <v>3452</v>
      </c>
      <c r="E442" s="63" t="s">
        <v>3453</v>
      </c>
      <c r="F442" s="63" t="s">
        <v>3454</v>
      </c>
      <c r="G442" s="64" t="s">
        <v>3455</v>
      </c>
      <c r="H442" s="54" t="str">
        <f t="shared" si="1"/>
        <v>https://www.dailytargum.com/</v>
      </c>
    </row>
    <row r="443">
      <c r="A443" s="14" t="s">
        <v>1256</v>
      </c>
      <c r="B443" s="14" t="s">
        <v>3456</v>
      </c>
      <c r="C443" s="51" t="s">
        <v>3457</v>
      </c>
      <c r="D443" s="55" t="s">
        <v>3458</v>
      </c>
      <c r="E443" s="63" t="s">
        <v>3459</v>
      </c>
      <c r="F443" s="63" t="s">
        <v>3460</v>
      </c>
      <c r="G443" s="64" t="s">
        <v>3461</v>
      </c>
      <c r="H443" s="54" t="str">
        <f t="shared" si="1"/>
        <v>https://www.saintpeters.edu/pauwwow/</v>
      </c>
    </row>
    <row r="444">
      <c r="A444" s="14" t="s">
        <v>1256</v>
      </c>
      <c r="B444" s="14" t="s">
        <v>1257</v>
      </c>
      <c r="C444" s="51" t="s">
        <v>1258</v>
      </c>
      <c r="D444" s="55" t="s">
        <v>1259</v>
      </c>
      <c r="E444" s="63" t="s">
        <v>1260</v>
      </c>
      <c r="F444" s="63" t="s">
        <v>1261</v>
      </c>
      <c r="G444" s="64" t="s">
        <v>1262</v>
      </c>
      <c r="H444" s="54" t="str">
        <f t="shared" si="1"/>
        <v>https://www.thesetonian.com/</v>
      </c>
    </row>
    <row r="445">
      <c r="A445" s="14" t="s">
        <v>1256</v>
      </c>
      <c r="B445" s="14" t="s">
        <v>3462</v>
      </c>
      <c r="C445" s="51" t="s">
        <v>3463</v>
      </c>
      <c r="D445" s="55" t="s">
        <v>3464</v>
      </c>
      <c r="E445" s="63" t="s">
        <v>3465</v>
      </c>
      <c r="F445" s="63" t="s">
        <v>3466</v>
      </c>
      <c r="G445" s="64" t="s">
        <v>3467</v>
      </c>
      <c r="H445" s="54" t="str">
        <f t="shared" si="1"/>
        <v>https://www.shulawcross.com/</v>
      </c>
    </row>
    <row r="446">
      <c r="A446" s="14" t="s">
        <v>1256</v>
      </c>
      <c r="B446" s="14" t="s">
        <v>3468</v>
      </c>
      <c r="C446" s="51" t="s">
        <v>3469</v>
      </c>
      <c r="D446" s="55" t="s">
        <v>3470</v>
      </c>
      <c r="E446" s="63" t="s">
        <v>3471</v>
      </c>
      <c r="F446" s="63" t="s">
        <v>3472</v>
      </c>
      <c r="G446" s="64" t="s">
        <v>3473</v>
      </c>
      <c r="H446" s="54" t="str">
        <f t="shared" si="1"/>
        <v>https://thestute.com/</v>
      </c>
    </row>
    <row r="447">
      <c r="A447" s="14" t="s">
        <v>1256</v>
      </c>
      <c r="B447" s="14" t="s">
        <v>3474</v>
      </c>
      <c r="C447" s="51" t="s">
        <v>3475</v>
      </c>
      <c r="D447" s="55" t="s">
        <v>1928</v>
      </c>
      <c r="E447" s="63" t="s">
        <v>3476</v>
      </c>
      <c r="F447" s="63" t="s">
        <v>1090</v>
      </c>
      <c r="G447" s="64" t="s">
        <v>3477</v>
      </c>
      <c r="H447" s="54" t="str">
        <f t="shared" si="1"/>
        <v>https://wpubeacon.com/</v>
      </c>
    </row>
    <row r="448">
      <c r="A448" s="14" t="s">
        <v>3478</v>
      </c>
      <c r="B448" s="14" t="s">
        <v>3479</v>
      </c>
      <c r="C448" s="51" t="s">
        <v>3480</v>
      </c>
      <c r="D448" s="55" t="s">
        <v>3481</v>
      </c>
      <c r="E448" s="63" t="s">
        <v>3482</v>
      </c>
      <c r="F448" s="63" t="s">
        <v>3483</v>
      </c>
      <c r="G448" s="64" t="s">
        <v>3484</v>
      </c>
      <c r="H448" s="54" t="str">
        <f t="shared" si="1"/>
        <v>https://www.lcsun-news.com/</v>
      </c>
    </row>
    <row r="449">
      <c r="A449" s="14" t="s">
        <v>3478</v>
      </c>
      <c r="B449" s="14" t="s">
        <v>3485</v>
      </c>
      <c r="C449" s="51" t="s">
        <v>3486</v>
      </c>
      <c r="D449" s="55" t="s">
        <v>3487</v>
      </c>
      <c r="E449" s="63" t="s">
        <v>3488</v>
      </c>
      <c r="F449" s="63" t="s">
        <v>3489</v>
      </c>
      <c r="G449" s="64" t="s">
        <v>3490</v>
      </c>
      <c r="H449" s="54" t="str">
        <f t="shared" si="1"/>
        <v>https://www.nmt.edu/paydirt/index.php</v>
      </c>
    </row>
    <row r="450">
      <c r="A450" s="14" t="s">
        <v>3478</v>
      </c>
      <c r="B450" s="14" t="s">
        <v>3491</v>
      </c>
      <c r="C450" s="51" t="s">
        <v>2735</v>
      </c>
      <c r="D450" s="55" t="s">
        <v>3492</v>
      </c>
      <c r="E450" s="63" t="s">
        <v>2737</v>
      </c>
      <c r="F450" s="63" t="s">
        <v>3493</v>
      </c>
      <c r="G450" s="64" t="s">
        <v>3494</v>
      </c>
      <c r="H450" s="54" t="str">
        <f t="shared" si="1"/>
        <v>https://www.sjc.edu/annapolis/studentlife/moon</v>
      </c>
    </row>
    <row r="451">
      <c r="A451" s="14" t="s">
        <v>3478</v>
      </c>
      <c r="B451" s="14" t="s">
        <v>3495</v>
      </c>
      <c r="C451" s="51" t="s">
        <v>3496</v>
      </c>
      <c r="D451" s="55" t="s">
        <v>3497</v>
      </c>
      <c r="E451" s="63" t="s">
        <v>3498</v>
      </c>
      <c r="F451" s="63" t="s">
        <v>3499</v>
      </c>
      <c r="G451" s="64" t="s">
        <v>3500</v>
      </c>
      <c r="H451" s="54" t="str">
        <f t="shared" si="1"/>
        <v>https://www.dailylobo.com/</v>
      </c>
    </row>
    <row r="452">
      <c r="A452" s="14" t="s">
        <v>3478</v>
      </c>
      <c r="B452" s="14" t="s">
        <v>3501</v>
      </c>
      <c r="C452" s="51" t="s">
        <v>3502</v>
      </c>
      <c r="D452" s="55" t="s">
        <v>3503</v>
      </c>
      <c r="E452" s="63" t="s">
        <v>3504</v>
      </c>
      <c r="F452" s="63" t="s">
        <v>3505</v>
      </c>
      <c r="G452" s="64" t="s">
        <v>3506</v>
      </c>
      <c r="H452" s="54" t="str">
        <f t="shared" si="1"/>
        <v>https://themustang.wnmu.edu/</v>
      </c>
    </row>
    <row r="453">
      <c r="A453" s="14" t="s">
        <v>944</v>
      </c>
      <c r="B453" s="14" t="s">
        <v>945</v>
      </c>
      <c r="C453" s="51" t="s">
        <v>946</v>
      </c>
      <c r="D453" s="55" t="s">
        <v>947</v>
      </c>
      <c r="E453" s="63" t="s">
        <v>948</v>
      </c>
      <c r="F453" s="63" t="s">
        <v>949</v>
      </c>
      <c r="G453" s="64" t="s">
        <v>950</v>
      </c>
      <c r="H453" s="54" t="str">
        <f t="shared" si="1"/>
        <v>https://www.adelphi.edu/delphian/</v>
      </c>
    </row>
    <row r="454">
      <c r="A454" s="14" t="s">
        <v>944</v>
      </c>
      <c r="B454" s="14" t="s">
        <v>3507</v>
      </c>
      <c r="C454" s="51" t="s">
        <v>3508</v>
      </c>
      <c r="D454" s="55" t="s">
        <v>3509</v>
      </c>
      <c r="E454" s="63" t="s">
        <v>3510</v>
      </c>
      <c r="F454" s="63" t="s">
        <v>3511</v>
      </c>
      <c r="G454" s="64" t="s">
        <v>3512</v>
      </c>
      <c r="H454" s="54" t="str">
        <f t="shared" si="1"/>
        <v>https://alfredtoday.alfred.edu/</v>
      </c>
    </row>
    <row r="455">
      <c r="A455" s="14" t="s">
        <v>944</v>
      </c>
      <c r="B455" s="14" t="s">
        <v>3513</v>
      </c>
      <c r="C455" s="51" t="s">
        <v>3514</v>
      </c>
      <c r="D455" s="55" t="s">
        <v>3515</v>
      </c>
      <c r="E455" s="63" t="s">
        <v>3516</v>
      </c>
      <c r="F455" s="63" t="s">
        <v>3517</v>
      </c>
      <c r="G455" s="64" t="s">
        <v>3518</v>
      </c>
      <c r="H455" s="54" t="str">
        <f t="shared" si="1"/>
        <v>https://theticker.org/</v>
      </c>
    </row>
    <row r="456">
      <c r="A456" s="14" t="s">
        <v>944</v>
      </c>
      <c r="B456" s="14" t="s">
        <v>3519</v>
      </c>
      <c r="C456" s="51" t="s">
        <v>3520</v>
      </c>
      <c r="D456" s="55" t="s">
        <v>3521</v>
      </c>
      <c r="E456" s="63" t="s">
        <v>3522</v>
      </c>
      <c r="F456" s="63" t="s">
        <v>3523</v>
      </c>
      <c r="G456" s="64" t="s">
        <v>3524</v>
      </c>
      <c r="H456" s="54" t="str">
        <f t="shared" si="1"/>
        <v>https://www.bupipedream.com/</v>
      </c>
    </row>
    <row r="457">
      <c r="A457" s="14" t="s">
        <v>944</v>
      </c>
      <c r="B457" s="14" t="s">
        <v>3525</v>
      </c>
      <c r="C457" s="51" t="s">
        <v>3526</v>
      </c>
      <c r="D457" s="55" t="s">
        <v>3527</v>
      </c>
      <c r="E457" s="63" t="s">
        <v>3528</v>
      </c>
      <c r="F457" s="63" t="s">
        <v>3529</v>
      </c>
      <c r="G457" s="64" t="s">
        <v>3530</v>
      </c>
      <c r="H457" s="54" t="str">
        <f t="shared" si="1"/>
        <v>https://thegriffinnewspaper.com/</v>
      </c>
    </row>
    <row r="458">
      <c r="A458" s="14" t="s">
        <v>944</v>
      </c>
      <c r="B458" s="14" t="s">
        <v>3531</v>
      </c>
      <c r="C458" s="51" t="s">
        <v>3532</v>
      </c>
      <c r="D458" s="55" t="s">
        <v>3533</v>
      </c>
      <c r="E458" s="63" t="s">
        <v>3534</v>
      </c>
      <c r="F458" s="63" t="s">
        <v>3535</v>
      </c>
      <c r="G458" s="70" t="s">
        <v>622</v>
      </c>
      <c r="H458" s="16" t="str">
        <f t="shared" si="1"/>
        <v>N/A</v>
      </c>
    </row>
    <row r="459">
      <c r="A459" s="14" t="s">
        <v>944</v>
      </c>
      <c r="B459" s="14" t="s">
        <v>3536</v>
      </c>
      <c r="C459" s="51" t="s">
        <v>3537</v>
      </c>
      <c r="D459" s="55" t="s">
        <v>3538</v>
      </c>
      <c r="E459" s="63" t="s">
        <v>3539</v>
      </c>
      <c r="F459" s="63" t="s">
        <v>3540</v>
      </c>
      <c r="G459" s="64" t="s">
        <v>3541</v>
      </c>
      <c r="H459" s="54" t="str">
        <f t="shared" si="1"/>
        <v>https://www.ccnycampus.org/</v>
      </c>
    </row>
    <row r="460">
      <c r="A460" s="14" t="s">
        <v>944</v>
      </c>
      <c r="B460" s="14" t="s">
        <v>3542</v>
      </c>
      <c r="C460" s="51" t="s">
        <v>3543</v>
      </c>
      <c r="D460" s="55" t="s">
        <v>3544</v>
      </c>
      <c r="E460" s="63" t="s">
        <v>3545</v>
      </c>
      <c r="F460" s="63" t="s">
        <v>3546</v>
      </c>
      <c r="G460" s="64" t="s">
        <v>3547</v>
      </c>
      <c r="H460" s="54" t="str">
        <f t="shared" si="1"/>
        <v>https://clarksonintegrator.com/</v>
      </c>
    </row>
    <row r="461">
      <c r="A461" s="14" t="s">
        <v>944</v>
      </c>
      <c r="B461" s="14" t="s">
        <v>3548</v>
      </c>
      <c r="C461" s="51" t="s">
        <v>3549</v>
      </c>
      <c r="D461" s="55" t="s">
        <v>3550</v>
      </c>
      <c r="E461" s="63" t="s">
        <v>3551</v>
      </c>
      <c r="F461" s="63" t="s">
        <v>3552</v>
      </c>
      <c r="G461" s="64" t="s">
        <v>3553</v>
      </c>
      <c r="H461" s="54" t="str">
        <f t="shared" si="1"/>
        <v>https://thecolgatemaroonnews.com/</v>
      </c>
    </row>
    <row r="462">
      <c r="A462" s="14" t="s">
        <v>944</v>
      </c>
      <c r="B462" s="14" t="s">
        <v>3554</v>
      </c>
      <c r="C462" s="51" t="s">
        <v>3555</v>
      </c>
      <c r="D462" s="55" t="s">
        <v>3556</v>
      </c>
      <c r="E462" s="63" t="s">
        <v>3557</v>
      </c>
      <c r="F462" s="63" t="s">
        <v>3558</v>
      </c>
      <c r="G462" s="70" t="s">
        <v>622</v>
      </c>
      <c r="H462" s="16" t="str">
        <f t="shared" si="1"/>
        <v>N/A</v>
      </c>
    </row>
    <row r="463">
      <c r="A463" s="14" t="s">
        <v>944</v>
      </c>
      <c r="B463" s="14" t="s">
        <v>3559</v>
      </c>
      <c r="C463" s="51" t="s">
        <v>3560</v>
      </c>
      <c r="D463" s="55" t="s">
        <v>216</v>
      </c>
      <c r="E463" s="63" t="s">
        <v>3561</v>
      </c>
      <c r="F463" s="63" t="s">
        <v>22</v>
      </c>
      <c r="G463" s="64" t="s">
        <v>3562</v>
      </c>
      <c r="H463" s="54" t="str">
        <f t="shared" si="1"/>
        <v>https://www.strosechronicle.com/</v>
      </c>
    </row>
    <row r="464">
      <c r="A464" s="14" t="s">
        <v>944</v>
      </c>
      <c r="B464" s="14" t="s">
        <v>3563</v>
      </c>
      <c r="C464" s="51" t="s">
        <v>3564</v>
      </c>
      <c r="D464" s="55" t="s">
        <v>1486</v>
      </c>
      <c r="E464" s="63" t="s">
        <v>3565</v>
      </c>
      <c r="F464" s="63" t="s">
        <v>3566</v>
      </c>
      <c r="G464" s="64" t="s">
        <v>3567</v>
      </c>
      <c r="H464" s="54" t="str">
        <f t="shared" si="1"/>
        <v>https://csitoday.com/category/news/the-banner/</v>
      </c>
    </row>
    <row r="465">
      <c r="A465" s="14" t="s">
        <v>944</v>
      </c>
      <c r="B465" s="14" t="s">
        <v>952</v>
      </c>
      <c r="C465" s="51" t="s">
        <v>953</v>
      </c>
      <c r="D465" s="55" t="s">
        <v>954</v>
      </c>
      <c r="E465" s="63" t="s">
        <v>955</v>
      </c>
      <c r="F465" s="63" t="s">
        <v>956</v>
      </c>
      <c r="G465" s="64" t="s">
        <v>957</v>
      </c>
      <c r="H465" s="16" t="str">
        <f t="shared" si="1"/>
        <v>https://www.columbiaspectator.com/, https://www.thefed.media/</v>
      </c>
    </row>
    <row r="466">
      <c r="A466" s="14" t="s">
        <v>944</v>
      </c>
      <c r="B466" s="14" t="s">
        <v>3568</v>
      </c>
      <c r="C466" s="51" t="s">
        <v>3569</v>
      </c>
      <c r="D466" s="55" t="s">
        <v>3570</v>
      </c>
      <c r="E466" s="63" t="s">
        <v>3571</v>
      </c>
      <c r="F466" s="63" t="s">
        <v>3572</v>
      </c>
      <c r="G466" s="64" t="s">
        <v>3573</v>
      </c>
      <c r="H466" s="54" t="str">
        <f t="shared" si="1"/>
        <v>https://coopercitypaper.com/</v>
      </c>
    </row>
    <row r="467">
      <c r="A467" s="14" t="s">
        <v>944</v>
      </c>
      <c r="B467" s="14" t="s">
        <v>3574</v>
      </c>
      <c r="C467" s="51" t="s">
        <v>3575</v>
      </c>
      <c r="D467" s="55" t="s">
        <v>3576</v>
      </c>
      <c r="E467" s="63" t="s">
        <v>3577</v>
      </c>
      <c r="F467" s="63" t="s">
        <v>3578</v>
      </c>
      <c r="G467" s="64" t="s">
        <v>3579</v>
      </c>
      <c r="H467" s="54" t="str">
        <f t="shared" si="1"/>
        <v>https://www.lawschool.cornell.edu/</v>
      </c>
    </row>
    <row r="468">
      <c r="A468" s="14" t="s">
        <v>944</v>
      </c>
      <c r="B468" s="14" t="s">
        <v>1004</v>
      </c>
      <c r="C468" s="51" t="s">
        <v>1005</v>
      </c>
      <c r="D468" s="55" t="s">
        <v>3580</v>
      </c>
      <c r="E468" s="63" t="s">
        <v>1007</v>
      </c>
      <c r="F468" s="63" t="s">
        <v>1008</v>
      </c>
      <c r="G468" s="64" t="s">
        <v>1009</v>
      </c>
      <c r="H468" s="16" t="str">
        <f t="shared" si="1"/>
        <v>https://cornellsun.com/, https://www.cornellreview.org/, N/A</v>
      </c>
    </row>
    <row r="469">
      <c r="A469" s="14" t="s">
        <v>944</v>
      </c>
      <c r="B469" s="14" t="s">
        <v>3581</v>
      </c>
      <c r="C469" s="51" t="s">
        <v>3582</v>
      </c>
      <c r="D469" s="55" t="s">
        <v>3583</v>
      </c>
      <c r="E469" s="63" t="s">
        <v>3584</v>
      </c>
      <c r="F469" s="63" t="s">
        <v>3585</v>
      </c>
      <c r="G469" s="70" t="s">
        <v>622</v>
      </c>
      <c r="H469" s="16" t="str">
        <f t="shared" si="1"/>
        <v>N/A</v>
      </c>
    </row>
    <row r="470">
      <c r="A470" s="14" t="s">
        <v>944</v>
      </c>
      <c r="B470" s="14" t="s">
        <v>1232</v>
      </c>
      <c r="C470" s="51" t="s">
        <v>1233</v>
      </c>
      <c r="D470" s="55" t="s">
        <v>3586</v>
      </c>
      <c r="E470" s="63" t="s">
        <v>1235</v>
      </c>
      <c r="F470" s="63" t="s">
        <v>1236</v>
      </c>
      <c r="G470" s="64" t="s">
        <v>1237</v>
      </c>
      <c r="H470" s="16" t="str">
        <f t="shared" si="1"/>
        <v>https://fordhamram.com/, https://fordhamobserver.com/, N/A</v>
      </c>
    </row>
    <row r="471">
      <c r="A471" s="14" t="s">
        <v>944</v>
      </c>
      <c r="B471" s="14" t="s">
        <v>3587</v>
      </c>
      <c r="C471" s="51" t="s">
        <v>3588</v>
      </c>
      <c r="D471" s="55" t="s">
        <v>3589</v>
      </c>
      <c r="E471" s="63" t="s">
        <v>3590</v>
      </c>
      <c r="F471" s="63" t="s">
        <v>3591</v>
      </c>
      <c r="G471" s="64" t="s">
        <v>3592</v>
      </c>
      <c r="H471" s="54" t="str">
        <f t="shared" si="1"/>
        <v>https://www.hartwick.edu/campus-life/campus-services/hilltops-online/</v>
      </c>
    </row>
    <row r="472">
      <c r="A472" s="14" t="s">
        <v>944</v>
      </c>
      <c r="B472" s="14" t="s">
        <v>3593</v>
      </c>
      <c r="C472" s="51" t="s">
        <v>3594</v>
      </c>
      <c r="D472" s="55" t="s">
        <v>1460</v>
      </c>
      <c r="E472" s="63" t="s">
        <v>3595</v>
      </c>
      <c r="F472" s="63" t="s">
        <v>2928</v>
      </c>
      <c r="G472" s="64" t="s">
        <v>3596</v>
      </c>
      <c r="H472" s="54" t="str">
        <f t="shared" si="1"/>
        <v>https://hwsherald.com/</v>
      </c>
    </row>
    <row r="473">
      <c r="A473" s="14" t="s">
        <v>944</v>
      </c>
      <c r="B473" s="14" t="s">
        <v>3597</v>
      </c>
      <c r="C473" s="51" t="s">
        <v>3598</v>
      </c>
      <c r="D473" s="55" t="s">
        <v>3599</v>
      </c>
      <c r="E473" s="63" t="s">
        <v>3600</v>
      </c>
      <c r="F473" s="63" t="s">
        <v>3601</v>
      </c>
      <c r="G473" s="64" t="s">
        <v>3602</v>
      </c>
      <c r="H473" s="54" t="str">
        <f t="shared" si="1"/>
        <v>https://www.thehofstrachronicle.com/</v>
      </c>
    </row>
    <row r="474">
      <c r="A474" s="14" t="s">
        <v>944</v>
      </c>
      <c r="B474" s="14" t="s">
        <v>3603</v>
      </c>
      <c r="C474" s="51" t="s">
        <v>3604</v>
      </c>
      <c r="D474" s="55" t="s">
        <v>3605</v>
      </c>
      <c r="E474" s="63" t="s">
        <v>3606</v>
      </c>
      <c r="F474" s="63" t="s">
        <v>3607</v>
      </c>
      <c r="G474" s="64" t="s">
        <v>3608</v>
      </c>
      <c r="H474" s="54" t="str">
        <f t="shared" si="1"/>
        <v>https://www.thehudsonian.org/</v>
      </c>
    </row>
    <row r="475">
      <c r="A475" s="14" t="s">
        <v>944</v>
      </c>
      <c r="B475" s="14" t="s">
        <v>3609</v>
      </c>
      <c r="C475" s="51" t="s">
        <v>3610</v>
      </c>
      <c r="D475" s="55" t="s">
        <v>3611</v>
      </c>
      <c r="E475" s="63" t="s">
        <v>3612</v>
      </c>
      <c r="F475" s="63" t="s">
        <v>3613</v>
      </c>
      <c r="G475" s="64" t="s">
        <v>3614</v>
      </c>
      <c r="H475" s="54" t="str">
        <f t="shared" si="1"/>
        <v>https://theionian.org/</v>
      </c>
    </row>
    <row r="476">
      <c r="A476" s="14" t="s">
        <v>944</v>
      </c>
      <c r="B476" s="14" t="s">
        <v>3615</v>
      </c>
      <c r="C476" s="51" t="s">
        <v>3616</v>
      </c>
      <c r="D476" s="55" t="s">
        <v>3617</v>
      </c>
      <c r="E476" s="63" t="s">
        <v>3618</v>
      </c>
      <c r="F476" s="63" t="s">
        <v>3619</v>
      </c>
      <c r="G476" s="64" t="s">
        <v>3620</v>
      </c>
      <c r="H476" s="54" t="str">
        <f t="shared" si="1"/>
        <v>https://theithacan.org/</v>
      </c>
    </row>
    <row r="477">
      <c r="A477" s="14" t="s">
        <v>944</v>
      </c>
      <c r="B477" s="14" t="s">
        <v>3621</v>
      </c>
      <c r="C477" s="51" t="s">
        <v>3622</v>
      </c>
      <c r="D477" s="55" t="s">
        <v>2539</v>
      </c>
      <c r="E477" s="63" t="s">
        <v>3623</v>
      </c>
      <c r="F477" s="63" t="s">
        <v>2541</v>
      </c>
      <c r="G477" s="64" t="s">
        <v>3624</v>
      </c>
      <c r="H477" s="54" t="str">
        <f t="shared" si="1"/>
        <v>https://mcquad.org/</v>
      </c>
    </row>
    <row r="478">
      <c r="A478" s="14" t="s">
        <v>944</v>
      </c>
      <c r="B478" s="14" t="s">
        <v>3625</v>
      </c>
      <c r="C478" s="51" t="s">
        <v>3626</v>
      </c>
      <c r="D478" s="55" t="s">
        <v>3627</v>
      </c>
      <c r="E478" s="63" t="s">
        <v>3628</v>
      </c>
      <c r="F478" s="63" t="s">
        <v>3629</v>
      </c>
      <c r="G478" s="64" t="s">
        <v>3630</v>
      </c>
      <c r="H478" s="54" t="str">
        <f t="shared" si="1"/>
        <v>https://touchstonemagazine.org/</v>
      </c>
    </row>
    <row r="479">
      <c r="A479" s="14" t="s">
        <v>944</v>
      </c>
      <c r="B479" s="14" t="s">
        <v>3631</v>
      </c>
      <c r="C479" s="51" t="s">
        <v>3632</v>
      </c>
      <c r="D479" s="55" t="s">
        <v>3633</v>
      </c>
      <c r="E479" s="63" t="s">
        <v>3634</v>
      </c>
      <c r="F479" s="63" t="s">
        <v>3635</v>
      </c>
      <c r="G479" s="64" t="s">
        <v>3636</v>
      </c>
      <c r="H479" s="54" t="str">
        <f t="shared" si="1"/>
        <v>https://www.newschoolfreepress.com/</v>
      </c>
    </row>
    <row r="480">
      <c r="A480" s="14" t="s">
        <v>944</v>
      </c>
      <c r="B480" s="14" t="s">
        <v>3637</v>
      </c>
      <c r="C480" s="51" t="s">
        <v>3638</v>
      </c>
      <c r="D480" s="55" t="s">
        <v>3639</v>
      </c>
      <c r="E480" s="63" t="s">
        <v>3640</v>
      </c>
      <c r="F480" s="63" t="s">
        <v>3641</v>
      </c>
      <c r="G480" s="64" t="s">
        <v>3642</v>
      </c>
      <c r="H480" s="54" t="str">
        <f t="shared" si="1"/>
        <v>https://nyunews.com/</v>
      </c>
    </row>
    <row r="481">
      <c r="A481" s="14" t="s">
        <v>944</v>
      </c>
      <c r="B481" s="14" t="s">
        <v>3643</v>
      </c>
      <c r="C481" s="51" t="s">
        <v>3644</v>
      </c>
      <c r="D481" s="55" t="s">
        <v>3645</v>
      </c>
      <c r="E481" s="63" t="s">
        <v>3646</v>
      </c>
      <c r="F481" s="63" t="s">
        <v>3647</v>
      </c>
      <c r="G481" s="64" t="s">
        <v>3648</v>
      </c>
      <c r="H481" s="54" t="str">
        <f t="shared" si="1"/>
        <v>https://poly.rpi.edu/</v>
      </c>
    </row>
    <row r="482">
      <c r="A482" s="14" t="s">
        <v>944</v>
      </c>
      <c r="B482" s="14" t="s">
        <v>3649</v>
      </c>
      <c r="C482" s="51" t="s">
        <v>3650</v>
      </c>
      <c r="D482" s="55" t="s">
        <v>3651</v>
      </c>
      <c r="E482" s="63" t="s">
        <v>3652</v>
      </c>
      <c r="F482" s="63" t="s">
        <v>3653</v>
      </c>
      <c r="G482" s="64" t="s">
        <v>3654</v>
      </c>
      <c r="H482" s="54" t="str">
        <f t="shared" si="1"/>
        <v>https://reporter.rit.edu/</v>
      </c>
    </row>
    <row r="483">
      <c r="A483" s="14" t="s">
        <v>944</v>
      </c>
      <c r="B483" s="14" t="s">
        <v>3655</v>
      </c>
      <c r="C483" s="51" t="s">
        <v>3656</v>
      </c>
      <c r="D483" s="55" t="s">
        <v>3657</v>
      </c>
      <c r="E483" s="63" t="s">
        <v>3658</v>
      </c>
      <c r="F483" s="63" t="s">
        <v>3659</v>
      </c>
      <c r="G483" s="64" t="s">
        <v>3660</v>
      </c>
      <c r="H483" s="54" t="str">
        <f t="shared" si="1"/>
        <v>https://www.thebvnewspaper.com/</v>
      </c>
    </row>
    <row r="484">
      <c r="A484" s="14" t="s">
        <v>944</v>
      </c>
      <c r="B484" s="14" t="s">
        <v>3661</v>
      </c>
      <c r="C484" s="51" t="s">
        <v>3662</v>
      </c>
      <c r="D484" s="55" t="s">
        <v>3663</v>
      </c>
      <c r="E484" s="63" t="s">
        <v>3664</v>
      </c>
      <c r="F484" s="63" t="s">
        <v>3665</v>
      </c>
      <c r="G484" s="64" t="s">
        <v>3666</v>
      </c>
      <c r="H484" s="54" t="str">
        <f t="shared" si="1"/>
        <v>https://www.sfctoday.com/</v>
      </c>
    </row>
    <row r="485">
      <c r="A485" s="14" t="s">
        <v>944</v>
      </c>
      <c r="B485" s="14" t="s">
        <v>3667</v>
      </c>
      <c r="C485" s="51" t="s">
        <v>3668</v>
      </c>
      <c r="D485" s="55" t="s">
        <v>3669</v>
      </c>
      <c r="E485" s="63" t="s">
        <v>3670</v>
      </c>
      <c r="F485" s="63" t="s">
        <v>3671</v>
      </c>
      <c r="G485" s="64" t="s">
        <v>3672</v>
      </c>
      <c r="H485" s="54" t="str">
        <f t="shared" si="1"/>
        <v>https://cardinalcourieronline.com/</v>
      </c>
    </row>
    <row r="486">
      <c r="A486" s="14" t="s">
        <v>944</v>
      </c>
      <c r="B486" s="14" t="s">
        <v>3673</v>
      </c>
      <c r="C486" s="51" t="s">
        <v>3674</v>
      </c>
      <c r="D486" s="55" t="s">
        <v>2401</v>
      </c>
      <c r="E486" s="63" t="s">
        <v>3675</v>
      </c>
      <c r="F486" s="63" t="s">
        <v>2403</v>
      </c>
      <c r="G486" s="64" t="s">
        <v>3676</v>
      </c>
      <c r="H486" s="54" t="str">
        <f t="shared" si="1"/>
        <v>https://www.torchonline.com/</v>
      </c>
    </row>
    <row r="487">
      <c r="A487" s="14" t="s">
        <v>944</v>
      </c>
      <c r="B487" s="14" t="s">
        <v>3677</v>
      </c>
      <c r="C487" s="51" t="s">
        <v>3678</v>
      </c>
      <c r="D487" s="55" t="s">
        <v>3679</v>
      </c>
      <c r="E487" s="63" t="s">
        <v>3680</v>
      </c>
      <c r="F487" s="63" t="s">
        <v>3681</v>
      </c>
      <c r="G487" s="64" t="s">
        <v>3682</v>
      </c>
      <c r="H487" s="54" t="str">
        <f t="shared" si="1"/>
        <v>https://thehillnews.org/</v>
      </c>
    </row>
    <row r="488">
      <c r="A488" s="14" t="s">
        <v>944</v>
      </c>
      <c r="B488" s="14" t="s">
        <v>3683</v>
      </c>
      <c r="C488" s="51" t="s">
        <v>3684</v>
      </c>
      <c r="D488" s="55" t="s">
        <v>3685</v>
      </c>
      <c r="E488" s="63" t="s">
        <v>3686</v>
      </c>
      <c r="F488" s="63" t="s">
        <v>3687</v>
      </c>
      <c r="G488" s="64" t="s">
        <v>3688</v>
      </c>
      <c r="H488" s="54" t="str">
        <f t="shared" si="1"/>
        <v>https://skidmorenews.com/</v>
      </c>
    </row>
    <row r="489">
      <c r="A489" s="14" t="s">
        <v>944</v>
      </c>
      <c r="B489" s="14" t="s">
        <v>3689</v>
      </c>
      <c r="C489" s="51" t="s">
        <v>3690</v>
      </c>
      <c r="D489" s="55" t="s">
        <v>626</v>
      </c>
      <c r="E489" s="63" t="s">
        <v>3691</v>
      </c>
      <c r="F489" s="63" t="s">
        <v>628</v>
      </c>
      <c r="G489" s="64" t="s">
        <v>3692</v>
      </c>
      <c r="H489" s="54" t="str">
        <f t="shared" si="1"/>
        <v>https://fredonialeader.org/</v>
      </c>
    </row>
    <row r="490">
      <c r="A490" s="14" t="s">
        <v>944</v>
      </c>
      <c r="B490" s="14" t="s">
        <v>3693</v>
      </c>
      <c r="C490" s="51" t="s">
        <v>3694</v>
      </c>
      <c r="D490" s="55" t="s">
        <v>3695</v>
      </c>
      <c r="E490" s="63" t="s">
        <v>3696</v>
      </c>
      <c r="F490" s="63" t="s">
        <v>3697</v>
      </c>
      <c r="G490" s="64" t="s">
        <v>3698</v>
      </c>
      <c r="H490" s="54" t="str">
        <f t="shared" si="1"/>
        <v>https://www.thelamron.com/</v>
      </c>
    </row>
    <row r="491">
      <c r="A491" s="14" t="s">
        <v>944</v>
      </c>
      <c r="B491" s="14" t="s">
        <v>3699</v>
      </c>
      <c r="C491" s="51" t="s">
        <v>3700</v>
      </c>
      <c r="D491" s="55" t="s">
        <v>3701</v>
      </c>
      <c r="E491" s="63" t="s">
        <v>3702</v>
      </c>
      <c r="F491" s="63" t="s">
        <v>3703</v>
      </c>
      <c r="G491" s="64" t="s">
        <v>3704</v>
      </c>
      <c r="H491" s="54" t="str">
        <f t="shared" si="1"/>
        <v>https://oracle.newpaltz.edu/</v>
      </c>
    </row>
    <row r="492">
      <c r="A492" s="14" t="s">
        <v>944</v>
      </c>
      <c r="B492" s="14" t="s">
        <v>3705</v>
      </c>
      <c r="C492" s="51" t="s">
        <v>3706</v>
      </c>
      <c r="D492" s="55" t="s">
        <v>3707</v>
      </c>
      <c r="E492" s="63" t="s">
        <v>3708</v>
      </c>
      <c r="F492" s="63" t="s">
        <v>3709</v>
      </c>
      <c r="G492" s="64" t="s">
        <v>3710</v>
      </c>
      <c r="H492" s="54" t="str">
        <f t="shared" si="1"/>
        <v>https://thestatetimes.com/</v>
      </c>
    </row>
    <row r="493">
      <c r="A493" s="14" t="s">
        <v>944</v>
      </c>
      <c r="B493" s="14" t="s">
        <v>1097</v>
      </c>
      <c r="C493" s="51" t="s">
        <v>1098</v>
      </c>
      <c r="D493" s="55" t="s">
        <v>1099</v>
      </c>
      <c r="E493" s="63" t="s">
        <v>1100</v>
      </c>
      <c r="F493" s="63" t="s">
        <v>1101</v>
      </c>
      <c r="G493" s="64" t="s">
        <v>1102</v>
      </c>
      <c r="H493" s="54" t="str">
        <f t="shared" si="1"/>
        <v>https://www.theracquette.com/</v>
      </c>
    </row>
    <row r="494">
      <c r="A494" s="14" t="s">
        <v>944</v>
      </c>
      <c r="B494" s="14" t="s">
        <v>3711</v>
      </c>
      <c r="C494" s="51" t="s">
        <v>3712</v>
      </c>
      <c r="D494" s="55" t="s">
        <v>3713</v>
      </c>
      <c r="E494" s="63" t="s">
        <v>3714</v>
      </c>
      <c r="F494" s="63" t="s">
        <v>3715</v>
      </c>
      <c r="G494" s="64" t="s">
        <v>3716</v>
      </c>
      <c r="H494" s="54" t="str">
        <f t="shared" si="1"/>
        <v>https://www.esf.edu/knothole/</v>
      </c>
    </row>
    <row r="495">
      <c r="A495" s="14" t="s">
        <v>944</v>
      </c>
      <c r="B495" s="14" t="s">
        <v>3717</v>
      </c>
      <c r="C495" s="51" t="s">
        <v>3718</v>
      </c>
      <c r="D495" s="55" t="s">
        <v>3719</v>
      </c>
      <c r="E495" s="63" t="s">
        <v>3720</v>
      </c>
      <c r="F495" s="63" t="s">
        <v>3721</v>
      </c>
      <c r="G495" s="64" t="s">
        <v>3722</v>
      </c>
      <c r="H495" s="54" t="str">
        <f t="shared" si="1"/>
        <v>https://yuobserver.org/</v>
      </c>
    </row>
    <row r="496">
      <c r="A496" s="14" t="s">
        <v>944</v>
      </c>
      <c r="B496" s="14" t="s">
        <v>3723</v>
      </c>
      <c r="C496" s="51" t="s">
        <v>3724</v>
      </c>
      <c r="D496" s="55" t="s">
        <v>3725</v>
      </c>
      <c r="E496" s="63" t="s">
        <v>3726</v>
      </c>
      <c r="F496" s="63" t="s">
        <v>3727</v>
      </c>
      <c r="G496" s="64" t="s">
        <v>3728</v>
      </c>
      <c r="H496" s="54" t="str">
        <f t="shared" si="1"/>
        <v>https://www.sbstatesman.com/</v>
      </c>
    </row>
    <row r="497">
      <c r="A497" s="14" t="s">
        <v>944</v>
      </c>
      <c r="B497" s="14" t="s">
        <v>3729</v>
      </c>
      <c r="C497" s="51" t="s">
        <v>3730</v>
      </c>
      <c r="D497" s="55" t="s">
        <v>3731</v>
      </c>
      <c r="E497" s="63" t="s">
        <v>3732</v>
      </c>
      <c r="F497" s="63" t="s">
        <v>3733</v>
      </c>
      <c r="G497" s="64" t="s">
        <v>3734</v>
      </c>
      <c r="H497" s="54" t="str">
        <f t="shared" si="1"/>
        <v>https://scccnews.com/category/the-compass/</v>
      </c>
    </row>
    <row r="498">
      <c r="A498" s="14" t="s">
        <v>944</v>
      </c>
      <c r="B498" s="14" t="s">
        <v>3729</v>
      </c>
      <c r="C498" s="51" t="s">
        <v>3730</v>
      </c>
      <c r="D498" s="55" t="s">
        <v>3731</v>
      </c>
      <c r="E498" s="63" t="s">
        <v>3732</v>
      </c>
      <c r="F498" s="63" t="s">
        <v>3735</v>
      </c>
      <c r="G498" s="64" t="s">
        <v>3736</v>
      </c>
      <c r="H498" s="54" t="str">
        <f t="shared" si="1"/>
        <v>https://scccnews.com/category/the-western/</v>
      </c>
    </row>
    <row r="499">
      <c r="A499" s="14" t="s">
        <v>944</v>
      </c>
      <c r="B499" s="14" t="s">
        <v>3737</v>
      </c>
      <c r="C499" s="51" t="s">
        <v>3738</v>
      </c>
      <c r="D499" s="55" t="s">
        <v>3739</v>
      </c>
      <c r="E499" s="63" t="s">
        <v>3740</v>
      </c>
      <c r="F499" s="63" t="s">
        <v>51</v>
      </c>
      <c r="G499" s="64" t="s">
        <v>3741</v>
      </c>
      <c r="H499" s="54" t="str">
        <f t="shared" si="1"/>
        <v>https://dailyorange.com/</v>
      </c>
    </row>
    <row r="500">
      <c r="A500" s="14" t="s">
        <v>944</v>
      </c>
      <c r="B500" s="14" t="s">
        <v>3742</v>
      </c>
      <c r="C500" s="51" t="s">
        <v>3743</v>
      </c>
      <c r="D500" s="55" t="s">
        <v>3744</v>
      </c>
      <c r="E500" s="63" t="s">
        <v>3745</v>
      </c>
      <c r="F500" s="63" t="s">
        <v>3746</v>
      </c>
      <c r="G500" s="64" t="s">
        <v>3747</v>
      </c>
      <c r="H500" s="54" t="str">
        <f t="shared" si="1"/>
        <v>https://concordy.com/</v>
      </c>
    </row>
    <row r="501">
      <c r="A501" s="14" t="s">
        <v>944</v>
      </c>
      <c r="B501" s="14" t="s">
        <v>3748</v>
      </c>
      <c r="C501" s="51" t="s">
        <v>3749</v>
      </c>
      <c r="D501" s="55" t="s">
        <v>3750</v>
      </c>
      <c r="E501" s="63" t="s">
        <v>3751</v>
      </c>
      <c r="F501" s="63" t="s">
        <v>3752</v>
      </c>
      <c r="G501" s="64" t="s">
        <v>3753</v>
      </c>
      <c r="H501" s="54" t="str">
        <f t="shared" si="1"/>
        <v>https://www.albanystudentpress.net/</v>
      </c>
    </row>
    <row r="502">
      <c r="A502" s="14" t="s">
        <v>944</v>
      </c>
      <c r="B502" s="14" t="s">
        <v>3754</v>
      </c>
      <c r="C502" s="51" t="s">
        <v>3755</v>
      </c>
      <c r="D502" s="55" t="s">
        <v>3756</v>
      </c>
      <c r="E502" s="63" t="s">
        <v>3757</v>
      </c>
      <c r="F502" s="63" t="s">
        <v>3758</v>
      </c>
      <c r="G502" s="64" t="s">
        <v>3759</v>
      </c>
      <c r="H502" s="54" t="str">
        <f t="shared" si="1"/>
        <v>https://www.ubspectrum.com/</v>
      </c>
    </row>
    <row r="503">
      <c r="A503" s="14" t="s">
        <v>944</v>
      </c>
      <c r="B503" s="14" t="s">
        <v>3760</v>
      </c>
      <c r="C503" s="51" t="s">
        <v>3761</v>
      </c>
      <c r="D503" s="55" t="s">
        <v>3762</v>
      </c>
      <c r="E503" s="63" t="s">
        <v>3763</v>
      </c>
      <c r="F503" s="63" t="s">
        <v>3764</v>
      </c>
      <c r="G503" s="64" t="s">
        <v>3765</v>
      </c>
      <c r="H503" s="54" t="str">
        <f t="shared" si="1"/>
        <v>https://www.campustimes.org/</v>
      </c>
    </row>
    <row r="504">
      <c r="A504" s="14" t="s">
        <v>944</v>
      </c>
      <c r="B504" s="14" t="s">
        <v>3766</v>
      </c>
      <c r="C504" s="51" t="s">
        <v>3767</v>
      </c>
      <c r="D504" s="55" t="s">
        <v>3768</v>
      </c>
      <c r="E504" s="63" t="s">
        <v>3769</v>
      </c>
      <c r="F504" s="63" t="s">
        <v>3770</v>
      </c>
      <c r="G504" s="64" t="s">
        <v>3771</v>
      </c>
      <c r="H504" s="54" t="str">
        <f t="shared" si="1"/>
        <v>https://www.uasem.org/ready-report</v>
      </c>
    </row>
    <row r="505">
      <c r="A505" s="14" t="s">
        <v>944</v>
      </c>
      <c r="B505" s="14" t="s">
        <v>3772</v>
      </c>
      <c r="C505" s="51" t="s">
        <v>3773</v>
      </c>
      <c r="D505" s="55" t="s">
        <v>3774</v>
      </c>
      <c r="E505" s="63" t="s">
        <v>3775</v>
      </c>
      <c r="F505" s="63" t="s">
        <v>3776</v>
      </c>
      <c r="G505" s="64" t="s">
        <v>3777</v>
      </c>
      <c r="H505" s="54" t="str">
        <f t="shared" si="1"/>
        <v>https://uctangerine.com/</v>
      </c>
    </row>
    <row r="506">
      <c r="A506" s="14" t="s">
        <v>944</v>
      </c>
      <c r="B506" s="14" t="s">
        <v>3778</v>
      </c>
      <c r="C506" s="51" t="s">
        <v>3779</v>
      </c>
      <c r="D506" s="55" t="s">
        <v>3780</v>
      </c>
      <c r="E506" s="63" t="s">
        <v>3781</v>
      </c>
      <c r="F506" s="63" t="s">
        <v>3782</v>
      </c>
      <c r="G506" s="64" t="s">
        <v>3783</v>
      </c>
      <c r="H506" s="54" t="str">
        <f t="shared" si="1"/>
        <v>https://miscellanynews.org/</v>
      </c>
    </row>
    <row r="507">
      <c r="A507" s="14" t="s">
        <v>944</v>
      </c>
      <c r="B507" s="14" t="s">
        <v>3784</v>
      </c>
      <c r="C507" s="51" t="s">
        <v>3785</v>
      </c>
      <c r="D507" s="55" t="s">
        <v>3786</v>
      </c>
      <c r="E507" s="63" t="s">
        <v>3787</v>
      </c>
      <c r="F507" s="63" t="s">
        <v>3788</v>
      </c>
      <c r="G507" s="64" t="s">
        <v>3789</v>
      </c>
      <c r="H507" s="54" t="str">
        <f t="shared" si="1"/>
        <v>https://wagner.edu/wagnerian/</v>
      </c>
    </row>
    <row r="508">
      <c r="A508" s="14" t="s">
        <v>944</v>
      </c>
      <c r="B508" s="14" t="s">
        <v>3790</v>
      </c>
      <c r="C508" s="51" t="s">
        <v>3791</v>
      </c>
      <c r="D508" s="55" t="s">
        <v>3792</v>
      </c>
      <c r="E508" s="63" t="s">
        <v>3793</v>
      </c>
      <c r="F508" s="63" t="s">
        <v>3794</v>
      </c>
      <c r="G508" s="64" t="s">
        <v>3795</v>
      </c>
      <c r="H508" s="54" t="str">
        <f t="shared" si="1"/>
        <v>https://wellsonyx.com/</v>
      </c>
    </row>
    <row r="509">
      <c r="A509" s="14" t="s">
        <v>944</v>
      </c>
      <c r="B509" s="14" t="s">
        <v>3796</v>
      </c>
      <c r="C509" s="51" t="s">
        <v>3797</v>
      </c>
      <c r="D509" s="55" t="s">
        <v>3798</v>
      </c>
      <c r="E509" s="63" t="s">
        <v>3799</v>
      </c>
      <c r="F509" s="63" t="s">
        <v>3800</v>
      </c>
      <c r="G509" s="64" t="s">
        <v>3801</v>
      </c>
      <c r="H509" s="54" t="str">
        <f t="shared" si="1"/>
        <v>https://yucommentator.org/</v>
      </c>
    </row>
    <row r="510">
      <c r="A510" s="14" t="s">
        <v>944</v>
      </c>
      <c r="B510" s="14" t="s">
        <v>3802</v>
      </c>
      <c r="C510" s="51" t="s">
        <v>3803</v>
      </c>
      <c r="D510" s="55" t="s">
        <v>3804</v>
      </c>
      <c r="E510" s="63" t="s">
        <v>3805</v>
      </c>
      <c r="F510" s="63" t="s">
        <v>3806</v>
      </c>
      <c r="G510" s="64" t="s">
        <v>3807</v>
      </c>
      <c r="H510" s="54" t="str">
        <f t="shared" si="1"/>
        <v>https://vikingnews.net/</v>
      </c>
    </row>
    <row r="511">
      <c r="A511" s="14" t="s">
        <v>944</v>
      </c>
      <c r="B511" s="14" t="s">
        <v>3808</v>
      </c>
      <c r="C511" s="51" t="s">
        <v>3809</v>
      </c>
      <c r="D511" s="55" t="s">
        <v>3810</v>
      </c>
      <c r="E511" s="63" t="s">
        <v>3811</v>
      </c>
      <c r="F511" s="63" t="s">
        <v>3812</v>
      </c>
      <c r="G511" s="64" t="s">
        <v>3813</v>
      </c>
      <c r="H511" s="54" t="str">
        <f t="shared" si="1"/>
        <v>https://cccnews.info/</v>
      </c>
    </row>
    <row r="512">
      <c r="A512" s="14" t="s">
        <v>720</v>
      </c>
      <c r="B512" s="14" t="s">
        <v>3814</v>
      </c>
      <c r="C512" s="51" t="s">
        <v>3815</v>
      </c>
      <c r="D512" s="55" t="s">
        <v>3816</v>
      </c>
      <c r="E512" s="63" t="s">
        <v>3817</v>
      </c>
      <c r="F512" s="63" t="s">
        <v>3818</v>
      </c>
      <c r="G512" s="64" t="s">
        <v>3819</v>
      </c>
      <c r="H512" s="54" t="str">
        <f t="shared" si="1"/>
        <v>https://theappalachianonline.com/</v>
      </c>
    </row>
    <row r="513">
      <c r="A513" s="14" t="s">
        <v>720</v>
      </c>
      <c r="B513" s="14" t="s">
        <v>3820</v>
      </c>
      <c r="C513" s="51" t="s">
        <v>3821</v>
      </c>
      <c r="D513" s="55" t="s">
        <v>3822</v>
      </c>
      <c r="E513" s="63" t="s">
        <v>3823</v>
      </c>
      <c r="F513" s="63" t="s">
        <v>3824</v>
      </c>
      <c r="G513" s="64" t="s">
        <v>3825</v>
      </c>
      <c r="H513" s="54" t="str">
        <f t="shared" si="1"/>
        <v>https://collegiate.barton.edu/</v>
      </c>
    </row>
    <row r="514">
      <c r="A514" s="14" t="s">
        <v>720</v>
      </c>
      <c r="B514" s="14" t="s">
        <v>3826</v>
      </c>
      <c r="C514" s="51" t="s">
        <v>3827</v>
      </c>
      <c r="D514" s="55" t="s">
        <v>3828</v>
      </c>
      <c r="E514" s="63" t="s">
        <v>3829</v>
      </c>
      <c r="F514" s="63" t="s">
        <v>3830</v>
      </c>
      <c r="G514" s="64" t="s">
        <v>3831</v>
      </c>
      <c r="H514" s="54" t="str">
        <f t="shared" si="1"/>
        <v>https://belmontabbeycollege.edu/crusader/</v>
      </c>
    </row>
    <row r="515">
      <c r="A515" s="14" t="s">
        <v>720</v>
      </c>
      <c r="B515" s="14" t="s">
        <v>3832</v>
      </c>
      <c r="C515" s="51" t="s">
        <v>3833</v>
      </c>
      <c r="D515" s="55" t="s">
        <v>3834</v>
      </c>
      <c r="E515" s="63" t="s">
        <v>3835</v>
      </c>
      <c r="F515" s="63" t="s">
        <v>3836</v>
      </c>
      <c r="G515" s="64" t="s">
        <v>3837</v>
      </c>
      <c r="H515" s="54" t="str">
        <f t="shared" si="1"/>
        <v>https://www.bennett.edu/newsroom/bennettbanner/</v>
      </c>
    </row>
    <row r="516">
      <c r="A516" s="14" t="s">
        <v>720</v>
      </c>
      <c r="B516" s="14" t="s">
        <v>3838</v>
      </c>
      <c r="C516" s="51" t="s">
        <v>3839</v>
      </c>
      <c r="D516" s="55" t="s">
        <v>1041</v>
      </c>
      <c r="E516" s="63" t="s">
        <v>3840</v>
      </c>
      <c r="F516" s="63" t="s">
        <v>1042</v>
      </c>
      <c r="G516" s="64" t="s">
        <v>3841</v>
      </c>
      <c r="H516" s="54" t="str">
        <f t="shared" si="1"/>
        <v>https://brevard.edu/brevard-college-clarion/</v>
      </c>
    </row>
    <row r="517">
      <c r="A517" s="14" t="s">
        <v>720</v>
      </c>
      <c r="B517" s="14" t="s">
        <v>3842</v>
      </c>
      <c r="C517" s="51" t="s">
        <v>3843</v>
      </c>
      <c r="D517" s="55" t="s">
        <v>3844</v>
      </c>
      <c r="E517" s="63" t="s">
        <v>3845</v>
      </c>
      <c r="F517" s="63" t="s">
        <v>3846</v>
      </c>
      <c r="G517" s="64" t="s">
        <v>3847</v>
      </c>
      <c r="H517" s="54" t="str">
        <f t="shared" si="1"/>
        <v>https://www.campbelltimes.com/</v>
      </c>
    </row>
    <row r="518">
      <c r="A518" s="14" t="s">
        <v>720</v>
      </c>
      <c r="B518" s="14" t="s">
        <v>3848</v>
      </c>
      <c r="C518" s="51" t="s">
        <v>3849</v>
      </c>
      <c r="D518" s="55" t="s">
        <v>1312</v>
      </c>
      <c r="E518" s="63" t="s">
        <v>3850</v>
      </c>
      <c r="F518" s="63" t="s">
        <v>1314</v>
      </c>
      <c r="G518" s="64" t="s">
        <v>3851</v>
      </c>
      <c r="H518" s="54" t="str">
        <f t="shared" si="1"/>
        <v>https://www.catawba.edu/news-events/the-pioneer/</v>
      </c>
    </row>
    <row r="519">
      <c r="A519" s="14" t="s">
        <v>720</v>
      </c>
      <c r="B519" s="14" t="s">
        <v>3852</v>
      </c>
      <c r="C519" s="51" t="s">
        <v>3853</v>
      </c>
      <c r="D519" s="55" t="s">
        <v>3854</v>
      </c>
      <c r="E519" s="63" t="s">
        <v>3855</v>
      </c>
      <c r="F519" s="63" t="s">
        <v>3856</v>
      </c>
      <c r="G519" s="64" t="s">
        <v>3857</v>
      </c>
      <c r="H519" s="54" t="str">
        <f t="shared" si="1"/>
        <v>https://www.chowan.edu/about-chowan/news-events</v>
      </c>
    </row>
    <row r="520">
      <c r="A520" s="14" t="s">
        <v>720</v>
      </c>
      <c r="B520" s="14" t="s">
        <v>3858</v>
      </c>
      <c r="C520" s="51" t="s">
        <v>3859</v>
      </c>
      <c r="D520" s="55" t="s">
        <v>3860</v>
      </c>
      <c r="E520" s="63" t="s">
        <v>3861</v>
      </c>
      <c r="F520" s="63" t="s">
        <v>3862</v>
      </c>
      <c r="G520" s="64" t="s">
        <v>3863</v>
      </c>
      <c r="H520" s="54" t="str">
        <f t="shared" si="1"/>
        <v>https://www.davidsonian.com/</v>
      </c>
    </row>
    <row r="521">
      <c r="A521" s="14" t="s">
        <v>720</v>
      </c>
      <c r="B521" s="14" t="s">
        <v>3864</v>
      </c>
      <c r="C521" s="51" t="s">
        <v>3865</v>
      </c>
      <c r="D521" s="55" t="s">
        <v>3866</v>
      </c>
      <c r="E521" s="63" t="s">
        <v>3867</v>
      </c>
      <c r="F521" s="63" t="s">
        <v>22</v>
      </c>
      <c r="G521" s="64" t="s">
        <v>3868</v>
      </c>
      <c r="H521" s="54" t="str">
        <f t="shared" si="1"/>
        <v>https://www.dukechronicle.com/</v>
      </c>
    </row>
    <row r="522">
      <c r="A522" s="14" t="s">
        <v>720</v>
      </c>
      <c r="B522" s="14" t="s">
        <v>1193</v>
      </c>
      <c r="C522" s="51" t="s">
        <v>1194</v>
      </c>
      <c r="D522" s="55" t="s">
        <v>3869</v>
      </c>
      <c r="E522" s="63" t="s">
        <v>1196</v>
      </c>
      <c r="F522" s="63" t="s">
        <v>1197</v>
      </c>
      <c r="G522" s="64" t="s">
        <v>1198</v>
      </c>
      <c r="H522" s="54" t="str">
        <f t="shared" si="1"/>
        <v>https://www.theeastcarolinian.com/</v>
      </c>
    </row>
    <row r="523">
      <c r="A523" s="14" t="s">
        <v>720</v>
      </c>
      <c r="B523" s="14" t="s">
        <v>988</v>
      </c>
      <c r="C523" s="51" t="s">
        <v>989</v>
      </c>
      <c r="D523" s="55" t="s">
        <v>990</v>
      </c>
      <c r="E523" s="63" t="s">
        <v>991</v>
      </c>
      <c r="F523" s="63" t="s">
        <v>992</v>
      </c>
      <c r="G523" s="64" t="s">
        <v>993</v>
      </c>
      <c r="H523" s="54" t="str">
        <f t="shared" si="1"/>
        <v>https://www.ecsu.edu/about/news-and-events/</v>
      </c>
    </row>
    <row r="524">
      <c r="A524" s="14" t="s">
        <v>720</v>
      </c>
      <c r="B524" s="14" t="s">
        <v>1143</v>
      </c>
      <c r="C524" s="51" t="s">
        <v>1144</v>
      </c>
      <c r="D524" s="55" t="s">
        <v>3870</v>
      </c>
      <c r="E524" s="63" t="s">
        <v>1146</v>
      </c>
      <c r="F524" s="63" t="s">
        <v>1147</v>
      </c>
      <c r="G524" s="64" t="s">
        <v>1148</v>
      </c>
      <c r="H524" s="54" t="str">
        <f t="shared" si="1"/>
        <v>https://www.elonnewsnetwork.com/</v>
      </c>
    </row>
    <row r="525">
      <c r="A525" s="14" t="s">
        <v>720</v>
      </c>
      <c r="B525" s="14" t="s">
        <v>3871</v>
      </c>
      <c r="C525" s="51" t="s">
        <v>3872</v>
      </c>
      <c r="D525" s="55" t="s">
        <v>3873</v>
      </c>
      <c r="E525" s="63" t="s">
        <v>3874</v>
      </c>
      <c r="F525" s="63" t="s">
        <v>3875</v>
      </c>
      <c r="G525" s="64" t="s">
        <v>3876</v>
      </c>
      <c r="H525" s="54" t="str">
        <f t="shared" si="1"/>
        <v>https://fsuvoice.wordpress.com/</v>
      </c>
    </row>
    <row r="526">
      <c r="A526" s="14" t="s">
        <v>720</v>
      </c>
      <c r="B526" s="14" t="s">
        <v>3877</v>
      </c>
      <c r="C526" s="66" t="s">
        <v>3878</v>
      </c>
      <c r="D526" s="66" t="s">
        <v>3879</v>
      </c>
      <c r="E526" s="63" t="s">
        <v>3880</v>
      </c>
      <c r="F526" s="63" t="s">
        <v>3879</v>
      </c>
      <c r="G526" s="64" t="s">
        <v>3881</v>
      </c>
      <c r="H526" s="54" t="str">
        <f t="shared" si="1"/>
        <v>https://gardner-webb.edu/news-and-events/gwu-today/</v>
      </c>
    </row>
    <row r="527">
      <c r="A527" s="14" t="s">
        <v>720</v>
      </c>
      <c r="B527" s="14" t="s">
        <v>3882</v>
      </c>
      <c r="C527" s="51" t="s">
        <v>3883</v>
      </c>
      <c r="D527" s="55" t="s">
        <v>2498</v>
      </c>
      <c r="E527" s="63" t="s">
        <v>3884</v>
      </c>
      <c r="F527" s="63" t="s">
        <v>2449</v>
      </c>
      <c r="G527" s="64" t="s">
        <v>3885</v>
      </c>
      <c r="H527" s="54" t="str">
        <f t="shared" si="1"/>
        <v>https://thecollegian.uncg.edu/</v>
      </c>
    </row>
    <row r="528">
      <c r="A528" s="14" t="s">
        <v>720</v>
      </c>
      <c r="B528" s="14" t="s">
        <v>787</v>
      </c>
      <c r="C528" s="51" t="s">
        <v>788</v>
      </c>
      <c r="D528" s="55" t="s">
        <v>789</v>
      </c>
      <c r="E528" s="63" t="s">
        <v>790</v>
      </c>
      <c r="F528" s="63" t="s">
        <v>791</v>
      </c>
      <c r="G528" s="64" t="s">
        <v>792</v>
      </c>
      <c r="H528" s="54" t="str">
        <f t="shared" si="1"/>
        <v>https://www.guilfordian.com/</v>
      </c>
    </row>
    <row r="529">
      <c r="A529" s="14" t="s">
        <v>720</v>
      </c>
      <c r="B529" s="14" t="s">
        <v>3886</v>
      </c>
      <c r="C529" s="51" t="s">
        <v>3887</v>
      </c>
      <c r="D529" s="55" t="s">
        <v>3888</v>
      </c>
      <c r="E529" s="63" t="s">
        <v>3889</v>
      </c>
      <c r="F529" s="63" t="s">
        <v>2433</v>
      </c>
      <c r="G529" s="64" t="s">
        <v>3890</v>
      </c>
      <c r="H529" s="54" t="str">
        <f t="shared" si="1"/>
        <v>https://www.campus-chronicle.com/</v>
      </c>
    </row>
    <row r="530">
      <c r="A530" s="14" t="s">
        <v>720</v>
      </c>
      <c r="B530" s="14" t="s">
        <v>3891</v>
      </c>
      <c r="C530" s="51" t="s">
        <v>3892</v>
      </c>
      <c r="D530" s="55" t="s">
        <v>3893</v>
      </c>
      <c r="E530" s="63" t="s">
        <v>3894</v>
      </c>
      <c r="F530" s="63" t="s">
        <v>3895</v>
      </c>
      <c r="G530" s="64" t="s">
        <v>3896</v>
      </c>
      <c r="H530" s="54" t="str">
        <f t="shared" si="1"/>
        <v>https://jcsu.edu/student-life/bulls-eye-news/</v>
      </c>
    </row>
    <row r="531">
      <c r="A531" s="14" t="s">
        <v>720</v>
      </c>
      <c r="B531" s="14" t="s">
        <v>3897</v>
      </c>
      <c r="C531" s="51" t="s">
        <v>3898</v>
      </c>
      <c r="D531" s="58" t="s">
        <v>3899</v>
      </c>
      <c r="E531" s="63" t="s">
        <v>3900</v>
      </c>
      <c r="F531" s="63" t="s">
        <v>3899</v>
      </c>
      <c r="G531" s="64" t="s">
        <v>3901</v>
      </c>
      <c r="H531" s="54" t="str">
        <f t="shared" si="1"/>
        <v>https://www.thelrhurricane.com/</v>
      </c>
    </row>
    <row r="532">
      <c r="A532" s="14" t="s">
        <v>720</v>
      </c>
      <c r="B532" s="14" t="s">
        <v>3902</v>
      </c>
      <c r="C532" s="51" t="s">
        <v>3903</v>
      </c>
      <c r="D532" s="55" t="s">
        <v>3904</v>
      </c>
      <c r="E532" s="63" t="s">
        <v>3905</v>
      </c>
      <c r="F532" s="63" t="s">
        <v>3906</v>
      </c>
      <c r="G532" s="64" t="s">
        <v>3907</v>
      </c>
      <c r="H532" s="54" t="str">
        <f t="shared" si="1"/>
        <v>https://livingstone.edu/campus-life/news/</v>
      </c>
    </row>
    <row r="533">
      <c r="A533" s="14" t="s">
        <v>720</v>
      </c>
      <c r="B533" s="14" t="s">
        <v>3908</v>
      </c>
      <c r="C533" s="51" t="s">
        <v>3909</v>
      </c>
      <c r="D533" s="55" t="s">
        <v>3910</v>
      </c>
      <c r="E533" s="63" t="s">
        <v>3911</v>
      </c>
      <c r="F533" s="63" t="s">
        <v>3912</v>
      </c>
      <c r="G533" s="64" t="s">
        <v>3913</v>
      </c>
      <c r="H533" s="54" t="str">
        <f t="shared" si="1"/>
        <v>https://www.meredithherald.com/</v>
      </c>
    </row>
    <row r="534">
      <c r="A534" s="14" t="s">
        <v>720</v>
      </c>
      <c r="B534" s="14" t="s">
        <v>3914</v>
      </c>
      <c r="C534" s="51" t="s">
        <v>3915</v>
      </c>
      <c r="D534" s="55" t="s">
        <v>3916</v>
      </c>
      <c r="E534" s="63" t="s">
        <v>3917</v>
      </c>
      <c r="F534" s="63" t="s">
        <v>3918</v>
      </c>
      <c r="G534" s="64" t="s">
        <v>3919</v>
      </c>
      <c r="H534" s="54" t="str">
        <f t="shared" si="1"/>
        <v>https://www.methodist.edu/small-talk/</v>
      </c>
    </row>
    <row r="535">
      <c r="A535" s="14" t="s">
        <v>720</v>
      </c>
      <c r="B535" s="14" t="s">
        <v>3920</v>
      </c>
      <c r="C535" s="51" t="s">
        <v>3921</v>
      </c>
      <c r="D535" s="55" t="s">
        <v>3922</v>
      </c>
      <c r="E535" s="63" t="s">
        <v>3923</v>
      </c>
      <c r="F535" s="63" t="s">
        <v>3924</v>
      </c>
      <c r="G535" s="64" t="s">
        <v>3925</v>
      </c>
      <c r="H535" s="54" t="str">
        <f t="shared" si="1"/>
        <v>https://www.montreat.edu/student-life/news/</v>
      </c>
    </row>
    <row r="536">
      <c r="A536" s="14" t="s">
        <v>720</v>
      </c>
      <c r="B536" s="14" t="s">
        <v>3926</v>
      </c>
      <c r="C536" s="51" t="s">
        <v>3927</v>
      </c>
      <c r="D536" s="55" t="s">
        <v>3928</v>
      </c>
      <c r="E536" s="63" t="s">
        <v>3929</v>
      </c>
      <c r="F536" s="63" t="s">
        <v>3930</v>
      </c>
      <c r="G536" s="64" t="s">
        <v>3931</v>
      </c>
      <c r="H536" s="54" t="str">
        <f t="shared" si="1"/>
        <v>https://ncatregister.com/</v>
      </c>
    </row>
    <row r="537">
      <c r="A537" s="14" t="s">
        <v>720</v>
      </c>
      <c r="B537" s="14" t="s">
        <v>3932</v>
      </c>
      <c r="C537" s="51" t="s">
        <v>3933</v>
      </c>
      <c r="D537" s="55" t="s">
        <v>3934</v>
      </c>
      <c r="E537" s="63" t="s">
        <v>3935</v>
      </c>
      <c r="F537" s="63" t="s">
        <v>3936</v>
      </c>
      <c r="G537" s="64" t="s">
        <v>3937</v>
      </c>
      <c r="H537" s="54" t="str">
        <f t="shared" si="1"/>
        <v>https://campusecho.com/</v>
      </c>
    </row>
    <row r="538">
      <c r="A538" s="14" t="s">
        <v>720</v>
      </c>
      <c r="B538" s="14" t="s">
        <v>3938</v>
      </c>
      <c r="C538" s="51" t="s">
        <v>3939</v>
      </c>
      <c r="D538" s="55" t="s">
        <v>3940</v>
      </c>
      <c r="E538" s="63" t="s">
        <v>3941</v>
      </c>
      <c r="F538" s="63" t="s">
        <v>3942</v>
      </c>
      <c r="G538" s="64" t="s">
        <v>3943</v>
      </c>
      <c r="H538" s="54" t="str">
        <f t="shared" si="1"/>
        <v>https://www.technicianonline.com/</v>
      </c>
    </row>
    <row r="539">
      <c r="A539" s="14" t="s">
        <v>720</v>
      </c>
      <c r="B539" s="14" t="s">
        <v>3944</v>
      </c>
      <c r="C539" s="51" t="s">
        <v>3945</v>
      </c>
      <c r="D539" s="55" t="s">
        <v>3946</v>
      </c>
      <c r="E539" s="63" t="s">
        <v>3947</v>
      </c>
      <c r="F539" s="63" t="s">
        <v>3948</v>
      </c>
      <c r="G539" s="64" t="s">
        <v>3949</v>
      </c>
      <c r="H539" s="54" t="str">
        <f t="shared" si="1"/>
        <v>https://ncwc.edu/news/</v>
      </c>
    </row>
    <row r="540">
      <c r="A540" s="14" t="s">
        <v>720</v>
      </c>
      <c r="B540" s="14" t="s">
        <v>3950</v>
      </c>
      <c r="C540" s="51" t="s">
        <v>3951</v>
      </c>
      <c r="D540" s="55" t="s">
        <v>3952</v>
      </c>
      <c r="E540" s="63" t="s">
        <v>3953</v>
      </c>
      <c r="F540" s="63" t="s">
        <v>3954</v>
      </c>
      <c r="G540" s="64" t="s">
        <v>3955</v>
      </c>
      <c r="H540" s="54" t="str">
        <f t="shared" si="1"/>
        <v>https://falconseye.pfeiffer.edu/</v>
      </c>
    </row>
    <row r="541">
      <c r="A541" s="14" t="s">
        <v>720</v>
      </c>
      <c r="B541" s="14" t="s">
        <v>3956</v>
      </c>
      <c r="C541" s="51" t="s">
        <v>3957</v>
      </c>
      <c r="D541" s="55" t="s">
        <v>3958</v>
      </c>
      <c r="E541" s="63" t="s">
        <v>3959</v>
      </c>
      <c r="F541" s="63" t="s">
        <v>3960</v>
      </c>
      <c r="G541" s="64" t="s">
        <v>3961</v>
      </c>
      <c r="H541" s="54" t="str">
        <f t="shared" si="1"/>
        <v>https://www.queens-chronicle.com/</v>
      </c>
    </row>
    <row r="542">
      <c r="A542" s="14" t="s">
        <v>720</v>
      </c>
      <c r="B542" s="14" t="s">
        <v>3962</v>
      </c>
      <c r="C542" s="51" t="s">
        <v>3963</v>
      </c>
      <c r="D542" s="55" t="s">
        <v>3964</v>
      </c>
      <c r="E542" s="63" t="s">
        <v>3965</v>
      </c>
      <c r="F542" s="63" t="s">
        <v>3966</v>
      </c>
      <c r="G542" s="64" t="s">
        <v>3967</v>
      </c>
      <c r="H542" s="54" t="str">
        <f t="shared" si="1"/>
        <v>https://thesalemite.org/</v>
      </c>
    </row>
    <row r="543">
      <c r="A543" s="14" t="s">
        <v>720</v>
      </c>
      <c r="B543" s="14" t="s">
        <v>3968</v>
      </c>
      <c r="C543" s="51" t="s">
        <v>3969</v>
      </c>
      <c r="D543" s="55" t="s">
        <v>3970</v>
      </c>
      <c r="E543" s="63" t="s">
        <v>3971</v>
      </c>
      <c r="F543" s="63" t="s">
        <v>3972</v>
      </c>
      <c r="G543" s="64" t="s">
        <v>3973</v>
      </c>
      <c r="H543" s="54" t="str">
        <f t="shared" si="1"/>
        <v>https://www.shawu.edu/news/bear-facts.html</v>
      </c>
    </row>
    <row r="544">
      <c r="A544" s="14" t="s">
        <v>720</v>
      </c>
      <c r="B544" s="14" t="s">
        <v>3974</v>
      </c>
      <c r="C544" s="51" t="s">
        <v>3975</v>
      </c>
      <c r="D544" s="55" t="s">
        <v>3976</v>
      </c>
      <c r="E544" s="63" t="s">
        <v>3977</v>
      </c>
      <c r="F544" s="63" t="s">
        <v>3978</v>
      </c>
      <c r="G544" s="64" t="s">
        <v>3979</v>
      </c>
      <c r="H544" s="54" t="str">
        <f t="shared" si="1"/>
        <v>https://www.st-aug.edu/news/</v>
      </c>
    </row>
    <row r="545">
      <c r="A545" s="14" t="s">
        <v>720</v>
      </c>
      <c r="B545" s="14" t="s">
        <v>3980</v>
      </c>
      <c r="C545" s="51" t="s">
        <v>3981</v>
      </c>
      <c r="D545" s="55" t="s">
        <v>3982</v>
      </c>
      <c r="E545" s="63" t="s">
        <v>3983</v>
      </c>
      <c r="F545" s="63" t="s">
        <v>3984</v>
      </c>
      <c r="G545" s="64" t="s">
        <v>3985</v>
      </c>
      <c r="H545" s="54" t="str">
        <f t="shared" si="1"/>
        <v>https://www.umo.edu/umo-today/</v>
      </c>
    </row>
    <row r="546">
      <c r="A546" s="14" t="s">
        <v>720</v>
      </c>
      <c r="B546" s="14" t="s">
        <v>3986</v>
      </c>
      <c r="C546" s="51" t="s">
        <v>3987</v>
      </c>
      <c r="D546" s="55" t="s">
        <v>3988</v>
      </c>
      <c r="E546" s="63" t="s">
        <v>3989</v>
      </c>
      <c r="F546" s="63" t="s">
        <v>3990</v>
      </c>
      <c r="G546" s="64" t="s">
        <v>3991</v>
      </c>
      <c r="H546" s="54" t="str">
        <f t="shared" si="1"/>
        <v>https://thebluebanner.net/</v>
      </c>
    </row>
    <row r="547">
      <c r="A547" s="14" t="s">
        <v>720</v>
      </c>
      <c r="B547" s="14" t="s">
        <v>3992</v>
      </c>
      <c r="C547" s="51" t="s">
        <v>3993</v>
      </c>
      <c r="D547" s="55" t="s">
        <v>3994</v>
      </c>
      <c r="E547" s="63" t="s">
        <v>3995</v>
      </c>
      <c r="F547" s="63" t="s">
        <v>41</v>
      </c>
      <c r="G547" s="64" t="s">
        <v>3996</v>
      </c>
      <c r="H547" s="54" t="str">
        <f t="shared" si="1"/>
        <v>https://www.dailytarheel.com/</v>
      </c>
    </row>
    <row r="548">
      <c r="A548" s="14" t="s">
        <v>720</v>
      </c>
      <c r="B548" s="14" t="s">
        <v>3997</v>
      </c>
      <c r="C548" s="51" t="s">
        <v>3998</v>
      </c>
      <c r="D548" s="55" t="s">
        <v>3999</v>
      </c>
      <c r="E548" s="63" t="s">
        <v>4000</v>
      </c>
      <c r="F548" s="63" t="s">
        <v>4001</v>
      </c>
      <c r="G548" s="64" t="s">
        <v>4002</v>
      </c>
      <c r="H548" s="54" t="str">
        <f t="shared" si="1"/>
        <v>https://www.ninertimes.com/</v>
      </c>
    </row>
    <row r="549">
      <c r="A549" s="14" t="s">
        <v>720</v>
      </c>
      <c r="B549" s="14" t="s">
        <v>4003</v>
      </c>
      <c r="C549" s="51" t="s">
        <v>4004</v>
      </c>
      <c r="D549" s="55" t="s">
        <v>4005</v>
      </c>
      <c r="E549" s="63" t="s">
        <v>4006</v>
      </c>
      <c r="F549" s="63" t="s">
        <v>4007</v>
      </c>
      <c r="G549" s="64" t="s">
        <v>4008</v>
      </c>
      <c r="H549" s="54" t="str">
        <f t="shared" si="1"/>
        <v>https://carolinianuncg.com/</v>
      </c>
    </row>
    <row r="550">
      <c r="A550" s="14" t="s">
        <v>720</v>
      </c>
      <c r="B550" s="14" t="s">
        <v>4009</v>
      </c>
      <c r="C550" s="51" t="s">
        <v>4010</v>
      </c>
      <c r="D550" s="55" t="s">
        <v>4011</v>
      </c>
      <c r="E550" s="63" t="s">
        <v>4012</v>
      </c>
      <c r="F550" s="63" t="s">
        <v>4013</v>
      </c>
      <c r="G550" s="64" t="s">
        <v>4014</v>
      </c>
      <c r="H550" s="54" t="str">
        <f t="shared" si="1"/>
        <v>https://www.pineneedlenews.com/</v>
      </c>
    </row>
    <row r="551">
      <c r="A551" s="14" t="s">
        <v>720</v>
      </c>
      <c r="B551" s="14" t="s">
        <v>4015</v>
      </c>
      <c r="C551" s="51" t="s">
        <v>4016</v>
      </c>
      <c r="D551" s="55" t="s">
        <v>4017</v>
      </c>
      <c r="E551" s="63" t="s">
        <v>4018</v>
      </c>
      <c r="F551" s="63" t="s">
        <v>4019</v>
      </c>
      <c r="G551" s="64" t="s">
        <v>4020</v>
      </c>
      <c r="H551" s="54" t="str">
        <f t="shared" si="1"/>
        <v>https://theseahawk.org/</v>
      </c>
    </row>
    <row r="552">
      <c r="A552" s="14" t="s">
        <v>720</v>
      </c>
      <c r="B552" s="14" t="s">
        <v>4021</v>
      </c>
      <c r="C552" s="51" t="s">
        <v>4022</v>
      </c>
      <c r="D552" s="55" t="s">
        <v>4023</v>
      </c>
      <c r="E552" s="63" t="s">
        <v>4024</v>
      </c>
      <c r="F552" s="63" t="s">
        <v>4025</v>
      </c>
      <c r="G552" s="64" t="s">
        <v>4026</v>
      </c>
      <c r="H552" s="54" t="str">
        <f t="shared" si="1"/>
        <v>https://www.ncessay.org/</v>
      </c>
    </row>
    <row r="553">
      <c r="A553" s="14" t="s">
        <v>720</v>
      </c>
      <c r="B553" s="14" t="s">
        <v>4027</v>
      </c>
      <c r="C553" s="51" t="s">
        <v>4028</v>
      </c>
      <c r="D553" s="55" t="s">
        <v>4029</v>
      </c>
      <c r="E553" s="63" t="s">
        <v>4030</v>
      </c>
      <c r="F553" s="63" t="s">
        <v>4031</v>
      </c>
      <c r="G553" s="64" t="s">
        <v>4032</v>
      </c>
      <c r="H553" s="54" t="str">
        <f t="shared" si="1"/>
        <v>https://wfuogb.com/</v>
      </c>
    </row>
    <row r="554">
      <c r="A554" s="14" t="s">
        <v>720</v>
      </c>
      <c r="B554" s="14" t="s">
        <v>4033</v>
      </c>
      <c r="C554" s="51" t="s">
        <v>4034</v>
      </c>
      <c r="D554" s="55" t="s">
        <v>1468</v>
      </c>
      <c r="E554" s="63" t="s">
        <v>4035</v>
      </c>
      <c r="F554" s="63" t="s">
        <v>2380</v>
      </c>
      <c r="G554" s="64" t="s">
        <v>4036</v>
      </c>
      <c r="H554" s="54" t="str">
        <f t="shared" si="1"/>
        <v>https://www.wilson.edu/news</v>
      </c>
    </row>
    <row r="555">
      <c r="A555" s="14" t="s">
        <v>720</v>
      </c>
      <c r="B555" s="14" t="s">
        <v>721</v>
      </c>
      <c r="C555" s="51" t="s">
        <v>722</v>
      </c>
      <c r="D555" s="55" t="s">
        <v>723</v>
      </c>
      <c r="E555" s="63" t="s">
        <v>724</v>
      </c>
      <c r="F555" s="63" t="s">
        <v>725</v>
      </c>
      <c r="G555" s="64" t="s">
        <v>726</v>
      </c>
      <c r="H555" s="54" t="str">
        <f t="shared" si="1"/>
        <v>https://www.westerncarolinian</v>
      </c>
    </row>
    <row r="556">
      <c r="A556" s="14" t="s">
        <v>720</v>
      </c>
      <c r="B556" s="14" t="s">
        <v>4037</v>
      </c>
      <c r="C556" s="51" t="s">
        <v>4038</v>
      </c>
      <c r="D556" s="55" t="s">
        <v>4039</v>
      </c>
      <c r="E556" s="63" t="s">
        <v>4040</v>
      </c>
      <c r="F556" s="63" t="s">
        <v>4041</v>
      </c>
      <c r="G556" s="64" t="s">
        <v>4042</v>
      </c>
      <c r="H556" s="54" t="str">
        <f t="shared" si="1"/>
        <v>https://peacetimesmedia.com/</v>
      </c>
    </row>
    <row r="557">
      <c r="A557" s="14" t="s">
        <v>720</v>
      </c>
      <c r="B557" s="14" t="s">
        <v>4043</v>
      </c>
      <c r="C557" s="51" t="s">
        <v>4044</v>
      </c>
      <c r="D557" s="55" t="s">
        <v>4045</v>
      </c>
      <c r="E557" s="63" t="s">
        <v>4046</v>
      </c>
      <c r="F557" s="63" t="s">
        <v>4047</v>
      </c>
      <c r="G557" s="64" t="s">
        <v>4048</v>
      </c>
      <c r="H557" s="54" t="str">
        <f t="shared" si="1"/>
        <v>https://www.theweeklytriangle.com/</v>
      </c>
    </row>
    <row r="558">
      <c r="A558" s="14" t="s">
        <v>720</v>
      </c>
      <c r="B558" s="14" t="s">
        <v>4049</v>
      </c>
      <c r="C558" s="51" t="s">
        <v>4050</v>
      </c>
      <c r="D558" s="55" t="s">
        <v>4051</v>
      </c>
      <c r="E558" s="63" t="s">
        <v>4052</v>
      </c>
      <c r="F558" s="63" t="s">
        <v>4053</v>
      </c>
      <c r="G558" s="64" t="s">
        <v>4054</v>
      </c>
      <c r="H558" s="54" t="str">
        <f t="shared" si="1"/>
        <v>https://wsusignature.com/category/news/</v>
      </c>
    </row>
    <row r="559">
      <c r="A559" s="14" t="s">
        <v>1300</v>
      </c>
      <c r="B559" s="14" t="s">
        <v>1301</v>
      </c>
      <c r="C559" s="51" t="s">
        <v>1302</v>
      </c>
      <c r="D559" s="55" t="s">
        <v>1303</v>
      </c>
      <c r="E559" s="63" t="s">
        <v>1304</v>
      </c>
      <c r="F559" s="63" t="s">
        <v>1305</v>
      </c>
      <c r="G559" s="64" t="s">
        <v>1306</v>
      </c>
      <c r="H559" s="54" t="str">
        <f t="shared" si="1"/>
        <v>https://www.redandgreenmn.com/</v>
      </c>
    </row>
    <row r="560">
      <c r="A560" s="14" t="s">
        <v>1300</v>
      </c>
      <c r="B560" s="14" t="s">
        <v>4055</v>
      </c>
      <c r="C560" s="51" t="s">
        <v>4056</v>
      </c>
      <c r="D560" s="55" t="s">
        <v>3756</v>
      </c>
      <c r="H560" s="71" t="s">
        <v>4057</v>
      </c>
    </row>
    <row r="561">
      <c r="A561" s="14" t="s">
        <v>1300</v>
      </c>
      <c r="B561" s="14" t="s">
        <v>4058</v>
      </c>
      <c r="C561" s="51" t="s">
        <v>4059</v>
      </c>
      <c r="D561" s="55" t="s">
        <v>2498</v>
      </c>
      <c r="E561" s="63" t="s">
        <v>4060</v>
      </c>
      <c r="F561" s="63" t="s">
        <v>2449</v>
      </c>
      <c r="G561" s="64" t="s">
        <v>4061</v>
      </c>
      <c r="H561" s="54" t="str">
        <f t="shared" ref="H561:H779" si="2">G561</f>
        <v>https://www.ujcollegian.com/</v>
      </c>
    </row>
    <row r="562">
      <c r="A562" s="14" t="s">
        <v>1300</v>
      </c>
      <c r="B562" s="14" t="s">
        <v>1377</v>
      </c>
      <c r="C562" s="51" t="s">
        <v>1378</v>
      </c>
      <c r="D562" s="55" t="s">
        <v>1379</v>
      </c>
      <c r="E562" s="63" t="s">
        <v>1380</v>
      </c>
      <c r="F562" s="63" t="s">
        <v>1381</v>
      </c>
      <c r="G562" s="64" t="s">
        <v>1382</v>
      </c>
      <c r="H562" s="54" t="str">
        <f t="shared" si="2"/>
        <v>https://dakotastudent.com/</v>
      </c>
    </row>
    <row r="563">
      <c r="A563" s="14" t="s">
        <v>641</v>
      </c>
      <c r="B563" s="14" t="s">
        <v>4062</v>
      </c>
      <c r="C563" s="51" t="s">
        <v>4063</v>
      </c>
      <c r="D563" s="55" t="s">
        <v>2498</v>
      </c>
      <c r="E563" s="63" t="s">
        <v>4064</v>
      </c>
      <c r="F563" s="63" t="s">
        <v>2449</v>
      </c>
      <c r="G563" s="64" t="s">
        <v>4065</v>
      </c>
      <c r="H563" s="54" t="str">
        <f t="shared" si="2"/>
        <v>https://au-live.com/</v>
      </c>
    </row>
    <row r="564">
      <c r="A564" s="14" t="s">
        <v>641</v>
      </c>
      <c r="B564" s="14" t="s">
        <v>4066</v>
      </c>
      <c r="C564" s="51" t="s">
        <v>4067</v>
      </c>
      <c r="D564" s="55" t="s">
        <v>4068</v>
      </c>
      <c r="E564" s="63" t="s">
        <v>4069</v>
      </c>
      <c r="F564" s="63" t="s">
        <v>4070</v>
      </c>
      <c r="G564" s="64" t="s">
        <v>4071</v>
      </c>
      <c r="H564" s="54" t="str">
        <f t="shared" si="2"/>
        <v>https://www.bgfalconmedia.com/bg_news/</v>
      </c>
    </row>
    <row r="565">
      <c r="A565" s="14" t="s">
        <v>641</v>
      </c>
      <c r="B565" s="14" t="s">
        <v>688</v>
      </c>
      <c r="C565" s="51" t="s">
        <v>689</v>
      </c>
      <c r="D565" s="55" t="s">
        <v>690</v>
      </c>
      <c r="E565" s="63" t="s">
        <v>691</v>
      </c>
      <c r="F565" s="63" t="s">
        <v>692</v>
      </c>
      <c r="G565" s="64" t="s">
        <v>693</v>
      </c>
      <c r="H565" s="54" t="str">
        <f t="shared" si="2"/>
        <v>https://chimesnewspaper.com/</v>
      </c>
    </row>
    <row r="566">
      <c r="A566" s="14" t="s">
        <v>641</v>
      </c>
      <c r="B566" s="14" t="s">
        <v>4072</v>
      </c>
      <c r="C566" s="51" t="s">
        <v>4073</v>
      </c>
      <c r="D566" s="55" t="s">
        <v>4074</v>
      </c>
      <c r="E566" s="63" t="s">
        <v>4075</v>
      </c>
      <c r="F566" s="63" t="s">
        <v>1242</v>
      </c>
      <c r="G566" s="64" t="s">
        <v>4076</v>
      </c>
      <c r="H566" s="54" t="str">
        <f t="shared" si="2"/>
        <v>https://observer.case.edu/</v>
      </c>
    </row>
    <row r="567">
      <c r="A567" s="14" t="s">
        <v>641</v>
      </c>
      <c r="B567" s="14" t="s">
        <v>4077</v>
      </c>
      <c r="C567" s="51" t="s">
        <v>4078</v>
      </c>
      <c r="D567" s="55" t="s">
        <v>4079</v>
      </c>
      <c r="E567" s="63" t="s">
        <v>4080</v>
      </c>
      <c r="F567" s="63" t="s">
        <v>4081</v>
      </c>
      <c r="G567" s="64" t="s">
        <v>4082</v>
      </c>
      <c r="H567" s="54" t="str">
        <f t="shared" si="2"/>
        <v>https://cedars.cedarville.edu/</v>
      </c>
    </row>
    <row r="568">
      <c r="A568" s="14" t="s">
        <v>641</v>
      </c>
      <c r="B568" s="14" t="s">
        <v>4083</v>
      </c>
      <c r="C568" s="51" t="s">
        <v>4084</v>
      </c>
      <c r="D568" s="55" t="s">
        <v>4085</v>
      </c>
      <c r="E568" s="63" t="s">
        <v>4086</v>
      </c>
      <c r="F568" s="63" t="s">
        <v>4087</v>
      </c>
      <c r="G568" s="64" t="s">
        <v>4088</v>
      </c>
      <c r="H568" s="16" t="str">
        <f t="shared" si="2"/>
        <v>https://clevelandstater.com/, https://csu-cauldron.com/, https://csu-gavel.com/</v>
      </c>
    </row>
    <row r="569">
      <c r="A569" s="14" t="s">
        <v>641</v>
      </c>
      <c r="B569" s="14" t="s">
        <v>4089</v>
      </c>
      <c r="C569" s="51" t="s">
        <v>4090</v>
      </c>
      <c r="D569" s="55" t="s">
        <v>4091</v>
      </c>
      <c r="E569" s="63" t="s">
        <v>4092</v>
      </c>
      <c r="F569" s="63" t="s">
        <v>4093</v>
      </c>
      <c r="G569" s="64" t="s">
        <v>4094</v>
      </c>
      <c r="H569" s="54" t="str">
        <f t="shared" si="2"/>
        <v>https://thewoostervoice.spaces.wooster.edu/</v>
      </c>
    </row>
    <row r="570">
      <c r="A570" s="14" t="s">
        <v>641</v>
      </c>
      <c r="B570" s="14" t="s">
        <v>4095</v>
      </c>
      <c r="C570" s="51" t="s">
        <v>4096</v>
      </c>
      <c r="D570" s="55" t="s">
        <v>4097</v>
      </c>
      <c r="E570" s="63" t="s">
        <v>4098</v>
      </c>
      <c r="F570" s="63" t="s">
        <v>4099</v>
      </c>
      <c r="G570" s="64" t="s">
        <v>4100</v>
      </c>
      <c r="H570" s="54" t="str">
        <f t="shared" si="2"/>
        <v>https://denisonian.com/</v>
      </c>
    </row>
    <row r="571">
      <c r="A571" s="14" t="s">
        <v>641</v>
      </c>
      <c r="B571" s="14" t="s">
        <v>4101</v>
      </c>
      <c r="C571" s="51" t="s">
        <v>4102</v>
      </c>
      <c r="D571" s="55" t="s">
        <v>4103</v>
      </c>
      <c r="E571" s="63" t="s">
        <v>4104</v>
      </c>
      <c r="F571" s="63" t="s">
        <v>4105</v>
      </c>
      <c r="G571" s="64" t="s">
        <v>4106</v>
      </c>
      <c r="H571" s="54" t="str">
        <f t="shared" si="2"/>
        <v>https://carrollnews.org/</v>
      </c>
    </row>
    <row r="572">
      <c r="A572" s="14" t="s">
        <v>641</v>
      </c>
      <c r="B572" s="14" t="s">
        <v>4107</v>
      </c>
      <c r="C572" s="51" t="s">
        <v>4108</v>
      </c>
      <c r="D572" s="55" t="s">
        <v>4109</v>
      </c>
      <c r="E572" s="63" t="s">
        <v>4110</v>
      </c>
      <c r="F572" s="63" t="s">
        <v>4111</v>
      </c>
      <c r="G572" s="64" t="s">
        <v>4112</v>
      </c>
      <c r="H572" s="54" t="str">
        <f t="shared" si="2"/>
        <v>https://www.kentwired.com/latest_issue/</v>
      </c>
    </row>
    <row r="573">
      <c r="A573" s="14" t="s">
        <v>641</v>
      </c>
      <c r="B573" s="14" t="s">
        <v>4113</v>
      </c>
      <c r="C573" s="51" t="s">
        <v>4114</v>
      </c>
      <c r="D573" s="55" t="s">
        <v>4115</v>
      </c>
      <c r="E573" s="63" t="s">
        <v>4116</v>
      </c>
      <c r="F573" s="63" t="s">
        <v>4117</v>
      </c>
      <c r="G573" s="64" t="s">
        <v>4118</v>
      </c>
      <c r="H573" s="16" t="str">
        <f t="shared" si="2"/>
        <v>https://kenyoncollegian.com/, https://kenyonobserver.org/</v>
      </c>
    </row>
    <row r="574">
      <c r="A574" s="14" t="s">
        <v>641</v>
      </c>
      <c r="B574" s="14" t="s">
        <v>4119</v>
      </c>
      <c r="C574" s="51" t="s">
        <v>4120</v>
      </c>
      <c r="D574" s="55" t="s">
        <v>2498</v>
      </c>
      <c r="E574" s="63" t="s">
        <v>4121</v>
      </c>
      <c r="F574" s="63" t="s">
        <v>2449</v>
      </c>
      <c r="G574" s="64" t="s">
        <v>4122</v>
      </c>
      <c r="H574" s="54" t="str">
        <f t="shared" si="2"/>
        <v>https://collegian.lorainccc.edu/</v>
      </c>
    </row>
    <row r="575">
      <c r="A575" s="14" t="s">
        <v>641</v>
      </c>
      <c r="B575" s="14" t="s">
        <v>4123</v>
      </c>
      <c r="C575" s="51" t="s">
        <v>4124</v>
      </c>
      <c r="D575" s="55" t="s">
        <v>4125</v>
      </c>
      <c r="E575" s="63" t="s">
        <v>4126</v>
      </c>
      <c r="F575" s="63" t="s">
        <v>4127</v>
      </c>
      <c r="G575" s="64" t="s">
        <v>4128</v>
      </c>
      <c r="H575" s="54" t="str">
        <f t="shared" si="2"/>
        <v>https://www.marcolian.com/</v>
      </c>
    </row>
    <row r="576">
      <c r="A576" s="14" t="s">
        <v>641</v>
      </c>
      <c r="B576" s="14" t="s">
        <v>4129</v>
      </c>
      <c r="C576" s="51" t="s">
        <v>4130</v>
      </c>
      <c r="D576" s="55" t="s">
        <v>4131</v>
      </c>
      <c r="E576" s="63" t="s">
        <v>4132</v>
      </c>
      <c r="F576" s="63" t="s">
        <v>4133</v>
      </c>
      <c r="G576" s="64" t="s">
        <v>4134</v>
      </c>
      <c r="H576" s="54" t="str">
        <f t="shared" si="2"/>
        <v>https://miamistudent.net/</v>
      </c>
    </row>
    <row r="577">
      <c r="A577" s="14" t="s">
        <v>641</v>
      </c>
      <c r="B577" s="14" t="s">
        <v>4135</v>
      </c>
      <c r="C577" s="51" t="s">
        <v>4136</v>
      </c>
      <c r="D577" s="55" t="s">
        <v>4137</v>
      </c>
      <c r="E577" s="63" t="s">
        <v>4138</v>
      </c>
      <c r="F577" s="63" t="s">
        <v>4139</v>
      </c>
      <c r="G577" s="64" t="s">
        <v>4140</v>
      </c>
      <c r="H577" s="54" t="str">
        <f t="shared" si="2"/>
        <v>https://msj.edu/news-events/dateline.html</v>
      </c>
    </row>
    <row r="578">
      <c r="A578" s="14" t="s">
        <v>641</v>
      </c>
      <c r="B578" s="14" t="s">
        <v>4141</v>
      </c>
      <c r="C578" s="51" t="s">
        <v>4142</v>
      </c>
      <c r="D578" s="55" t="s">
        <v>4143</v>
      </c>
      <c r="E578" s="63" t="s">
        <v>4144</v>
      </c>
      <c r="F578" s="63" t="s">
        <v>4145</v>
      </c>
      <c r="G578" s="64" t="s">
        <v>4146</v>
      </c>
      <c r="H578" s="16" t="str">
        <f t="shared" si="2"/>
        <v>https://oberlinreview.org/, https://oberlingrape.com/, https://oberlin.verbic.io/</v>
      </c>
    </row>
    <row r="579">
      <c r="A579" s="14" t="s">
        <v>641</v>
      </c>
      <c r="B579" s="14" t="s">
        <v>4147</v>
      </c>
      <c r="C579" s="51" t="s">
        <v>4148</v>
      </c>
      <c r="D579" s="55" t="s">
        <v>1835</v>
      </c>
      <c r="E579" s="63" t="s">
        <v>4149</v>
      </c>
      <c r="F579" s="63" t="s">
        <v>1836</v>
      </c>
      <c r="G579" s="64" t="s">
        <v>4150</v>
      </c>
      <c r="H579" s="54" t="str">
        <f t="shared" si="2"/>
        <v>https://www.thetower.news/</v>
      </c>
    </row>
    <row r="580">
      <c r="A580" s="14" t="s">
        <v>641</v>
      </c>
      <c r="B580" s="14" t="s">
        <v>4151</v>
      </c>
      <c r="C580" s="51" t="s">
        <v>4152</v>
      </c>
      <c r="D580" s="55" t="s">
        <v>4153</v>
      </c>
      <c r="E580" s="63" t="s">
        <v>4154</v>
      </c>
      <c r="F580" s="63" t="s">
        <v>4155</v>
      </c>
      <c r="G580" s="64" t="s">
        <v>4156</v>
      </c>
      <c r="H580" s="54" t="str">
        <f t="shared" si="2"/>
        <v>https://northernreview.org/</v>
      </c>
    </row>
    <row r="581">
      <c r="A581" s="14" t="s">
        <v>641</v>
      </c>
      <c r="B581" s="14" t="s">
        <v>1247</v>
      </c>
      <c r="C581" s="51" t="s">
        <v>1248</v>
      </c>
      <c r="D581" s="55" t="s">
        <v>4157</v>
      </c>
      <c r="E581" s="63" t="s">
        <v>1250</v>
      </c>
      <c r="F581" s="63" t="s">
        <v>1251</v>
      </c>
      <c r="G581" s="64" t="s">
        <v>1252</v>
      </c>
      <c r="H581" s="16" t="str">
        <f t="shared" si="2"/>
        <v>https://www.thelantern.com/, https://1870mag.com/, https://www.ohiostatesentinel.com/</v>
      </c>
    </row>
    <row r="582">
      <c r="A582" s="14" t="s">
        <v>641</v>
      </c>
      <c r="B582" s="14" t="s">
        <v>4158</v>
      </c>
      <c r="C582" s="51" t="s">
        <v>4159</v>
      </c>
      <c r="D582" s="55" t="s">
        <v>4160</v>
      </c>
      <c r="E582" s="63" t="s">
        <v>4161</v>
      </c>
      <c r="F582" s="63" t="s">
        <v>4162</v>
      </c>
      <c r="G582" s="64" t="s">
        <v>4163</v>
      </c>
      <c r="H582" s="54" t="str">
        <f t="shared" si="2"/>
        <v>https://www.thepostathens.com/</v>
      </c>
    </row>
    <row r="583">
      <c r="A583" s="14" t="s">
        <v>641</v>
      </c>
      <c r="B583" s="14" t="s">
        <v>4164</v>
      </c>
      <c r="C583" s="51" t="s">
        <v>4165</v>
      </c>
      <c r="D583" s="55" t="s">
        <v>4166</v>
      </c>
      <c r="E583" s="63" t="s">
        <v>4167</v>
      </c>
      <c r="F583" s="63" t="s">
        <v>4168</v>
      </c>
      <c r="G583" s="64" t="s">
        <v>4169</v>
      </c>
      <c r="H583" s="54" t="str">
        <f t="shared" si="2"/>
        <v>https://owutranscript.com/</v>
      </c>
    </row>
    <row r="584">
      <c r="A584" s="14" t="s">
        <v>641</v>
      </c>
      <c r="B584" s="14" t="s">
        <v>878</v>
      </c>
      <c r="C584" s="51" t="s">
        <v>879</v>
      </c>
      <c r="D584" s="55" t="s">
        <v>880</v>
      </c>
      <c r="E584" s="63" t="s">
        <v>881</v>
      </c>
      <c r="F584" s="63" t="s">
        <v>882</v>
      </c>
      <c r="G584" s="64" t="s">
        <v>883</v>
      </c>
      <c r="H584" s="54" t="str">
        <f t="shared" si="2"/>
        <v>https://www.tandcmedia.org/</v>
      </c>
    </row>
    <row r="585">
      <c r="A585" s="14" t="s">
        <v>641</v>
      </c>
      <c r="B585" s="14" t="s">
        <v>4170</v>
      </c>
      <c r="C585" s="51" t="s">
        <v>4171</v>
      </c>
      <c r="D585" s="55" t="s">
        <v>1041</v>
      </c>
      <c r="E585" s="63" t="s">
        <v>4172</v>
      </c>
      <c r="F585" s="63" t="s">
        <v>1042</v>
      </c>
      <c r="G585" s="64" t="s">
        <v>4173</v>
      </c>
      <c r="H585" s="54" t="str">
        <f t="shared" si="2"/>
        <v>https://www.sinclairclarion.com/</v>
      </c>
    </row>
    <row r="586">
      <c r="A586" s="14" t="s">
        <v>641</v>
      </c>
      <c r="B586" s="14" t="s">
        <v>4174</v>
      </c>
      <c r="C586" s="51" t="s">
        <v>4175</v>
      </c>
      <c r="D586" s="55" t="s">
        <v>4176</v>
      </c>
      <c r="E586" s="63" t="s">
        <v>4177</v>
      </c>
      <c r="F586" s="63" t="s">
        <v>4178</v>
      </c>
      <c r="G586" s="64" t="s">
        <v>4179</v>
      </c>
      <c r="H586" s="54" t="str">
        <f t="shared" si="2"/>
        <v>https://buchtelite.com/</v>
      </c>
    </row>
    <row r="587">
      <c r="A587" s="14" t="s">
        <v>641</v>
      </c>
      <c r="B587" s="14" t="s">
        <v>4180</v>
      </c>
      <c r="C587" s="51" t="s">
        <v>4181</v>
      </c>
      <c r="D587" s="55" t="s">
        <v>4182</v>
      </c>
      <c r="E587" s="63" t="s">
        <v>4183</v>
      </c>
      <c r="F587" s="63" t="s">
        <v>4184</v>
      </c>
      <c r="G587" s="64" t="s">
        <v>4185</v>
      </c>
      <c r="H587" s="54" t="str">
        <f t="shared" si="2"/>
        <v>https://www.newsrecord.org/</v>
      </c>
    </row>
    <row r="588">
      <c r="A588" s="14" t="s">
        <v>641</v>
      </c>
      <c r="B588" s="14" t="s">
        <v>4186</v>
      </c>
      <c r="C588" s="51" t="s">
        <v>4187</v>
      </c>
      <c r="D588" s="55" t="s">
        <v>4188</v>
      </c>
      <c r="E588" s="63" t="s">
        <v>4189</v>
      </c>
      <c r="F588" s="63" t="s">
        <v>4190</v>
      </c>
      <c r="G588" s="64" t="s">
        <v>4191</v>
      </c>
      <c r="H588" s="54" t="str">
        <f t="shared" si="2"/>
        <v>https://flyernews.com/</v>
      </c>
    </row>
    <row r="589">
      <c r="A589" s="14" t="s">
        <v>641</v>
      </c>
      <c r="B589" s="14" t="s">
        <v>4192</v>
      </c>
      <c r="C589" s="51" t="s">
        <v>4193</v>
      </c>
      <c r="D589" s="55" t="s">
        <v>4194</v>
      </c>
      <c r="E589" s="63" t="s">
        <v>4195</v>
      </c>
      <c r="F589" s="63" t="s">
        <v>4196</v>
      </c>
      <c r="G589" s="64" t="s">
        <v>4197</v>
      </c>
      <c r="H589" s="54" t="str">
        <f t="shared" si="2"/>
        <v>https://www.independentcollegian.com/</v>
      </c>
    </row>
    <row r="590">
      <c r="A590" s="14" t="s">
        <v>641</v>
      </c>
      <c r="B590" s="14" t="s">
        <v>4198</v>
      </c>
      <c r="C590" s="51" t="s">
        <v>4199</v>
      </c>
      <c r="D590" s="55" t="s">
        <v>4200</v>
      </c>
      <c r="E590" s="63" t="s">
        <v>4201</v>
      </c>
      <c r="F590" s="63" t="s">
        <v>1766</v>
      </c>
      <c r="G590" s="64" t="s">
        <v>4202</v>
      </c>
      <c r="H590" s="54" t="str">
        <f t="shared" si="2"/>
        <v>https://www.wilberforce.edu/the-mirror/</v>
      </c>
    </row>
    <row r="591">
      <c r="A591" s="14" t="s">
        <v>641</v>
      </c>
      <c r="B591" s="14" t="s">
        <v>4203</v>
      </c>
      <c r="C591" s="51" t="s">
        <v>4204</v>
      </c>
      <c r="D591" s="55" t="s">
        <v>4205</v>
      </c>
      <c r="E591" s="63" t="s">
        <v>4206</v>
      </c>
      <c r="F591" s="63" t="s">
        <v>4207</v>
      </c>
      <c r="G591" s="64" t="s">
        <v>4208</v>
      </c>
      <c r="H591" s="54" t="str">
        <f t="shared" si="2"/>
        <v>https://thewittenbergtorch.com/</v>
      </c>
    </row>
    <row r="592">
      <c r="A592" s="14" t="s">
        <v>641</v>
      </c>
      <c r="B592" s="14" t="s">
        <v>642</v>
      </c>
      <c r="C592" s="51" t="s">
        <v>643</v>
      </c>
      <c r="D592" s="55" t="s">
        <v>644</v>
      </c>
      <c r="E592" s="63" t="s">
        <v>645</v>
      </c>
      <c r="F592" s="63" t="s">
        <v>646</v>
      </c>
      <c r="G592" s="64" t="s">
        <v>647</v>
      </c>
      <c r="H592" s="54" t="str">
        <f t="shared" si="2"/>
        <v>https://wsuguardian.com/</v>
      </c>
    </row>
    <row r="593">
      <c r="A593" s="14" t="s">
        <v>641</v>
      </c>
      <c r="B593" s="14" t="s">
        <v>4209</v>
      </c>
      <c r="C593" s="51" t="s">
        <v>4210</v>
      </c>
      <c r="D593" s="55" t="s">
        <v>4211</v>
      </c>
      <c r="E593" s="63" t="s">
        <v>4212</v>
      </c>
      <c r="F593" s="63" t="s">
        <v>4213</v>
      </c>
      <c r="G593" s="64" t="s">
        <v>4214</v>
      </c>
      <c r="H593" s="54" t="str">
        <f t="shared" si="2"/>
        <v>https://xaviernewswire.com/</v>
      </c>
    </row>
    <row r="594">
      <c r="A594" s="14" t="s">
        <v>641</v>
      </c>
      <c r="B594" s="14" t="s">
        <v>4215</v>
      </c>
      <c r="C594" s="51" t="s">
        <v>4216</v>
      </c>
      <c r="D594" s="55" t="s">
        <v>4217</v>
      </c>
      <c r="E594" s="63" t="s">
        <v>4218</v>
      </c>
      <c r="F594" s="63" t="s">
        <v>4219</v>
      </c>
      <c r="G594" s="64" t="s">
        <v>4220</v>
      </c>
      <c r="H594" s="54" t="str">
        <f t="shared" si="2"/>
        <v>https://www.thejambar.com/</v>
      </c>
    </row>
    <row r="595">
      <c r="A595" s="14" t="s">
        <v>757</v>
      </c>
      <c r="B595" s="14" t="s">
        <v>4221</v>
      </c>
      <c r="C595" s="51" t="s">
        <v>4222</v>
      </c>
      <c r="D595" s="55" t="s">
        <v>4223</v>
      </c>
      <c r="E595" s="63" t="s">
        <v>4224</v>
      </c>
      <c r="F595" s="63" t="s">
        <v>4225</v>
      </c>
      <c r="G595" s="64" t="s">
        <v>4226</v>
      </c>
      <c r="H595" s="54" t="str">
        <f t="shared" si="2"/>
        <v>https://aggiecentral.com/category/cameron-collegian/</v>
      </c>
    </row>
    <row r="596">
      <c r="A596" s="14" t="s">
        <v>757</v>
      </c>
      <c r="B596" s="14" t="s">
        <v>4227</v>
      </c>
      <c r="C596" s="51" t="s">
        <v>4228</v>
      </c>
      <c r="D596" s="55" t="s">
        <v>4229</v>
      </c>
      <c r="E596" s="63" t="s">
        <v>4230</v>
      </c>
      <c r="F596" s="63" t="s">
        <v>4231</v>
      </c>
      <c r="G596" s="64" t="s">
        <v>4232</v>
      </c>
      <c r="H596" s="54" t="str">
        <f t="shared" si="2"/>
        <v>https://www.nwosu.edu/northwestern-news</v>
      </c>
    </row>
    <row r="597">
      <c r="A597" s="14" t="s">
        <v>757</v>
      </c>
      <c r="B597" s="14" t="s">
        <v>758</v>
      </c>
      <c r="C597" s="51" t="s">
        <v>759</v>
      </c>
      <c r="D597" s="55" t="s">
        <v>760</v>
      </c>
      <c r="E597" s="63" t="s">
        <v>761</v>
      </c>
      <c r="F597" s="63" t="s">
        <v>762</v>
      </c>
      <c r="G597" s="64" t="s">
        <v>763</v>
      </c>
      <c r="H597" s="54" t="str">
        <f t="shared" si="2"/>
        <v>https://www.talon.news/</v>
      </c>
    </row>
    <row r="598">
      <c r="A598" s="14" t="s">
        <v>757</v>
      </c>
      <c r="B598" s="14" t="s">
        <v>920</v>
      </c>
      <c r="C598" s="51" t="s">
        <v>921</v>
      </c>
      <c r="D598" s="55" t="s">
        <v>922</v>
      </c>
      <c r="E598" s="63" t="s">
        <v>923</v>
      </c>
      <c r="F598" s="63" t="s">
        <v>924</v>
      </c>
      <c r="G598" s="64" t="s">
        <v>925</v>
      </c>
      <c r="H598" s="54" t="str">
        <f t="shared" si="2"/>
        <v>https://www.ocolly.com/</v>
      </c>
    </row>
    <row r="599">
      <c r="A599" s="14" t="s">
        <v>757</v>
      </c>
      <c r="B599" s="14" t="s">
        <v>959</v>
      </c>
      <c r="C599" s="51" t="s">
        <v>960</v>
      </c>
      <c r="D599" s="55" t="s">
        <v>961</v>
      </c>
      <c r="E599" s="63" t="s">
        <v>962</v>
      </c>
      <c r="F599" s="63" t="s">
        <v>963</v>
      </c>
      <c r="G599" s="64" t="s">
        <v>964</v>
      </c>
      <c r="H599" s="54" t="str">
        <f t="shared" si="2"/>
        <v>https://oruoracle.com/</v>
      </c>
    </row>
    <row r="600">
      <c r="A600" s="14" t="s">
        <v>757</v>
      </c>
      <c r="B600" s="14" t="s">
        <v>4233</v>
      </c>
      <c r="C600" s="51" t="s">
        <v>4234</v>
      </c>
      <c r="D600" s="55" t="s">
        <v>4235</v>
      </c>
      <c r="E600" s="63" t="s">
        <v>4236</v>
      </c>
      <c r="F600" s="63" t="s">
        <v>4237</v>
      </c>
      <c r="G600" s="64" t="s">
        <v>4238</v>
      </c>
      <c r="H600" s="54" t="str">
        <f t="shared" si="2"/>
        <v>https://ucentralmedia.com/category/the-vista/</v>
      </c>
    </row>
    <row r="601">
      <c r="A601" s="14" t="s">
        <v>757</v>
      </c>
      <c r="B601" s="14" t="s">
        <v>4239</v>
      </c>
      <c r="C601" s="51" t="s">
        <v>4240</v>
      </c>
      <c r="D601" s="55" t="s">
        <v>4241</v>
      </c>
      <c r="E601" s="63" t="s">
        <v>4242</v>
      </c>
      <c r="F601" s="63" t="s">
        <v>4243</v>
      </c>
      <c r="G601" s="64" t="s">
        <v>4244</v>
      </c>
      <c r="H601" s="54" t="str">
        <f t="shared" si="2"/>
        <v>https://www.oudaily.com/</v>
      </c>
    </row>
    <row r="602">
      <c r="A602" s="14" t="s">
        <v>757</v>
      </c>
      <c r="B602" s="14" t="s">
        <v>4245</v>
      </c>
      <c r="C602" s="51" t="s">
        <v>4246</v>
      </c>
      <c r="D602" s="55" t="s">
        <v>2498</v>
      </c>
      <c r="E602" s="63" t="s">
        <v>4247</v>
      </c>
      <c r="F602" s="63" t="s">
        <v>2449</v>
      </c>
      <c r="G602" s="64" t="s">
        <v>4248</v>
      </c>
      <c r="H602" s="54" t="str">
        <f t="shared" si="2"/>
        <v>https://tucollegian.org/</v>
      </c>
    </row>
    <row r="603">
      <c r="A603" s="14" t="s">
        <v>1222</v>
      </c>
      <c r="B603" s="14" t="s">
        <v>4249</v>
      </c>
      <c r="C603" s="51" t="s">
        <v>4250</v>
      </c>
      <c r="D603" s="55" t="s">
        <v>4251</v>
      </c>
      <c r="E603" s="63" t="s">
        <v>4252</v>
      </c>
      <c r="F603" s="63" t="s">
        <v>4253</v>
      </c>
      <c r="G603" s="64" t="s">
        <v>4254</v>
      </c>
      <c r="H603" s="54" t="str">
        <f t="shared" si="2"/>
        <v>https://www.theclackamasprint.net/</v>
      </c>
    </row>
    <row r="604">
      <c r="A604" s="14" t="s">
        <v>1222</v>
      </c>
      <c r="B604" s="14" t="s">
        <v>4255</v>
      </c>
      <c r="C604" s="51" t="s">
        <v>4256</v>
      </c>
      <c r="D604" s="55" t="s">
        <v>4257</v>
      </c>
      <c r="E604" s="63" t="s">
        <v>1744</v>
      </c>
      <c r="F604" s="63" t="s">
        <v>4258</v>
      </c>
      <c r="G604" s="64" t="s">
        <v>4259</v>
      </c>
      <c r="H604" s="54" t="str">
        <f t="shared" si="2"/>
        <v>https://www.cu-portland.edu/news-events</v>
      </c>
    </row>
    <row r="605">
      <c r="A605" s="14" t="s">
        <v>1222</v>
      </c>
      <c r="B605" s="14" t="s">
        <v>4260</v>
      </c>
      <c r="C605" s="51" t="s">
        <v>4261</v>
      </c>
      <c r="D605" s="55" t="s">
        <v>4262</v>
      </c>
      <c r="E605" s="63" t="s">
        <v>4263</v>
      </c>
      <c r="F605" s="63" t="s">
        <v>4264</v>
      </c>
      <c r="G605" s="64" t="s">
        <v>4265</v>
      </c>
      <c r="H605" s="54" t="str">
        <f t="shared" si="2"/>
        <v>https://hilltop.corban.edu/</v>
      </c>
    </row>
    <row r="606">
      <c r="A606" s="14" t="s">
        <v>1222</v>
      </c>
      <c r="B606" s="14" t="s">
        <v>4266</v>
      </c>
      <c r="C606" s="51" t="s">
        <v>4267</v>
      </c>
      <c r="D606" s="55" t="s">
        <v>4268</v>
      </c>
      <c r="E606" s="63" t="s">
        <v>4269</v>
      </c>
      <c r="F606" s="63" t="s">
        <v>4270</v>
      </c>
      <c r="G606" s="64" t="s">
        <v>4271</v>
      </c>
      <c r="H606" s="54" t="str">
        <f t="shared" si="2"/>
        <v>https://www.eou.edu/easternvoice/</v>
      </c>
    </row>
    <row r="607">
      <c r="A607" s="14" t="s">
        <v>1222</v>
      </c>
      <c r="B607" s="14" t="s">
        <v>4272</v>
      </c>
      <c r="C607" s="51" t="s">
        <v>4273</v>
      </c>
      <c r="D607" s="55" t="s">
        <v>4274</v>
      </c>
      <c r="E607" s="63" t="s">
        <v>4275</v>
      </c>
      <c r="F607" s="63" t="s">
        <v>4276</v>
      </c>
      <c r="G607" s="64" t="s">
        <v>4277</v>
      </c>
      <c r="H607" s="54" t="str">
        <f t="shared" si="2"/>
        <v>https://www.gfucrescent.com/</v>
      </c>
    </row>
    <row r="608">
      <c r="A608" s="14" t="s">
        <v>1222</v>
      </c>
      <c r="B608" s="14" t="s">
        <v>4278</v>
      </c>
      <c r="C608" s="51" t="s">
        <v>4279</v>
      </c>
      <c r="D608" s="55" t="s">
        <v>2401</v>
      </c>
      <c r="E608" s="63" t="s">
        <v>4280</v>
      </c>
      <c r="F608" s="63" t="s">
        <v>2403</v>
      </c>
      <c r="G608" s="64" t="s">
        <v>4281</v>
      </c>
      <c r="H608" s="54" t="str">
        <f t="shared" si="2"/>
        <v>https://www.lcctorch.com/</v>
      </c>
    </row>
    <row r="609">
      <c r="A609" s="14" t="s">
        <v>1222</v>
      </c>
      <c r="B609" s="14" t="s">
        <v>4282</v>
      </c>
      <c r="C609" s="51" t="s">
        <v>4283</v>
      </c>
      <c r="D609" s="55" t="s">
        <v>4284</v>
      </c>
      <c r="E609" s="63" t="s">
        <v>4285</v>
      </c>
      <c r="F609" s="63" t="s">
        <v>4286</v>
      </c>
      <c r="G609" s="64" t="s">
        <v>4287</v>
      </c>
      <c r="H609" s="54" t="str">
        <f t="shared" si="2"/>
        <v>https://www.piolog.com/</v>
      </c>
    </row>
    <row r="610">
      <c r="A610" s="14" t="s">
        <v>1222</v>
      </c>
      <c r="B610" s="14" t="s">
        <v>4288</v>
      </c>
      <c r="C610" s="51" t="s">
        <v>4289</v>
      </c>
      <c r="D610" s="55" t="s">
        <v>4290</v>
      </c>
      <c r="E610" s="63" t="s">
        <v>4291</v>
      </c>
      <c r="F610" s="63" t="s">
        <v>4292</v>
      </c>
      <c r="G610" s="64" t="s">
        <v>4293</v>
      </c>
      <c r="H610" s="54" t="str">
        <f t="shared" si="2"/>
        <v>https://thelinfieldreview.com/</v>
      </c>
    </row>
    <row r="611">
      <c r="A611" s="14" t="s">
        <v>1222</v>
      </c>
      <c r="B611" s="14" t="s">
        <v>4294</v>
      </c>
      <c r="C611" s="51" t="s">
        <v>4295</v>
      </c>
      <c r="D611" s="55" t="s">
        <v>4296</v>
      </c>
      <c r="E611" s="63" t="s">
        <v>4297</v>
      </c>
      <c r="F611" s="63" t="s">
        <v>4298</v>
      </c>
      <c r="G611" s="64" t="s">
        <v>4299</v>
      </c>
      <c r="H611" s="54" t="str">
        <f t="shared" si="2"/>
        <v>https://lbcommuter.com/</v>
      </c>
    </row>
    <row r="612">
      <c r="A612" s="14" t="s">
        <v>1222</v>
      </c>
      <c r="B612" s="14" t="s">
        <v>4300</v>
      </c>
      <c r="C612" s="51" t="s">
        <v>4301</v>
      </c>
      <c r="D612" s="55" t="s">
        <v>1029</v>
      </c>
      <c r="E612" s="63" t="s">
        <v>4302</v>
      </c>
      <c r="F612" s="63" t="s">
        <v>1754</v>
      </c>
      <c r="G612" s="64" t="s">
        <v>4303</v>
      </c>
      <c r="H612" s="54" t="str">
        <f t="shared" si="2"/>
        <v>https://www.advocate-online.net/</v>
      </c>
    </row>
    <row r="613">
      <c r="A613" s="14" t="s">
        <v>1222</v>
      </c>
      <c r="B613" s="14" t="s">
        <v>4304</v>
      </c>
      <c r="C613" s="51" t="s">
        <v>4305</v>
      </c>
      <c r="D613" s="55" t="s">
        <v>4306</v>
      </c>
      <c r="E613" s="63" t="s">
        <v>4307</v>
      </c>
      <c r="F613" s="63" t="s">
        <v>4308</v>
      </c>
      <c r="G613" s="64" t="s">
        <v>4309</v>
      </c>
      <c r="H613" s="54" t="str">
        <f t="shared" si="2"/>
        <v>https://theedgeot.com/</v>
      </c>
    </row>
    <row r="614">
      <c r="A614" s="14" t="s">
        <v>1222</v>
      </c>
      <c r="B614" s="14" t="s">
        <v>1223</v>
      </c>
      <c r="C614" s="51" t="s">
        <v>1224</v>
      </c>
      <c r="D614" s="55" t="s">
        <v>1225</v>
      </c>
      <c r="E614" s="63" t="s">
        <v>1226</v>
      </c>
      <c r="F614" s="63" t="s">
        <v>1227</v>
      </c>
      <c r="G614" s="64" t="s">
        <v>1228</v>
      </c>
      <c r="H614" s="54" t="str">
        <f t="shared" si="2"/>
        <v>https://www.orangemedianetwork.com/daily_barometer/</v>
      </c>
    </row>
    <row r="615">
      <c r="A615" s="14" t="s">
        <v>1222</v>
      </c>
      <c r="B615" s="14" t="s">
        <v>4310</v>
      </c>
      <c r="C615" s="51" t="s">
        <v>4311</v>
      </c>
      <c r="D615" s="55" t="s">
        <v>4312</v>
      </c>
      <c r="E615" s="63" t="s">
        <v>4313</v>
      </c>
      <c r="F615" s="63" t="s">
        <v>4314</v>
      </c>
      <c r="G615" s="64" t="s">
        <v>4315</v>
      </c>
      <c r="H615" s="54" t="str">
        <f t="shared" si="2"/>
        <v>https://www.pacindex.com/</v>
      </c>
    </row>
    <row r="616">
      <c r="A616" s="14" t="s">
        <v>1222</v>
      </c>
      <c r="B616" s="14" t="s">
        <v>4316</v>
      </c>
      <c r="C616" s="51" t="s">
        <v>4317</v>
      </c>
      <c r="D616" s="55" t="s">
        <v>4318</v>
      </c>
      <c r="E616" s="63" t="s">
        <v>4319</v>
      </c>
      <c r="F616" s="63" t="s">
        <v>4320</v>
      </c>
      <c r="G616" s="64" t="s">
        <v>4321</v>
      </c>
      <c r="H616" s="54" t="str">
        <f t="shared" si="2"/>
        <v>https://psuvanguard.com/</v>
      </c>
    </row>
    <row r="617">
      <c r="A617" s="14" t="s">
        <v>1222</v>
      </c>
      <c r="B617" s="14" t="s">
        <v>4322</v>
      </c>
      <c r="C617" s="51" t="s">
        <v>4323</v>
      </c>
      <c r="D617" s="55" t="s">
        <v>4324</v>
      </c>
      <c r="E617" s="63" t="s">
        <v>4325</v>
      </c>
      <c r="F617" s="63" t="s">
        <v>4326</v>
      </c>
      <c r="G617" s="64" t="s">
        <v>4327</v>
      </c>
      <c r="H617" s="54" t="str">
        <f t="shared" si="2"/>
        <v>https://www.reedquest.org/</v>
      </c>
    </row>
    <row r="618">
      <c r="A618" s="14" t="s">
        <v>1222</v>
      </c>
      <c r="B618" s="14" t="s">
        <v>4328</v>
      </c>
      <c r="C618" s="51" t="s">
        <v>4329</v>
      </c>
      <c r="D618" s="55" t="s">
        <v>4330</v>
      </c>
      <c r="E618" s="63" t="s">
        <v>4331</v>
      </c>
      <c r="F618" s="63" t="s">
        <v>4332</v>
      </c>
      <c r="G618" s="64" t="s">
        <v>4333</v>
      </c>
      <c r="H618" s="54" t="str">
        <f t="shared" si="2"/>
        <v>https://siskiyou.sou.edu/</v>
      </c>
    </row>
    <row r="619">
      <c r="A619" s="14" t="s">
        <v>1222</v>
      </c>
      <c r="B619" s="14" t="s">
        <v>4334</v>
      </c>
      <c r="C619" s="51" t="s">
        <v>4335</v>
      </c>
      <c r="D619" s="55" t="s">
        <v>4336</v>
      </c>
      <c r="E619" s="63" t="s">
        <v>4337</v>
      </c>
      <c r="F619" s="63" t="s">
        <v>4338</v>
      </c>
      <c r="G619" s="64" t="s">
        <v>4339</v>
      </c>
      <c r="H619" s="54" t="str">
        <f t="shared" si="2"/>
        <v>https://www.dailyemerald.com/</v>
      </c>
    </row>
    <row r="620">
      <c r="A620" s="14" t="s">
        <v>1222</v>
      </c>
      <c r="B620" s="14" t="s">
        <v>4340</v>
      </c>
      <c r="C620" s="51" t="s">
        <v>4341</v>
      </c>
      <c r="D620" s="55" t="s">
        <v>1928</v>
      </c>
      <c r="E620" s="63" t="s">
        <v>4342</v>
      </c>
      <c r="F620" s="63" t="s">
        <v>1090</v>
      </c>
      <c r="G620" s="64" t="s">
        <v>4343</v>
      </c>
      <c r="H620" s="54" t="str">
        <f t="shared" si="2"/>
        <v>https://www.upbeacon.com/</v>
      </c>
    </row>
    <row r="621">
      <c r="A621" s="14" t="s">
        <v>1222</v>
      </c>
      <c r="B621" s="14" t="s">
        <v>4344</v>
      </c>
      <c r="C621" s="51" t="s">
        <v>4345</v>
      </c>
      <c r="D621" s="55" t="s">
        <v>4346</v>
      </c>
      <c r="E621" s="63" t="s">
        <v>4347</v>
      </c>
      <c r="F621" s="63" t="s">
        <v>4348</v>
      </c>
      <c r="G621" s="64" t="s">
        <v>4349</v>
      </c>
      <c r="H621" s="54" t="str">
        <f t="shared" si="2"/>
        <v>https://www.wou.edu/westernjournal/</v>
      </c>
    </row>
    <row r="622">
      <c r="A622" s="14" t="s">
        <v>1222</v>
      </c>
      <c r="B622" s="14" t="s">
        <v>4350</v>
      </c>
      <c r="C622" s="51" t="s">
        <v>4351</v>
      </c>
      <c r="D622" s="55" t="s">
        <v>2498</v>
      </c>
      <c r="E622" s="63" t="s">
        <v>4352</v>
      </c>
      <c r="F622" s="63" t="s">
        <v>2449</v>
      </c>
      <c r="G622" s="64" t="s">
        <v>4353</v>
      </c>
      <c r="H622" s="54" t="str">
        <f t="shared" si="2"/>
        <v>https://willamettecollegian.com/</v>
      </c>
    </row>
    <row r="623">
      <c r="A623" s="14" t="s">
        <v>730</v>
      </c>
      <c r="B623" s="14" t="s">
        <v>4354</v>
      </c>
      <c r="C623" s="51" t="s">
        <v>4355</v>
      </c>
      <c r="D623" s="55" t="s">
        <v>4356</v>
      </c>
      <c r="E623" s="63" t="s">
        <v>4357</v>
      </c>
      <c r="F623" s="63" t="s">
        <v>4358</v>
      </c>
      <c r="G623" s="64" t="s">
        <v>4359</v>
      </c>
      <c r="H623" s="54" t="str">
        <f t="shared" si="2"/>
        <v>https://alleghenycampus.com/</v>
      </c>
    </row>
    <row r="624">
      <c r="A624" s="14" t="s">
        <v>730</v>
      </c>
      <c r="B624" s="14" t="s">
        <v>4360</v>
      </c>
      <c r="C624" s="51" t="s">
        <v>4361</v>
      </c>
      <c r="D624" s="55" t="s">
        <v>1835</v>
      </c>
      <c r="E624" s="63" t="s">
        <v>4362</v>
      </c>
      <c r="F624" s="63" t="s">
        <v>1836</v>
      </c>
      <c r="G624" s="64" t="s">
        <v>4363</v>
      </c>
      <c r="H624" s="54" t="str">
        <f t="shared" si="2"/>
        <v>https://thetower.news/</v>
      </c>
    </row>
    <row r="625">
      <c r="A625" s="14" t="s">
        <v>730</v>
      </c>
      <c r="B625" s="14" t="s">
        <v>4364</v>
      </c>
      <c r="C625" s="51" t="s">
        <v>4365</v>
      </c>
      <c r="D625" s="55" t="s">
        <v>493</v>
      </c>
      <c r="E625" s="63" t="s">
        <v>4366</v>
      </c>
      <c r="F625" s="63" t="s">
        <v>3875</v>
      </c>
      <c r="G625" s="64" t="s">
        <v>4367</v>
      </c>
      <c r="H625" s="54" t="str">
        <f t="shared" si="2"/>
        <v>https://buvoice.com/</v>
      </c>
    </row>
    <row r="626">
      <c r="A626" s="14" t="s">
        <v>730</v>
      </c>
      <c r="B626" s="14" t="s">
        <v>4368</v>
      </c>
      <c r="C626" s="51" t="s">
        <v>4369</v>
      </c>
      <c r="D626" s="55" t="s">
        <v>4370</v>
      </c>
      <c r="E626" s="63" t="s">
        <v>4371</v>
      </c>
      <c r="F626" s="63" t="s">
        <v>4372</v>
      </c>
      <c r="G626" s="64" t="s">
        <v>4373</v>
      </c>
      <c r="H626" s="54" t="str">
        <f t="shared" si="2"/>
        <v>https://www.brynmawr.edu/collegenews/</v>
      </c>
    </row>
    <row r="627">
      <c r="A627" s="14" t="s">
        <v>730</v>
      </c>
      <c r="B627" s="14" t="s">
        <v>4374</v>
      </c>
      <c r="C627" s="51" t="s">
        <v>4375</v>
      </c>
      <c r="D627" s="55" t="s">
        <v>4376</v>
      </c>
      <c r="E627" s="63" t="s">
        <v>4377</v>
      </c>
      <c r="F627" s="63" t="s">
        <v>4378</v>
      </c>
      <c r="G627" s="64" t="s">
        <v>4379</v>
      </c>
      <c r="H627" s="54" t="str">
        <f t="shared" si="2"/>
        <v>https://biconews.com/</v>
      </c>
    </row>
    <row r="628">
      <c r="A628" s="14" t="s">
        <v>730</v>
      </c>
      <c r="B628" s="14" t="s">
        <v>4380</v>
      </c>
      <c r="C628" s="51" t="s">
        <v>4381</v>
      </c>
      <c r="D628" s="55" t="s">
        <v>4382</v>
      </c>
      <c r="E628" s="63" t="s">
        <v>4383</v>
      </c>
      <c r="F628" s="63" t="s">
        <v>4384</v>
      </c>
      <c r="G628" s="64" t="s">
        <v>4385</v>
      </c>
      <c r="H628" s="54" t="str">
        <f t="shared" si="2"/>
        <v>https://bucknellian.net/</v>
      </c>
    </row>
    <row r="629">
      <c r="A629" s="14" t="s">
        <v>730</v>
      </c>
      <c r="B629" s="14" t="s">
        <v>899</v>
      </c>
      <c r="C629" s="51" t="s">
        <v>900</v>
      </c>
      <c r="D629" s="55" t="s">
        <v>901</v>
      </c>
      <c r="E629" s="63" t="s">
        <v>902</v>
      </c>
      <c r="F629" s="63" t="s">
        <v>903</v>
      </c>
      <c r="G629" s="64" t="s">
        <v>904</v>
      </c>
      <c r="H629" s="54" t="str">
        <f t="shared" si="2"/>
        <v>https://www.theloquitur.com/</v>
      </c>
    </row>
    <row r="630">
      <c r="A630" s="14" t="s">
        <v>730</v>
      </c>
      <c r="B630" s="14" t="s">
        <v>4386</v>
      </c>
      <c r="C630" s="51" t="s">
        <v>4387</v>
      </c>
      <c r="D630" s="55" t="s">
        <v>4388</v>
      </c>
      <c r="E630" s="63" t="s">
        <v>4389</v>
      </c>
      <c r="F630" s="63" t="s">
        <v>4390</v>
      </c>
      <c r="G630" s="64" t="s">
        <v>4391</v>
      </c>
      <c r="H630" s="54" t="str">
        <f t="shared" si="2"/>
        <v>https://www.caltimes.org/</v>
      </c>
    </row>
    <row r="631">
      <c r="A631" s="14" t="s">
        <v>730</v>
      </c>
      <c r="B631" s="14" t="s">
        <v>4392</v>
      </c>
      <c r="C631" s="51" t="s">
        <v>4393</v>
      </c>
      <c r="D631" s="55" t="s">
        <v>2823</v>
      </c>
      <c r="E631" s="63" t="s">
        <v>4394</v>
      </c>
      <c r="F631" s="63" t="s">
        <v>2825</v>
      </c>
      <c r="G631" s="64" t="s">
        <v>4395</v>
      </c>
      <c r="H631" s="54" t="str">
        <f t="shared" si="2"/>
        <v>https://thetartan.org/</v>
      </c>
    </row>
    <row r="632">
      <c r="A632" s="14" t="s">
        <v>730</v>
      </c>
      <c r="B632" s="14" t="s">
        <v>4396</v>
      </c>
      <c r="C632" s="51" t="s">
        <v>4397</v>
      </c>
      <c r="D632" s="55" t="s">
        <v>3527</v>
      </c>
      <c r="E632" s="63" t="s">
        <v>4398</v>
      </c>
      <c r="F632" s="63" t="s">
        <v>3529</v>
      </c>
      <c r="G632" s="64" t="s">
        <v>4399</v>
      </c>
      <c r="H632" s="54" t="str">
        <f t="shared" si="2"/>
        <v>https://www.chc.edu/news-events/griffin-online</v>
      </c>
    </row>
    <row r="633">
      <c r="A633" s="14" t="s">
        <v>730</v>
      </c>
      <c r="B633" s="14" t="s">
        <v>4400</v>
      </c>
      <c r="C633" s="51" t="s">
        <v>4401</v>
      </c>
      <c r="D633" s="55" t="s">
        <v>4402</v>
      </c>
      <c r="E633" s="63" t="s">
        <v>4403</v>
      </c>
      <c r="F633" s="63" t="s">
        <v>4404</v>
      </c>
      <c r="G633" s="64" t="s">
        <v>4405</v>
      </c>
      <c r="H633" s="54" t="str">
        <f t="shared" si="2"/>
        <v>https://thestudentvanguard.com/</v>
      </c>
    </row>
    <row r="634">
      <c r="A634" s="14" t="s">
        <v>730</v>
      </c>
      <c r="B634" s="14" t="s">
        <v>4406</v>
      </c>
      <c r="C634" s="51" t="s">
        <v>4407</v>
      </c>
      <c r="D634" s="55" t="s">
        <v>4408</v>
      </c>
      <c r="E634" s="63" t="s">
        <v>4409</v>
      </c>
      <c r="F634" s="63" t="s">
        <v>4410</v>
      </c>
      <c r="G634" s="64" t="s">
        <v>4411</v>
      </c>
      <c r="H634" s="54" t="str">
        <f t="shared" si="2"/>
        <v>https://thedickinsonian.com/</v>
      </c>
    </row>
    <row r="635">
      <c r="A635" s="14" t="s">
        <v>730</v>
      </c>
      <c r="B635" s="14" t="s">
        <v>4412</v>
      </c>
      <c r="C635" s="51" t="s">
        <v>4413</v>
      </c>
      <c r="D635" s="55" t="s">
        <v>4414</v>
      </c>
      <c r="E635" s="63" t="s">
        <v>4415</v>
      </c>
      <c r="F635" s="63" t="s">
        <v>4416</v>
      </c>
      <c r="G635" s="64" t="s">
        <v>4417</v>
      </c>
      <c r="H635" s="54" t="str">
        <f t="shared" si="2"/>
        <v>https://www.thetriangle.org/</v>
      </c>
    </row>
    <row r="636">
      <c r="A636" s="14" t="s">
        <v>730</v>
      </c>
      <c r="B636" s="14" t="s">
        <v>1122</v>
      </c>
      <c r="C636" s="51" t="s">
        <v>1123</v>
      </c>
      <c r="D636" s="55" t="s">
        <v>4418</v>
      </c>
      <c r="E636" s="63" t="s">
        <v>1125</v>
      </c>
      <c r="F636" s="63" t="s">
        <v>1124</v>
      </c>
      <c r="G636" s="64" t="s">
        <v>1126</v>
      </c>
      <c r="H636" s="54" t="str">
        <f t="shared" si="2"/>
        <v>https://www.duqsm.com/</v>
      </c>
    </row>
    <row r="637">
      <c r="A637" s="14" t="s">
        <v>730</v>
      </c>
      <c r="B637" s="14" t="s">
        <v>4419</v>
      </c>
      <c r="C637" s="51" t="s">
        <v>4420</v>
      </c>
      <c r="D637" s="55" t="s">
        <v>2091</v>
      </c>
      <c r="E637" s="63" t="s">
        <v>4421</v>
      </c>
      <c r="F637" s="63" t="s">
        <v>2093</v>
      </c>
      <c r="G637" s="64" t="s">
        <v>4422</v>
      </c>
      <c r="H637" s="54" t="str">
        <f t="shared" si="2"/>
        <v>https://www.edinboronow.com/</v>
      </c>
    </row>
    <row r="638">
      <c r="A638" s="14" t="s">
        <v>730</v>
      </c>
      <c r="B638" s="14" t="s">
        <v>4423</v>
      </c>
      <c r="C638" s="51" t="s">
        <v>4424</v>
      </c>
      <c r="D638" s="55" t="s">
        <v>4425</v>
      </c>
      <c r="E638" s="63" t="s">
        <v>4426</v>
      </c>
      <c r="F638" s="63" t="s">
        <v>4427</v>
      </c>
      <c r="G638" s="64" t="s">
        <v>4428</v>
      </c>
      <c r="H638" s="54" t="str">
        <f t="shared" si="2"/>
        <v>https://www.etownian.com/</v>
      </c>
    </row>
    <row r="639">
      <c r="A639" s="14" t="s">
        <v>730</v>
      </c>
      <c r="B639" s="14" t="s">
        <v>4429</v>
      </c>
      <c r="C639" s="51" t="s">
        <v>4430</v>
      </c>
      <c r="D639" s="55" t="s">
        <v>4431</v>
      </c>
      <c r="E639" s="63" t="s">
        <v>4432</v>
      </c>
      <c r="F639" s="63" t="s">
        <v>4433</v>
      </c>
      <c r="G639" s="64" t="s">
        <v>4434</v>
      </c>
      <c r="H639" s="54" t="str">
        <f t="shared" si="2"/>
        <v>https://www.the-college-reporter.com/</v>
      </c>
    </row>
    <row r="640">
      <c r="A640" s="14" t="s">
        <v>730</v>
      </c>
      <c r="B640" s="14" t="s">
        <v>4435</v>
      </c>
      <c r="C640" s="51" t="s">
        <v>4436</v>
      </c>
      <c r="D640" s="55" t="s">
        <v>4437</v>
      </c>
      <c r="E640" s="63" t="s">
        <v>4438</v>
      </c>
      <c r="F640" s="63" t="s">
        <v>4439</v>
      </c>
      <c r="G640" s="64" t="s">
        <v>4440</v>
      </c>
      <c r="H640" s="54" t="str">
        <f t="shared" si="2"/>
        <v>https://gannonknight.com/</v>
      </c>
    </row>
    <row r="641">
      <c r="A641" s="14" t="s">
        <v>730</v>
      </c>
      <c r="B641" s="14" t="s">
        <v>4441</v>
      </c>
      <c r="C641" s="51" t="s">
        <v>4442</v>
      </c>
      <c r="D641" s="55" t="s">
        <v>4443</v>
      </c>
      <c r="E641" s="63" t="s">
        <v>4444</v>
      </c>
      <c r="F641" s="63" t="s">
        <v>4445</v>
      </c>
      <c r="G641" s="64" t="s">
        <v>4446</v>
      </c>
      <c r="H641" s="54" t="str">
        <f t="shared" si="2"/>
        <v>https://gettysburgian.com/</v>
      </c>
    </row>
    <row r="642">
      <c r="A642" s="14" t="s">
        <v>730</v>
      </c>
      <c r="B642" s="14" t="s">
        <v>4447</v>
      </c>
      <c r="C642" s="51" t="s">
        <v>4448</v>
      </c>
      <c r="D642" s="55" t="s">
        <v>4376</v>
      </c>
      <c r="E642" s="63" t="s">
        <v>4449</v>
      </c>
      <c r="F642" s="63" t="s">
        <v>4378</v>
      </c>
      <c r="G642" s="64" t="s">
        <v>4379</v>
      </c>
      <c r="H642" s="54" t="str">
        <f t="shared" si="2"/>
        <v>https://biconews.com/</v>
      </c>
    </row>
    <row r="643">
      <c r="A643" s="14" t="s">
        <v>730</v>
      </c>
      <c r="B643" s="14" t="s">
        <v>4450</v>
      </c>
      <c r="C643" s="51" t="s">
        <v>4451</v>
      </c>
      <c r="D643" s="55" t="s">
        <v>4452</v>
      </c>
      <c r="E643" s="63" t="s">
        <v>4453</v>
      </c>
      <c r="F643" s="63" t="s">
        <v>4454</v>
      </c>
      <c r="G643" s="64" t="s">
        <v>4455</v>
      </c>
      <c r="H643" s="54" t="str">
        <f t="shared" si="2"/>
        <v>https://www.thepenn.org/</v>
      </c>
    </row>
    <row r="644">
      <c r="A644" s="14" t="s">
        <v>730</v>
      </c>
      <c r="B644" s="14" t="s">
        <v>1071</v>
      </c>
      <c r="C644" s="51" t="s">
        <v>1072</v>
      </c>
      <c r="D644" s="55" t="s">
        <v>1073</v>
      </c>
      <c r="E644" s="63" t="s">
        <v>1074</v>
      </c>
      <c r="F644" s="63" t="s">
        <v>1075</v>
      </c>
      <c r="G644" s="64" t="s">
        <v>1076</v>
      </c>
      <c r="H644" s="54" t="str">
        <f t="shared" si="2"/>
        <v>https://juniatian.net/</v>
      </c>
    </row>
    <row r="645">
      <c r="A645" s="14" t="s">
        <v>730</v>
      </c>
      <c r="B645" s="14" t="s">
        <v>4456</v>
      </c>
      <c r="C645" s="51" t="s">
        <v>4457</v>
      </c>
      <c r="D645" s="55" t="s">
        <v>4458</v>
      </c>
      <c r="E645" s="63" t="s">
        <v>4459</v>
      </c>
      <c r="F645" s="63" t="s">
        <v>4460</v>
      </c>
      <c r="G645" s="64" t="s">
        <v>4461</v>
      </c>
      <c r="H645" s="54" t="str">
        <f t="shared" si="2"/>
        <v>https://www.readingeagle.com/eedition/Keystone</v>
      </c>
    </row>
    <row r="646">
      <c r="A646" s="14" t="s">
        <v>730</v>
      </c>
      <c r="B646" s="14" t="s">
        <v>4462</v>
      </c>
      <c r="C646" s="51" t="s">
        <v>4463</v>
      </c>
      <c r="D646" s="55" t="s">
        <v>2498</v>
      </c>
      <c r="E646" s="63" t="s">
        <v>4464</v>
      </c>
      <c r="F646" s="63" t="s">
        <v>2449</v>
      </c>
      <c r="G646" s="64" t="s">
        <v>4465</v>
      </c>
      <c r="H646" s="54" t="str">
        <f t="shared" si="2"/>
        <v>https://www.lasalle.edu/collegian/</v>
      </c>
    </row>
    <row r="647">
      <c r="A647" s="14" t="s">
        <v>730</v>
      </c>
      <c r="B647" s="14" t="s">
        <v>4466</v>
      </c>
      <c r="C647" s="51" t="s">
        <v>4467</v>
      </c>
      <c r="D647" s="55" t="s">
        <v>4468</v>
      </c>
      <c r="E647" s="63" t="s">
        <v>4469</v>
      </c>
      <c r="F647" s="63" t="s">
        <v>4470</v>
      </c>
      <c r="G647" s="64" t="s">
        <v>4471</v>
      </c>
      <c r="H647" s="54" t="str">
        <f t="shared" si="2"/>
        <v>https://www.lafayettestudentnews.com/</v>
      </c>
    </row>
    <row r="648">
      <c r="A648" s="14" t="s">
        <v>730</v>
      </c>
      <c r="B648" s="14" t="s">
        <v>4472</v>
      </c>
      <c r="C648" s="51" t="s">
        <v>4473</v>
      </c>
      <c r="D648" s="55" t="s">
        <v>4474</v>
      </c>
      <c r="E648" s="63" t="s">
        <v>4475</v>
      </c>
      <c r="F648" s="63" t="s">
        <v>4476</v>
      </c>
      <c r="G648" s="64" t="s">
        <v>4477</v>
      </c>
      <c r="H648" s="54" t="str">
        <f t="shared" si="2"/>
        <v>https://thebrownandwhite.com/</v>
      </c>
    </row>
    <row r="649">
      <c r="A649" s="14" t="s">
        <v>730</v>
      </c>
      <c r="B649" s="14" t="s">
        <v>4478</v>
      </c>
      <c r="C649" s="51" t="s">
        <v>4479</v>
      </c>
      <c r="D649" s="55" t="s">
        <v>4480</v>
      </c>
      <c r="E649" s="63" t="s">
        <v>4481</v>
      </c>
      <c r="F649" s="63" t="s">
        <v>4482</v>
      </c>
      <c r="G649" s="64" t="s">
        <v>4483</v>
      </c>
      <c r="H649" s="54" t="str">
        <f t="shared" si="2"/>
        <v>https://merciad.mercyhurst.edu/</v>
      </c>
    </row>
    <row r="650">
      <c r="A650" s="14" t="s">
        <v>730</v>
      </c>
      <c r="B650" s="14" t="s">
        <v>4484</v>
      </c>
      <c r="C650" s="51" t="s">
        <v>4485</v>
      </c>
      <c r="D650" s="55" t="s">
        <v>4486</v>
      </c>
      <c r="E650" s="63" t="s">
        <v>4487</v>
      </c>
      <c r="F650" s="63" t="s">
        <v>4488</v>
      </c>
      <c r="G650" s="64" t="s">
        <v>4489</v>
      </c>
      <c r="H650" s="54" t="str">
        <f t="shared" si="2"/>
        <v>https://thesnapper.millersville.edu/</v>
      </c>
    </row>
    <row r="651">
      <c r="A651" s="14" t="s">
        <v>730</v>
      </c>
      <c r="B651" s="14" t="s">
        <v>731</v>
      </c>
      <c r="C651" s="51" t="s">
        <v>732</v>
      </c>
      <c r="D651" s="55" t="s">
        <v>733</v>
      </c>
      <c r="E651" s="63" t="s">
        <v>734</v>
      </c>
      <c r="F651" s="63" t="s">
        <v>735</v>
      </c>
      <c r="G651" s="64" t="s">
        <v>736</v>
      </c>
      <c r="H651" s="54" t="str">
        <f t="shared" si="2"/>
        <v>https://comenian.org/</v>
      </c>
    </row>
    <row r="652">
      <c r="A652" s="14" t="s">
        <v>730</v>
      </c>
      <c r="B652" s="14" t="s">
        <v>4490</v>
      </c>
      <c r="C652" s="51" t="s">
        <v>4491</v>
      </c>
      <c r="D652" s="55" t="s">
        <v>4492</v>
      </c>
      <c r="E652" s="63" t="s">
        <v>4493</v>
      </c>
      <c r="F652" s="63" t="s">
        <v>4494</v>
      </c>
      <c r="G652" s="64" t="s">
        <v>4495</v>
      </c>
      <c r="H652" s="54" t="str">
        <f t="shared" si="2"/>
        <v>https://muhlenbergweekly.com/</v>
      </c>
    </row>
    <row r="653">
      <c r="A653" s="14" t="s">
        <v>730</v>
      </c>
      <c r="B653" s="14" t="s">
        <v>4496</v>
      </c>
      <c r="C653" s="51" t="s">
        <v>4497</v>
      </c>
      <c r="D653" s="55" t="s">
        <v>4498</v>
      </c>
      <c r="E653" s="63" t="s">
        <v>4499</v>
      </c>
      <c r="F653" s="63" t="s">
        <v>4500</v>
      </c>
      <c r="G653" s="64" t="s">
        <v>4501</v>
      </c>
      <c r="H653" s="54" t="str">
        <f t="shared" si="2"/>
        <v>https://www.collegian.psu.edu/psu-</v>
      </c>
    </row>
    <row r="654">
      <c r="A654" s="14" t="s">
        <v>730</v>
      </c>
      <c r="B654" s="14" t="s">
        <v>4502</v>
      </c>
      <c r="C654" s="51" t="s">
        <v>4503</v>
      </c>
      <c r="D654" s="55" t="s">
        <v>2061</v>
      </c>
      <c r="E654" s="63" t="s">
        <v>4504</v>
      </c>
      <c r="F654" s="63" t="s">
        <v>2063</v>
      </c>
      <c r="G654" s="64" t="s">
        <v>4505</v>
      </c>
      <c r="H654" s="54" t="str">
        <f t="shared" si="2"/>
        <v>http://www.psubeaverroar.com/</v>
      </c>
    </row>
    <row r="655">
      <c r="A655" s="14" t="s">
        <v>730</v>
      </c>
      <c r="B655" s="14" t="s">
        <v>4506</v>
      </c>
      <c r="C655" s="51" t="s">
        <v>4507</v>
      </c>
      <c r="D655" s="55" t="s">
        <v>4508</v>
      </c>
      <c r="E655" s="63" t="s">
        <v>4509</v>
      </c>
      <c r="F655" s="63" t="s">
        <v>4510</v>
      </c>
      <c r="G655" s="64" t="s">
        <v>4511</v>
      </c>
      <c r="H655" s="54" t="str">
        <f t="shared" si="2"/>
        <v>https://psulionseye.com/</v>
      </c>
    </row>
    <row r="656">
      <c r="A656" s="14" t="s">
        <v>730</v>
      </c>
      <c r="B656" s="14" t="s">
        <v>4512</v>
      </c>
      <c r="C656" s="51" t="s">
        <v>4513</v>
      </c>
      <c r="D656" s="55" t="s">
        <v>4514</v>
      </c>
      <c r="E656" s="63" t="s">
        <v>4515</v>
      </c>
      <c r="F656" s="63" t="s">
        <v>4516</v>
      </c>
      <c r="G656" s="64" t="s">
        <v>4517</v>
      </c>
      <c r="H656" s="54" t="str">
        <f t="shared" si="2"/>
        <v>https://behrendbeacon.com/</v>
      </c>
    </row>
    <row r="657">
      <c r="A657" s="14" t="s">
        <v>730</v>
      </c>
      <c r="B657" s="14" t="s">
        <v>810</v>
      </c>
      <c r="C657" s="51" t="s">
        <v>811</v>
      </c>
      <c r="D657" s="55" t="s">
        <v>812</v>
      </c>
      <c r="E657" s="63" t="s">
        <v>813</v>
      </c>
      <c r="F657" s="63" t="s">
        <v>44</v>
      </c>
      <c r="G657" s="64" t="s">
        <v>814</v>
      </c>
      <c r="H657" s="54" t="str">
        <f t="shared" si="2"/>
        <v>https://www.collegian.psu.edu/</v>
      </c>
    </row>
    <row r="658">
      <c r="A658" s="14" t="s">
        <v>730</v>
      </c>
      <c r="B658" s="14" t="s">
        <v>4518</v>
      </c>
      <c r="C658" s="51" t="s">
        <v>4519</v>
      </c>
      <c r="D658" s="55" t="s">
        <v>4520</v>
      </c>
      <c r="E658" s="63" t="s">
        <v>4519</v>
      </c>
      <c r="F658" s="63" t="s">
        <v>4521</v>
      </c>
      <c r="G658" s="64" t="s">
        <v>4522</v>
      </c>
      <c r="H658" s="54" t="str">
        <f t="shared" si="2"/>
        <v>https://ppuglobe.com/</v>
      </c>
    </row>
    <row r="659">
      <c r="A659" s="14" t="s">
        <v>730</v>
      </c>
      <c r="B659" s="14" t="s">
        <v>4523</v>
      </c>
      <c r="C659" s="51" t="s">
        <v>4524</v>
      </c>
      <c r="D659" s="55" t="s">
        <v>4525</v>
      </c>
      <c r="E659" s="63" t="s">
        <v>4526</v>
      </c>
      <c r="F659" s="63" t="s">
        <v>4527</v>
      </c>
      <c r="G659" s="64" t="s">
        <v>4528</v>
      </c>
      <c r="H659" s="54" t="str">
        <f t="shared" si="2"/>
        <v>https://www.sjuhawknews.com/</v>
      </c>
    </row>
    <row r="660">
      <c r="A660" s="14" t="s">
        <v>730</v>
      </c>
      <c r="B660" s="14" t="s">
        <v>4529</v>
      </c>
      <c r="C660" s="51" t="s">
        <v>4530</v>
      </c>
      <c r="D660" s="55" t="s">
        <v>4531</v>
      </c>
      <c r="E660" s="63" t="s">
        <v>4532</v>
      </c>
      <c r="F660" s="63" t="s">
        <v>4533</v>
      </c>
      <c r="G660" s="64" t="s">
        <v>4534</v>
      </c>
      <c r="H660" s="54" t="str">
        <f t="shared" si="2"/>
        <v>https://www.theonlinerocket.com/</v>
      </c>
    </row>
    <row r="661">
      <c r="A661" s="14" t="s">
        <v>730</v>
      </c>
      <c r="B661" s="14" t="s">
        <v>4535</v>
      </c>
      <c r="C661" s="51" t="s">
        <v>4536</v>
      </c>
      <c r="D661" s="55" t="s">
        <v>4537</v>
      </c>
      <c r="E661" s="63" t="s">
        <v>4538</v>
      </c>
      <c r="F661" s="63" t="s">
        <v>4539</v>
      </c>
      <c r="G661" s="64" t="s">
        <v>4540</v>
      </c>
      <c r="H661" s="54" t="str">
        <f t="shared" si="2"/>
        <v>https://suquill.com/</v>
      </c>
    </row>
    <row r="662">
      <c r="A662" s="14" t="s">
        <v>730</v>
      </c>
      <c r="B662" s="14" t="s">
        <v>1326</v>
      </c>
      <c r="C662" s="51" t="s">
        <v>1327</v>
      </c>
      <c r="D662" s="55" t="s">
        <v>4541</v>
      </c>
      <c r="E662" s="63" t="s">
        <v>1329</v>
      </c>
      <c r="F662" s="63" t="s">
        <v>1330</v>
      </c>
      <c r="G662" s="64" t="s">
        <v>1331</v>
      </c>
      <c r="H662" s="16" t="str">
        <f t="shared" si="2"/>
        <v>https://swarthmorephoenix.com/, https://daily.swarthmore.edu/, https://voices.swarthmore.edu/</v>
      </c>
    </row>
    <row r="663">
      <c r="A663" s="14" t="s">
        <v>730</v>
      </c>
      <c r="B663" s="14" t="s">
        <v>4542</v>
      </c>
      <c r="C663" s="51" t="s">
        <v>4543</v>
      </c>
      <c r="D663" s="55" t="s">
        <v>4544</v>
      </c>
      <c r="E663" s="63" t="s">
        <v>4545</v>
      </c>
      <c r="F663" s="63" t="s">
        <v>4546</v>
      </c>
      <c r="G663" s="64" t="s">
        <v>4547</v>
      </c>
      <c r="H663" s="16" t="str">
        <f t="shared" si="2"/>
        <v>https://temple-news.com/, https://www.templetimes.org/</v>
      </c>
    </row>
    <row r="664">
      <c r="A664" s="14" t="s">
        <v>730</v>
      </c>
      <c r="B664" s="14" t="s">
        <v>4548</v>
      </c>
      <c r="C664" s="51" t="s">
        <v>4549</v>
      </c>
      <c r="D664" s="55" t="s">
        <v>4550</v>
      </c>
      <c r="E664" s="63" t="s">
        <v>4551</v>
      </c>
      <c r="F664" s="63" t="s">
        <v>12</v>
      </c>
      <c r="G664" s="64" t="s">
        <v>4552</v>
      </c>
      <c r="H664" s="54" t="str">
        <f t="shared" si="2"/>
        <v>https://www.thedp.com/</v>
      </c>
    </row>
    <row r="665">
      <c r="A665" s="14" t="s">
        <v>730</v>
      </c>
      <c r="B665" s="14" t="s">
        <v>4553</v>
      </c>
      <c r="C665" s="51" t="s">
        <v>4554</v>
      </c>
      <c r="D665" s="55" t="s">
        <v>4555</v>
      </c>
      <c r="E665" s="63" t="s">
        <v>4556</v>
      </c>
      <c r="F665" s="63" t="s">
        <v>4557</v>
      </c>
      <c r="G665" s="64" t="s">
        <v>4558</v>
      </c>
      <c r="H665" s="54" t="str">
        <f t="shared" si="2"/>
        <v>https://pittnews.com/</v>
      </c>
    </row>
    <row r="666">
      <c r="A666" s="14" t="s">
        <v>730</v>
      </c>
      <c r="B666" s="14" t="s">
        <v>4559</v>
      </c>
      <c r="C666" s="51" t="s">
        <v>4560</v>
      </c>
      <c r="D666" s="55" t="s">
        <v>1029</v>
      </c>
      <c r="E666" s="63" t="s">
        <v>4561</v>
      </c>
      <c r="F666" s="63" t="s">
        <v>1754</v>
      </c>
      <c r="G666" s="64" t="s">
        <v>4562</v>
      </c>
      <c r="H666" s="54" t="str">
        <f t="shared" si="2"/>
        <v>https://upj-advocate.com/</v>
      </c>
    </row>
    <row r="667">
      <c r="A667" s="14" t="s">
        <v>730</v>
      </c>
      <c r="B667" s="14" t="s">
        <v>4563</v>
      </c>
      <c r="C667" s="51" t="s">
        <v>4564</v>
      </c>
      <c r="D667" s="55" t="s">
        <v>4565</v>
      </c>
      <c r="E667" s="63" t="s">
        <v>4566</v>
      </c>
      <c r="F667" s="63" t="s">
        <v>4567</v>
      </c>
      <c r="G667" s="64" t="s">
        <v>4568</v>
      </c>
      <c r="H667" s="54" t="str">
        <f t="shared" si="2"/>
        <v>https://aquinas.scranton.edu/</v>
      </c>
    </row>
    <row r="668">
      <c r="A668" s="14" t="s">
        <v>730</v>
      </c>
      <c r="B668" s="14" t="s">
        <v>4569</v>
      </c>
      <c r="C668" s="51" t="s">
        <v>4570</v>
      </c>
      <c r="D668" s="55" t="s">
        <v>4571</v>
      </c>
      <c r="E668" s="63" t="s">
        <v>4572</v>
      </c>
      <c r="F668" s="63" t="s">
        <v>4573</v>
      </c>
      <c r="G668" s="64" t="s">
        <v>4574</v>
      </c>
      <c r="H668" s="54" t="str">
        <f t="shared" si="2"/>
        <v>https://villanovan.com/</v>
      </c>
    </row>
    <row r="669">
      <c r="A669" s="14" t="s">
        <v>730</v>
      </c>
      <c r="B669" s="14" t="s">
        <v>4575</v>
      </c>
      <c r="C669" s="51" t="s">
        <v>4576</v>
      </c>
      <c r="D669" s="55" t="s">
        <v>4577</v>
      </c>
      <c r="E669" s="63" t="s">
        <v>4578</v>
      </c>
      <c r="F669" s="63" t="s">
        <v>4579</v>
      </c>
      <c r="G669" s="64" t="s">
        <v>4580</v>
      </c>
      <c r="H669" s="54" t="str">
        <f t="shared" si="2"/>
        <v>https://www.washjeff.edu/red-black/</v>
      </c>
    </row>
    <row r="670">
      <c r="A670" s="14" t="s">
        <v>730</v>
      </c>
      <c r="B670" s="14" t="s">
        <v>4581</v>
      </c>
      <c r="C670" s="51" t="s">
        <v>4582</v>
      </c>
      <c r="D670" s="55" t="s">
        <v>4583</v>
      </c>
      <c r="E670" s="63" t="s">
        <v>4584</v>
      </c>
      <c r="F670" s="63" t="s">
        <v>4585</v>
      </c>
      <c r="G670" s="64" t="s">
        <v>4586</v>
      </c>
      <c r="H670" s="54" t="str">
        <f t="shared" si="2"/>
        <v>https://wcuquad.com/</v>
      </c>
    </row>
    <row r="671">
      <c r="A671" s="14" t="s">
        <v>730</v>
      </c>
      <c r="B671" s="14" t="s">
        <v>4587</v>
      </c>
      <c r="C671" s="51" t="s">
        <v>4588</v>
      </c>
      <c r="D671" s="55" t="s">
        <v>4589</v>
      </c>
      <c r="E671" s="63" t="s">
        <v>4590</v>
      </c>
      <c r="F671" s="63" t="s">
        <v>4591</v>
      </c>
      <c r="G671" s="64" t="s">
        <v>4592</v>
      </c>
      <c r="H671" s="54" t="str">
        <f t="shared" si="2"/>
        <v>https://www.wcn247.com/category/the-holcad/</v>
      </c>
    </row>
    <row r="672">
      <c r="A672" s="14" t="s">
        <v>595</v>
      </c>
      <c r="B672" s="14" t="s">
        <v>4593</v>
      </c>
      <c r="C672" s="51" t="s">
        <v>4594</v>
      </c>
      <c r="D672" s="55" t="s">
        <v>4595</v>
      </c>
      <c r="E672" s="63" t="s">
        <v>4596</v>
      </c>
      <c r="F672" s="63" t="s">
        <v>4597</v>
      </c>
      <c r="G672" s="64" t="s">
        <v>4598</v>
      </c>
      <c r="H672" s="54" t="str">
        <f t="shared" si="2"/>
        <v>https://www.browndailyherald.com/</v>
      </c>
    </row>
    <row r="673">
      <c r="A673" s="14" t="s">
        <v>595</v>
      </c>
      <c r="B673" s="14" t="s">
        <v>928</v>
      </c>
      <c r="C673" s="51" t="s">
        <v>929</v>
      </c>
      <c r="D673" s="55" t="s">
        <v>930</v>
      </c>
      <c r="E673" s="63" t="s">
        <v>931</v>
      </c>
      <c r="F673" s="63" t="s">
        <v>932</v>
      </c>
      <c r="G673" s="64" t="s">
        <v>933</v>
      </c>
      <c r="H673" s="54" t="str">
        <f t="shared" si="2"/>
        <v>https://bryantarchway.com/</v>
      </c>
    </row>
    <row r="674">
      <c r="A674" s="14" t="s">
        <v>595</v>
      </c>
      <c r="B674" s="14" t="s">
        <v>596</v>
      </c>
      <c r="C674" s="51" t="s">
        <v>597</v>
      </c>
      <c r="D674" s="55" t="s">
        <v>598</v>
      </c>
      <c r="E674" s="63" t="s">
        <v>599</v>
      </c>
      <c r="F674" s="63" t="s">
        <v>600</v>
      </c>
      <c r="G674" s="64" t="s">
        <v>601</v>
      </c>
      <c r="H674" s="54" t="str">
        <f t="shared" si="2"/>
        <v>https://unfilteredlens.wordpress.com/</v>
      </c>
    </row>
    <row r="675">
      <c r="A675" s="14" t="s">
        <v>595</v>
      </c>
      <c r="B675" s="14" t="s">
        <v>4599</v>
      </c>
      <c r="C675" s="51" t="s">
        <v>4600</v>
      </c>
      <c r="D675" s="55" t="s">
        <v>4601</v>
      </c>
      <c r="E675" s="63" t="s">
        <v>4602</v>
      </c>
      <c r="F675" s="63" t="s">
        <v>4603</v>
      </c>
      <c r="G675" s="64" t="s">
        <v>4604</v>
      </c>
      <c r="H675" s="54" t="str">
        <f t="shared" si="2"/>
        <v>https://www.jwucampusherald.com/</v>
      </c>
    </row>
    <row r="676">
      <c r="A676" s="14" t="s">
        <v>595</v>
      </c>
      <c r="B676" s="14" t="s">
        <v>4605</v>
      </c>
      <c r="C676" s="51" t="s">
        <v>4606</v>
      </c>
      <c r="D676" s="55" t="s">
        <v>4607</v>
      </c>
      <c r="E676" s="63" t="s">
        <v>4608</v>
      </c>
      <c r="F676" s="63" t="s">
        <v>4609</v>
      </c>
      <c r="G676" s="64" t="s">
        <v>4610</v>
      </c>
      <c r="H676" s="54" t="str">
        <f t="shared" si="2"/>
        <v>https://www.thecowl.com/</v>
      </c>
    </row>
    <row r="677">
      <c r="A677" s="14" t="s">
        <v>595</v>
      </c>
      <c r="B677" s="14" t="s">
        <v>4611</v>
      </c>
      <c r="C677" s="51" t="s">
        <v>4612</v>
      </c>
      <c r="D677" s="55" t="s">
        <v>2960</v>
      </c>
      <c r="E677" s="63" t="s">
        <v>4613</v>
      </c>
      <c r="F677" s="63" t="s">
        <v>2962</v>
      </c>
      <c r="G677" s="64" t="s">
        <v>2963</v>
      </c>
      <c r="H677" s="54" t="str">
        <f t="shared" si="2"/>
        <v>https://anchor.hope.edu/</v>
      </c>
    </row>
    <row r="678">
      <c r="A678" s="14" t="s">
        <v>595</v>
      </c>
      <c r="B678" s="14" t="s">
        <v>4614</v>
      </c>
      <c r="C678" s="51" t="s">
        <v>4615</v>
      </c>
      <c r="D678" s="55" t="s">
        <v>4616</v>
      </c>
      <c r="E678" s="63" t="s">
        <v>4617</v>
      </c>
      <c r="F678" s="63" t="s">
        <v>4618</v>
      </c>
      <c r="G678" s="64" t="s">
        <v>4619</v>
      </c>
      <c r="H678" s="54" t="str">
        <f t="shared" si="2"/>
        <v>https://rwuhawks.com/sports/2011/7/7/hawks-herald-html.aspx</v>
      </c>
    </row>
    <row r="679">
      <c r="A679" s="14" t="s">
        <v>595</v>
      </c>
      <c r="B679" s="14" t="s">
        <v>4620</v>
      </c>
      <c r="C679" s="51" t="s">
        <v>4621</v>
      </c>
      <c r="D679" s="55" t="s">
        <v>4622</v>
      </c>
      <c r="E679" s="63" t="s">
        <v>4623</v>
      </c>
      <c r="F679" s="63" t="s">
        <v>4624</v>
      </c>
      <c r="G679" s="64" t="s">
        <v>4625</v>
      </c>
      <c r="H679" s="54" t="str">
        <f t="shared" si="2"/>
        <v>https://rhodycigar.com/</v>
      </c>
    </row>
    <row r="680">
      <c r="A680" s="14" t="s">
        <v>652</v>
      </c>
      <c r="B680" s="14" t="s">
        <v>714</v>
      </c>
      <c r="C680" s="51" t="s">
        <v>715</v>
      </c>
      <c r="D680" s="55" t="s">
        <v>716</v>
      </c>
      <c r="E680" s="63" t="s">
        <v>717</v>
      </c>
      <c r="F680" s="63" t="s">
        <v>718</v>
      </c>
      <c r="G680" s="64" t="s">
        <v>719</v>
      </c>
      <c r="H680" s="54" t="str">
        <f t="shared" si="2"/>
        <v>https://www.brigadiernews.com/</v>
      </c>
    </row>
    <row r="681">
      <c r="A681" s="14" t="s">
        <v>652</v>
      </c>
      <c r="B681" s="14" t="s">
        <v>1114</v>
      </c>
      <c r="C681" s="51" t="s">
        <v>1115</v>
      </c>
      <c r="D681" s="55" t="s">
        <v>1116</v>
      </c>
      <c r="E681" s="63" t="s">
        <v>1117</v>
      </c>
      <c r="F681" s="63" t="s">
        <v>1118</v>
      </c>
      <c r="G681" s="64" t="s">
        <v>1119</v>
      </c>
      <c r="H681" s="54" t="str">
        <f t="shared" si="2"/>
        <v>https://www.tigernet.com/</v>
      </c>
    </row>
    <row r="682">
      <c r="A682" s="14" t="s">
        <v>652</v>
      </c>
      <c r="B682" s="14" t="s">
        <v>4626</v>
      </c>
      <c r="C682" s="51" t="s">
        <v>4627</v>
      </c>
      <c r="D682" s="55" t="s">
        <v>1396</v>
      </c>
      <c r="E682" s="63" t="s">
        <v>4628</v>
      </c>
      <c r="F682" s="63" t="s">
        <v>4629</v>
      </c>
      <c r="G682" s="64" t="s">
        <v>4630</v>
      </c>
      <c r="H682" s="54" t="str">
        <f t="shared" si="2"/>
        <v>https://www.thechanticleernews.com/</v>
      </c>
    </row>
    <row r="683">
      <c r="A683" s="14" t="s">
        <v>652</v>
      </c>
      <c r="B683" s="14" t="s">
        <v>4631</v>
      </c>
      <c r="C683" s="51" t="s">
        <v>4632</v>
      </c>
      <c r="D683" s="55" t="s">
        <v>4633</v>
      </c>
      <c r="E683" s="63" t="s">
        <v>4634</v>
      </c>
      <c r="F683" s="63" t="s">
        <v>4635</v>
      </c>
      <c r="G683" s="64" t="s">
        <v>4636</v>
      </c>
      <c r="H683" s="54" t="str">
        <f t="shared" si="2"/>
        <v>https://www.cisternyard.com/</v>
      </c>
    </row>
    <row r="684">
      <c r="A684" s="14" t="s">
        <v>652</v>
      </c>
      <c r="B684" s="14" t="s">
        <v>4637</v>
      </c>
      <c r="C684" s="51" t="s">
        <v>4638</v>
      </c>
      <c r="D684" s="55" t="s">
        <v>2498</v>
      </c>
      <c r="E684" s="63" t="s">
        <v>4639</v>
      </c>
      <c r="F684" s="63" t="s">
        <v>2449</v>
      </c>
      <c r="G684" s="64" t="s">
        <v>4640</v>
      </c>
      <c r="H684" s="54" t="str">
        <f t="shared" si="2"/>
        <v>https://scsucollegian.com/</v>
      </c>
    </row>
    <row r="685">
      <c r="A685" s="14" t="s">
        <v>652</v>
      </c>
      <c r="B685" s="14" t="s">
        <v>4641</v>
      </c>
      <c r="C685" s="51" t="s">
        <v>4642</v>
      </c>
      <c r="D685" s="55" t="s">
        <v>4643</v>
      </c>
      <c r="E685" s="63" t="s">
        <v>4644</v>
      </c>
      <c r="F685" s="63" t="s">
        <v>33</v>
      </c>
      <c r="G685" s="64" t="s">
        <v>4645</v>
      </c>
      <c r="H685" s="54" t="str">
        <f t="shared" si="2"/>
        <v>https://www.dailygamecock.com/</v>
      </c>
    </row>
    <row r="686">
      <c r="A686" s="14" t="s">
        <v>652</v>
      </c>
      <c r="B686" s="14" t="s">
        <v>653</v>
      </c>
      <c r="C686" s="51" t="s">
        <v>654</v>
      </c>
      <c r="D686" s="55" t="s">
        <v>655</v>
      </c>
      <c r="E686" s="63" t="s">
        <v>656</v>
      </c>
      <c r="F686" s="63" t="s">
        <v>657</v>
      </c>
      <c r="G686" s="64" t="s">
        <v>658</v>
      </c>
      <c r="H686" s="54" t="str">
        <f t="shared" si="2"/>
        <v>https://usca.media/</v>
      </c>
    </row>
    <row r="687">
      <c r="A687" s="14" t="s">
        <v>652</v>
      </c>
      <c r="B687" s="14" t="s">
        <v>4646</v>
      </c>
      <c r="C687" s="51" t="s">
        <v>4647</v>
      </c>
      <c r="D687" s="55" t="s">
        <v>4648</v>
      </c>
      <c r="E687" s="63" t="s">
        <v>4649</v>
      </c>
      <c r="F687" s="63" t="s">
        <v>4007</v>
      </c>
      <c r="G687" s="64" t="s">
        <v>4650</v>
      </c>
      <c r="H687" s="54" t="str">
        <f t="shared" si="2"/>
        <v>https://carolinianonline.org/</v>
      </c>
    </row>
    <row r="688">
      <c r="A688" s="14" t="s">
        <v>652</v>
      </c>
      <c r="B688" s="14" t="s">
        <v>4651</v>
      </c>
      <c r="C688" s="51" t="s">
        <v>4652</v>
      </c>
      <c r="D688" s="55" t="s">
        <v>4653</v>
      </c>
      <c r="E688" s="63" t="s">
        <v>4654</v>
      </c>
      <c r="F688" s="63" t="s">
        <v>4655</v>
      </c>
      <c r="G688" s="64" t="s">
        <v>4656</v>
      </c>
      <c r="H688" s="54" t="str">
        <f t="shared" si="2"/>
        <v>https://www.myjohnsonian.com/</v>
      </c>
    </row>
    <row r="689">
      <c r="A689" s="14" t="s">
        <v>4657</v>
      </c>
      <c r="B689" s="14" t="s">
        <v>4658</v>
      </c>
      <c r="C689" s="51" t="s">
        <v>2188</v>
      </c>
      <c r="D689" s="55" t="s">
        <v>4659</v>
      </c>
      <c r="E689" s="63" t="s">
        <v>2190</v>
      </c>
      <c r="F689" s="63" t="s">
        <v>4660</v>
      </c>
      <c r="G689" s="64" t="s">
        <v>4661</v>
      </c>
      <c r="H689" s="54" t="str">
        <f t="shared" si="2"/>
        <v>https://www.augiemirror.com/</v>
      </c>
    </row>
    <row r="690">
      <c r="A690" s="14" t="s">
        <v>4657</v>
      </c>
      <c r="B690" s="14" t="s">
        <v>4662</v>
      </c>
      <c r="C690" s="51" t="s">
        <v>4663</v>
      </c>
      <c r="D690" s="55" t="s">
        <v>4664</v>
      </c>
      <c r="E690" s="63" t="s">
        <v>4665</v>
      </c>
      <c r="F690" s="63" t="s">
        <v>4666</v>
      </c>
      <c r="G690" s="64" t="s">
        <v>4667</v>
      </c>
      <c r="H690" s="54" t="str">
        <f t="shared" si="2"/>
        <v>https://trojan-times.com/</v>
      </c>
    </row>
    <row r="691">
      <c r="A691" s="14" t="s">
        <v>4657</v>
      </c>
      <c r="B691" s="14" t="s">
        <v>4668</v>
      </c>
      <c r="C691" s="51" t="s">
        <v>4669</v>
      </c>
      <c r="D691" s="55" t="s">
        <v>4670</v>
      </c>
      <c r="E691" s="63" t="s">
        <v>4671</v>
      </c>
      <c r="F691" s="63" t="s">
        <v>4672</v>
      </c>
      <c r="G691" s="64" t="s">
        <v>4673</v>
      </c>
      <c r="H691" s="54" t="str">
        <f t="shared" si="2"/>
        <v>https://sdsmtnews.wordpress.com/</v>
      </c>
    </row>
    <row r="692">
      <c r="A692" s="14" t="s">
        <v>4657</v>
      </c>
      <c r="B692" s="14" t="s">
        <v>4674</v>
      </c>
      <c r="C692" s="51" t="s">
        <v>4675</v>
      </c>
      <c r="D692" s="55" t="s">
        <v>2498</v>
      </c>
      <c r="E692" s="63" t="s">
        <v>4676</v>
      </c>
      <c r="F692" s="63" t="s">
        <v>2449</v>
      </c>
      <c r="G692" s="64" t="s">
        <v>4677</v>
      </c>
      <c r="H692" s="54" t="str">
        <f t="shared" si="2"/>
        <v>https://sdsucollegian.com/</v>
      </c>
    </row>
    <row r="693">
      <c r="A693" s="14" t="s">
        <v>4657</v>
      </c>
      <c r="B693" s="14" t="s">
        <v>4678</v>
      </c>
      <c r="C693" s="51" t="s">
        <v>4679</v>
      </c>
      <c r="D693" s="55" t="s">
        <v>4680</v>
      </c>
      <c r="E693" s="63" t="s">
        <v>4681</v>
      </c>
      <c r="F693" s="63" t="s">
        <v>4682</v>
      </c>
      <c r="G693" s="64" t="s">
        <v>4683</v>
      </c>
      <c r="H693" s="54" t="str">
        <f t="shared" si="2"/>
        <v>https://volanteonline.com/</v>
      </c>
    </row>
    <row r="694">
      <c r="A694" s="14" t="s">
        <v>1281</v>
      </c>
      <c r="B694" s="14" t="s">
        <v>1282</v>
      </c>
      <c r="C694" s="51" t="s">
        <v>1283</v>
      </c>
      <c r="D694" s="55" t="s">
        <v>1284</v>
      </c>
      <c r="E694" s="63" t="s">
        <v>1285</v>
      </c>
      <c r="F694" s="63" t="s">
        <v>1286</v>
      </c>
      <c r="G694" s="64" t="s">
        <v>1287</v>
      </c>
      <c r="H694" s="54" t="str">
        <f t="shared" si="2"/>
        <v>https://www.theallstate.org/</v>
      </c>
    </row>
    <row r="695">
      <c r="A695" s="14" t="s">
        <v>1281</v>
      </c>
      <c r="B695" s="14" t="s">
        <v>2008</v>
      </c>
      <c r="C695" s="51" t="s">
        <v>2009</v>
      </c>
      <c r="D695" s="55" t="s">
        <v>2010</v>
      </c>
      <c r="E695" s="63" t="s">
        <v>2011</v>
      </c>
      <c r="F695" s="63" t="s">
        <v>2012</v>
      </c>
      <c r="G695" s="64" t="s">
        <v>2013</v>
      </c>
      <c r="H695" s="54" t="str">
        <f t="shared" si="2"/>
        <v>https://www.bagpipeonline.com/</v>
      </c>
    </row>
    <row r="696">
      <c r="A696" s="14" t="s">
        <v>1281</v>
      </c>
      <c r="B696" s="14" t="s">
        <v>4684</v>
      </c>
      <c r="C696" s="51" t="s">
        <v>4685</v>
      </c>
      <c r="D696" s="55" t="s">
        <v>4686</v>
      </c>
      <c r="E696" s="63" t="s">
        <v>4687</v>
      </c>
      <c r="F696" s="63" t="s">
        <v>4688</v>
      </c>
      <c r="G696" s="64" t="s">
        <v>4689</v>
      </c>
      <c r="H696" s="54" t="str">
        <f t="shared" si="2"/>
        <v>https://easttennessean.com/</v>
      </c>
    </row>
    <row r="697">
      <c r="A697" s="14" t="s">
        <v>1281</v>
      </c>
      <c r="B697" s="14" t="s">
        <v>4690</v>
      </c>
      <c r="C697" s="51" t="s">
        <v>4691</v>
      </c>
      <c r="D697" s="55" t="s">
        <v>4692</v>
      </c>
      <c r="E697" s="63" t="s">
        <v>4693</v>
      </c>
      <c r="F697" s="63" t="s">
        <v>4694</v>
      </c>
      <c r="G697" s="64" t="s">
        <v>4695</v>
      </c>
      <c r="H697" s="54" t="str">
        <f t="shared" si="2"/>
        <v>https://fiskforum.com/</v>
      </c>
    </row>
    <row r="698">
      <c r="A698" s="14" t="s">
        <v>1281</v>
      </c>
      <c r="B698" s="14" t="s">
        <v>4696</v>
      </c>
      <c r="C698" s="51" t="s">
        <v>4697</v>
      </c>
      <c r="D698" s="55" t="s">
        <v>4698</v>
      </c>
      <c r="E698" s="63" t="s">
        <v>4699</v>
      </c>
      <c r="F698" s="63" t="s">
        <v>4700</v>
      </c>
      <c r="G698" s="64" t="s">
        <v>4701</v>
      </c>
      <c r="H698" s="54" t="str">
        <f t="shared" si="2"/>
        <v>https://www.leeclarion.com/</v>
      </c>
    </row>
    <row r="699">
      <c r="A699" s="14" t="s">
        <v>1281</v>
      </c>
      <c r="B699" s="14" t="s">
        <v>4702</v>
      </c>
      <c r="C699" s="51" t="s">
        <v>4703</v>
      </c>
      <c r="D699" s="55" t="s">
        <v>4704</v>
      </c>
      <c r="E699" s="63" t="s">
        <v>4705</v>
      </c>
      <c r="F699" s="63" t="s">
        <v>4706</v>
      </c>
      <c r="G699" s="64" t="s">
        <v>4707</v>
      </c>
      <c r="H699" s="54" t="str">
        <f t="shared" si="2"/>
        <v>https://tsuthemeter.com/</v>
      </c>
    </row>
    <row r="700">
      <c r="A700" s="14" t="s">
        <v>1281</v>
      </c>
      <c r="B700" s="14" t="s">
        <v>4708</v>
      </c>
      <c r="C700" s="51" t="s">
        <v>4709</v>
      </c>
      <c r="D700" s="55" t="s">
        <v>1975</v>
      </c>
      <c r="E700" s="63" t="s">
        <v>4710</v>
      </c>
      <c r="F700" s="63" t="s">
        <v>1977</v>
      </c>
      <c r="G700" s="64" t="s">
        <v>4711</v>
      </c>
      <c r="H700" s="54" t="str">
        <f t="shared" si="2"/>
        <v>https://www.tntechoracle.com/</v>
      </c>
    </row>
    <row r="701">
      <c r="A701" s="14" t="s">
        <v>1281</v>
      </c>
      <c r="B701" s="14" t="s">
        <v>4712</v>
      </c>
      <c r="C701" s="51" t="s">
        <v>4713</v>
      </c>
      <c r="D701" s="55" t="s">
        <v>4714</v>
      </c>
      <c r="E701" s="63" t="s">
        <v>4715</v>
      </c>
      <c r="F701" s="63" t="s">
        <v>4716</v>
      </c>
      <c r="G701" s="64" t="s">
        <v>4717</v>
      </c>
      <c r="H701" s="54" t="str">
        <f t="shared" si="2"/>
        <v>https://cardinalandcream.info/</v>
      </c>
    </row>
    <row r="702">
      <c r="A702" s="14" t="s">
        <v>1281</v>
      </c>
      <c r="B702" s="14" t="s">
        <v>4718</v>
      </c>
      <c r="C702" s="51" t="s">
        <v>4719</v>
      </c>
      <c r="D702" s="55" t="s">
        <v>4720</v>
      </c>
      <c r="E702" s="63" t="s">
        <v>4721</v>
      </c>
      <c r="F702" s="63" t="s">
        <v>4722</v>
      </c>
      <c r="G702" s="64" t="s">
        <v>4723</v>
      </c>
      <c r="H702" s="54" t="str">
        <f t="shared" si="2"/>
        <v>https://www.dailyhelmsman.com/</v>
      </c>
    </row>
    <row r="703">
      <c r="A703" s="14" t="s">
        <v>1281</v>
      </c>
      <c r="B703" s="14" t="s">
        <v>4724</v>
      </c>
      <c r="C703" s="51" t="s">
        <v>4725</v>
      </c>
      <c r="D703" s="55" t="s">
        <v>4726</v>
      </c>
      <c r="E703" s="63" t="s">
        <v>4727</v>
      </c>
      <c r="F703" s="63" t="s">
        <v>4728</v>
      </c>
      <c r="G703" s="64" t="s">
        <v>4729</v>
      </c>
      <c r="H703" s="54" t="str">
        <f t="shared" si="2"/>
        <v>https://thesewaneepurple.org/</v>
      </c>
    </row>
    <row r="704">
      <c r="A704" s="14" t="s">
        <v>1281</v>
      </c>
      <c r="B704" s="14" t="s">
        <v>4730</v>
      </c>
      <c r="C704" s="51" t="s">
        <v>4731</v>
      </c>
      <c r="D704" s="55" t="s">
        <v>4732</v>
      </c>
      <c r="E704" s="63" t="s">
        <v>4733</v>
      </c>
      <c r="F704" s="63" t="s">
        <v>4734</v>
      </c>
      <c r="G704" s="64" t="s">
        <v>4735</v>
      </c>
      <c r="H704" s="54" t="str">
        <f t="shared" si="2"/>
        <v>https://www.utdailybeacon.com/</v>
      </c>
    </row>
    <row r="705">
      <c r="A705" s="14" t="s">
        <v>1281</v>
      </c>
      <c r="B705" s="14" t="s">
        <v>4736</v>
      </c>
      <c r="C705" s="51" t="s">
        <v>4737</v>
      </c>
      <c r="D705" s="55" t="s">
        <v>4738</v>
      </c>
      <c r="E705" s="63" t="s">
        <v>4739</v>
      </c>
      <c r="F705" s="63" t="s">
        <v>4740</v>
      </c>
      <c r="G705" s="64" t="s">
        <v>4741</v>
      </c>
      <c r="H705" s="54" t="str">
        <f t="shared" si="2"/>
        <v>https://www.utm.edu/pacer/</v>
      </c>
    </row>
    <row r="706">
      <c r="A706" s="14" t="s">
        <v>1281</v>
      </c>
      <c r="B706" s="14" t="s">
        <v>4742</v>
      </c>
      <c r="C706" s="51" t="s">
        <v>4743</v>
      </c>
      <c r="D706" s="55" t="s">
        <v>4744</v>
      </c>
      <c r="E706" s="63" t="s">
        <v>4745</v>
      </c>
      <c r="F706" s="63" t="s">
        <v>4746</v>
      </c>
      <c r="G706" s="64" t="s">
        <v>4747</v>
      </c>
      <c r="H706" s="54" t="str">
        <f t="shared" si="2"/>
        <v>https://www.theutcecho.com/</v>
      </c>
    </row>
    <row r="707">
      <c r="A707" s="14" t="s">
        <v>1281</v>
      </c>
      <c r="B707" s="14" t="s">
        <v>4748</v>
      </c>
      <c r="C707" s="51" t="s">
        <v>4749</v>
      </c>
      <c r="D707" s="55" t="s">
        <v>4750</v>
      </c>
      <c r="E707" s="63" t="s">
        <v>4751</v>
      </c>
      <c r="F707" s="63" t="s">
        <v>4752</v>
      </c>
      <c r="G707" s="64" t="s">
        <v>4753</v>
      </c>
      <c r="H707" s="16" t="str">
        <f t="shared" si="2"/>
        <v>https://vanderbilthustler.com/, https://vanderbiltorbis.com/</v>
      </c>
    </row>
    <row r="708">
      <c r="A708" s="14" t="s">
        <v>803</v>
      </c>
      <c r="B708" s="14" t="s">
        <v>4754</v>
      </c>
      <c r="C708" s="51" t="s">
        <v>4755</v>
      </c>
      <c r="D708" s="55" t="s">
        <v>4756</v>
      </c>
      <c r="E708" s="63" t="s">
        <v>4757</v>
      </c>
      <c r="F708" s="63" t="s">
        <v>4758</v>
      </c>
      <c r="G708" s="64" t="s">
        <v>4759</v>
      </c>
      <c r="H708" s="54" t="str">
        <f t="shared" si="2"/>
        <v>https://acuoptimist.com/</v>
      </c>
    </row>
    <row r="709">
      <c r="A709" s="14" t="s">
        <v>803</v>
      </c>
      <c r="B709" s="14" t="s">
        <v>4760</v>
      </c>
      <c r="C709" s="51" t="s">
        <v>4761</v>
      </c>
      <c r="D709" s="55" t="s">
        <v>4762</v>
      </c>
      <c r="E709" s="63" t="s">
        <v>4763</v>
      </c>
      <c r="F709" s="63" t="s">
        <v>4764</v>
      </c>
      <c r="G709" s="64" t="s">
        <v>4765</v>
      </c>
      <c r="H709" s="54" t="str">
        <f t="shared" si="2"/>
        <v>https://acranger.com/</v>
      </c>
    </row>
    <row r="710">
      <c r="A710" s="14" t="s">
        <v>803</v>
      </c>
      <c r="B710" s="14" t="s">
        <v>1049</v>
      </c>
      <c r="C710" s="51" t="s">
        <v>1050</v>
      </c>
      <c r="D710" s="55" t="s">
        <v>1051</v>
      </c>
      <c r="E710" s="63" t="s">
        <v>1052</v>
      </c>
      <c r="F710" s="63" t="s">
        <v>1053</v>
      </c>
      <c r="G710" s="64" t="s">
        <v>1054</v>
      </c>
      <c r="H710" s="54" t="str">
        <f t="shared" si="2"/>
        <v>https://www.asurampage.com/</v>
      </c>
    </row>
    <row r="711">
      <c r="A711" s="14" t="s">
        <v>803</v>
      </c>
      <c r="B711" s="14" t="s">
        <v>4766</v>
      </c>
      <c r="C711" s="51" t="s">
        <v>4767</v>
      </c>
      <c r="D711" s="55" t="s">
        <v>4074</v>
      </c>
      <c r="E711" s="63" t="s">
        <v>4768</v>
      </c>
      <c r="F711" s="63" t="s">
        <v>1242</v>
      </c>
      <c r="G711" s="64" t="s">
        <v>4769</v>
      </c>
      <c r="H711" s="54" t="str">
        <f t="shared" si="2"/>
        <v>https://acobserver.com/</v>
      </c>
    </row>
    <row r="712">
      <c r="A712" s="14" t="s">
        <v>803</v>
      </c>
      <c r="B712" s="14" t="s">
        <v>4770</v>
      </c>
      <c r="C712" s="51" t="s">
        <v>4771</v>
      </c>
      <c r="D712" s="55" t="s">
        <v>4772</v>
      </c>
      <c r="E712" s="63" t="s">
        <v>4773</v>
      </c>
      <c r="F712" s="63" t="s">
        <v>4774</v>
      </c>
      <c r="G712" s="64" t="s">
        <v>4775</v>
      </c>
      <c r="H712" s="16" t="str">
        <f t="shared" si="2"/>
        <v>https://baylorlariat.com/, https://theropecu.wordpress.com/</v>
      </c>
    </row>
    <row r="713">
      <c r="A713" s="14" t="s">
        <v>803</v>
      </c>
      <c r="B713" s="14" t="s">
        <v>4776</v>
      </c>
      <c r="C713" s="51" t="s">
        <v>4777</v>
      </c>
      <c r="D713" s="55" t="s">
        <v>1909</v>
      </c>
      <c r="E713" s="63" t="s">
        <v>4778</v>
      </c>
      <c r="F713" s="63" t="s">
        <v>1910</v>
      </c>
      <c r="G713" s="64" t="s">
        <v>4779</v>
      </c>
      <c r="H713" s="54" t="str">
        <f t="shared" si="2"/>
        <v>https://brazosport.edu/current-students/student-life/navigator/</v>
      </c>
    </row>
    <row r="714">
      <c r="A714" s="14" t="s">
        <v>803</v>
      </c>
      <c r="B714" s="14" t="s">
        <v>4780</v>
      </c>
      <c r="C714" s="51" t="s">
        <v>4781</v>
      </c>
      <c r="D714" s="55" t="s">
        <v>4782</v>
      </c>
      <c r="E714" s="63" t="s">
        <v>4783</v>
      </c>
      <c r="F714" s="63" t="s">
        <v>4784</v>
      </c>
      <c r="G714" s="64" t="s">
        <v>4785</v>
      </c>
      <c r="H714" s="54" t="str">
        <f t="shared" si="2"/>
        <v>https://www.foghornnews.com/</v>
      </c>
    </row>
    <row r="715">
      <c r="A715" s="14" t="s">
        <v>803</v>
      </c>
      <c r="B715" s="14" t="s">
        <v>4786</v>
      </c>
      <c r="C715" s="51" t="s">
        <v>4787</v>
      </c>
      <c r="D715" s="55" t="s">
        <v>4788</v>
      </c>
      <c r="E715" s="63" t="s">
        <v>4789</v>
      </c>
      <c r="F715" s="63" t="s">
        <v>4790</v>
      </c>
      <c r="G715" s="64" t="s">
        <v>4791</v>
      </c>
      <c r="H715" s="54" t="str">
        <f t="shared" si="2"/>
        <v>https://eastfieldnews.com/</v>
      </c>
    </row>
    <row r="716">
      <c r="A716" s="14" t="s">
        <v>803</v>
      </c>
      <c r="B716" s="14" t="s">
        <v>4792</v>
      </c>
      <c r="C716" s="51" t="s">
        <v>4793</v>
      </c>
      <c r="D716" s="55" t="s">
        <v>812</v>
      </c>
      <c r="E716" s="63" t="s">
        <v>4794</v>
      </c>
      <c r="F716" s="63" t="s">
        <v>44</v>
      </c>
      <c r="G716" s="64" t="s">
        <v>4795</v>
      </c>
      <c r="H716" s="54" t="str">
        <f t="shared" si="2"/>
        <v>https://hbu.edu/the-collegian/</v>
      </c>
    </row>
    <row r="717">
      <c r="A717" s="14" t="s">
        <v>803</v>
      </c>
      <c r="B717" s="14" t="s">
        <v>804</v>
      </c>
      <c r="C717" s="51" t="s">
        <v>805</v>
      </c>
      <c r="D717" s="55" t="s">
        <v>806</v>
      </c>
      <c r="E717" s="63" t="s">
        <v>807</v>
      </c>
      <c r="F717" s="63" t="s">
        <v>808</v>
      </c>
      <c r="G717" s="64" t="s">
        <v>809</v>
      </c>
      <c r="H717" s="54" t="str">
        <f t="shared" si="2"/>
        <v>https://theflareonline.com/</v>
      </c>
    </row>
    <row r="718">
      <c r="A718" s="14" t="s">
        <v>803</v>
      </c>
      <c r="B718" s="14" t="s">
        <v>4796</v>
      </c>
      <c r="C718" s="51" t="s">
        <v>4797</v>
      </c>
      <c r="D718" s="55" t="s">
        <v>4798</v>
      </c>
      <c r="E718" s="63" t="s">
        <v>4799</v>
      </c>
      <c r="F718" s="63" t="s">
        <v>4800</v>
      </c>
      <c r="G718" s="64" t="s">
        <v>4801</v>
      </c>
      <c r="H718" s="54" t="str">
        <f t="shared" si="2"/>
        <v>https://www.lamar.edu/university-press/</v>
      </c>
    </row>
    <row r="719">
      <c r="A719" s="14" t="s">
        <v>803</v>
      </c>
      <c r="B719" s="14" t="s">
        <v>4802</v>
      </c>
      <c r="C719" s="51" t="s">
        <v>4803</v>
      </c>
      <c r="D719" s="55" t="s">
        <v>4804</v>
      </c>
      <c r="E719" s="63" t="s">
        <v>4805</v>
      </c>
      <c r="F719" s="63" t="s">
        <v>4806</v>
      </c>
      <c r="G719" s="64" t="s">
        <v>4807</v>
      </c>
      <c r="H719" s="54" t="str">
        <f t="shared" si="2"/>
        <v>https://thewichitan.com/</v>
      </c>
    </row>
    <row r="720">
      <c r="A720" s="14" t="s">
        <v>803</v>
      </c>
      <c r="B720" s="14" t="s">
        <v>4808</v>
      </c>
      <c r="C720" s="51" t="s">
        <v>4809</v>
      </c>
      <c r="D720" s="55" t="s">
        <v>4810</v>
      </c>
      <c r="E720" s="63" t="s">
        <v>4811</v>
      </c>
      <c r="F720" s="63" t="s">
        <v>4812</v>
      </c>
      <c r="G720" s="64" t="s">
        <v>4813</v>
      </c>
      <c r="H720" s="54" t="str">
        <f t="shared" si="2"/>
        <v>https://lonestar.edu/north-star-news.htm</v>
      </c>
    </row>
    <row r="721">
      <c r="A721" s="14" t="s">
        <v>803</v>
      </c>
      <c r="B721" s="14" t="s">
        <v>4814</v>
      </c>
      <c r="C721" s="51" t="s">
        <v>4815</v>
      </c>
      <c r="D721" s="55" t="s">
        <v>1829</v>
      </c>
      <c r="E721" s="63" t="s">
        <v>4816</v>
      </c>
      <c r="F721" s="63" t="s">
        <v>1830</v>
      </c>
      <c r="G721" s="64" t="s">
        <v>4817</v>
      </c>
      <c r="H721" s="54" t="str">
        <f t="shared" si="2"/>
        <v>https://www.ntcceagleonline.com/</v>
      </c>
    </row>
    <row r="722">
      <c r="A722" s="14" t="s">
        <v>803</v>
      </c>
      <c r="B722" s="14" t="s">
        <v>4818</v>
      </c>
      <c r="C722" s="51" t="s">
        <v>4819</v>
      </c>
      <c r="D722" s="55" t="s">
        <v>1550</v>
      </c>
      <c r="E722" s="63" t="s">
        <v>4820</v>
      </c>
      <c r="F722" s="63" t="s">
        <v>2006</v>
      </c>
      <c r="G722" s="64" t="s">
        <v>4821</v>
      </c>
      <c r="H722" s="54" t="str">
        <f t="shared" si="2"/>
        <v>https://www.pvpanther.com/</v>
      </c>
    </row>
    <row r="723">
      <c r="A723" s="14" t="s">
        <v>803</v>
      </c>
      <c r="B723" s="14" t="s">
        <v>4822</v>
      </c>
      <c r="C723" s="51" t="s">
        <v>4823</v>
      </c>
      <c r="D723" s="55" t="s">
        <v>4824</v>
      </c>
      <c r="E723" s="63" t="s">
        <v>4825</v>
      </c>
      <c r="F723" s="63" t="s">
        <v>4826</v>
      </c>
      <c r="G723" s="64" t="s">
        <v>4827</v>
      </c>
      <c r="H723" s="54" t="str">
        <f t="shared" si="2"/>
        <v>https://www.ricethresher.org/</v>
      </c>
    </row>
    <row r="724">
      <c r="A724" s="14" t="s">
        <v>803</v>
      </c>
      <c r="B724" s="14" t="s">
        <v>4828</v>
      </c>
      <c r="C724" s="51" t="s">
        <v>4829</v>
      </c>
      <c r="D724" s="55" t="s">
        <v>216</v>
      </c>
      <c r="E724" s="63" t="s">
        <v>4830</v>
      </c>
      <c r="F724" s="63" t="s">
        <v>22</v>
      </c>
      <c r="G724" s="64" t="s">
        <v>4831</v>
      </c>
      <c r="H724" s="54" t="str">
        <f t="shared" si="2"/>
        <v>https://www.richlandstudentmedia.com/</v>
      </c>
    </row>
    <row r="725">
      <c r="A725" s="14" t="s">
        <v>803</v>
      </c>
      <c r="B725" s="14" t="s">
        <v>4832</v>
      </c>
      <c r="C725" s="51" t="s">
        <v>4833</v>
      </c>
      <c r="D725" s="55" t="s">
        <v>4834</v>
      </c>
      <c r="E725" s="63" t="s">
        <v>4835</v>
      </c>
      <c r="F725" s="63" t="s">
        <v>4836</v>
      </c>
      <c r="G725" s="64" t="s">
        <v>4837</v>
      </c>
      <c r="H725" s="54" t="str">
        <f t="shared" si="2"/>
        <v>https://www.houstonianonline.com/</v>
      </c>
    </row>
    <row r="726">
      <c r="A726" s="14" t="s">
        <v>803</v>
      </c>
      <c r="B726" s="14" t="s">
        <v>4838</v>
      </c>
      <c r="C726" s="51" t="s">
        <v>4839</v>
      </c>
      <c r="D726" s="55" t="s">
        <v>4762</v>
      </c>
      <c r="E726" s="63" t="s">
        <v>4840</v>
      </c>
      <c r="F726" s="63" t="s">
        <v>4764</v>
      </c>
      <c r="G726" s="64" t="s">
        <v>4841</v>
      </c>
      <c r="H726" s="54" t="str">
        <f t="shared" si="2"/>
        <v>https://theranger.org/</v>
      </c>
    </row>
    <row r="727">
      <c r="A727" s="14" t="s">
        <v>803</v>
      </c>
      <c r="B727" s="14" t="s">
        <v>1064</v>
      </c>
      <c r="C727" s="51" t="s">
        <v>1065</v>
      </c>
      <c r="D727" s="55" t="s">
        <v>1066</v>
      </c>
      <c r="E727" s="63" t="s">
        <v>1067</v>
      </c>
      <c r="F727" s="63" t="s">
        <v>1068</v>
      </c>
      <c r="G727" s="64" t="s">
        <v>1069</v>
      </c>
      <c r="H727" s="54" t="str">
        <f t="shared" si="2"/>
        <v>https://plainsmanpress.com/</v>
      </c>
    </row>
    <row r="728">
      <c r="A728" s="14" t="s">
        <v>803</v>
      </c>
      <c r="B728" s="14" t="s">
        <v>4842</v>
      </c>
      <c r="C728" s="51" t="s">
        <v>4843</v>
      </c>
      <c r="D728" s="55" t="s">
        <v>1799</v>
      </c>
      <c r="E728" s="63" t="s">
        <v>1801</v>
      </c>
      <c r="F728" s="63" t="s">
        <v>1800</v>
      </c>
      <c r="G728" s="64" t="s">
        <v>1802</v>
      </c>
      <c r="H728" s="54" t="str">
        <f t="shared" si="2"/>
        <v>https://www.smudailycampus.com/</v>
      </c>
    </row>
    <row r="729">
      <c r="A729" s="14" t="s">
        <v>803</v>
      </c>
      <c r="B729" s="14" t="s">
        <v>4844</v>
      </c>
      <c r="C729" s="51" t="s">
        <v>4845</v>
      </c>
      <c r="D729" s="55" t="s">
        <v>4846</v>
      </c>
      <c r="E729" s="63" t="s">
        <v>4847</v>
      </c>
      <c r="F729" s="63" t="s">
        <v>4848</v>
      </c>
      <c r="G729" s="64" t="s">
        <v>4849</v>
      </c>
      <c r="H729" s="54" t="str">
        <f t="shared" si="2"/>
        <v>https://www.southwestern.edu/megaphone/</v>
      </c>
    </row>
    <row r="730">
      <c r="A730" s="14" t="s">
        <v>803</v>
      </c>
      <c r="B730" s="14" t="s">
        <v>4850</v>
      </c>
      <c r="C730" s="51" t="s">
        <v>4851</v>
      </c>
      <c r="D730" s="55" t="s">
        <v>4852</v>
      </c>
      <c r="E730" s="63" t="s">
        <v>4853</v>
      </c>
      <c r="F730" s="63" t="s">
        <v>4854</v>
      </c>
      <c r="G730" s="64" t="s">
        <v>4855</v>
      </c>
      <c r="H730" s="54" t="str">
        <f t="shared" si="2"/>
        <v>https://thepinelog.com/</v>
      </c>
    </row>
    <row r="731">
      <c r="A731" s="14" t="s">
        <v>803</v>
      </c>
      <c r="B731" s="14" t="s">
        <v>4856</v>
      </c>
      <c r="C731" s="57" t="s">
        <v>4857</v>
      </c>
      <c r="D731" s="66" t="s">
        <v>4858</v>
      </c>
      <c r="E731" s="63" t="s">
        <v>4857</v>
      </c>
      <c r="F731" s="63" t="s">
        <v>4858</v>
      </c>
      <c r="G731" s="64" t="s">
        <v>4859</v>
      </c>
      <c r="H731" s="54" t="str">
        <f t="shared" si="2"/>
        <v>https://www.stmarys.edu/</v>
      </c>
    </row>
    <row r="732">
      <c r="A732" s="14" t="s">
        <v>803</v>
      </c>
      <c r="B732" s="14" t="s">
        <v>4860</v>
      </c>
      <c r="C732" s="51" t="s">
        <v>4861</v>
      </c>
      <c r="D732" s="55" t="s">
        <v>4862</v>
      </c>
      <c r="E732" s="63" t="s">
        <v>4863</v>
      </c>
      <c r="F732" s="63" t="s">
        <v>4864</v>
      </c>
      <c r="G732" s="64" t="s">
        <v>4865</v>
      </c>
      <c r="H732" s="54" t="str">
        <f t="shared" si="2"/>
        <v>https://www.sulross.edu/skyline-news</v>
      </c>
    </row>
    <row r="733">
      <c r="A733" s="14" t="s">
        <v>803</v>
      </c>
      <c r="B733" s="14" t="s">
        <v>4866</v>
      </c>
      <c r="C733" s="51" t="s">
        <v>4867</v>
      </c>
      <c r="D733" s="55" t="s">
        <v>4868</v>
      </c>
      <c r="E733" s="63" t="s">
        <v>4869</v>
      </c>
      <c r="F733" s="63" t="s">
        <v>4870</v>
      </c>
      <c r="G733" s="64" t="s">
        <v>4871</v>
      </c>
      <c r="H733" s="54" t="str">
        <f t="shared" si="2"/>
        <v>https://jtacnews.com/</v>
      </c>
    </row>
    <row r="734">
      <c r="A734" s="14" t="s">
        <v>803</v>
      </c>
      <c r="B734" s="14" t="s">
        <v>4872</v>
      </c>
      <c r="C734" s="51" t="s">
        <v>4867</v>
      </c>
      <c r="D734" s="55" t="s">
        <v>4873</v>
      </c>
      <c r="E734" s="63" t="s">
        <v>4869</v>
      </c>
      <c r="F734" s="63" t="s">
        <v>4874</v>
      </c>
      <c r="G734" s="64" t="s">
        <v>4875</v>
      </c>
      <c r="H734" s="54" t="str">
        <f t="shared" si="2"/>
        <v>https://texannews.net/</v>
      </c>
    </row>
    <row r="735">
      <c r="A735" s="14" t="s">
        <v>803</v>
      </c>
      <c r="B735" s="14" t="s">
        <v>4876</v>
      </c>
      <c r="C735" s="51" t="s">
        <v>4877</v>
      </c>
      <c r="D735" s="55" t="s">
        <v>2498</v>
      </c>
      <c r="E735" s="63" t="s">
        <v>4878</v>
      </c>
      <c r="F735" s="63" t="s">
        <v>2449</v>
      </c>
      <c r="G735" s="64" t="s">
        <v>4879</v>
      </c>
      <c r="H735" s="54" t="str">
        <f t="shared" si="2"/>
        <v>https://collegian.tccd.edu/</v>
      </c>
    </row>
    <row r="736">
      <c r="A736" s="14" t="s">
        <v>803</v>
      </c>
      <c r="B736" s="14" t="s">
        <v>4880</v>
      </c>
      <c r="C736" s="51" t="s">
        <v>4881</v>
      </c>
      <c r="D736" s="55" t="s">
        <v>4882</v>
      </c>
      <c r="E736" s="63" t="s">
        <v>4883</v>
      </c>
      <c r="F736" s="63" t="s">
        <v>4884</v>
      </c>
      <c r="G736" s="64" t="s">
        <v>4885</v>
      </c>
      <c r="H736" s="54" t="str">
        <f t="shared" si="2"/>
        <v>https://www.thebatt.com/</v>
      </c>
    </row>
    <row r="737">
      <c r="A737" s="14" t="s">
        <v>803</v>
      </c>
      <c r="B737" s="14" t="s">
        <v>4886</v>
      </c>
      <c r="C737" s="51" t="s">
        <v>4887</v>
      </c>
      <c r="D737" s="55" t="s">
        <v>4888</v>
      </c>
      <c r="E737" s="63" t="s">
        <v>4889</v>
      </c>
      <c r="F737" s="63" t="s">
        <v>4890</v>
      </c>
      <c r="G737" s="64" t="s">
        <v>4891</v>
      </c>
      <c r="H737" s="54" t="str">
        <f t="shared" si="2"/>
        <v>https://tamuceasttexan.com/</v>
      </c>
    </row>
    <row r="738">
      <c r="A738" s="14" t="s">
        <v>803</v>
      </c>
      <c r="B738" s="14" t="s">
        <v>4892</v>
      </c>
      <c r="C738" s="51" t="s">
        <v>4893</v>
      </c>
      <c r="D738" s="55" t="s">
        <v>4894</v>
      </c>
      <c r="E738" s="63" t="s">
        <v>4895</v>
      </c>
      <c r="F738" s="63" t="s">
        <v>4896</v>
      </c>
      <c r="G738" s="64" t="s">
        <v>4897</v>
      </c>
      <c r="H738" s="54" t="str">
        <f t="shared" si="2"/>
        <v>https://www.tcu360.com/dailyskiff/</v>
      </c>
    </row>
    <row r="739">
      <c r="A739" s="14" t="s">
        <v>803</v>
      </c>
      <c r="B739" s="14" t="s">
        <v>4898</v>
      </c>
      <c r="C739" s="51" t="s">
        <v>4899</v>
      </c>
      <c r="D739" s="55" t="s">
        <v>4900</v>
      </c>
      <c r="E739" s="63" t="s">
        <v>4901</v>
      </c>
      <c r="F739" s="63" t="s">
        <v>4902</v>
      </c>
      <c r="G739" s="64" t="s">
        <v>4903</v>
      </c>
      <c r="H739" s="54" t="str">
        <f t="shared" si="2"/>
        <v>https://thetsuherald.com/</v>
      </c>
    </row>
    <row r="740">
      <c r="A740" s="14" t="s">
        <v>803</v>
      </c>
      <c r="B740" s="14" t="s">
        <v>4904</v>
      </c>
      <c r="C740" s="51" t="s">
        <v>4905</v>
      </c>
      <c r="D740" s="55" t="s">
        <v>4906</v>
      </c>
      <c r="E740" s="63" t="s">
        <v>4907</v>
      </c>
      <c r="F740" s="63" t="s">
        <v>4908</v>
      </c>
      <c r="G740" s="64" t="s">
        <v>4909</v>
      </c>
      <c r="H740" s="54" t="str">
        <f t="shared" si="2"/>
        <v>https://universitystar.com/</v>
      </c>
    </row>
    <row r="741">
      <c r="A741" s="14" t="s">
        <v>803</v>
      </c>
      <c r="B741" s="14" t="s">
        <v>4910</v>
      </c>
      <c r="C741" s="51" t="s">
        <v>4911</v>
      </c>
      <c r="D741" s="55" t="s">
        <v>4912</v>
      </c>
      <c r="E741" s="63" t="s">
        <v>4913</v>
      </c>
      <c r="F741" s="63" t="s">
        <v>4914</v>
      </c>
      <c r="G741" s="64" t="s">
        <v>4915</v>
      </c>
      <c r="H741" s="54" t="str">
        <f t="shared" si="2"/>
        <v>https://www.dailytoreador.com/</v>
      </c>
    </row>
    <row r="742">
      <c r="A742" s="14" t="s">
        <v>803</v>
      </c>
      <c r="B742" s="14" t="s">
        <v>4916</v>
      </c>
      <c r="C742" s="51" t="s">
        <v>4917</v>
      </c>
      <c r="D742" s="55" t="s">
        <v>4918</v>
      </c>
      <c r="E742" s="63" t="s">
        <v>4919</v>
      </c>
      <c r="F742" s="63" t="s">
        <v>4920</v>
      </c>
      <c r="G742" s="64" t="s">
        <v>4921</v>
      </c>
      <c r="H742" s="54" t="str">
        <f t="shared" si="2"/>
        <v>https://www.twulasso.com/</v>
      </c>
    </row>
    <row r="743">
      <c r="A743" s="14" t="s">
        <v>803</v>
      </c>
      <c r="B743" s="14" t="s">
        <v>4922</v>
      </c>
      <c r="C743" s="51" t="s">
        <v>4923</v>
      </c>
      <c r="D743" s="55" t="s">
        <v>4924</v>
      </c>
      <c r="E743" s="63" t="s">
        <v>4925</v>
      </c>
      <c r="F743" s="63" t="s">
        <v>4926</v>
      </c>
      <c r="G743" s="64" t="s">
        <v>4927</v>
      </c>
      <c r="H743" s="54" t="str">
        <f t="shared" si="2"/>
        <v>https://trinitonian.com/</v>
      </c>
    </row>
    <row r="744">
      <c r="A744" s="14" t="s">
        <v>803</v>
      </c>
      <c r="B744" s="14" t="s">
        <v>4928</v>
      </c>
      <c r="C744" s="51" t="s">
        <v>4929</v>
      </c>
      <c r="D744" s="55" t="s">
        <v>4930</v>
      </c>
      <c r="E744" s="63" t="s">
        <v>4931</v>
      </c>
      <c r="F744" s="63" t="s">
        <v>4932</v>
      </c>
      <c r="G744" s="64" t="s">
        <v>4933</v>
      </c>
      <c r="H744" s="54" t="str">
        <f t="shared" si="2"/>
        <v>https://thedrumbeat.com/</v>
      </c>
    </row>
    <row r="745">
      <c r="A745" s="14" t="s">
        <v>803</v>
      </c>
      <c r="B745" s="14" t="s">
        <v>4934</v>
      </c>
      <c r="C745" s="51" t="s">
        <v>4935</v>
      </c>
      <c r="D745" s="55" t="s">
        <v>4936</v>
      </c>
      <c r="E745" s="63" t="s">
        <v>4937</v>
      </c>
      <c r="F745" s="63" t="s">
        <v>4938</v>
      </c>
      <c r="G745" s="64" t="s">
        <v>4939</v>
      </c>
      <c r="H745" s="54" t="str">
        <f t="shared" si="2"/>
        <v>https://thedailycougar.com/</v>
      </c>
    </row>
    <row r="746">
      <c r="A746" s="14" t="s">
        <v>803</v>
      </c>
      <c r="B746" s="14" t="s">
        <v>4940</v>
      </c>
      <c r="C746" s="51" t="s">
        <v>4937</v>
      </c>
      <c r="D746" s="55" t="s">
        <v>4941</v>
      </c>
      <c r="E746" s="63" t="s">
        <v>4937</v>
      </c>
      <c r="F746" s="63" t="s">
        <v>4942</v>
      </c>
      <c r="G746" s="64" t="s">
        <v>4943</v>
      </c>
      <c r="H746" s="54" t="str">
        <f t="shared" si="2"/>
        <v>https://uhclthesignal.com/</v>
      </c>
    </row>
    <row r="747">
      <c r="A747" s="14" t="s">
        <v>803</v>
      </c>
      <c r="B747" s="14" t="s">
        <v>4944</v>
      </c>
      <c r="C747" s="51" t="s">
        <v>4937</v>
      </c>
      <c r="D747" s="55" t="s">
        <v>4945</v>
      </c>
      <c r="E747" s="63" t="s">
        <v>4937</v>
      </c>
      <c r="F747" s="63" t="s">
        <v>4946</v>
      </c>
      <c r="G747" s="64" t="s">
        <v>4947</v>
      </c>
      <c r="H747" s="54" t="str">
        <f t="shared" si="2"/>
        <v>https://www.uhd.edu/news/Pages/news-archive.aspx</v>
      </c>
    </row>
    <row r="748">
      <c r="A748" s="14" t="s">
        <v>803</v>
      </c>
      <c r="B748" s="14" t="s">
        <v>4948</v>
      </c>
      <c r="C748" s="51" t="s">
        <v>4937</v>
      </c>
      <c r="D748" s="55" t="s">
        <v>4949</v>
      </c>
      <c r="E748" s="63" t="s">
        <v>4937</v>
      </c>
      <c r="F748" s="63" t="s">
        <v>4950</v>
      </c>
      <c r="G748" s="64" t="s">
        <v>4951</v>
      </c>
      <c r="H748" s="54" t="str">
        <f t="shared" si="2"/>
        <v>https://www.uhv.edu/</v>
      </c>
    </row>
    <row r="749">
      <c r="A749" s="14" t="s">
        <v>803</v>
      </c>
      <c r="B749" s="14" t="s">
        <v>4952</v>
      </c>
      <c r="C749" s="51" t="s">
        <v>4953</v>
      </c>
      <c r="D749" s="55" t="s">
        <v>4954</v>
      </c>
      <c r="E749" s="63" t="s">
        <v>4955</v>
      </c>
      <c r="F749" s="63" t="s">
        <v>4956</v>
      </c>
      <c r="G749" s="64" t="s">
        <v>4957</v>
      </c>
      <c r="H749" s="54" t="str">
        <f t="shared" si="2"/>
        <v>https://thebells.umhb.edu/</v>
      </c>
    </row>
    <row r="750">
      <c r="A750" s="14" t="s">
        <v>803</v>
      </c>
      <c r="B750" s="14" t="s">
        <v>4958</v>
      </c>
      <c r="C750" s="51" t="s">
        <v>4959</v>
      </c>
      <c r="D750" s="55" t="s">
        <v>4960</v>
      </c>
      <c r="E750" s="63" t="s">
        <v>4961</v>
      </c>
      <c r="F750" s="63" t="s">
        <v>4962</v>
      </c>
      <c r="G750" s="64" t="s">
        <v>4963</v>
      </c>
      <c r="H750" s="54" t="str">
        <f t="shared" si="2"/>
        <v>https://www.ntdaily.com/</v>
      </c>
    </row>
    <row r="751">
      <c r="A751" s="14" t="s">
        <v>803</v>
      </c>
      <c r="B751" s="14" t="s">
        <v>4964</v>
      </c>
      <c r="C751" s="51" t="s">
        <v>4965</v>
      </c>
      <c r="D751" s="55" t="s">
        <v>4966</v>
      </c>
      <c r="E751" s="63" t="s">
        <v>4967</v>
      </c>
      <c r="F751" s="63" t="s">
        <v>4968</v>
      </c>
      <c r="G751" s="64" t="s">
        <v>4969</v>
      </c>
      <c r="H751" s="54" t="str">
        <f t="shared" si="2"/>
        <v>https://www.stthomas.edu/summa/</v>
      </c>
    </row>
    <row r="752">
      <c r="A752" s="14" t="s">
        <v>803</v>
      </c>
      <c r="B752" s="14" t="s">
        <v>4970</v>
      </c>
      <c r="C752" s="51" t="s">
        <v>4971</v>
      </c>
      <c r="D752" s="55" t="s">
        <v>4972</v>
      </c>
      <c r="E752" s="63" t="s">
        <v>4973</v>
      </c>
      <c r="F752" s="63" t="s">
        <v>4974</v>
      </c>
      <c r="G752" s="64" t="s">
        <v>4975</v>
      </c>
      <c r="H752" s="54" t="str">
        <f t="shared" si="2"/>
        <v>https://www.theshorthorn.com/</v>
      </c>
    </row>
    <row r="753">
      <c r="A753" s="14" t="s">
        <v>803</v>
      </c>
      <c r="B753" s="14" t="s">
        <v>4976</v>
      </c>
      <c r="C753" s="51" t="s">
        <v>4977</v>
      </c>
      <c r="D753" s="55" t="s">
        <v>4978</v>
      </c>
      <c r="E753" s="63" t="s">
        <v>4979</v>
      </c>
      <c r="F753" s="63" t="s">
        <v>4980</v>
      </c>
      <c r="G753" s="64" t="s">
        <v>4981</v>
      </c>
      <c r="H753" s="16" t="str">
        <f t="shared" si="2"/>
        <v>https://thedailytexan.com/ and https://texastravesty.com/</v>
      </c>
    </row>
    <row r="754">
      <c r="A754" s="14" t="s">
        <v>803</v>
      </c>
      <c r="B754" s="14" t="s">
        <v>4982</v>
      </c>
      <c r="C754" s="51" t="s">
        <v>4983</v>
      </c>
      <c r="D754" s="55" t="s">
        <v>4984</v>
      </c>
      <c r="E754" s="63" t="s">
        <v>4985</v>
      </c>
      <c r="F754" s="63" t="s">
        <v>4986</v>
      </c>
      <c r="G754" s="64" t="s">
        <v>4987</v>
      </c>
      <c r="H754" s="54" t="str">
        <f t="shared" si="2"/>
        <v>http://www.utbcollegian.com/</v>
      </c>
    </row>
    <row r="755">
      <c r="A755" s="14" t="s">
        <v>803</v>
      </c>
      <c r="B755" s="14" t="s">
        <v>4988</v>
      </c>
      <c r="C755" s="51" t="s">
        <v>4989</v>
      </c>
      <c r="D755" s="55" t="s">
        <v>4990</v>
      </c>
      <c r="E755" s="63" t="s">
        <v>4991</v>
      </c>
      <c r="F755" s="63" t="s">
        <v>4992</v>
      </c>
      <c r="G755" s="64" t="s">
        <v>4993</v>
      </c>
      <c r="H755" s="54" t="str">
        <f t="shared" si="2"/>
        <v>https://utdmercury.com/</v>
      </c>
    </row>
    <row r="756">
      <c r="A756" s="14" t="s">
        <v>803</v>
      </c>
      <c r="B756" s="14" t="s">
        <v>4994</v>
      </c>
      <c r="C756" s="51" t="s">
        <v>4995</v>
      </c>
      <c r="D756" s="55" t="s">
        <v>4996</v>
      </c>
      <c r="E756" s="63" t="s">
        <v>4997</v>
      </c>
      <c r="F756" s="63" t="s">
        <v>4998</v>
      </c>
      <c r="G756" s="64" t="s">
        <v>4999</v>
      </c>
      <c r="H756" s="54" t="str">
        <f t="shared" si="2"/>
        <v>https://www.theprospectordaily.com/</v>
      </c>
    </row>
    <row r="757">
      <c r="A757" s="14" t="s">
        <v>803</v>
      </c>
      <c r="B757" s="14" t="s">
        <v>5000</v>
      </c>
      <c r="C757" s="51" t="s">
        <v>5001</v>
      </c>
      <c r="D757" s="55" t="s">
        <v>5002</v>
      </c>
      <c r="E757" s="63" t="s">
        <v>5003</v>
      </c>
      <c r="F757" s="63" t="s">
        <v>5004</v>
      </c>
      <c r="G757" s="64" t="s">
        <v>5005</v>
      </c>
      <c r="H757" s="54" t="str">
        <f t="shared" si="2"/>
        <v>https://www.utrgvrider.com/</v>
      </c>
    </row>
    <row r="758">
      <c r="A758" s="14" t="s">
        <v>803</v>
      </c>
      <c r="B758" s="14" t="s">
        <v>5006</v>
      </c>
      <c r="C758" s="51" t="s">
        <v>5007</v>
      </c>
      <c r="D758" s="55" t="s">
        <v>5008</v>
      </c>
      <c r="E758" s="63" t="s">
        <v>5009</v>
      </c>
      <c r="F758" s="63" t="s">
        <v>5010</v>
      </c>
      <c r="G758" s="64" t="s">
        <v>5011</v>
      </c>
      <c r="H758" s="54" t="str">
        <f t="shared" si="2"/>
        <v>https://www.paisano-online.com/</v>
      </c>
    </row>
    <row r="759">
      <c r="A759" s="14" t="s">
        <v>803</v>
      </c>
      <c r="B759" s="14" t="s">
        <v>5012</v>
      </c>
      <c r="C759" s="51" t="s">
        <v>5013</v>
      </c>
      <c r="D759" s="55" t="s">
        <v>5014</v>
      </c>
      <c r="E759" s="63" t="s">
        <v>5015</v>
      </c>
      <c r="F759" s="63" t="s">
        <v>5016</v>
      </c>
      <c r="G759" s="64" t="s">
        <v>5017</v>
      </c>
      <c r="H759" s="54" t="str">
        <f t="shared" si="2"/>
        <v>https://www.patriottalon.com/</v>
      </c>
    </row>
    <row r="760">
      <c r="A760" s="14" t="s">
        <v>803</v>
      </c>
      <c r="B760" s="14" t="s">
        <v>5018</v>
      </c>
      <c r="C760" s="51" t="s">
        <v>5019</v>
      </c>
      <c r="D760" s="55" t="s">
        <v>5020</v>
      </c>
      <c r="E760" s="63" t="s">
        <v>5021</v>
      </c>
      <c r="F760" s="63" t="s">
        <v>5022</v>
      </c>
      <c r="G760" s="64" t="s">
        <v>5023</v>
      </c>
      <c r="H760" s="54" t="str">
        <f t="shared" si="2"/>
        <v>http://www.utpa.edu/panamericanonline/</v>
      </c>
    </row>
    <row r="761">
      <c r="A761" s="14" t="s">
        <v>803</v>
      </c>
      <c r="B761" s="14" t="s">
        <v>5024</v>
      </c>
      <c r="C761" s="51" t="s">
        <v>5025</v>
      </c>
      <c r="D761" s="55" t="s">
        <v>5026</v>
      </c>
      <c r="E761" s="63" t="s">
        <v>5027</v>
      </c>
      <c r="F761" s="63" t="s">
        <v>5028</v>
      </c>
      <c r="G761" s="64" t="s">
        <v>5029</v>
      </c>
      <c r="H761" s="54" t="str">
        <f t="shared" si="2"/>
        <v>https://theprairienews.com/</v>
      </c>
    </row>
    <row r="762">
      <c r="A762" s="14" t="s">
        <v>5030</v>
      </c>
      <c r="B762" s="14" t="s">
        <v>5031</v>
      </c>
      <c r="C762" s="51" t="s">
        <v>5032</v>
      </c>
      <c r="D762" s="55" t="s">
        <v>5033</v>
      </c>
      <c r="E762" s="63" t="s">
        <v>2164</v>
      </c>
      <c r="F762" s="63" t="s">
        <v>5034</v>
      </c>
      <c r="G762" s="64" t="s">
        <v>5035</v>
      </c>
      <c r="H762" s="54" t="str">
        <f t="shared" si="2"/>
        <v>https://universe.byu.edu/</v>
      </c>
    </row>
    <row r="763">
      <c r="A763" s="14" t="s">
        <v>5030</v>
      </c>
      <c r="B763" s="14" t="s">
        <v>5036</v>
      </c>
      <c r="C763" s="51" t="s">
        <v>5037</v>
      </c>
      <c r="D763" s="55" t="s">
        <v>5038</v>
      </c>
      <c r="E763" s="63" t="s">
        <v>5039</v>
      </c>
      <c r="F763" s="63" t="s">
        <v>5040</v>
      </c>
      <c r="G763" s="64" t="s">
        <v>5041</v>
      </c>
      <c r="H763" s="54" t="str">
        <f t="shared" si="2"/>
        <v>https://suunews.net/</v>
      </c>
    </row>
    <row r="764">
      <c r="A764" s="14" t="s">
        <v>5030</v>
      </c>
      <c r="B764" s="14" t="s">
        <v>5042</v>
      </c>
      <c r="C764" s="51" t="s">
        <v>5043</v>
      </c>
      <c r="D764" s="55" t="s">
        <v>5044</v>
      </c>
      <c r="E764" s="63" t="s">
        <v>5045</v>
      </c>
      <c r="F764" s="63" t="s">
        <v>5046</v>
      </c>
      <c r="G764" s="64" t="s">
        <v>5047</v>
      </c>
      <c r="H764" s="54" t="str">
        <f t="shared" si="2"/>
        <v>https://dailyutahchronicle.com/</v>
      </c>
    </row>
    <row r="765">
      <c r="A765" s="14" t="s">
        <v>5030</v>
      </c>
      <c r="B765" s="14" t="s">
        <v>5048</v>
      </c>
      <c r="C765" s="51" t="s">
        <v>5049</v>
      </c>
      <c r="D765" s="55" t="s">
        <v>5050</v>
      </c>
      <c r="E765" s="63" t="s">
        <v>5051</v>
      </c>
      <c r="F765" s="63" t="s">
        <v>5052</v>
      </c>
      <c r="G765" s="64" t="s">
        <v>5053</v>
      </c>
      <c r="H765" s="54" t="str">
        <f t="shared" si="2"/>
        <v>https://www.usustatesman.com/</v>
      </c>
    </row>
    <row r="766">
      <c r="A766" s="14" t="s">
        <v>5030</v>
      </c>
      <c r="B766" s="14" t="s">
        <v>5054</v>
      </c>
      <c r="C766" s="51" t="s">
        <v>5055</v>
      </c>
      <c r="D766" s="55" t="s">
        <v>5056</v>
      </c>
      <c r="E766" s="63" t="s">
        <v>5057</v>
      </c>
      <c r="F766" s="63" t="s">
        <v>5058</v>
      </c>
      <c r="G766" s="64" t="s">
        <v>5059</v>
      </c>
      <c r="H766" s="54" t="str">
        <f t="shared" si="2"/>
        <v>https://www.uvureview.com/</v>
      </c>
    </row>
    <row r="767">
      <c r="A767" s="14" t="s">
        <v>5030</v>
      </c>
      <c r="B767" s="14" t="s">
        <v>5060</v>
      </c>
      <c r="C767" s="51" t="s">
        <v>5061</v>
      </c>
      <c r="D767" s="55" t="s">
        <v>5062</v>
      </c>
      <c r="E767" s="63" t="s">
        <v>5063</v>
      </c>
      <c r="F767" s="63" t="s">
        <v>5064</v>
      </c>
      <c r="G767" s="64" t="s">
        <v>5065</v>
      </c>
      <c r="H767" s="54" t="str">
        <f t="shared" si="2"/>
        <v>https://signpost.mywebermedia.com/</v>
      </c>
    </row>
    <row r="768">
      <c r="A768" s="14" t="s">
        <v>1368</v>
      </c>
      <c r="B768" s="14" t="s">
        <v>5066</v>
      </c>
      <c r="C768" s="51" t="s">
        <v>5067</v>
      </c>
      <c r="D768" s="55" t="s">
        <v>5068</v>
      </c>
      <c r="E768" s="63" t="s">
        <v>5069</v>
      </c>
      <c r="F768" s="63" t="s">
        <v>5070</v>
      </c>
      <c r="G768" s="64" t="s">
        <v>5071</v>
      </c>
      <c r="H768" s="54" t="str">
        <f t="shared" si="2"/>
        <v>https://www.benningtonfreepress.com/</v>
      </c>
    </row>
    <row r="769">
      <c r="A769" s="14" t="s">
        <v>1368</v>
      </c>
      <c r="B769" s="14" t="s">
        <v>5072</v>
      </c>
      <c r="C769" s="51" t="s">
        <v>5073</v>
      </c>
      <c r="D769" s="55" t="s">
        <v>5074</v>
      </c>
      <c r="E769" s="63" t="s">
        <v>5075</v>
      </c>
      <c r="F769" s="63" t="s">
        <v>5076</v>
      </c>
      <c r="G769" s="64" t="s">
        <v>5077</v>
      </c>
      <c r="H769" s="54" t="str">
        <f t="shared" si="2"/>
        <v>https://www.basementmedicine.org/</v>
      </c>
    </row>
    <row r="770">
      <c r="A770" s="14" t="s">
        <v>1368</v>
      </c>
      <c r="B770" s="14" t="s">
        <v>5078</v>
      </c>
      <c r="C770" s="51" t="s">
        <v>5079</v>
      </c>
      <c r="D770" s="55" t="s">
        <v>5080</v>
      </c>
      <c r="E770" s="63" t="s">
        <v>5081</v>
      </c>
      <c r="F770" s="63" t="s">
        <v>5082</v>
      </c>
      <c r="G770" s="64" t="s">
        <v>5083</v>
      </c>
      <c r="H770" s="54" t="str">
        <f t="shared" si="2"/>
        <v>https://lyndoncritic.com/</v>
      </c>
    </row>
    <row r="771">
      <c r="A771" s="14" t="s">
        <v>1368</v>
      </c>
      <c r="B771" s="14" t="s">
        <v>5084</v>
      </c>
      <c r="C771" s="51" t="s">
        <v>5085</v>
      </c>
      <c r="D771" s="55" t="s">
        <v>4356</v>
      </c>
      <c r="E771" s="63" t="s">
        <v>5086</v>
      </c>
      <c r="F771" s="63" t="s">
        <v>4358</v>
      </c>
      <c r="G771" s="64" t="s">
        <v>5087</v>
      </c>
      <c r="H771" s="54" t="str">
        <f t="shared" si="2"/>
        <v>https://middleburycampus.com/</v>
      </c>
    </row>
    <row r="772">
      <c r="A772" s="14" t="s">
        <v>1368</v>
      </c>
      <c r="B772" s="14" t="s">
        <v>5088</v>
      </c>
      <c r="C772" s="51" t="s">
        <v>5089</v>
      </c>
      <c r="D772" s="55" t="s">
        <v>5090</v>
      </c>
      <c r="E772" s="63" t="s">
        <v>5091</v>
      </c>
      <c r="F772" s="63" t="s">
        <v>5092</v>
      </c>
      <c r="G772" s="64" t="s">
        <v>5093</v>
      </c>
      <c r="H772" s="54" t="str">
        <f t="shared" si="2"/>
        <v>https://www.norwichguidon.com/</v>
      </c>
    </row>
    <row r="773">
      <c r="A773" s="14" t="s">
        <v>1368</v>
      </c>
      <c r="B773" s="14" t="s">
        <v>5094</v>
      </c>
      <c r="C773" s="51" t="s">
        <v>5095</v>
      </c>
      <c r="D773" s="55" t="s">
        <v>5096</v>
      </c>
      <c r="E773" s="63" t="s">
        <v>5097</v>
      </c>
      <c r="F773" s="63" t="s">
        <v>5098</v>
      </c>
      <c r="G773" s="64" t="s">
        <v>5099</v>
      </c>
      <c r="H773" s="54" t="str">
        <f t="shared" si="2"/>
        <v>https://defender.smcvt.edu/</v>
      </c>
    </row>
    <row r="774">
      <c r="A774" s="14" t="s">
        <v>1368</v>
      </c>
      <c r="B774" s="14" t="s">
        <v>1369</v>
      </c>
      <c r="C774" s="51" t="s">
        <v>1370</v>
      </c>
      <c r="D774" s="55" t="s">
        <v>1371</v>
      </c>
      <c r="E774" s="63" t="s">
        <v>1372</v>
      </c>
      <c r="F774" s="63" t="s">
        <v>1373</v>
      </c>
      <c r="G774" s="64" t="s">
        <v>1374</v>
      </c>
      <c r="H774" s="54" t="str">
        <f t="shared" si="2"/>
        <v>https://vtcynic.com/</v>
      </c>
    </row>
    <row r="775">
      <c r="A775" s="14" t="s">
        <v>777</v>
      </c>
      <c r="B775" s="14" t="s">
        <v>5100</v>
      </c>
      <c r="C775" s="51" t="s">
        <v>5101</v>
      </c>
      <c r="D775" s="55" t="s">
        <v>1396</v>
      </c>
      <c r="E775" s="63" t="s">
        <v>5102</v>
      </c>
      <c r="F775" s="63" t="s">
        <v>4629</v>
      </c>
      <c r="G775" s="64" t="s">
        <v>5103</v>
      </c>
      <c r="H775" s="54" t="str">
        <f t="shared" si="2"/>
        <v>https://averettstudentnews.org/</v>
      </c>
    </row>
    <row r="776">
      <c r="A776" s="14" t="s">
        <v>777</v>
      </c>
      <c r="B776" s="14" t="s">
        <v>5104</v>
      </c>
      <c r="C776" s="51" t="s">
        <v>5105</v>
      </c>
      <c r="D776" s="55" t="s">
        <v>5106</v>
      </c>
      <c r="E776" s="63" t="s">
        <v>5107</v>
      </c>
      <c r="F776" s="63" t="s">
        <v>5108</v>
      </c>
      <c r="G776" s="64" t="s">
        <v>5109</v>
      </c>
      <c r="H776" s="54" t="str">
        <f t="shared" si="2"/>
        <v>https://thecaptainslog.org/</v>
      </c>
    </row>
    <row r="777">
      <c r="A777" s="14" t="s">
        <v>777</v>
      </c>
      <c r="B777" s="14" t="s">
        <v>5110</v>
      </c>
      <c r="C777" s="51" t="s">
        <v>5111</v>
      </c>
      <c r="D777" s="55" t="s">
        <v>5112</v>
      </c>
      <c r="E777" s="63" t="s">
        <v>5113</v>
      </c>
      <c r="F777" s="63" t="s">
        <v>5114</v>
      </c>
      <c r="G777" s="64" t="s">
        <v>5115</v>
      </c>
      <c r="H777" s="54" t="str">
        <f t="shared" si="2"/>
        <v>https://flathatnews.com/</v>
      </c>
    </row>
    <row r="778">
      <c r="A778" s="14" t="s">
        <v>777</v>
      </c>
      <c r="B778" s="14" t="s">
        <v>5116</v>
      </c>
      <c r="C778" s="51" t="s">
        <v>5117</v>
      </c>
      <c r="D778" s="55" t="s">
        <v>5118</v>
      </c>
      <c r="E778" s="63" t="s">
        <v>5119</v>
      </c>
      <c r="F778" s="63" t="s">
        <v>5120</v>
      </c>
      <c r="G778" s="64" t="s">
        <v>5121</v>
      </c>
      <c r="H778" s="54" t="str">
        <f t="shared" si="2"/>
        <v>https://emu.edu/now/weathervane/</v>
      </c>
    </row>
    <row r="779">
      <c r="A779" s="14" t="s">
        <v>777</v>
      </c>
      <c r="B779" s="14" t="s">
        <v>5122</v>
      </c>
      <c r="C779" s="51" t="s">
        <v>5123</v>
      </c>
      <c r="D779" s="55" t="s">
        <v>5124</v>
      </c>
      <c r="E779" s="63" t="s">
        <v>5125</v>
      </c>
      <c r="F779" s="63" t="s">
        <v>5126</v>
      </c>
      <c r="G779" s="64" t="s">
        <v>5127</v>
      </c>
      <c r="H779" s="54" t="str">
        <f t="shared" si="2"/>
        <v>https://ironbladeonline.com/</v>
      </c>
    </row>
    <row r="780">
      <c r="A780" s="14" t="s">
        <v>777</v>
      </c>
      <c r="B780" s="14" t="s">
        <v>1171</v>
      </c>
      <c r="C780" s="51" t="s">
        <v>1172</v>
      </c>
      <c r="D780" s="55" t="s">
        <v>1173</v>
      </c>
      <c r="H780" s="72" t="s">
        <v>1174</v>
      </c>
    </row>
    <row r="781">
      <c r="A781" s="14" t="s">
        <v>777</v>
      </c>
      <c r="B781" s="14" t="s">
        <v>5128</v>
      </c>
      <c r="C781" s="51" t="s">
        <v>5129</v>
      </c>
      <c r="D781" s="55" t="s">
        <v>5130</v>
      </c>
      <c r="E781" s="63" t="s">
        <v>5131</v>
      </c>
      <c r="F781" s="63" t="s">
        <v>5132</v>
      </c>
      <c r="G781" s="64" t="s">
        <v>5133</v>
      </c>
      <c r="H781" s="54" t="str">
        <f t="shared" ref="H781:H866" si="3">G781</f>
        <v>https://www.hollins.edu/hollins-columns/</v>
      </c>
    </row>
    <row r="782">
      <c r="A782" s="14" t="s">
        <v>777</v>
      </c>
      <c r="B782" s="14" t="s">
        <v>5134</v>
      </c>
      <c r="C782" s="51" t="s">
        <v>5135</v>
      </c>
      <c r="D782" s="55" t="s">
        <v>5136</v>
      </c>
      <c r="E782" s="63" t="s">
        <v>5137</v>
      </c>
      <c r="F782" s="63" t="s">
        <v>5138</v>
      </c>
      <c r="G782" s="64" t="s">
        <v>5139</v>
      </c>
      <c r="H782" s="54" t="str">
        <f t="shared" si="3"/>
        <v>https://www.breezejmu.org/</v>
      </c>
    </row>
    <row r="783">
      <c r="A783" s="14" t="s">
        <v>777</v>
      </c>
      <c r="B783" s="14" t="s">
        <v>5140</v>
      </c>
      <c r="C783" s="51" t="s">
        <v>5141</v>
      </c>
      <c r="D783" s="55" t="s">
        <v>5142</v>
      </c>
      <c r="E783" s="63" t="s">
        <v>5143</v>
      </c>
      <c r="F783" s="63" t="s">
        <v>5144</v>
      </c>
      <c r="G783" s="64" t="s">
        <v>5145</v>
      </c>
      <c r="H783" s="54" t="str">
        <f t="shared" si="3"/>
        <v>https://www.liberty.edu/champion/</v>
      </c>
    </row>
    <row r="784">
      <c r="A784" s="14" t="s">
        <v>777</v>
      </c>
      <c r="B784" s="14" t="s">
        <v>5146</v>
      </c>
      <c r="C784" s="51" t="s">
        <v>5147</v>
      </c>
      <c r="D784" s="55" t="s">
        <v>5148</v>
      </c>
      <c r="E784" s="63" t="s">
        <v>5149</v>
      </c>
      <c r="F784" s="63" t="s">
        <v>5150</v>
      </c>
      <c r="G784" s="64" t="s">
        <v>5151</v>
      </c>
      <c r="H784" s="54" t="str">
        <f t="shared" si="3"/>
        <v>https://rotunda.longwood.edu/</v>
      </c>
    </row>
    <row r="785">
      <c r="A785" s="14" t="s">
        <v>777</v>
      </c>
      <c r="B785" s="14" t="s">
        <v>5152</v>
      </c>
      <c r="C785" s="51" t="s">
        <v>5153</v>
      </c>
      <c r="D785" s="55" t="s">
        <v>5154</v>
      </c>
      <c r="E785" s="63" t="s">
        <v>5155</v>
      </c>
      <c r="F785" s="63" t="s">
        <v>5156</v>
      </c>
      <c r="G785" s="64" t="s">
        <v>5157</v>
      </c>
      <c r="H785" s="54" t="str">
        <f t="shared" si="3"/>
        <v>https://critograph.com/</v>
      </c>
    </row>
    <row r="786">
      <c r="A786" s="14" t="s">
        <v>777</v>
      </c>
      <c r="B786" s="14" t="s">
        <v>5158</v>
      </c>
      <c r="C786" s="51" t="s">
        <v>5159</v>
      </c>
      <c r="D786" s="55" t="s">
        <v>1486</v>
      </c>
      <c r="E786" s="63" t="s">
        <v>5160</v>
      </c>
      <c r="F786" s="63" t="s">
        <v>3566</v>
      </c>
      <c r="G786" s="64" t="s">
        <v>5161</v>
      </c>
      <c r="H786" s="54" t="str">
        <f t="shared" si="3"/>
        <v>https://www.themubanner.com/</v>
      </c>
    </row>
    <row r="787">
      <c r="A787" s="14" t="s">
        <v>777</v>
      </c>
      <c r="B787" s="14" t="s">
        <v>5162</v>
      </c>
      <c r="C787" s="51" t="s">
        <v>5163</v>
      </c>
      <c r="D787" s="55" t="s">
        <v>5164</v>
      </c>
      <c r="E787" s="63" t="s">
        <v>5165</v>
      </c>
      <c r="F787" s="63" t="s">
        <v>5166</v>
      </c>
      <c r="G787" s="64" t="s">
        <v>5167</v>
      </c>
      <c r="H787" s="54" t="str">
        <f t="shared" si="3"/>
        <v>https://www.maceandcrown.com/</v>
      </c>
    </row>
    <row r="788">
      <c r="A788" s="14" t="s">
        <v>777</v>
      </c>
      <c r="B788" s="14" t="s">
        <v>5168</v>
      </c>
      <c r="C788" s="51" t="s">
        <v>5169</v>
      </c>
      <c r="D788" s="55" t="s">
        <v>2823</v>
      </c>
      <c r="E788" s="63" t="s">
        <v>5170</v>
      </c>
      <c r="F788" s="63" t="s">
        <v>2825</v>
      </c>
      <c r="G788" s="64" t="s">
        <v>5171</v>
      </c>
      <c r="H788" s="54" t="str">
        <f t="shared" si="3"/>
        <v>https://www.rutartan.com/</v>
      </c>
    </row>
    <row r="789">
      <c r="A789" s="14" t="s">
        <v>777</v>
      </c>
      <c r="B789" s="14" t="s">
        <v>5172</v>
      </c>
      <c r="C789" s="51" t="s">
        <v>5173</v>
      </c>
      <c r="D789" s="55" t="s">
        <v>5174</v>
      </c>
      <c r="E789" s="63" t="s">
        <v>5175</v>
      </c>
      <c r="F789" s="63" t="s">
        <v>5176</v>
      </c>
      <c r="G789" s="64" t="s">
        <v>5177</v>
      </c>
      <c r="H789" s="54" t="str">
        <f t="shared" si="3"/>
        <v>https://www.randolphcollege.edu/sundial/</v>
      </c>
    </row>
    <row r="790">
      <c r="A790" s="14" t="s">
        <v>777</v>
      </c>
      <c r="B790" s="14" t="s">
        <v>1338</v>
      </c>
      <c r="C790" s="51" t="s">
        <v>1339</v>
      </c>
      <c r="D790" s="55" t="s">
        <v>1340</v>
      </c>
      <c r="E790" s="63" t="s">
        <v>1341</v>
      </c>
      <c r="F790" s="63" t="s">
        <v>1342</v>
      </c>
      <c r="G790" s="64" t="s">
        <v>1343</v>
      </c>
      <c r="H790" s="54" t="str">
        <f t="shared" si="3"/>
        <v>https://rmcathletics.com/sports/2012/6/1/</v>
      </c>
    </row>
    <row r="791">
      <c r="A791" s="14" t="s">
        <v>777</v>
      </c>
      <c r="B791" s="14" t="s">
        <v>5178</v>
      </c>
      <c r="C791" s="51" t="s">
        <v>5179</v>
      </c>
      <c r="D791" s="55" t="s">
        <v>5180</v>
      </c>
      <c r="E791" s="63" t="s">
        <v>5181</v>
      </c>
      <c r="F791" s="63" t="s">
        <v>5182</v>
      </c>
      <c r="G791" s="64" t="s">
        <v>5183</v>
      </c>
      <c r="H791" s="54" t="str">
        <f t="shared" si="3"/>
        <v>https://umwbullet.com/</v>
      </c>
    </row>
    <row r="792">
      <c r="A792" s="14" t="s">
        <v>777</v>
      </c>
      <c r="B792" s="14" t="s">
        <v>5184</v>
      </c>
      <c r="C792" s="51" t="s">
        <v>5185</v>
      </c>
      <c r="D792" s="55" t="s">
        <v>2498</v>
      </c>
      <c r="E792" s="63" t="s">
        <v>5186</v>
      </c>
      <c r="F792" s="63" t="s">
        <v>2449</v>
      </c>
      <c r="G792" s="64" t="s">
        <v>5187</v>
      </c>
      <c r="H792" s="54" t="str">
        <f t="shared" si="3"/>
        <v>https://www.thecollegianur.com/</v>
      </c>
    </row>
    <row r="793">
      <c r="A793" s="14" t="s">
        <v>777</v>
      </c>
      <c r="B793" s="14" t="s">
        <v>5188</v>
      </c>
      <c r="C793" s="51" t="s">
        <v>5189</v>
      </c>
      <c r="D793" s="55" t="s">
        <v>5190</v>
      </c>
      <c r="E793" s="63" t="s">
        <v>5191</v>
      </c>
      <c r="F793" s="63" t="s">
        <v>5192</v>
      </c>
      <c r="G793" s="64" t="s">
        <v>5193</v>
      </c>
      <c r="H793" s="54" t="str">
        <f t="shared" si="3"/>
        <v>https://www.cavalierdaily.com/</v>
      </c>
    </row>
    <row r="794">
      <c r="A794" s="14" t="s">
        <v>777</v>
      </c>
      <c r="B794" s="14" t="s">
        <v>5194</v>
      </c>
      <c r="C794" s="51" t="s">
        <v>5195</v>
      </c>
      <c r="D794" s="55" t="s">
        <v>5196</v>
      </c>
      <c r="E794" s="63" t="s">
        <v>5197</v>
      </c>
      <c r="F794" s="63" t="s">
        <v>5198</v>
      </c>
      <c r="G794" s="64" t="s">
        <v>5199</v>
      </c>
      <c r="H794" s="54" t="str">
        <f t="shared" si="3"/>
        <v>https://www.highlandcavalier.com/</v>
      </c>
    </row>
    <row r="795">
      <c r="A795" s="14" t="s">
        <v>777</v>
      </c>
      <c r="B795" s="14" t="s">
        <v>778</v>
      </c>
      <c r="C795" s="51" t="s">
        <v>779</v>
      </c>
      <c r="D795" s="55" t="s">
        <v>780</v>
      </c>
      <c r="E795" s="63" t="s">
        <v>781</v>
      </c>
      <c r="F795" s="63" t="s">
        <v>782</v>
      </c>
      <c r="G795" s="64" t="s">
        <v>783</v>
      </c>
      <c r="H795" s="54" t="str">
        <f t="shared" si="3"/>
        <v>https://commonwealthtimes.org/</v>
      </c>
    </row>
    <row r="796">
      <c r="A796" s="14" t="s">
        <v>777</v>
      </c>
      <c r="B796" s="14" t="s">
        <v>5200</v>
      </c>
      <c r="C796" s="51" t="s">
        <v>5201</v>
      </c>
      <c r="D796" s="55" t="s">
        <v>5202</v>
      </c>
      <c r="E796" s="63" t="s">
        <v>5203</v>
      </c>
      <c r="F796" s="63" t="s">
        <v>5204</v>
      </c>
      <c r="G796" s="64" t="s">
        <v>5205</v>
      </c>
      <c r="H796" s="54" t="str">
        <f t="shared" si="3"/>
        <v>https://www.vmi.edu/cadet-newspaper/</v>
      </c>
    </row>
    <row r="797">
      <c r="A797" s="14" t="s">
        <v>777</v>
      </c>
      <c r="B797" s="14" t="s">
        <v>5206</v>
      </c>
      <c r="C797" s="51" t="s">
        <v>5207</v>
      </c>
      <c r="D797" s="55" t="s">
        <v>5208</v>
      </c>
      <c r="E797" s="63" t="s">
        <v>5209</v>
      </c>
      <c r="F797" s="63" t="s">
        <v>5210</v>
      </c>
      <c r="G797" s="64" t="s">
        <v>5211</v>
      </c>
      <c r="H797" s="54" t="str">
        <f t="shared" si="3"/>
        <v>https://www.collegiatetimes.com/</v>
      </c>
    </row>
    <row r="798">
      <c r="A798" s="14" t="s">
        <v>777</v>
      </c>
      <c r="B798" s="14" t="s">
        <v>5212</v>
      </c>
      <c r="C798" s="51" t="s">
        <v>5213</v>
      </c>
      <c r="D798" s="55" t="s">
        <v>5214</v>
      </c>
      <c r="E798" s="63" t="s">
        <v>5215</v>
      </c>
      <c r="F798" s="63" t="s">
        <v>5216</v>
      </c>
      <c r="G798" s="64" t="s">
        <v>5217</v>
      </c>
      <c r="H798" s="54" t="str">
        <f t="shared" si="3"/>
        <v>https://ringtumphi.org/</v>
      </c>
    </row>
    <row r="799">
      <c r="A799" s="14" t="s">
        <v>603</v>
      </c>
      <c r="B799" s="14" t="s">
        <v>5218</v>
      </c>
      <c r="C799" s="51" t="s">
        <v>5219</v>
      </c>
      <c r="D799" s="55" t="s">
        <v>5220</v>
      </c>
      <c r="E799" s="63" t="s">
        <v>5221</v>
      </c>
      <c r="F799" s="63" t="s">
        <v>5222</v>
      </c>
      <c r="G799" s="64" t="s">
        <v>5223</v>
      </c>
      <c r="H799" s="54" t="str">
        <f t="shared" si="3"/>
        <v>https://www.thewatchdogonline.com/news/</v>
      </c>
    </row>
    <row r="800">
      <c r="A800" s="14" t="s">
        <v>603</v>
      </c>
      <c r="B800" s="14" t="s">
        <v>5224</v>
      </c>
      <c r="C800" s="51" t="s">
        <v>5225</v>
      </c>
      <c r="D800" s="55" t="s">
        <v>4074</v>
      </c>
      <c r="E800" s="63" t="s">
        <v>5226</v>
      </c>
      <c r="F800" s="63" t="s">
        <v>1242</v>
      </c>
      <c r="G800" s="64" t="s">
        <v>5227</v>
      </c>
      <c r="H800" s="54" t="str">
        <f t="shared" si="3"/>
        <v>https://cwuobserver.com/</v>
      </c>
    </row>
    <row r="801">
      <c r="A801" s="14" t="s">
        <v>603</v>
      </c>
      <c r="B801" s="14" t="s">
        <v>5228</v>
      </c>
      <c r="C801" s="51" t="s">
        <v>5229</v>
      </c>
      <c r="D801" s="55" t="s">
        <v>1715</v>
      </c>
      <c r="E801" s="63" t="s">
        <v>5230</v>
      </c>
      <c r="F801" s="63" t="s">
        <v>5231</v>
      </c>
      <c r="G801" s="64" t="s">
        <v>5232</v>
      </c>
      <c r="H801" s="54" t="str">
        <f t="shared" si="3"/>
        <v>https://clarkindy.com/</v>
      </c>
    </row>
    <row r="802">
      <c r="A802" s="14" t="s">
        <v>603</v>
      </c>
      <c r="B802" s="14" t="s">
        <v>5233</v>
      </c>
      <c r="C802" s="51" t="s">
        <v>5234</v>
      </c>
      <c r="D802" s="55" t="s">
        <v>5235</v>
      </c>
      <c r="E802" s="63" t="s">
        <v>5236</v>
      </c>
      <c r="F802" s="63" t="s">
        <v>5237</v>
      </c>
      <c r="G802" s="64" t="s">
        <v>5238</v>
      </c>
      <c r="H802" s="54" t="str">
        <f t="shared" si="3"/>
        <v>https://theeasterner.org/</v>
      </c>
    </row>
    <row r="803">
      <c r="A803" s="14" t="s">
        <v>603</v>
      </c>
      <c r="B803" s="14" t="s">
        <v>5239</v>
      </c>
      <c r="C803" s="51" t="s">
        <v>5240</v>
      </c>
      <c r="D803" s="55" t="s">
        <v>5241</v>
      </c>
      <c r="E803" s="63" t="s">
        <v>5242</v>
      </c>
      <c r="F803" s="63" t="s">
        <v>5243</v>
      </c>
      <c r="G803" s="64" t="s">
        <v>5244</v>
      </c>
      <c r="H803" s="54" t="str">
        <f t="shared" si="3"/>
        <v>https://thetritonreview.com/</v>
      </c>
    </row>
    <row r="804">
      <c r="A804" s="14" t="s">
        <v>603</v>
      </c>
      <c r="B804" s="14" t="s">
        <v>5245</v>
      </c>
      <c r="C804" s="51" t="s">
        <v>5246</v>
      </c>
      <c r="D804" s="55" t="s">
        <v>5247</v>
      </c>
      <c r="E804" s="63" t="s">
        <v>5248</v>
      </c>
      <c r="F804" s="63" t="s">
        <v>5249</v>
      </c>
      <c r="G804" s="64" t="s">
        <v>5250</v>
      </c>
      <c r="H804" s="54" t="str">
        <f t="shared" si="3"/>
        <v>https://www.cooperpointjournal.com/</v>
      </c>
    </row>
    <row r="805">
      <c r="A805" s="14" t="s">
        <v>603</v>
      </c>
      <c r="B805" s="14" t="s">
        <v>5251</v>
      </c>
      <c r="C805" s="51" t="s">
        <v>5252</v>
      </c>
      <c r="D805" s="55" t="s">
        <v>5253</v>
      </c>
      <c r="E805" s="63" t="s">
        <v>5254</v>
      </c>
      <c r="F805" s="63" t="s">
        <v>5255</v>
      </c>
      <c r="G805" s="64" t="s">
        <v>5256</v>
      </c>
      <c r="H805" s="54" t="str">
        <f t="shared" si="3"/>
        <v>https://everettclipper.com/</v>
      </c>
    </row>
    <row r="806">
      <c r="A806" s="14" t="s">
        <v>603</v>
      </c>
      <c r="B806" s="14" t="s">
        <v>604</v>
      </c>
      <c r="C806" s="51" t="s">
        <v>605</v>
      </c>
      <c r="D806" s="55" t="s">
        <v>606</v>
      </c>
      <c r="E806" s="63" t="s">
        <v>607</v>
      </c>
      <c r="F806" s="63" t="s">
        <v>608</v>
      </c>
      <c r="G806" s="64" t="s">
        <v>609</v>
      </c>
      <c r="H806" s="54" t="str">
        <f t="shared" si="3"/>
        <v>https://www.gonzagabulletin.com/</v>
      </c>
    </row>
    <row r="807">
      <c r="A807" s="14" t="s">
        <v>603</v>
      </c>
      <c r="B807" s="14" t="s">
        <v>5257</v>
      </c>
      <c r="C807" s="51" t="s">
        <v>5258</v>
      </c>
      <c r="D807" s="55" t="s">
        <v>1862</v>
      </c>
      <c r="E807" s="63" t="s">
        <v>5259</v>
      </c>
      <c r="F807" s="63" t="s">
        <v>1863</v>
      </c>
      <c r="G807" s="64" t="s">
        <v>5260</v>
      </c>
      <c r="H807" s="54" t="str">
        <f t="shared" si="3"/>
        <v>https://thegrcurrent.com/</v>
      </c>
    </row>
    <row r="808">
      <c r="A808" s="14" t="s">
        <v>603</v>
      </c>
      <c r="B808" s="14" t="s">
        <v>5261</v>
      </c>
      <c r="C808" s="51" t="s">
        <v>5262</v>
      </c>
      <c r="D808" s="55" t="s">
        <v>5263</v>
      </c>
      <c r="E808" s="63" t="s">
        <v>5264</v>
      </c>
      <c r="F808" s="63" t="s">
        <v>5265</v>
      </c>
      <c r="G808" s="64" t="s">
        <v>5266</v>
      </c>
      <c r="H808" s="54" t="str">
        <f t="shared" si="3"/>
        <v>https://mastmedia.plu.edu</v>
      </c>
    </row>
    <row r="809">
      <c r="A809" s="14" t="s">
        <v>603</v>
      </c>
      <c r="B809" s="14" t="s">
        <v>5267</v>
      </c>
      <c r="C809" s="51" t="s">
        <v>5268</v>
      </c>
      <c r="D809" s="55" t="s">
        <v>5269</v>
      </c>
      <c r="E809" s="63" t="s">
        <v>5270</v>
      </c>
      <c r="F809" s="63" t="s">
        <v>5271</v>
      </c>
      <c r="G809" s="64" t="s">
        <v>5272</v>
      </c>
      <c r="H809" s="54" t="str">
        <f t="shared" si="3"/>
        <v>https://puyalluppost.com</v>
      </c>
    </row>
    <row r="810">
      <c r="A810" s="14" t="s">
        <v>603</v>
      </c>
      <c r="B810" s="14" t="s">
        <v>5273</v>
      </c>
      <c r="C810" s="51" t="s">
        <v>5274</v>
      </c>
      <c r="D810" s="55" t="s">
        <v>5275</v>
      </c>
      <c r="E810" s="63" t="s">
        <v>5276</v>
      </c>
      <c r="F810" s="63" t="s">
        <v>5277</v>
      </c>
      <c r="G810" s="64" t="s">
        <v>5278</v>
      </c>
      <c r="H810" s="54" t="str">
        <f t="shared" si="3"/>
        <v>https://piercepioneernews.com</v>
      </c>
    </row>
    <row r="811">
      <c r="A811" s="14" t="s">
        <v>603</v>
      </c>
      <c r="B811" s="14" t="s">
        <v>5279</v>
      </c>
      <c r="C811" s="51" t="s">
        <v>5280</v>
      </c>
      <c r="D811" s="55" t="s">
        <v>5281</v>
      </c>
      <c r="E811" s="63" t="s">
        <v>5282</v>
      </c>
      <c r="F811" s="63" t="s">
        <v>5283</v>
      </c>
      <c r="G811" s="64" t="s">
        <v>5284</v>
      </c>
      <c r="H811" s="54" t="str">
        <f t="shared" si="3"/>
        <v>https://seattlecollegian.com</v>
      </c>
    </row>
    <row r="812">
      <c r="A812" s="14" t="s">
        <v>603</v>
      </c>
      <c r="B812" s="14" t="s">
        <v>5285</v>
      </c>
      <c r="C812" s="51" t="s">
        <v>5286</v>
      </c>
      <c r="D812" s="55" t="s">
        <v>5287</v>
      </c>
      <c r="E812" s="63" t="s">
        <v>5288</v>
      </c>
      <c r="F812" s="63" t="s">
        <v>5289</v>
      </c>
      <c r="G812" s="64" t="s">
        <v>5290</v>
      </c>
      <c r="H812" s="54" t="str">
        <f t="shared" si="3"/>
        <v>https://www.thefalcononline.com</v>
      </c>
    </row>
    <row r="813">
      <c r="A813" s="14" t="s">
        <v>603</v>
      </c>
      <c r="B813" s="14" t="s">
        <v>5291</v>
      </c>
      <c r="C813" s="51" t="s">
        <v>5292</v>
      </c>
      <c r="D813" s="55" t="s">
        <v>2091</v>
      </c>
      <c r="E813" s="63" t="s">
        <v>5293</v>
      </c>
      <c r="F813" s="63" t="s">
        <v>2093</v>
      </c>
      <c r="G813" s="64" t="s">
        <v>5294</v>
      </c>
      <c r="H813" s="54" t="str">
        <f t="shared" si="3"/>
        <v>https://seattlespectator.com</v>
      </c>
    </row>
    <row r="814">
      <c r="A814" s="14" t="s">
        <v>603</v>
      </c>
      <c r="B814" s="14" t="s">
        <v>5295</v>
      </c>
      <c r="C814" s="51" t="s">
        <v>5296</v>
      </c>
      <c r="D814" s="55" t="s">
        <v>5297</v>
      </c>
      <c r="E814" s="63" t="s">
        <v>5298</v>
      </c>
      <c r="F814" s="63" t="s">
        <v>5299</v>
      </c>
      <c r="G814" s="64" t="s">
        <v>5300</v>
      </c>
      <c r="H814" s="54" t="str">
        <f t="shared" si="3"/>
        <v>https://theebbtide.com</v>
      </c>
    </row>
    <row r="815">
      <c r="A815" s="14" t="s">
        <v>603</v>
      </c>
      <c r="B815" s="14" t="s">
        <v>5301</v>
      </c>
      <c r="C815" s="51" t="s">
        <v>5302</v>
      </c>
      <c r="D815" s="55" t="s">
        <v>2339</v>
      </c>
      <c r="E815" s="63" t="s">
        <v>5303</v>
      </c>
      <c r="F815" s="63" t="s">
        <v>2341</v>
      </c>
      <c r="G815" s="64" t="s">
        <v>5304</v>
      </c>
      <c r="H815" s="54" t="str">
        <f t="shared" si="3"/>
        <v>https://thecommunicator.org</v>
      </c>
    </row>
    <row r="816">
      <c r="A816" s="14" t="s">
        <v>603</v>
      </c>
      <c r="B816" s="14" t="s">
        <v>5305</v>
      </c>
      <c r="C816" s="51" t="s">
        <v>5306</v>
      </c>
      <c r="D816" s="55" t="s">
        <v>5307</v>
      </c>
      <c r="E816" s="63" t="s">
        <v>5308</v>
      </c>
      <c r="F816" s="63" t="s">
        <v>5309</v>
      </c>
      <c r="G816" s="64" t="s">
        <v>5310</v>
      </c>
      <c r="H816" s="54" t="str">
        <f t="shared" si="3"/>
        <v>https://trail.pugetsound.edu</v>
      </c>
    </row>
    <row r="817">
      <c r="A817" s="14" t="s">
        <v>603</v>
      </c>
      <c r="B817" s="14" t="s">
        <v>5311</v>
      </c>
      <c r="C817" s="51" t="s">
        <v>5312</v>
      </c>
      <c r="D817" s="55" t="s">
        <v>5313</v>
      </c>
      <c r="E817" s="63" t="s">
        <v>5314</v>
      </c>
      <c r="F817" s="63" t="s">
        <v>5315</v>
      </c>
      <c r="G817" s="64" t="s">
        <v>5316</v>
      </c>
      <c r="H817" s="54" t="str">
        <f t="shared" si="3"/>
        <v>https://www.dailyuw.com</v>
      </c>
    </row>
    <row r="818">
      <c r="A818" s="14" t="s">
        <v>603</v>
      </c>
      <c r="B818" s="14" t="s">
        <v>5317</v>
      </c>
      <c r="C818" s="51" t="s">
        <v>5318</v>
      </c>
      <c r="D818" s="55" t="s">
        <v>5319</v>
      </c>
      <c r="E818" s="63" t="s">
        <v>5320</v>
      </c>
      <c r="F818" s="63" t="s">
        <v>5321</v>
      </c>
      <c r="G818" s="64" t="s">
        <v>5322</v>
      </c>
      <c r="H818" s="54" t="str">
        <f t="shared" si="3"/>
        <v>https://thetacomaledger.com</v>
      </c>
    </row>
    <row r="819">
      <c r="A819" s="14" t="s">
        <v>603</v>
      </c>
      <c r="B819" s="14" t="s">
        <v>5323</v>
      </c>
      <c r="C819" s="51" t="s">
        <v>5324</v>
      </c>
      <c r="D819" s="55" t="s">
        <v>2498</v>
      </c>
      <c r="E819" s="63" t="s">
        <v>5325</v>
      </c>
      <c r="F819" s="63" t="s">
        <v>2449</v>
      </c>
      <c r="G819" s="64" t="s">
        <v>5326</v>
      </c>
      <c r="H819" s="54" t="str">
        <f t="shared" si="3"/>
        <v>https://whitmanwire.com/category/collegian/</v>
      </c>
    </row>
    <row r="820">
      <c r="A820" s="14" t="s">
        <v>603</v>
      </c>
      <c r="B820" s="14" t="s">
        <v>1055</v>
      </c>
      <c r="C820" s="51" t="s">
        <v>1056</v>
      </c>
      <c r="D820" s="55" t="s">
        <v>1057</v>
      </c>
      <c r="E820" s="63" t="s">
        <v>1058</v>
      </c>
      <c r="F820" s="63" t="s">
        <v>1059</v>
      </c>
      <c r="G820" s="64" t="s">
        <v>1060</v>
      </c>
      <c r="H820" s="54" t="str">
        <f t="shared" si="3"/>
        <v>https://dailyevergreen.com</v>
      </c>
    </row>
    <row r="821">
      <c r="A821" s="14" t="s">
        <v>603</v>
      </c>
      <c r="B821" s="14" t="s">
        <v>5327</v>
      </c>
      <c r="C821" s="51" t="s">
        <v>5328</v>
      </c>
      <c r="D821" s="55" t="s">
        <v>5329</v>
      </c>
      <c r="E821" s="63" t="s">
        <v>5330</v>
      </c>
      <c r="F821" s="63" t="s">
        <v>5331</v>
      </c>
      <c r="G821" s="64" t="s">
        <v>5332</v>
      </c>
      <c r="H821" s="54" t="str">
        <f t="shared" si="3"/>
        <v>https://www.thevancougar.com</v>
      </c>
    </row>
    <row r="822">
      <c r="A822" s="14" t="s">
        <v>603</v>
      </c>
      <c r="B822" s="14" t="s">
        <v>5333</v>
      </c>
      <c r="C822" s="51" t="s">
        <v>5334</v>
      </c>
      <c r="D822" s="55" t="s">
        <v>5335</v>
      </c>
      <c r="E822" s="63" t="s">
        <v>5336</v>
      </c>
      <c r="F822" s="63" t="s">
        <v>5337</v>
      </c>
      <c r="G822" s="64" t="s">
        <v>5338</v>
      </c>
      <c r="H822" s="54" t="str">
        <f t="shared" si="3"/>
        <v>https://www.westernfrontonline.com</v>
      </c>
    </row>
    <row r="823">
      <c r="A823" s="14" t="s">
        <v>603</v>
      </c>
      <c r="B823" s="14" t="s">
        <v>1310</v>
      </c>
      <c r="C823" s="51" t="s">
        <v>1311</v>
      </c>
      <c r="D823" s="55" t="s">
        <v>1312</v>
      </c>
      <c r="E823" s="63" t="s">
        <v>1313</v>
      </c>
      <c r="F823" s="63" t="s">
        <v>1314</v>
      </c>
      <c r="G823" s="64" t="s">
        <v>1315</v>
      </c>
      <c r="H823" s="54" t="str">
        <f t="shared" si="3"/>
        <v>https://whitmanwire.com/category/pioneer/</v>
      </c>
    </row>
    <row r="824">
      <c r="A824" s="14" t="s">
        <v>603</v>
      </c>
      <c r="B824" s="14" t="s">
        <v>5339</v>
      </c>
      <c r="C824" s="51" t="s">
        <v>5340</v>
      </c>
      <c r="D824" s="55" t="s">
        <v>5341</v>
      </c>
      <c r="E824" s="63" t="s">
        <v>5342</v>
      </c>
      <c r="F824" s="63" t="s">
        <v>5343</v>
      </c>
      <c r="G824" s="64" t="s">
        <v>5344</v>
      </c>
      <c r="H824" s="54" t="str">
        <f t="shared" si="3"/>
        <v>https://thewhitworthian.news</v>
      </c>
    </row>
    <row r="825">
      <c r="A825" s="14" t="s">
        <v>737</v>
      </c>
      <c r="B825" s="14" t="s">
        <v>5345</v>
      </c>
      <c r="C825" s="51" t="s">
        <v>5346</v>
      </c>
      <c r="D825" s="55" t="s">
        <v>5347</v>
      </c>
      <c r="E825" s="63" t="s">
        <v>5348</v>
      </c>
      <c r="F825" s="63" t="s">
        <v>5349</v>
      </c>
      <c r="G825" s="64" t="s">
        <v>5350</v>
      </c>
      <c r="H825" s="54" t="str">
        <f t="shared" si="3"/>
        <v>https://abcbattler.com</v>
      </c>
    </row>
    <row r="826">
      <c r="A826" s="14" t="s">
        <v>737</v>
      </c>
      <c r="B826" s="14" t="s">
        <v>5351</v>
      </c>
      <c r="C826" s="51" t="s">
        <v>5352</v>
      </c>
      <c r="D826" s="55" t="s">
        <v>1835</v>
      </c>
      <c r="E826" s="63" t="s">
        <v>5353</v>
      </c>
      <c r="F826" s="63" t="s">
        <v>1836</v>
      </c>
      <c r="G826" s="64" t="s">
        <v>5354</v>
      </c>
      <c r="H826" s="54" t="str">
        <f t="shared" si="3"/>
        <v>https://bethanytoweronline.com</v>
      </c>
    </row>
    <row r="827">
      <c r="A827" s="14" t="s">
        <v>737</v>
      </c>
      <c r="B827" s="14" t="s">
        <v>5355</v>
      </c>
      <c r="C827" s="51" t="s">
        <v>5356</v>
      </c>
      <c r="D827" s="55" t="s">
        <v>3093</v>
      </c>
      <c r="E827" s="63" t="s">
        <v>5357</v>
      </c>
      <c r="F827" s="63" t="s">
        <v>3094</v>
      </c>
      <c r="G827" s="64" t="s">
        <v>5358</v>
      </c>
      <c r="H827" s="54" t="str">
        <f t="shared" si="3"/>
        <v>https://www.concordianonline.com</v>
      </c>
    </row>
    <row r="828">
      <c r="A828" s="14" t="s">
        <v>737</v>
      </c>
      <c r="B828" s="14" t="s">
        <v>5359</v>
      </c>
      <c r="C828" s="51" t="s">
        <v>5360</v>
      </c>
      <c r="D828" s="55" t="s">
        <v>5361</v>
      </c>
      <c r="E828" s="63" t="s">
        <v>5362</v>
      </c>
      <c r="F828" s="63" t="s">
        <v>5363</v>
      </c>
      <c r="G828" s="64" t="s">
        <v>5364</v>
      </c>
      <c r="H828" s="54" t="str">
        <f t="shared" si="3"/>
        <v>https://www.theintermountain.com/the-senator/</v>
      </c>
    </row>
    <row r="829">
      <c r="A829" s="14" t="s">
        <v>737</v>
      </c>
      <c r="B829" s="14" t="s">
        <v>5365</v>
      </c>
      <c r="C829" s="51" t="s">
        <v>5366</v>
      </c>
      <c r="D829" s="55" t="s">
        <v>5367</v>
      </c>
      <c r="E829" s="63" t="s">
        <v>5368</v>
      </c>
      <c r="F829" s="63" t="s">
        <v>5369</v>
      </c>
      <c r="G829" s="64" t="s">
        <v>5370</v>
      </c>
      <c r="H829" s="54" t="str">
        <f t="shared" si="3"/>
        <v>https://fairmontstate.edu/fsunow/columns</v>
      </c>
    </row>
    <row r="830">
      <c r="A830" s="14" t="s">
        <v>737</v>
      </c>
      <c r="B830" s="14" t="s">
        <v>5371</v>
      </c>
      <c r="C830" s="51" t="s">
        <v>5372</v>
      </c>
      <c r="D830" s="55" t="s">
        <v>1328</v>
      </c>
      <c r="E830" s="63" t="s">
        <v>5373</v>
      </c>
      <c r="F830" s="63" t="s">
        <v>5374</v>
      </c>
      <c r="G830" s="64" t="s">
        <v>5375</v>
      </c>
      <c r="H830" s="54" t="str">
        <f t="shared" si="3"/>
        <v>https://www.theintermountain.com/the-phoenix/</v>
      </c>
    </row>
    <row r="831">
      <c r="A831" s="14" t="s">
        <v>737</v>
      </c>
      <c r="B831" s="14" t="s">
        <v>5376</v>
      </c>
      <c r="C831" s="51" t="s">
        <v>5377</v>
      </c>
      <c r="D831" s="55" t="s">
        <v>5378</v>
      </c>
      <c r="E831" s="63" t="s">
        <v>5379</v>
      </c>
      <c r="F831" s="63" t="s">
        <v>5380</v>
      </c>
      <c r="G831" s="64" t="s">
        <v>5381</v>
      </c>
      <c r="H831" s="54" t="str">
        <f t="shared" si="3"/>
        <v>https://marshallparthenon.com</v>
      </c>
    </row>
    <row r="832">
      <c r="A832" s="14" t="s">
        <v>737</v>
      </c>
      <c r="B832" s="14" t="s">
        <v>5382</v>
      </c>
      <c r="C832" s="51" t="s">
        <v>5383</v>
      </c>
      <c r="D832" s="55" t="s">
        <v>1674</v>
      </c>
      <c r="E832" s="63" t="s">
        <v>5384</v>
      </c>
      <c r="F832" s="63" t="s">
        <v>5385</v>
      </c>
      <c r="G832" s="64" t="s">
        <v>5386</v>
      </c>
      <c r="H832" s="54" t="str">
        <f t="shared" si="3"/>
        <v>https://www.ovu.edu/about/news-media/</v>
      </c>
    </row>
    <row r="833">
      <c r="A833" s="14" t="s">
        <v>737</v>
      </c>
      <c r="B833" s="14" t="s">
        <v>5387</v>
      </c>
      <c r="C833" s="51" t="s">
        <v>5388</v>
      </c>
      <c r="D833" s="55" t="s">
        <v>5389</v>
      </c>
      <c r="E833" s="63" t="s">
        <v>5390</v>
      </c>
      <c r="F833" s="63" t="s">
        <v>5391</v>
      </c>
      <c r="G833" s="64" t="s">
        <v>5392</v>
      </c>
      <c r="H833" s="54" t="str">
        <f t="shared" si="3"/>
        <v>https://www.salemu.edu/green-white/</v>
      </c>
    </row>
    <row r="834">
      <c r="A834" s="14" t="s">
        <v>737</v>
      </c>
      <c r="B834" s="14" t="s">
        <v>5393</v>
      </c>
      <c r="C834" s="51" t="s">
        <v>5394</v>
      </c>
      <c r="D834" s="55" t="s">
        <v>5395</v>
      </c>
      <c r="E834" s="63" t="s">
        <v>5396</v>
      </c>
      <c r="F834" s="63" t="s">
        <v>5397</v>
      </c>
      <c r="G834" s="64" t="s">
        <v>5398</v>
      </c>
      <c r="H834" s="54" t="str">
        <f t="shared" si="3"/>
        <v>https://supicket.com</v>
      </c>
    </row>
    <row r="835">
      <c r="A835" s="14" t="s">
        <v>737</v>
      </c>
      <c r="B835" s="14" t="s">
        <v>5399</v>
      </c>
      <c r="C835" s="51" t="s">
        <v>5400</v>
      </c>
      <c r="D835" s="55" t="s">
        <v>1829</v>
      </c>
      <c r="E835" s="63" t="s">
        <v>5401</v>
      </c>
      <c r="F835" s="63" t="s">
        <v>1830</v>
      </c>
      <c r="G835" s="64" t="s">
        <v>5402</v>
      </c>
      <c r="H835" s="54" t="str">
        <f t="shared" si="3"/>
        <v>https://ucatoday.org/news/</v>
      </c>
    </row>
    <row r="836">
      <c r="A836" s="14" t="s">
        <v>737</v>
      </c>
      <c r="B836" s="14" t="s">
        <v>5403</v>
      </c>
      <c r="C836" s="51" t="s">
        <v>5404</v>
      </c>
      <c r="D836" s="55" t="s">
        <v>5405</v>
      </c>
      <c r="E836" s="63" t="s">
        <v>5406</v>
      </c>
      <c r="F836" s="63" t="s">
        <v>5407</v>
      </c>
      <c r="G836" s="64" t="s">
        <v>5408</v>
      </c>
      <c r="H836" s="54" t="str">
        <f t="shared" si="3"/>
        <v>https://westliberty.edu/thetrumpet/</v>
      </c>
    </row>
    <row r="837">
      <c r="A837" s="14" t="s">
        <v>737</v>
      </c>
      <c r="B837" s="14" t="s">
        <v>5409</v>
      </c>
      <c r="C837" s="51" t="s">
        <v>5410</v>
      </c>
      <c r="D837" s="55" t="s">
        <v>1340</v>
      </c>
      <c r="E837" s="63" t="s">
        <v>5411</v>
      </c>
      <c r="F837" s="63" t="s">
        <v>1342</v>
      </c>
      <c r="G837" s="64" t="s">
        <v>5412</v>
      </c>
      <c r="H837" s="54" t="str">
        <f t="shared" si="3"/>
        <v>https://yjonline.com</v>
      </c>
    </row>
    <row r="838">
      <c r="A838" s="14" t="s">
        <v>737</v>
      </c>
      <c r="B838" s="14" t="s">
        <v>5413</v>
      </c>
      <c r="C838" s="51" t="s">
        <v>5414</v>
      </c>
      <c r="D838" s="55" t="s">
        <v>5415</v>
      </c>
      <c r="E838" s="63" t="s">
        <v>5416</v>
      </c>
      <c r="F838" s="63" t="s">
        <v>5417</v>
      </c>
      <c r="G838" s="64" t="s">
        <v>5418</v>
      </c>
      <c r="H838" s="54" t="str">
        <f t="shared" si="3"/>
        <v>https://www.thedaonline.com</v>
      </c>
    </row>
    <row r="839">
      <c r="A839" s="14" t="s">
        <v>737</v>
      </c>
      <c r="B839" s="14" t="s">
        <v>738</v>
      </c>
      <c r="C839" s="51" t="s">
        <v>739</v>
      </c>
      <c r="D839" s="55" t="s">
        <v>216</v>
      </c>
      <c r="E839" s="63" t="s">
        <v>740</v>
      </c>
      <c r="F839" s="63" t="s">
        <v>22</v>
      </c>
      <c r="G839" s="64" t="s">
        <v>741</v>
      </c>
      <c r="H839" s="54" t="str">
        <f t="shared" si="3"/>
        <v>https://www.wvup.edu/about-wvup/news-and-information/the-chronicle/</v>
      </c>
    </row>
    <row r="840">
      <c r="A840" s="14" t="s">
        <v>737</v>
      </c>
      <c r="B840" s="14" t="s">
        <v>5419</v>
      </c>
      <c r="C840" s="51" t="s">
        <v>5420</v>
      </c>
      <c r="D840" s="55" t="s">
        <v>5421</v>
      </c>
      <c r="E840" s="63" t="s">
        <v>5422</v>
      </c>
      <c r="F840" s="63" t="s">
        <v>5423</v>
      </c>
      <c r="G840" s="64" t="s">
        <v>5424</v>
      </c>
      <c r="H840" s="54" t="str">
        <f t="shared" si="3"/>
        <v>https://www.the-pharos.com/</v>
      </c>
    </row>
    <row r="841">
      <c r="A841" s="14" t="s">
        <v>737</v>
      </c>
      <c r="B841" s="14" t="s">
        <v>5425</v>
      </c>
      <c r="C841" s="51" t="s">
        <v>5426</v>
      </c>
      <c r="D841" s="55" t="s">
        <v>5427</v>
      </c>
      <c r="E841" s="63" t="s">
        <v>5428</v>
      </c>
      <c r="F841" s="63" t="s">
        <v>5429</v>
      </c>
      <c r="G841" s="64" t="s">
        <v>5430</v>
      </c>
      <c r="H841" s="54" t="str">
        <f t="shared" si="3"/>
        <v>https://cardinalconnection.org/</v>
      </c>
    </row>
    <row r="842">
      <c r="A842" s="14" t="s">
        <v>934</v>
      </c>
      <c r="B842" s="14" t="s">
        <v>5431</v>
      </c>
      <c r="C842" s="51" t="s">
        <v>5432</v>
      </c>
      <c r="D842" s="55" t="s">
        <v>5433</v>
      </c>
      <c r="E842" s="63" t="s">
        <v>5434</v>
      </c>
      <c r="F842" s="63" t="s">
        <v>5435</v>
      </c>
      <c r="G842" s="64" t="s">
        <v>5436</v>
      </c>
      <c r="H842" s="54" t="str">
        <f t="shared" si="3"/>
        <v>https://www.alvernoalpha.com/</v>
      </c>
    </row>
    <row r="843">
      <c r="A843" s="14" t="s">
        <v>934</v>
      </c>
      <c r="B843" s="14" t="s">
        <v>5437</v>
      </c>
      <c r="C843" s="51" t="s">
        <v>5438</v>
      </c>
      <c r="D843" s="55" t="s">
        <v>5439</v>
      </c>
      <c r="E843" s="63" t="s">
        <v>5440</v>
      </c>
      <c r="F843" s="63" t="s">
        <v>5441</v>
      </c>
      <c r="G843" s="64" t="s">
        <v>5442</v>
      </c>
      <c r="H843" s="54" t="str">
        <f t="shared" si="3"/>
        <v>https://www.beloit.edu/roundtable/</v>
      </c>
    </row>
    <row r="844">
      <c r="A844" s="14" t="s">
        <v>934</v>
      </c>
      <c r="B844" s="14" t="s">
        <v>5443</v>
      </c>
      <c r="C844" s="51" t="s">
        <v>5444</v>
      </c>
      <c r="D844" s="55" t="s">
        <v>5445</v>
      </c>
      <c r="E844" s="63" t="s">
        <v>5446</v>
      </c>
      <c r="F844" s="63" t="s">
        <v>5447</v>
      </c>
      <c r="G844" s="64" t="s">
        <v>5448</v>
      </c>
      <c r="H844" s="54" t="str">
        <f t="shared" si="3"/>
        <v>https://www.carrollu.edu/new-perspective</v>
      </c>
    </row>
    <row r="845">
      <c r="A845" s="14" t="s">
        <v>934</v>
      </c>
      <c r="B845" s="14" t="s">
        <v>5449</v>
      </c>
      <c r="C845" s="51" t="s">
        <v>5450</v>
      </c>
      <c r="D845" s="55" t="s">
        <v>5451</v>
      </c>
      <c r="E845" s="63" t="s">
        <v>5452</v>
      </c>
      <c r="F845" s="63" t="s">
        <v>5453</v>
      </c>
      <c r="G845" s="64" t="s">
        <v>5454</v>
      </c>
      <c r="H845" s="54" t="str">
        <f t="shared" si="3"/>
        <v>https://www.lawrentian.com/</v>
      </c>
    </row>
    <row r="846">
      <c r="A846" s="14" t="s">
        <v>934</v>
      </c>
      <c r="B846" s="14" t="s">
        <v>5455</v>
      </c>
      <c r="C846" s="51" t="s">
        <v>5456</v>
      </c>
      <c r="D846" s="55" t="s">
        <v>1041</v>
      </c>
      <c r="E846" s="63" t="s">
        <v>5457</v>
      </c>
      <c r="F846" s="63" t="s">
        <v>1042</v>
      </c>
      <c r="G846" s="64" t="s">
        <v>5458</v>
      </c>
      <c r="H846" s="54" t="str">
        <f t="shared" si="3"/>
        <v>https://www.theonlineclarion.com/</v>
      </c>
    </row>
    <row r="847">
      <c r="A847" s="14" t="s">
        <v>934</v>
      </c>
      <c r="B847" s="14" t="s">
        <v>5459</v>
      </c>
      <c r="C847" s="51" t="s">
        <v>5460</v>
      </c>
      <c r="D847" s="55" t="s">
        <v>5461</v>
      </c>
      <c r="E847" s="63" t="s">
        <v>5462</v>
      </c>
      <c r="F847" s="63" t="s">
        <v>5463</v>
      </c>
      <c r="G847" s="64" t="s">
        <v>5464</v>
      </c>
      <c r="H847" s="54" t="str">
        <f t="shared" si="3"/>
        <v>https://marquettewire.org/</v>
      </c>
    </row>
    <row r="848">
      <c r="A848" s="14" t="s">
        <v>934</v>
      </c>
      <c r="B848" s="14" t="s">
        <v>5465</v>
      </c>
      <c r="C848" s="51" t="s">
        <v>5466</v>
      </c>
      <c r="D848" s="55" t="s">
        <v>5467</v>
      </c>
      <c r="E848" s="63" t="s">
        <v>5468</v>
      </c>
      <c r="F848" s="63" t="s">
        <v>5469</v>
      </c>
      <c r="G848" s="64" t="s">
        <v>5470</v>
      </c>
      <c r="H848" s="54" t="str">
        <f t="shared" si="3"/>
        <v>https://streamingrat.com/</v>
      </c>
    </row>
    <row r="849">
      <c r="A849" s="14" t="s">
        <v>934</v>
      </c>
      <c r="B849" s="14" t="s">
        <v>1165</v>
      </c>
      <c r="C849" s="51" t="s">
        <v>1166</v>
      </c>
      <c r="D849" s="55" t="s">
        <v>1167</v>
      </c>
      <c r="E849" s="63" t="s">
        <v>1168</v>
      </c>
      <c r="F849" s="63" t="s">
        <v>1169</v>
      </c>
      <c r="G849" s="64" t="s">
        <v>1170</v>
      </c>
      <c r="H849" s="54" t="str">
        <f t="shared" si="3"/>
        <v>https://uwm.edu/engineering/news/ingenium/</v>
      </c>
    </row>
    <row r="850">
      <c r="A850" s="14" t="s">
        <v>934</v>
      </c>
      <c r="B850" s="14" t="s">
        <v>5471</v>
      </c>
      <c r="C850" s="51" t="s">
        <v>5472</v>
      </c>
      <c r="D850" s="55" t="s">
        <v>5473</v>
      </c>
      <c r="E850" s="63" t="s">
        <v>5474</v>
      </c>
      <c r="F850" s="63" t="s">
        <v>5475</v>
      </c>
      <c r="G850" s="64" t="s">
        <v>5476</v>
      </c>
      <c r="H850" s="54" t="str">
        <f t="shared" si="3"/>
        <v>https://www.sntimes.com/</v>
      </c>
    </row>
    <row r="851">
      <c r="A851" s="14" t="s">
        <v>934</v>
      </c>
      <c r="B851" s="14" t="s">
        <v>5477</v>
      </c>
      <c r="C851" s="51" t="s">
        <v>5478</v>
      </c>
      <c r="D851" s="58" t="s">
        <v>2093</v>
      </c>
      <c r="E851" s="63" t="s">
        <v>5479</v>
      </c>
      <c r="F851" s="63" t="s">
        <v>2093</v>
      </c>
      <c r="G851" s="64" t="s">
        <v>5480</v>
      </c>
      <c r="H851" s="54" t="str">
        <f t="shared" si="3"/>
        <v>https://www.spectatornews.com/</v>
      </c>
    </row>
    <row r="852">
      <c r="A852" s="14" t="s">
        <v>934</v>
      </c>
      <c r="B852" s="14" t="s">
        <v>5481</v>
      </c>
      <c r="C852" s="51" t="s">
        <v>5482</v>
      </c>
      <c r="D852" s="58" t="s">
        <v>5483</v>
      </c>
      <c r="E852" s="63" t="s">
        <v>5484</v>
      </c>
      <c r="F852" s="63" t="s">
        <v>5483</v>
      </c>
      <c r="G852" s="64" t="s">
        <v>5485</v>
      </c>
      <c r="H852" s="54" t="str">
        <f t="shared" si="3"/>
        <v>https://thefourthestate.net/</v>
      </c>
    </row>
    <row r="853">
      <c r="A853" s="14" t="s">
        <v>934</v>
      </c>
      <c r="B853" s="14" t="s">
        <v>5486</v>
      </c>
      <c r="C853" s="51" t="s">
        <v>5487</v>
      </c>
      <c r="D853" s="58" t="s">
        <v>5488</v>
      </c>
      <c r="E853" s="63" t="s">
        <v>5489</v>
      </c>
      <c r="F853" s="63" t="s">
        <v>5488</v>
      </c>
      <c r="G853" s="64" t="s">
        <v>5490</v>
      </c>
      <c r="H853" s="54" t="str">
        <f t="shared" si="3"/>
        <v>https://theracquet.org/</v>
      </c>
    </row>
    <row r="854">
      <c r="A854" s="14" t="s">
        <v>934</v>
      </c>
      <c r="B854" s="14" t="s">
        <v>5491</v>
      </c>
      <c r="C854" s="51" t="s">
        <v>5492</v>
      </c>
      <c r="D854" s="58" t="s">
        <v>5493</v>
      </c>
      <c r="E854" s="63" t="s">
        <v>5494</v>
      </c>
      <c r="F854" s="63" t="s">
        <v>5495</v>
      </c>
      <c r="G854" s="64" t="s">
        <v>5496</v>
      </c>
      <c r="H854" s="16" t="str">
        <f t="shared" si="3"/>
        <v>https://www.dailycardinal.com/, https://badgerherald.com/, http://web.archive.org/web/20091219161435/http://madisonmisnomer.com/, https://themendotabeacon.wordpress.com/</v>
      </c>
    </row>
    <row r="855">
      <c r="A855" s="14" t="s">
        <v>934</v>
      </c>
      <c r="B855" s="14" t="s">
        <v>5497</v>
      </c>
      <c r="C855" s="51" t="s">
        <v>5498</v>
      </c>
      <c r="D855" s="55" t="s">
        <v>5499</v>
      </c>
      <c r="E855" s="63" t="s">
        <v>1899</v>
      </c>
      <c r="F855" s="63" t="s">
        <v>5500</v>
      </c>
      <c r="G855" s="64" t="s">
        <v>5501</v>
      </c>
      <c r="H855" s="54" t="str">
        <f t="shared" si="3"/>
        <v>https://uwm.edu/news/</v>
      </c>
    </row>
    <row r="856">
      <c r="A856" s="14" t="s">
        <v>934</v>
      </c>
      <c r="B856" s="14" t="s">
        <v>5502</v>
      </c>
      <c r="C856" s="51" t="s">
        <v>5503</v>
      </c>
      <c r="D856" s="55" t="s">
        <v>5504</v>
      </c>
      <c r="E856" s="63" t="s">
        <v>5505</v>
      </c>
      <c r="F856" s="63" t="s">
        <v>5506</v>
      </c>
      <c r="G856" s="64" t="s">
        <v>5507</v>
      </c>
      <c r="H856" s="54" t="str">
        <f t="shared" si="3"/>
        <v>https://advancetitan.com/</v>
      </c>
    </row>
    <row r="857">
      <c r="A857" s="14" t="s">
        <v>934</v>
      </c>
      <c r="B857" s="14" t="s">
        <v>5508</v>
      </c>
      <c r="C857" s="51" t="s">
        <v>5509</v>
      </c>
      <c r="D857" s="55" t="s">
        <v>5510</v>
      </c>
      <c r="E857" s="63" t="s">
        <v>5511</v>
      </c>
      <c r="F857" s="63" t="s">
        <v>5512</v>
      </c>
      <c r="G857" s="64" t="s">
        <v>5513</v>
      </c>
      <c r="H857" s="54" t="str">
        <f t="shared" si="3"/>
        <v>https://therangernews.com/</v>
      </c>
    </row>
    <row r="858">
      <c r="A858" s="14" t="s">
        <v>934</v>
      </c>
      <c r="B858" s="14" t="s">
        <v>5514</v>
      </c>
      <c r="C858" s="51" t="s">
        <v>5515</v>
      </c>
      <c r="D858" s="55" t="s">
        <v>968</v>
      </c>
      <c r="E858" s="63" t="s">
        <v>5516</v>
      </c>
      <c r="F858" s="63" t="s">
        <v>970</v>
      </c>
      <c r="G858" s="64" t="s">
        <v>5517</v>
      </c>
      <c r="H858" s="54" t="str">
        <f t="shared" si="3"/>
        <v>https://uwpexponent.com/</v>
      </c>
    </row>
    <row r="859">
      <c r="A859" s="14" t="s">
        <v>934</v>
      </c>
      <c r="B859" s="14" t="s">
        <v>5518</v>
      </c>
      <c r="C859" s="51" t="s">
        <v>5519</v>
      </c>
      <c r="D859" s="55" t="s">
        <v>5520</v>
      </c>
      <c r="E859" s="63" t="s">
        <v>5521</v>
      </c>
      <c r="F859" s="63" t="s">
        <v>5522</v>
      </c>
      <c r="G859" s="64" t="s">
        <v>5523</v>
      </c>
      <c r="H859" s="54" t="str">
        <f t="shared" si="3"/>
        <v>https://uwrfvoice.com/</v>
      </c>
    </row>
    <row r="860">
      <c r="A860" s="14" t="s">
        <v>934</v>
      </c>
      <c r="B860" s="14" t="s">
        <v>5524</v>
      </c>
      <c r="C860" s="51" t="s">
        <v>5525</v>
      </c>
      <c r="D860" s="55" t="s">
        <v>5526</v>
      </c>
      <c r="E860" s="63" t="s">
        <v>5527</v>
      </c>
      <c r="F860" s="63" t="s">
        <v>5528</v>
      </c>
      <c r="G860" s="64" t="s">
        <v>5529</v>
      </c>
      <c r="H860" s="54" t="str">
        <f t="shared" si="3"/>
        <v>https://thepointeruwsp.com/</v>
      </c>
    </row>
    <row r="861">
      <c r="A861" s="14" t="s">
        <v>934</v>
      </c>
      <c r="B861" s="14" t="s">
        <v>5530</v>
      </c>
      <c r="C861" s="51" t="s">
        <v>5531</v>
      </c>
      <c r="D861" s="55" t="s">
        <v>5532</v>
      </c>
      <c r="E861" s="63" t="s">
        <v>5533</v>
      </c>
      <c r="F861" s="63" t="s">
        <v>5534</v>
      </c>
      <c r="G861" s="64" t="s">
        <v>5535</v>
      </c>
      <c r="H861" s="54" t="str">
        <f t="shared" si="3"/>
        <v>https://stoutonia.com/</v>
      </c>
    </row>
    <row r="862">
      <c r="A862" s="14" t="s">
        <v>934</v>
      </c>
      <c r="B862" s="14" t="s">
        <v>935</v>
      </c>
      <c r="C862" s="51" t="s">
        <v>936</v>
      </c>
      <c r="D862" s="55" t="s">
        <v>5536</v>
      </c>
      <c r="E862" s="63" t="s">
        <v>938</v>
      </c>
      <c r="F862" s="63" t="s">
        <v>939</v>
      </c>
      <c r="G862" s="64" t="s">
        <v>940</v>
      </c>
      <c r="H862" s="54" t="str">
        <f t="shared" si="3"/>
        <v>https://uws-promethean.com/category/the-stinger/</v>
      </c>
    </row>
    <row r="863">
      <c r="A863" s="14" t="s">
        <v>934</v>
      </c>
      <c r="B863" s="14" t="s">
        <v>5537</v>
      </c>
      <c r="C863" s="51" t="s">
        <v>5538</v>
      </c>
      <c r="D863" s="55" t="s">
        <v>5539</v>
      </c>
      <c r="E863" s="63" t="s">
        <v>5540</v>
      </c>
      <c r="F863" s="63" t="s">
        <v>5541</v>
      </c>
      <c r="G863" s="64" t="s">
        <v>5542</v>
      </c>
      <c r="H863" s="54" t="str">
        <f t="shared" si="3"/>
        <v>https://royalpurplenews.com/</v>
      </c>
    </row>
    <row r="864">
      <c r="A864" s="14" t="s">
        <v>833</v>
      </c>
      <c r="B864" s="14" t="s">
        <v>5543</v>
      </c>
      <c r="C864" s="51" t="s">
        <v>5544</v>
      </c>
      <c r="D864" s="55" t="s">
        <v>5545</v>
      </c>
      <c r="E864" s="63" t="s">
        <v>5546</v>
      </c>
      <c r="F864" s="63" t="s">
        <v>5547</v>
      </c>
      <c r="G864" s="64" t="s">
        <v>5548</v>
      </c>
      <c r="H864" s="54" t="str">
        <f t="shared" si="3"/>
        <v>https://wingspan.lccc.wy.edu/</v>
      </c>
    </row>
    <row r="865">
      <c r="A865" s="14" t="s">
        <v>833</v>
      </c>
      <c r="B865" s="14" t="s">
        <v>5549</v>
      </c>
      <c r="C865" s="51" t="s">
        <v>5550</v>
      </c>
      <c r="D865" s="55" t="s">
        <v>5551</v>
      </c>
      <c r="E865" s="63" t="s">
        <v>5552</v>
      </c>
      <c r="F865" s="63" t="s">
        <v>5553</v>
      </c>
      <c r="G865" s="64" t="s">
        <v>5554</v>
      </c>
      <c r="H865" s="54" t="str">
        <f t="shared" si="3"/>
        <v>https://nwc.edu/news/</v>
      </c>
    </row>
    <row r="866">
      <c r="A866" s="14" t="s">
        <v>833</v>
      </c>
      <c r="B866" s="14" t="s">
        <v>834</v>
      </c>
      <c r="C866" s="51" t="s">
        <v>835</v>
      </c>
      <c r="D866" s="55" t="s">
        <v>836</v>
      </c>
      <c r="E866" s="63" t="s">
        <v>837</v>
      </c>
      <c r="F866" s="63" t="s">
        <v>838</v>
      </c>
      <c r="G866" s="64" t="s">
        <v>839</v>
      </c>
      <c r="H866" s="54" t="str">
        <f t="shared" si="3"/>
        <v>https://brandingirononline.info/</v>
      </c>
    </row>
    <row r="867">
      <c r="C867" s="43"/>
      <c r="D867" s="73"/>
    </row>
    <row r="868">
      <c r="C868" s="43"/>
      <c r="D868" s="73"/>
    </row>
    <row r="869">
      <c r="C869" s="43"/>
      <c r="D869" s="73"/>
    </row>
    <row r="870">
      <c r="C870" s="43"/>
      <c r="D870" s="73"/>
    </row>
    <row r="871">
      <c r="C871" s="43"/>
      <c r="D871" s="73"/>
    </row>
    <row r="872">
      <c r="C872" s="43"/>
      <c r="D872" s="73"/>
    </row>
    <row r="873">
      <c r="C873" s="43"/>
      <c r="D873" s="73"/>
    </row>
    <row r="874">
      <c r="C874" s="43"/>
      <c r="D874" s="73"/>
    </row>
    <row r="875">
      <c r="C875" s="43"/>
      <c r="D875" s="73"/>
    </row>
    <row r="876">
      <c r="C876" s="43"/>
      <c r="D876" s="73"/>
    </row>
    <row r="877">
      <c r="C877" s="43"/>
      <c r="D877" s="73"/>
    </row>
    <row r="878">
      <c r="C878" s="43"/>
      <c r="D878" s="73"/>
    </row>
    <row r="879">
      <c r="C879" s="43"/>
      <c r="D879" s="73"/>
    </row>
    <row r="880">
      <c r="C880" s="43"/>
      <c r="D880" s="73"/>
    </row>
    <row r="881">
      <c r="C881" s="43"/>
      <c r="D881" s="73"/>
    </row>
    <row r="882">
      <c r="C882" s="43"/>
      <c r="D882" s="73"/>
    </row>
    <row r="883">
      <c r="C883" s="43"/>
      <c r="D883" s="73"/>
    </row>
    <row r="884">
      <c r="C884" s="43"/>
      <c r="D884" s="73"/>
    </row>
    <row r="885">
      <c r="C885" s="43"/>
      <c r="D885" s="73"/>
    </row>
    <row r="886">
      <c r="C886" s="43"/>
      <c r="D886" s="73"/>
    </row>
    <row r="887">
      <c r="C887" s="43"/>
      <c r="D887" s="73"/>
    </row>
    <row r="888">
      <c r="C888" s="43"/>
      <c r="D888" s="73"/>
    </row>
    <row r="889">
      <c r="C889" s="43"/>
      <c r="D889" s="73"/>
    </row>
    <row r="890">
      <c r="C890" s="43"/>
      <c r="D890" s="73"/>
    </row>
    <row r="891">
      <c r="C891" s="43"/>
      <c r="D891" s="73"/>
    </row>
    <row r="892">
      <c r="C892" s="43"/>
      <c r="D892" s="73"/>
    </row>
    <row r="893">
      <c r="C893" s="43"/>
      <c r="D893" s="73"/>
    </row>
    <row r="894">
      <c r="C894" s="43"/>
      <c r="D894" s="73"/>
    </row>
    <row r="895">
      <c r="C895" s="43"/>
      <c r="D895" s="73"/>
    </row>
    <row r="896">
      <c r="C896" s="43"/>
      <c r="D896" s="73"/>
    </row>
    <row r="897">
      <c r="C897" s="43"/>
      <c r="D897" s="73"/>
    </row>
    <row r="898">
      <c r="C898" s="43"/>
      <c r="D898" s="73"/>
    </row>
    <row r="899">
      <c r="C899" s="43"/>
      <c r="D899" s="73"/>
    </row>
    <row r="900">
      <c r="C900" s="43"/>
      <c r="D900" s="73"/>
    </row>
    <row r="901">
      <c r="C901" s="43"/>
      <c r="D901" s="73"/>
    </row>
    <row r="902">
      <c r="C902" s="43"/>
      <c r="D902" s="73"/>
    </row>
    <row r="903">
      <c r="C903" s="43"/>
      <c r="D903" s="73"/>
    </row>
    <row r="904">
      <c r="C904" s="43"/>
      <c r="D904" s="73"/>
    </row>
    <row r="905">
      <c r="C905" s="43"/>
      <c r="D905" s="73"/>
    </row>
    <row r="906">
      <c r="C906" s="43"/>
      <c r="D906" s="73"/>
    </row>
    <row r="907">
      <c r="C907" s="43"/>
      <c r="D907" s="73"/>
    </row>
    <row r="908">
      <c r="C908" s="43"/>
      <c r="D908" s="73"/>
    </row>
    <row r="909">
      <c r="C909" s="43"/>
      <c r="D909" s="73"/>
    </row>
    <row r="910">
      <c r="C910" s="43"/>
      <c r="D910" s="73"/>
    </row>
    <row r="911">
      <c r="C911" s="43"/>
      <c r="D911" s="73"/>
    </row>
    <row r="912">
      <c r="C912" s="43"/>
      <c r="D912" s="73"/>
    </row>
    <row r="913">
      <c r="C913" s="43"/>
      <c r="D913" s="73"/>
    </row>
    <row r="914">
      <c r="C914" s="43"/>
      <c r="D914" s="73"/>
    </row>
    <row r="915">
      <c r="C915" s="43"/>
      <c r="D915" s="73"/>
    </row>
    <row r="916">
      <c r="C916" s="43"/>
      <c r="D916" s="73"/>
    </row>
    <row r="917">
      <c r="C917" s="43"/>
      <c r="D917" s="73"/>
    </row>
    <row r="918">
      <c r="A918" s="14"/>
      <c r="C918" s="43"/>
      <c r="D918" s="73"/>
    </row>
    <row r="919">
      <c r="A919" s="14"/>
      <c r="C919" s="43"/>
      <c r="D919" s="73"/>
    </row>
    <row r="920">
      <c r="A920" s="14"/>
      <c r="C920" s="43"/>
      <c r="D920" s="73"/>
    </row>
    <row r="921">
      <c r="A921" s="14"/>
      <c r="C921" s="43"/>
      <c r="D921" s="73"/>
    </row>
    <row r="922">
      <c r="A922" s="14"/>
      <c r="C922" s="43"/>
      <c r="D922" s="73"/>
    </row>
    <row r="923">
      <c r="A923" s="14"/>
      <c r="C923" s="43"/>
      <c r="D923" s="73"/>
    </row>
    <row r="924">
      <c r="C924" s="43"/>
      <c r="D924" s="73"/>
    </row>
    <row r="925">
      <c r="C925" s="43"/>
      <c r="D925" s="73"/>
    </row>
    <row r="926">
      <c r="C926" s="43"/>
      <c r="D926" s="73"/>
    </row>
    <row r="927">
      <c r="C927" s="43"/>
      <c r="D927" s="73"/>
    </row>
    <row r="928">
      <c r="C928" s="43"/>
      <c r="D928" s="73"/>
    </row>
    <row r="929">
      <c r="C929" s="43"/>
      <c r="D929" s="73"/>
    </row>
    <row r="930">
      <c r="C930" s="43"/>
      <c r="D930" s="73"/>
    </row>
    <row r="931">
      <c r="C931" s="43"/>
      <c r="D931" s="73"/>
    </row>
    <row r="932">
      <c r="C932" s="43"/>
      <c r="D932" s="73"/>
    </row>
    <row r="933">
      <c r="C933" s="43"/>
      <c r="D933" s="73"/>
    </row>
    <row r="934">
      <c r="C934" s="43"/>
      <c r="D934" s="73"/>
    </row>
    <row r="935">
      <c r="C935" s="43"/>
      <c r="D935" s="73"/>
    </row>
    <row r="936">
      <c r="C936" s="43"/>
      <c r="D936" s="73"/>
    </row>
    <row r="937">
      <c r="C937" s="43"/>
      <c r="D937" s="73"/>
    </row>
    <row r="938">
      <c r="C938" s="43"/>
      <c r="D938" s="73"/>
    </row>
    <row r="939">
      <c r="C939" s="43"/>
      <c r="D939" s="73"/>
    </row>
    <row r="940">
      <c r="C940" s="43"/>
      <c r="D940" s="73"/>
    </row>
    <row r="941">
      <c r="C941" s="43"/>
      <c r="D941" s="73"/>
    </row>
    <row r="942">
      <c r="C942" s="43"/>
      <c r="D942" s="73"/>
    </row>
    <row r="943">
      <c r="C943" s="43"/>
      <c r="D943" s="73"/>
    </row>
    <row r="944">
      <c r="C944" s="43"/>
      <c r="D944" s="73"/>
    </row>
    <row r="945">
      <c r="C945" s="43"/>
      <c r="D945" s="73"/>
    </row>
    <row r="946">
      <c r="C946" s="43"/>
      <c r="D946" s="73"/>
    </row>
    <row r="947">
      <c r="C947" s="43"/>
      <c r="D947" s="73"/>
    </row>
    <row r="948">
      <c r="C948" s="43"/>
      <c r="D948" s="73"/>
    </row>
    <row r="949">
      <c r="C949" s="43"/>
      <c r="D949" s="73"/>
    </row>
    <row r="950">
      <c r="C950" s="43"/>
      <c r="D950" s="73"/>
    </row>
    <row r="951">
      <c r="C951" s="43"/>
      <c r="D951" s="73"/>
    </row>
    <row r="952">
      <c r="C952" s="43"/>
      <c r="D952" s="73"/>
    </row>
    <row r="953">
      <c r="C953" s="43"/>
      <c r="D953" s="73"/>
    </row>
    <row r="954">
      <c r="C954" s="43"/>
      <c r="D954" s="73"/>
    </row>
    <row r="955">
      <c r="C955" s="43"/>
      <c r="D955" s="73"/>
    </row>
    <row r="956">
      <c r="C956" s="43"/>
      <c r="D956" s="73"/>
    </row>
    <row r="957">
      <c r="C957" s="43"/>
      <c r="D957" s="73"/>
    </row>
    <row r="958">
      <c r="C958" s="43"/>
      <c r="D958" s="73"/>
    </row>
    <row r="959">
      <c r="C959" s="43"/>
      <c r="D959" s="73"/>
    </row>
    <row r="960">
      <c r="C960" s="43"/>
      <c r="D960" s="73"/>
    </row>
    <row r="961">
      <c r="C961" s="43"/>
      <c r="D961" s="73"/>
    </row>
    <row r="962">
      <c r="C962" s="43"/>
      <c r="D962" s="73"/>
    </row>
    <row r="963">
      <c r="C963" s="43"/>
      <c r="D963" s="73"/>
    </row>
    <row r="964">
      <c r="C964" s="43"/>
      <c r="D964" s="73"/>
    </row>
    <row r="965">
      <c r="C965" s="43"/>
      <c r="D965" s="73"/>
    </row>
    <row r="966">
      <c r="C966" s="43"/>
      <c r="D966" s="73"/>
    </row>
    <row r="967">
      <c r="C967" s="43"/>
      <c r="D967" s="73"/>
    </row>
    <row r="968">
      <c r="C968" s="43"/>
      <c r="D968" s="73"/>
    </row>
    <row r="969">
      <c r="C969" s="43"/>
      <c r="D969" s="73"/>
    </row>
    <row r="970">
      <c r="C970" s="43"/>
      <c r="D970" s="73"/>
    </row>
    <row r="971">
      <c r="C971" s="43"/>
      <c r="D971" s="73"/>
    </row>
    <row r="972">
      <c r="C972" s="43"/>
      <c r="D972" s="73"/>
    </row>
    <row r="973">
      <c r="C973" s="43"/>
      <c r="D973" s="73"/>
    </row>
    <row r="974">
      <c r="C974" s="43"/>
      <c r="D974" s="73"/>
    </row>
    <row r="975">
      <c r="C975" s="43"/>
      <c r="D975" s="73"/>
    </row>
    <row r="976">
      <c r="C976" s="43"/>
      <c r="D976" s="73"/>
    </row>
    <row r="977">
      <c r="C977" s="43"/>
      <c r="D977" s="73"/>
    </row>
    <row r="978">
      <c r="C978" s="43"/>
      <c r="D978" s="73"/>
    </row>
    <row r="979">
      <c r="C979" s="43"/>
      <c r="D979" s="73"/>
    </row>
    <row r="980">
      <c r="C980" s="43"/>
      <c r="D980" s="73"/>
    </row>
    <row r="981">
      <c r="C981" s="43"/>
      <c r="D981" s="73"/>
    </row>
    <row r="982">
      <c r="C982" s="43"/>
      <c r="D982" s="73"/>
    </row>
    <row r="983">
      <c r="C983" s="43"/>
      <c r="D983" s="73"/>
    </row>
    <row r="984">
      <c r="C984" s="43"/>
      <c r="D984" s="73"/>
    </row>
    <row r="985">
      <c r="C985" s="43"/>
      <c r="D985" s="73"/>
    </row>
    <row r="986">
      <c r="C986" s="43"/>
      <c r="D986" s="73"/>
    </row>
    <row r="987">
      <c r="C987" s="43"/>
      <c r="D987" s="73"/>
    </row>
    <row r="988">
      <c r="C988" s="43"/>
      <c r="D988" s="73"/>
    </row>
    <row r="989">
      <c r="C989" s="43"/>
      <c r="D989" s="73"/>
    </row>
    <row r="990">
      <c r="C990" s="43"/>
      <c r="D990" s="73"/>
    </row>
    <row r="991">
      <c r="C991" s="43"/>
      <c r="D991" s="73"/>
    </row>
    <row r="992">
      <c r="C992" s="43"/>
      <c r="D992" s="73"/>
    </row>
    <row r="993">
      <c r="C993" s="43"/>
      <c r="D993" s="73"/>
    </row>
    <row r="994">
      <c r="C994" s="43"/>
      <c r="D994" s="73"/>
    </row>
    <row r="995">
      <c r="C995" s="43"/>
      <c r="D995" s="73"/>
    </row>
    <row r="996">
      <c r="C996" s="43"/>
      <c r="D996" s="73"/>
    </row>
    <row r="997">
      <c r="C997" s="43"/>
      <c r="D997" s="73"/>
    </row>
    <row r="998">
      <c r="C998" s="43"/>
      <c r="D998" s="73"/>
    </row>
    <row r="999">
      <c r="C999" s="43"/>
      <c r="D999" s="73"/>
    </row>
    <row r="1000">
      <c r="C1000" s="43"/>
      <c r="D1000" s="73"/>
    </row>
    <row r="1001">
      <c r="C1001" s="43"/>
      <c r="D1001" s="73"/>
    </row>
    <row r="1002">
      <c r="C1002" s="43"/>
      <c r="D1002" s="73"/>
    </row>
    <row r="1003">
      <c r="C1003" s="43"/>
      <c r="D1003" s="73"/>
    </row>
    <row r="1004">
      <c r="C1004" s="43"/>
      <c r="D1004" s="73"/>
    </row>
    <row r="1005">
      <c r="C1005" s="43"/>
      <c r="D1005" s="73"/>
    </row>
    <row r="1006">
      <c r="C1006" s="43"/>
      <c r="D1006" s="73"/>
    </row>
    <row r="1007">
      <c r="C1007" s="43"/>
      <c r="D1007" s="73"/>
    </row>
    <row r="1008">
      <c r="C1008" s="43"/>
      <c r="D1008" s="73"/>
    </row>
    <row r="1009">
      <c r="C1009" s="43"/>
      <c r="D1009" s="73"/>
    </row>
  </sheetData>
  <hyperlinks>
    <hyperlink r:id="rId1" ref="E2"/>
    <hyperlink r:id="rId2" ref="H2"/>
    <hyperlink r:id="rId3" ref="J2"/>
    <hyperlink r:id="rId4" ref="E3"/>
    <hyperlink r:id="rId5" ref="E4"/>
    <hyperlink r:id="rId6" ref="E5"/>
    <hyperlink r:id="rId7" ref="E6"/>
    <hyperlink r:id="rId8" ref="E7"/>
    <hyperlink r:id="rId9" ref="E8"/>
    <hyperlink r:id="rId10" ref="E9"/>
    <hyperlink r:id="rId11" ref="E10"/>
    <hyperlink r:id="rId12" ref="E11"/>
    <hyperlink r:id="rId13" ref="E12"/>
    <hyperlink r:id="rId14" ref="E13"/>
    <hyperlink r:id="rId15" ref="E14"/>
    <hyperlink r:id="rId16" ref="E15"/>
    <hyperlink r:id="rId17" ref="E16"/>
    <hyperlink r:id="rId18" ref="E17"/>
    <hyperlink r:id="rId19" ref="E18"/>
    <hyperlink r:id="rId20" ref="E19"/>
    <hyperlink r:id="rId21" ref="E20"/>
    <hyperlink r:id="rId22" ref="E21"/>
    <hyperlink r:id="rId23" ref="E22"/>
    <hyperlink r:id="rId24" ref="E23"/>
    <hyperlink r:id="rId25" ref="E24"/>
    <hyperlink r:id="rId26" ref="E25"/>
    <hyperlink r:id="rId27" ref="E26"/>
    <hyperlink r:id="rId28" ref="E27"/>
    <hyperlink r:id="rId29" ref="E28"/>
    <hyperlink r:id="rId30" ref="E29"/>
    <hyperlink r:id="rId31" ref="E30"/>
    <hyperlink r:id="rId32" ref="E31"/>
    <hyperlink r:id="rId33" ref="E32"/>
    <hyperlink r:id="rId34" ref="E33"/>
    <hyperlink r:id="rId35" ref="E34"/>
    <hyperlink r:id="rId36" ref="E35"/>
    <hyperlink r:id="rId37" ref="E36"/>
    <hyperlink r:id="rId38" ref="E37"/>
    <hyperlink r:id="rId39" ref="E38"/>
    <hyperlink r:id="rId40" ref="E39"/>
    <hyperlink r:id="rId41" ref="E40"/>
    <hyperlink r:id="rId42" ref="E41"/>
    <hyperlink r:id="rId43" ref="E42"/>
    <hyperlink r:id="rId44" ref="E43"/>
    <hyperlink r:id="rId45" ref="E44"/>
    <hyperlink r:id="rId46" ref="E45"/>
    <hyperlink r:id="rId47" ref="E46"/>
    <hyperlink r:id="rId48" ref="E47"/>
    <hyperlink r:id="rId49" ref="E48"/>
    <hyperlink r:id="rId50" ref="E49"/>
    <hyperlink r:id="rId51" ref="E50"/>
    <hyperlink r:id="rId52" ref="E51"/>
    <hyperlink r:id="rId53" ref="E52"/>
    <hyperlink r:id="rId54" ref="E53"/>
    <hyperlink r:id="rId55" ref="E54"/>
    <hyperlink r:id="rId56" ref="E55"/>
    <hyperlink r:id="rId57" ref="E56"/>
    <hyperlink r:id="rId58" ref="E57"/>
    <hyperlink r:id="rId59" ref="E58"/>
    <hyperlink r:id="rId60" ref="E59"/>
    <hyperlink r:id="rId61" ref="E60"/>
    <hyperlink r:id="rId62" ref="E61"/>
    <hyperlink r:id="rId63" ref="E62"/>
    <hyperlink r:id="rId64" ref="E63"/>
    <hyperlink r:id="rId65" ref="E64"/>
    <hyperlink r:id="rId66" ref="E65"/>
    <hyperlink r:id="rId67" ref="E66"/>
    <hyperlink r:id="rId68" ref="E67"/>
    <hyperlink r:id="rId69" ref="E68"/>
    <hyperlink r:id="rId70" ref="E69"/>
    <hyperlink r:id="rId71" ref="E70"/>
    <hyperlink r:id="rId72" ref="E71"/>
    <hyperlink r:id="rId73" ref="E72"/>
    <hyperlink r:id="rId74" ref="E73"/>
    <hyperlink r:id="rId75" ref="E74"/>
    <hyperlink r:id="rId76" ref="E75"/>
    <hyperlink r:id="rId77" ref="E76"/>
    <hyperlink r:id="rId78" ref="E77"/>
    <hyperlink r:id="rId79" ref="E78"/>
    <hyperlink r:id="rId80" ref="E79"/>
    <hyperlink r:id="rId81" ref="E80"/>
    <hyperlink r:id="rId82" ref="E81"/>
    <hyperlink r:id="rId83" ref="E82"/>
    <hyperlink r:id="rId84" ref="E83"/>
    <hyperlink r:id="rId85" ref="E84"/>
    <hyperlink r:id="rId86" ref="E86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6"/>
    <hyperlink r:id="rId95" ref="E97"/>
    <hyperlink r:id="rId96" ref="E98"/>
    <hyperlink r:id="rId97" ref="E99"/>
    <hyperlink r:id="rId98" ref="E100"/>
    <hyperlink r:id="rId99" ref="E101"/>
    <hyperlink r:id="rId100" ref="E102"/>
    <hyperlink r:id="rId101" ref="E103"/>
    <hyperlink r:id="rId102" ref="E104"/>
    <hyperlink r:id="rId103" ref="E105"/>
    <hyperlink r:id="rId104" ref="E106"/>
    <hyperlink r:id="rId105" ref="E107"/>
    <hyperlink r:id="rId106" ref="G108"/>
    <hyperlink r:id="rId107" ref="G109"/>
    <hyperlink r:id="rId108" ref="G110"/>
    <hyperlink r:id="rId109" ref="G111"/>
    <hyperlink r:id="rId110" ref="G112"/>
    <hyperlink r:id="rId111" ref="G113"/>
    <hyperlink r:id="rId112" ref="G114"/>
    <hyperlink r:id="rId113" ref="G115"/>
    <hyperlink r:id="rId114" ref="G116"/>
    <hyperlink r:id="rId115" ref="G117"/>
    <hyperlink r:id="rId116" ref="G118"/>
    <hyperlink r:id="rId117" ref="G119"/>
    <hyperlink r:id="rId118" ref="G120"/>
    <hyperlink r:id="rId119" ref="G121"/>
    <hyperlink r:id="rId120" ref="G122"/>
    <hyperlink r:id="rId121" ref="G123"/>
    <hyperlink r:id="rId122" ref="G124"/>
    <hyperlink r:id="rId123" ref="G125"/>
    <hyperlink r:id="rId124" ref="G126"/>
    <hyperlink r:id="rId125" ref="G127"/>
    <hyperlink r:id="rId126" ref="G128"/>
    <hyperlink r:id="rId127" ref="G129"/>
    <hyperlink r:id="rId128" ref="G130"/>
    <hyperlink r:id="rId129" ref="G131"/>
    <hyperlink r:id="rId130" ref="G132"/>
    <hyperlink r:id="rId131" ref="G133"/>
    <hyperlink r:id="rId132" ref="G134"/>
    <hyperlink r:id="rId133" ref="G135"/>
    <hyperlink r:id="rId134" ref="G136"/>
    <hyperlink r:id="rId135" ref="G137"/>
    <hyperlink r:id="rId136" ref="G138"/>
    <hyperlink r:id="rId137" ref="G139"/>
    <hyperlink r:id="rId138" ref="G140"/>
    <hyperlink r:id="rId139" ref="G141"/>
    <hyperlink r:id="rId140" ref="G142"/>
    <hyperlink r:id="rId141" ref="G143"/>
    <hyperlink r:id="rId142" ref="G144"/>
    <hyperlink r:id="rId143" ref="G145"/>
    <hyperlink r:id="rId144" ref="G146"/>
    <hyperlink r:id="rId145" ref="G147"/>
    <hyperlink r:id="rId146" ref="G148"/>
    <hyperlink r:id="rId147" ref="G149"/>
    <hyperlink r:id="rId148" ref="G150"/>
    <hyperlink r:id="rId149" ref="G151"/>
    <hyperlink r:id="rId150" ref="G152"/>
    <hyperlink r:id="rId151" ref="G153"/>
    <hyperlink r:id="rId152" ref="G154"/>
    <hyperlink r:id="rId153" ref="G155"/>
    <hyperlink r:id="rId154" ref="G156"/>
    <hyperlink r:id="rId155" ref="G157"/>
    <hyperlink r:id="rId156" ref="G158"/>
    <hyperlink r:id="rId157" ref="G159"/>
    <hyperlink r:id="rId158" ref="G160"/>
    <hyperlink r:id="rId159" ref="G161"/>
    <hyperlink r:id="rId160" ref="G162"/>
    <hyperlink r:id="rId161" ref="G163"/>
    <hyperlink r:id="rId162" ref="G164"/>
    <hyperlink r:id="rId163" ref="G165"/>
    <hyperlink r:id="rId164" ref="G166"/>
    <hyperlink r:id="rId165" ref="G167"/>
    <hyperlink r:id="rId166" ref="G168"/>
    <hyperlink r:id="rId167" ref="G169"/>
    <hyperlink r:id="rId168" ref="G170"/>
    <hyperlink r:id="rId169" ref="G171"/>
    <hyperlink r:id="rId170" ref="G172"/>
    <hyperlink r:id="rId171" ref="G173"/>
    <hyperlink r:id="rId172" ref="G174"/>
    <hyperlink r:id="rId173" ref="G175"/>
    <hyperlink r:id="rId174" ref="G176"/>
    <hyperlink r:id="rId175" ref="G177"/>
    <hyperlink r:id="rId176" ref="G178"/>
    <hyperlink r:id="rId177" ref="G179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2"/>
    <hyperlink r:id="rId190" ref="G194"/>
    <hyperlink r:id="rId191" ref="G195"/>
    <hyperlink r:id="rId192" ref="G196"/>
    <hyperlink r:id="rId193" ref="G197"/>
    <hyperlink r:id="rId194" ref="G198"/>
    <hyperlink r:id="rId195" ref="G199"/>
    <hyperlink r:id="rId196" ref="G200"/>
    <hyperlink r:id="rId197" ref="G201"/>
    <hyperlink r:id="rId198" ref="G202"/>
    <hyperlink r:id="rId199" ref="G203"/>
    <hyperlink r:id="rId200" ref="G204"/>
    <hyperlink r:id="rId201" ref="G205"/>
    <hyperlink r:id="rId202" ref="G206"/>
    <hyperlink r:id="rId203" ref="G207"/>
    <hyperlink r:id="rId204" ref="G208"/>
    <hyperlink r:id="rId205" ref="G209"/>
    <hyperlink r:id="rId206" ref="G210"/>
    <hyperlink r:id="rId207" ref="G211"/>
    <hyperlink r:id="rId208" ref="G212"/>
    <hyperlink r:id="rId209" ref="G213"/>
    <hyperlink r:id="rId210" ref="G214"/>
    <hyperlink r:id="rId211" ref="G215"/>
    <hyperlink r:id="rId212" ref="G216"/>
    <hyperlink r:id="rId213" ref="G217"/>
    <hyperlink r:id="rId214" ref="G218"/>
    <hyperlink r:id="rId215" ref="G219"/>
    <hyperlink r:id="rId216" ref="G220"/>
    <hyperlink r:id="rId217" ref="G221"/>
    <hyperlink r:id="rId218" ref="G222"/>
    <hyperlink r:id="rId219" ref="G223"/>
    <hyperlink r:id="rId220" ref="G224"/>
    <hyperlink r:id="rId221" ref="G225"/>
    <hyperlink r:id="rId222" ref="G226"/>
    <hyperlink r:id="rId223" ref="G227"/>
    <hyperlink r:id="rId224" ref="G228"/>
    <hyperlink r:id="rId225" ref="G229"/>
    <hyperlink r:id="rId226" ref="G230"/>
    <hyperlink r:id="rId227" ref="G231"/>
    <hyperlink r:id="rId228" ref="G232"/>
    <hyperlink r:id="rId229" ref="G233"/>
    <hyperlink r:id="rId230" ref="G234"/>
    <hyperlink r:id="rId231" ref="G235"/>
    <hyperlink r:id="rId232" ref="G236"/>
    <hyperlink r:id="rId233" ref="G237"/>
    <hyperlink r:id="rId234" ref="G238"/>
    <hyperlink r:id="rId235" ref="G239"/>
    <hyperlink r:id="rId236" ref="G240"/>
    <hyperlink r:id="rId237" ref="G241"/>
    <hyperlink r:id="rId238" ref="G242"/>
    <hyperlink r:id="rId239" ref="G243"/>
    <hyperlink r:id="rId240" ref="G244"/>
    <hyperlink r:id="rId241" ref="G245"/>
    <hyperlink r:id="rId242" ref="G246"/>
    <hyperlink r:id="rId243" ref="G247"/>
    <hyperlink r:id="rId244" ref="G248"/>
    <hyperlink r:id="rId245" ref="G249"/>
    <hyperlink r:id="rId246" ref="G250"/>
    <hyperlink r:id="rId247" ref="G251"/>
    <hyperlink r:id="rId248" ref="G252"/>
    <hyperlink r:id="rId249" ref="G253"/>
    <hyperlink r:id="rId250" ref="G254"/>
    <hyperlink r:id="rId251" ref="G255"/>
    <hyperlink r:id="rId252" ref="G256"/>
    <hyperlink r:id="rId253" ref="G257"/>
    <hyperlink r:id="rId254" ref="G258"/>
    <hyperlink r:id="rId255" ref="G259"/>
    <hyperlink r:id="rId256" ref="G260"/>
    <hyperlink r:id="rId257" ref="G261"/>
    <hyperlink r:id="rId258" ref="G262"/>
    <hyperlink r:id="rId259" ref="G263"/>
    <hyperlink r:id="rId260" ref="G264"/>
    <hyperlink r:id="rId261" ref="G265"/>
    <hyperlink r:id="rId262" ref="G266"/>
    <hyperlink r:id="rId263" ref="G267"/>
    <hyperlink r:id="rId264" ref="G268"/>
    <hyperlink r:id="rId265" ref="G269"/>
    <hyperlink r:id="rId266" ref="G270"/>
    <hyperlink r:id="rId267" ref="G271"/>
    <hyperlink r:id="rId268" ref="G272"/>
    <hyperlink r:id="rId269" ref="G273"/>
    <hyperlink r:id="rId270" ref="G274"/>
    <hyperlink r:id="rId271" ref="G275"/>
    <hyperlink r:id="rId272" ref="G276"/>
    <hyperlink r:id="rId273" ref="G277"/>
    <hyperlink r:id="rId274" ref="G278"/>
    <hyperlink r:id="rId275" ref="G279"/>
    <hyperlink r:id="rId276" ref="G280"/>
    <hyperlink r:id="rId277" ref="G281"/>
    <hyperlink r:id="rId278" ref="G282"/>
    <hyperlink r:id="rId279" ref="G283"/>
    <hyperlink r:id="rId280" ref="G284"/>
    <hyperlink r:id="rId281" ref="G285"/>
    <hyperlink r:id="rId282" ref="G286"/>
    <hyperlink r:id="rId283" ref="G287"/>
    <hyperlink r:id="rId284" ref="G288"/>
    <hyperlink r:id="rId285" ref="G289"/>
    <hyperlink r:id="rId286" ref="G290"/>
    <hyperlink r:id="rId287" ref="G291"/>
    <hyperlink r:id="rId288" ref="G292"/>
    <hyperlink r:id="rId289" ref="G293"/>
    <hyperlink r:id="rId290" ref="G294"/>
    <hyperlink r:id="rId291" ref="G295"/>
    <hyperlink r:id="rId292" ref="G296"/>
    <hyperlink r:id="rId293" ref="G297"/>
    <hyperlink r:id="rId294" ref="G298"/>
    <hyperlink r:id="rId295" ref="G299"/>
    <hyperlink r:id="rId296" ref="G300"/>
    <hyperlink r:id="rId297" ref="G301"/>
    <hyperlink r:id="rId298" ref="G302"/>
    <hyperlink r:id="rId299" ref="G303"/>
    <hyperlink r:id="rId300" ref="G304"/>
    <hyperlink r:id="rId301" ref="G305"/>
    <hyperlink r:id="rId302" ref="G306"/>
    <hyperlink r:id="rId303" ref="G307"/>
    <hyperlink r:id="rId304" ref="G308"/>
    <hyperlink r:id="rId305" ref="G309"/>
    <hyperlink r:id="rId306" ref="G310"/>
    <hyperlink r:id="rId307" ref="G311"/>
    <hyperlink r:id="rId308" ref="G312"/>
    <hyperlink r:id="rId309" ref="G313"/>
    <hyperlink r:id="rId310" ref="G314"/>
    <hyperlink r:id="rId311" ref="G315"/>
    <hyperlink r:id="rId312" ref="G316"/>
    <hyperlink r:id="rId313" ref="G317"/>
    <hyperlink r:id="rId314" ref="G318"/>
    <hyperlink r:id="rId315" ref="G319"/>
    <hyperlink r:id="rId316" ref="G320"/>
    <hyperlink r:id="rId317" ref="G321"/>
    <hyperlink r:id="rId318" ref="G322"/>
    <hyperlink r:id="rId319" ref="G323"/>
    <hyperlink r:id="rId320" ref="G324"/>
    <hyperlink r:id="rId321" ref="G325"/>
    <hyperlink r:id="rId322" ref="G326"/>
    <hyperlink r:id="rId323" ref="G327"/>
    <hyperlink r:id="rId324" ref="G328"/>
    <hyperlink r:id="rId325" ref="G329"/>
    <hyperlink r:id="rId326" ref="G330"/>
    <hyperlink r:id="rId327" ref="G331"/>
    <hyperlink r:id="rId328" ref="G332"/>
    <hyperlink r:id="rId329" ref="G333"/>
    <hyperlink r:id="rId330" ref="G334"/>
    <hyperlink r:id="rId331" ref="G335"/>
    <hyperlink r:id="rId332" ref="G336"/>
    <hyperlink r:id="rId333" ref="G337"/>
    <hyperlink r:id="rId334" ref="G338"/>
    <hyperlink r:id="rId335" ref="G339"/>
    <hyperlink r:id="rId336" ref="G340"/>
    <hyperlink r:id="rId337" ref="G341"/>
    <hyperlink r:id="rId338" ref="G342"/>
    <hyperlink r:id="rId339" ref="G343"/>
    <hyperlink r:id="rId340" ref="G344"/>
    <hyperlink r:id="rId341" ref="G345"/>
    <hyperlink r:id="rId342" ref="G346"/>
    <hyperlink r:id="rId343" ref="G347"/>
    <hyperlink r:id="rId344" ref="G348"/>
    <hyperlink r:id="rId345" ref="G349"/>
    <hyperlink r:id="rId346" ref="G350"/>
    <hyperlink r:id="rId347" ref="G351"/>
    <hyperlink r:id="rId348" ref="G352"/>
    <hyperlink r:id="rId349" ref="G353"/>
    <hyperlink r:id="rId350" ref="G354"/>
    <hyperlink r:id="rId351" ref="G355"/>
    <hyperlink r:id="rId352" ref="G356"/>
    <hyperlink r:id="rId353" ref="G357"/>
    <hyperlink r:id="rId354" ref="G358"/>
    <hyperlink r:id="rId355" ref="G359"/>
    <hyperlink r:id="rId356" ref="G360"/>
    <hyperlink r:id="rId357" ref="G361"/>
    <hyperlink r:id="rId358" ref="G362"/>
    <hyperlink r:id="rId359" ref="G363"/>
    <hyperlink r:id="rId360" ref="G364"/>
    <hyperlink r:id="rId361" ref="G365"/>
    <hyperlink r:id="rId362" ref="G366"/>
    <hyperlink r:id="rId363" ref="G367"/>
    <hyperlink r:id="rId364" ref="G368"/>
    <hyperlink r:id="rId365" ref="G369"/>
    <hyperlink r:id="rId366" ref="G370"/>
    <hyperlink r:id="rId367" ref="G371"/>
    <hyperlink r:id="rId368" ref="G372"/>
    <hyperlink r:id="rId369" ref="G373"/>
    <hyperlink r:id="rId370" ref="G374"/>
    <hyperlink r:id="rId371" ref="G375"/>
    <hyperlink r:id="rId372" ref="G376"/>
    <hyperlink r:id="rId373" ref="G377"/>
    <hyperlink r:id="rId374" ref="G378"/>
    <hyperlink r:id="rId375" ref="G379"/>
    <hyperlink r:id="rId376" ref="G380"/>
    <hyperlink r:id="rId377" ref="G381"/>
    <hyperlink r:id="rId378" ref="G382"/>
    <hyperlink r:id="rId379" ref="G383"/>
    <hyperlink r:id="rId380" ref="G384"/>
    <hyperlink r:id="rId381" ref="G385"/>
    <hyperlink r:id="rId382" ref="G386"/>
    <hyperlink r:id="rId383" ref="G387"/>
    <hyperlink r:id="rId384" ref="G388"/>
    <hyperlink r:id="rId385" ref="G389"/>
    <hyperlink r:id="rId386" ref="G390"/>
    <hyperlink r:id="rId387" ref="G391"/>
    <hyperlink r:id="rId388" ref="G392"/>
    <hyperlink r:id="rId389" ref="G393"/>
    <hyperlink r:id="rId390" ref="G394"/>
    <hyperlink r:id="rId391" ref="G395"/>
    <hyperlink r:id="rId392" ref="G396"/>
    <hyperlink r:id="rId393" ref="G397"/>
    <hyperlink r:id="rId394" ref="G398"/>
    <hyperlink r:id="rId395" ref="G399"/>
    <hyperlink r:id="rId396" ref="G400"/>
    <hyperlink r:id="rId397" ref="G401"/>
    <hyperlink r:id="rId398" ref="G402"/>
    <hyperlink r:id="rId399" ref="G403"/>
    <hyperlink r:id="rId400" ref="G404"/>
    <hyperlink r:id="rId401" ref="G405"/>
    <hyperlink r:id="rId402" ref="G406"/>
    <hyperlink r:id="rId403" ref="G407"/>
    <hyperlink r:id="rId404" ref="G408"/>
    <hyperlink r:id="rId405" ref="G409"/>
    <hyperlink r:id="rId406" ref="G410"/>
    <hyperlink r:id="rId407" ref="G411"/>
    <hyperlink r:id="rId408" ref="G412"/>
    <hyperlink r:id="rId409" ref="G413"/>
    <hyperlink r:id="rId410" ref="G414"/>
    <hyperlink r:id="rId411" ref="G415"/>
    <hyperlink r:id="rId412" ref="G416"/>
    <hyperlink r:id="rId413" ref="G417"/>
    <hyperlink r:id="rId414" ref="G418"/>
    <hyperlink r:id="rId415" ref="G419"/>
    <hyperlink r:id="rId416" ref="G420"/>
    <hyperlink r:id="rId417" ref="G421"/>
    <hyperlink r:id="rId418" ref="G422"/>
    <hyperlink r:id="rId419" ref="G423"/>
    <hyperlink r:id="rId420" ref="G424"/>
    <hyperlink r:id="rId421" ref="G425"/>
    <hyperlink r:id="rId422" ref="G426"/>
    <hyperlink r:id="rId423" ref="G427"/>
    <hyperlink r:id="rId424" ref="G428"/>
    <hyperlink r:id="rId425" ref="G429"/>
    <hyperlink r:id="rId426" ref="G430"/>
    <hyperlink r:id="rId427" ref="G431"/>
    <hyperlink r:id="rId428" ref="G432"/>
    <hyperlink r:id="rId429" ref="G434"/>
    <hyperlink r:id="rId430" ref="G435"/>
    <hyperlink r:id="rId431" ref="G436"/>
    <hyperlink r:id="rId432" ref="G437"/>
    <hyperlink r:id="rId433" ref="G438"/>
    <hyperlink r:id="rId434" ref="G439"/>
    <hyperlink r:id="rId435" ref="G440"/>
    <hyperlink r:id="rId436" ref="G441"/>
    <hyperlink r:id="rId437" ref="G442"/>
    <hyperlink r:id="rId438" ref="G443"/>
    <hyperlink r:id="rId439" ref="G444"/>
    <hyperlink r:id="rId440" ref="G445"/>
    <hyperlink r:id="rId441" ref="G446"/>
    <hyperlink r:id="rId442" ref="G447"/>
    <hyperlink r:id="rId443" ref="G448"/>
    <hyperlink r:id="rId444" ref="G449"/>
    <hyperlink r:id="rId445" ref="G450"/>
    <hyperlink r:id="rId446" ref="G451"/>
    <hyperlink r:id="rId447" ref="G452"/>
    <hyperlink r:id="rId448" ref="G453"/>
    <hyperlink r:id="rId449" ref="G454"/>
    <hyperlink r:id="rId450" ref="G455"/>
    <hyperlink r:id="rId451" ref="G456"/>
    <hyperlink r:id="rId452" ref="G457"/>
    <hyperlink r:id="rId453" ref="G459"/>
    <hyperlink r:id="rId454" ref="G460"/>
    <hyperlink r:id="rId455" ref="G461"/>
    <hyperlink r:id="rId456" ref="G463"/>
    <hyperlink r:id="rId457" ref="G464"/>
    <hyperlink r:id="rId458" ref="G465"/>
    <hyperlink r:id="rId459" ref="G466"/>
    <hyperlink r:id="rId460" ref="G467"/>
    <hyperlink r:id="rId461" ref="G468"/>
    <hyperlink r:id="rId462" ref="G470"/>
    <hyperlink r:id="rId463" ref="G471"/>
    <hyperlink r:id="rId464" ref="G472"/>
    <hyperlink r:id="rId465" ref="G473"/>
    <hyperlink r:id="rId466" ref="G474"/>
    <hyperlink r:id="rId467" ref="G475"/>
    <hyperlink r:id="rId468" ref="G476"/>
    <hyperlink r:id="rId469" ref="G477"/>
    <hyperlink r:id="rId470" ref="G478"/>
    <hyperlink r:id="rId471" ref="G479"/>
    <hyperlink r:id="rId472" ref="G480"/>
    <hyperlink r:id="rId473" ref="G481"/>
    <hyperlink r:id="rId474" ref="G482"/>
    <hyperlink r:id="rId475" ref="G483"/>
    <hyperlink r:id="rId476" ref="G484"/>
    <hyperlink r:id="rId477" ref="G485"/>
    <hyperlink r:id="rId478" ref="G486"/>
    <hyperlink r:id="rId479" ref="G487"/>
    <hyperlink r:id="rId480" ref="G488"/>
    <hyperlink r:id="rId481" ref="G489"/>
    <hyperlink r:id="rId482" ref="G490"/>
    <hyperlink r:id="rId483" ref="G491"/>
    <hyperlink r:id="rId484" ref="G492"/>
    <hyperlink r:id="rId485" ref="G493"/>
    <hyperlink r:id="rId486" ref="G494"/>
    <hyperlink r:id="rId487" ref="G495"/>
    <hyperlink r:id="rId488" ref="G496"/>
    <hyperlink r:id="rId489" ref="G497"/>
    <hyperlink r:id="rId490" ref="G498"/>
    <hyperlink r:id="rId491" ref="G499"/>
    <hyperlink r:id="rId492" ref="G500"/>
    <hyperlink r:id="rId493" ref="G501"/>
    <hyperlink r:id="rId494" ref="G502"/>
    <hyperlink r:id="rId495" ref="G503"/>
    <hyperlink r:id="rId496" ref="G504"/>
    <hyperlink r:id="rId497" ref="G505"/>
    <hyperlink r:id="rId498" ref="G506"/>
    <hyperlink r:id="rId499" ref="G507"/>
    <hyperlink r:id="rId500" ref="G508"/>
    <hyperlink r:id="rId501" ref="G509"/>
    <hyperlink r:id="rId502" ref="G510"/>
    <hyperlink r:id="rId503" ref="G511"/>
    <hyperlink r:id="rId504" ref="G512"/>
    <hyperlink r:id="rId505" ref="G513"/>
    <hyperlink r:id="rId506" ref="G514"/>
    <hyperlink r:id="rId507" ref="G515"/>
    <hyperlink r:id="rId508" ref="G516"/>
    <hyperlink r:id="rId509" ref="G517"/>
    <hyperlink r:id="rId510" ref="G518"/>
    <hyperlink r:id="rId511" ref="G519"/>
    <hyperlink r:id="rId512" ref="G520"/>
    <hyperlink r:id="rId513" ref="G521"/>
    <hyperlink r:id="rId514" ref="G522"/>
    <hyperlink r:id="rId515" ref="G523"/>
    <hyperlink r:id="rId516" ref="G524"/>
    <hyperlink r:id="rId517" ref="G525"/>
    <hyperlink r:id="rId518" ref="G526"/>
    <hyperlink r:id="rId519" ref="G527"/>
    <hyperlink r:id="rId520" ref="G528"/>
    <hyperlink r:id="rId521" ref="G529"/>
    <hyperlink r:id="rId522" ref="G530"/>
    <hyperlink r:id="rId523" ref="G531"/>
    <hyperlink r:id="rId524" ref="G532"/>
    <hyperlink r:id="rId525" ref="G533"/>
    <hyperlink r:id="rId526" ref="G534"/>
    <hyperlink r:id="rId527" ref="G535"/>
    <hyperlink r:id="rId528" ref="G536"/>
    <hyperlink r:id="rId529" ref="G537"/>
    <hyperlink r:id="rId530" ref="G538"/>
    <hyperlink r:id="rId531" ref="G539"/>
    <hyperlink r:id="rId532" ref="G540"/>
    <hyperlink r:id="rId533" ref="G541"/>
    <hyperlink r:id="rId534" ref="G542"/>
    <hyperlink r:id="rId535" ref="G543"/>
    <hyperlink r:id="rId536" ref="G544"/>
    <hyperlink r:id="rId537" ref="G545"/>
    <hyperlink r:id="rId538" ref="G546"/>
    <hyperlink r:id="rId539" ref="G547"/>
    <hyperlink r:id="rId540" ref="G548"/>
    <hyperlink r:id="rId541" ref="G549"/>
    <hyperlink r:id="rId542" ref="G550"/>
    <hyperlink r:id="rId543" ref="G551"/>
    <hyperlink r:id="rId544" ref="G552"/>
    <hyperlink r:id="rId545" ref="G553"/>
    <hyperlink r:id="rId546" ref="G554"/>
    <hyperlink r:id="rId547" ref="G555"/>
    <hyperlink r:id="rId548" ref="G556"/>
    <hyperlink r:id="rId549" ref="G557"/>
    <hyperlink r:id="rId550" ref="G558"/>
    <hyperlink r:id="rId551" ref="G559"/>
    <hyperlink r:id="rId552" ref="H560"/>
    <hyperlink r:id="rId553" ref="G561"/>
    <hyperlink r:id="rId554" ref="G562"/>
    <hyperlink r:id="rId555" ref="G563"/>
    <hyperlink r:id="rId556" ref="G564"/>
    <hyperlink r:id="rId557" ref="G565"/>
    <hyperlink r:id="rId558" ref="G566"/>
    <hyperlink r:id="rId559" ref="G567"/>
    <hyperlink r:id="rId560" ref="G568"/>
    <hyperlink r:id="rId561" ref="G569"/>
    <hyperlink r:id="rId562" ref="G570"/>
    <hyperlink r:id="rId563" ref="G571"/>
    <hyperlink r:id="rId564" ref="G572"/>
    <hyperlink r:id="rId565" ref="G573"/>
    <hyperlink r:id="rId566" ref="G574"/>
    <hyperlink r:id="rId567" ref="G575"/>
    <hyperlink r:id="rId568" ref="G576"/>
    <hyperlink r:id="rId569" ref="G577"/>
    <hyperlink r:id="rId570" ref="G578"/>
    <hyperlink r:id="rId571" ref="G579"/>
    <hyperlink r:id="rId572" ref="G580"/>
    <hyperlink r:id="rId573" ref="G581"/>
    <hyperlink r:id="rId574" ref="G582"/>
    <hyperlink r:id="rId575" ref="G583"/>
    <hyperlink r:id="rId576" ref="G584"/>
    <hyperlink r:id="rId577" ref="G585"/>
    <hyperlink r:id="rId578" ref="G586"/>
    <hyperlink r:id="rId579" ref="G587"/>
    <hyperlink r:id="rId580" ref="G588"/>
    <hyperlink r:id="rId581" ref="G589"/>
    <hyperlink r:id="rId582" ref="G590"/>
    <hyperlink r:id="rId583" ref="G591"/>
    <hyperlink r:id="rId584" ref="G592"/>
    <hyperlink r:id="rId585" ref="G593"/>
    <hyperlink r:id="rId586" ref="G594"/>
    <hyperlink r:id="rId587" ref="G595"/>
    <hyperlink r:id="rId588" ref="G596"/>
    <hyperlink r:id="rId589" ref="G597"/>
    <hyperlink r:id="rId590" ref="G598"/>
    <hyperlink r:id="rId591" ref="G599"/>
    <hyperlink r:id="rId592" ref="G600"/>
    <hyperlink r:id="rId593" ref="G601"/>
    <hyperlink r:id="rId594" ref="G602"/>
    <hyperlink r:id="rId595" ref="G603"/>
    <hyperlink r:id="rId596" ref="G604"/>
    <hyperlink r:id="rId597" ref="G605"/>
    <hyperlink r:id="rId598" ref="G606"/>
    <hyperlink r:id="rId599" ref="G607"/>
    <hyperlink r:id="rId600" ref="G608"/>
    <hyperlink r:id="rId601" ref="G609"/>
    <hyperlink r:id="rId602" ref="G610"/>
    <hyperlink r:id="rId603" ref="G611"/>
    <hyperlink r:id="rId604" ref="G612"/>
    <hyperlink r:id="rId605" ref="G613"/>
    <hyperlink r:id="rId606" ref="G614"/>
    <hyperlink r:id="rId607" ref="G615"/>
    <hyperlink r:id="rId608" ref="G616"/>
    <hyperlink r:id="rId609" ref="G617"/>
    <hyperlink r:id="rId610" ref="G618"/>
    <hyperlink r:id="rId611" ref="G619"/>
    <hyperlink r:id="rId612" ref="G620"/>
    <hyperlink r:id="rId613" ref="G621"/>
    <hyperlink r:id="rId614" ref="G622"/>
    <hyperlink r:id="rId615" ref="G623"/>
    <hyperlink r:id="rId616" ref="G624"/>
    <hyperlink r:id="rId617" ref="G625"/>
    <hyperlink r:id="rId618" ref="G626"/>
    <hyperlink r:id="rId619" ref="G627"/>
    <hyperlink r:id="rId620" ref="G628"/>
    <hyperlink r:id="rId621" ref="G629"/>
    <hyperlink r:id="rId622" ref="G630"/>
    <hyperlink r:id="rId623" ref="G631"/>
    <hyperlink r:id="rId624" ref="G632"/>
    <hyperlink r:id="rId625" ref="G633"/>
    <hyperlink r:id="rId626" ref="G634"/>
    <hyperlink r:id="rId627" ref="G635"/>
    <hyperlink r:id="rId628" ref="G636"/>
    <hyperlink r:id="rId629" ref="G637"/>
    <hyperlink r:id="rId630" ref="G638"/>
    <hyperlink r:id="rId631" ref="G639"/>
    <hyperlink r:id="rId632" ref="G640"/>
    <hyperlink r:id="rId633" ref="G641"/>
    <hyperlink r:id="rId634" ref="G642"/>
    <hyperlink r:id="rId635" ref="G643"/>
    <hyperlink r:id="rId636" ref="G644"/>
    <hyperlink r:id="rId637" ref="G645"/>
    <hyperlink r:id="rId638" ref="G646"/>
    <hyperlink r:id="rId639" ref="G647"/>
    <hyperlink r:id="rId640" ref="G648"/>
    <hyperlink r:id="rId641" ref="G649"/>
    <hyperlink r:id="rId642" ref="G650"/>
    <hyperlink r:id="rId643" ref="G651"/>
    <hyperlink r:id="rId644" ref="G652"/>
    <hyperlink r:id="rId645" ref="G653"/>
    <hyperlink r:id="rId646" ref="G654"/>
    <hyperlink r:id="rId647" ref="G655"/>
    <hyperlink r:id="rId648" ref="G656"/>
    <hyperlink r:id="rId649" ref="G657"/>
    <hyperlink r:id="rId650" ref="G658"/>
    <hyperlink r:id="rId651" ref="G659"/>
    <hyperlink r:id="rId652" ref="G660"/>
    <hyperlink r:id="rId653" ref="G661"/>
    <hyperlink r:id="rId654" ref="G662"/>
    <hyperlink r:id="rId655" ref="G663"/>
    <hyperlink r:id="rId656" ref="G664"/>
    <hyperlink r:id="rId657" ref="G665"/>
    <hyperlink r:id="rId658" ref="G666"/>
    <hyperlink r:id="rId659" ref="G667"/>
    <hyperlink r:id="rId660" ref="G668"/>
    <hyperlink r:id="rId661" ref="G669"/>
    <hyperlink r:id="rId662" ref="G670"/>
    <hyperlink r:id="rId663" ref="G671"/>
    <hyperlink r:id="rId664" ref="G672"/>
    <hyperlink r:id="rId665" ref="G673"/>
    <hyperlink r:id="rId666" ref="G674"/>
    <hyperlink r:id="rId667" ref="G675"/>
    <hyperlink r:id="rId668" ref="G676"/>
    <hyperlink r:id="rId669" ref="G677"/>
    <hyperlink r:id="rId670" ref="G678"/>
    <hyperlink r:id="rId671" ref="G679"/>
    <hyperlink r:id="rId672" ref="G680"/>
    <hyperlink r:id="rId673" ref="G681"/>
    <hyperlink r:id="rId674" ref="G682"/>
    <hyperlink r:id="rId675" ref="G683"/>
    <hyperlink r:id="rId676" ref="G684"/>
    <hyperlink r:id="rId677" ref="G685"/>
    <hyperlink r:id="rId678" ref="G686"/>
    <hyperlink r:id="rId679" ref="G687"/>
    <hyperlink r:id="rId680" ref="G688"/>
    <hyperlink r:id="rId681" ref="G689"/>
    <hyperlink r:id="rId682" ref="G690"/>
    <hyperlink r:id="rId683" ref="G691"/>
    <hyperlink r:id="rId684" ref="G692"/>
    <hyperlink r:id="rId685" ref="G693"/>
    <hyperlink r:id="rId686" ref="G694"/>
    <hyperlink r:id="rId687" ref="G695"/>
    <hyperlink r:id="rId688" ref="G696"/>
    <hyperlink r:id="rId689" ref="G697"/>
    <hyperlink r:id="rId690" ref="G698"/>
    <hyperlink r:id="rId691" ref="G699"/>
    <hyperlink r:id="rId692" ref="G700"/>
    <hyperlink r:id="rId693" ref="G701"/>
    <hyperlink r:id="rId694" ref="G702"/>
    <hyperlink r:id="rId695" ref="G703"/>
    <hyperlink r:id="rId696" ref="G704"/>
    <hyperlink r:id="rId697" ref="G705"/>
    <hyperlink r:id="rId698" ref="G706"/>
    <hyperlink r:id="rId699" ref="G707"/>
    <hyperlink r:id="rId700" ref="G708"/>
    <hyperlink r:id="rId701" ref="G709"/>
    <hyperlink r:id="rId702" ref="G710"/>
    <hyperlink r:id="rId703" ref="G711"/>
    <hyperlink r:id="rId704" ref="G712"/>
    <hyperlink r:id="rId705" ref="G713"/>
    <hyperlink r:id="rId706" ref="G714"/>
    <hyperlink r:id="rId707" ref="G715"/>
    <hyperlink r:id="rId708" ref="G716"/>
    <hyperlink r:id="rId709" ref="G717"/>
    <hyperlink r:id="rId710" ref="G718"/>
    <hyperlink r:id="rId711" ref="G719"/>
    <hyperlink r:id="rId712" ref="G720"/>
    <hyperlink r:id="rId713" ref="G721"/>
    <hyperlink r:id="rId714" ref="G722"/>
    <hyperlink r:id="rId715" ref="G723"/>
    <hyperlink r:id="rId716" ref="G724"/>
    <hyperlink r:id="rId717" ref="G725"/>
    <hyperlink r:id="rId718" ref="G726"/>
    <hyperlink r:id="rId719" ref="G727"/>
    <hyperlink r:id="rId720" ref="G728"/>
    <hyperlink r:id="rId721" ref="G729"/>
    <hyperlink r:id="rId722" ref="G730"/>
    <hyperlink r:id="rId723" ref="G731"/>
    <hyperlink r:id="rId724" ref="G732"/>
    <hyperlink r:id="rId725" ref="G733"/>
    <hyperlink r:id="rId726" ref="G734"/>
    <hyperlink r:id="rId727" ref="G735"/>
    <hyperlink r:id="rId728" ref="G736"/>
    <hyperlink r:id="rId729" ref="G737"/>
    <hyperlink r:id="rId730" ref="G738"/>
    <hyperlink r:id="rId731" ref="G739"/>
    <hyperlink r:id="rId732" ref="G740"/>
    <hyperlink r:id="rId733" ref="G741"/>
    <hyperlink r:id="rId734" ref="G742"/>
    <hyperlink r:id="rId735" ref="G743"/>
    <hyperlink r:id="rId736" ref="G744"/>
    <hyperlink r:id="rId737" ref="G745"/>
    <hyperlink r:id="rId738" ref="G746"/>
    <hyperlink r:id="rId739" ref="G747"/>
    <hyperlink r:id="rId740" ref="G748"/>
    <hyperlink r:id="rId741" ref="G749"/>
    <hyperlink r:id="rId742" ref="G750"/>
    <hyperlink r:id="rId743" ref="G751"/>
    <hyperlink r:id="rId744" ref="G752"/>
    <hyperlink r:id="rId745" ref="G753"/>
    <hyperlink r:id="rId746" ref="G754"/>
    <hyperlink r:id="rId747" ref="G755"/>
    <hyperlink r:id="rId748" ref="G756"/>
    <hyperlink r:id="rId749" ref="G757"/>
    <hyperlink r:id="rId750" ref="G758"/>
    <hyperlink r:id="rId751" ref="G759"/>
    <hyperlink r:id="rId752" ref="G760"/>
    <hyperlink r:id="rId753" ref="G761"/>
    <hyperlink r:id="rId754" ref="G762"/>
    <hyperlink r:id="rId755" ref="G763"/>
    <hyperlink r:id="rId756" ref="G764"/>
    <hyperlink r:id="rId757" ref="G765"/>
    <hyperlink r:id="rId758" ref="G766"/>
    <hyperlink r:id="rId759" ref="G767"/>
    <hyperlink r:id="rId760" ref="G768"/>
    <hyperlink r:id="rId761" ref="G769"/>
    <hyperlink r:id="rId762" ref="G770"/>
    <hyperlink r:id="rId763" ref="G771"/>
    <hyperlink r:id="rId764" ref="G772"/>
    <hyperlink r:id="rId765" ref="G773"/>
    <hyperlink r:id="rId766" ref="G774"/>
    <hyperlink r:id="rId767" ref="G775"/>
    <hyperlink r:id="rId768" ref="G776"/>
    <hyperlink r:id="rId769" ref="G777"/>
    <hyperlink r:id="rId770" ref="G778"/>
    <hyperlink r:id="rId771" ref="G779"/>
    <hyperlink r:id="rId772" ref="H780"/>
    <hyperlink r:id="rId773" ref="G781"/>
    <hyperlink r:id="rId774" ref="G782"/>
    <hyperlink r:id="rId775" ref="G783"/>
    <hyperlink r:id="rId776" ref="G784"/>
    <hyperlink r:id="rId777" ref="G785"/>
    <hyperlink r:id="rId778" ref="G786"/>
    <hyperlink r:id="rId779" ref="G787"/>
    <hyperlink r:id="rId780" ref="G788"/>
    <hyperlink r:id="rId781" ref="G789"/>
    <hyperlink r:id="rId782" ref="G790"/>
    <hyperlink r:id="rId783" ref="G791"/>
    <hyperlink r:id="rId784" ref="G792"/>
    <hyperlink r:id="rId785" ref="G793"/>
    <hyperlink r:id="rId786" ref="G794"/>
    <hyperlink r:id="rId787" ref="G795"/>
    <hyperlink r:id="rId788" ref="G796"/>
    <hyperlink r:id="rId789" ref="G797"/>
    <hyperlink r:id="rId790" ref="G798"/>
    <hyperlink r:id="rId791" ref="G799"/>
    <hyperlink r:id="rId792" ref="G800"/>
    <hyperlink r:id="rId793" ref="G801"/>
    <hyperlink r:id="rId794" ref="G802"/>
    <hyperlink r:id="rId795" ref="G803"/>
    <hyperlink r:id="rId796" ref="G804"/>
    <hyperlink r:id="rId797" ref="G805"/>
    <hyperlink r:id="rId798" ref="G806"/>
    <hyperlink r:id="rId799" ref="G807"/>
    <hyperlink r:id="rId800" ref="G808"/>
    <hyperlink r:id="rId801" ref="G809"/>
    <hyperlink r:id="rId802" ref="G810"/>
    <hyperlink r:id="rId803" ref="G811"/>
    <hyperlink r:id="rId804" ref="G812"/>
    <hyperlink r:id="rId805" ref="G813"/>
    <hyperlink r:id="rId806" ref="G814"/>
    <hyperlink r:id="rId807" ref="G815"/>
    <hyperlink r:id="rId808" ref="G816"/>
    <hyperlink r:id="rId809" ref="G817"/>
    <hyperlink r:id="rId810" ref="G818"/>
    <hyperlink r:id="rId811" ref="G819"/>
    <hyperlink r:id="rId812" ref="G820"/>
    <hyperlink r:id="rId813" ref="G821"/>
    <hyperlink r:id="rId814" ref="G822"/>
    <hyperlink r:id="rId815" ref="G823"/>
    <hyperlink r:id="rId816" ref="G824"/>
    <hyperlink r:id="rId817" ref="G825"/>
    <hyperlink r:id="rId818" ref="G826"/>
    <hyperlink r:id="rId819" ref="G827"/>
    <hyperlink r:id="rId820" ref="G828"/>
    <hyperlink r:id="rId821" ref="G829"/>
    <hyperlink r:id="rId822" ref="G830"/>
    <hyperlink r:id="rId823" ref="G831"/>
    <hyperlink r:id="rId824" ref="G832"/>
    <hyperlink r:id="rId825" ref="G833"/>
    <hyperlink r:id="rId826" ref="G834"/>
    <hyperlink r:id="rId827" ref="G835"/>
    <hyperlink r:id="rId828" ref="G836"/>
    <hyperlink r:id="rId829" ref="G837"/>
    <hyperlink r:id="rId830" ref="G838"/>
    <hyperlink r:id="rId831" ref="G839"/>
    <hyperlink r:id="rId832" ref="G840"/>
    <hyperlink r:id="rId833" ref="G841"/>
    <hyperlink r:id="rId834" ref="G842"/>
    <hyperlink r:id="rId835" ref="G843"/>
    <hyperlink r:id="rId836" ref="G844"/>
    <hyperlink r:id="rId837" ref="G845"/>
    <hyperlink r:id="rId838" ref="G846"/>
    <hyperlink r:id="rId839" ref="G847"/>
    <hyperlink r:id="rId840" ref="G848"/>
    <hyperlink r:id="rId841" ref="G849"/>
    <hyperlink r:id="rId842" ref="G850"/>
    <hyperlink r:id="rId843" ref="G851"/>
    <hyperlink r:id="rId844" ref="G852"/>
    <hyperlink r:id="rId845" ref="G853"/>
    <hyperlink r:id="rId846" ref="G854"/>
    <hyperlink r:id="rId847" ref="G855"/>
    <hyperlink r:id="rId848" ref="G856"/>
    <hyperlink r:id="rId849" ref="G857"/>
    <hyperlink r:id="rId850" ref="G858"/>
    <hyperlink r:id="rId851" ref="G859"/>
    <hyperlink r:id="rId852" ref="G860"/>
    <hyperlink r:id="rId853" ref="G861"/>
    <hyperlink r:id="rId854" ref="G862"/>
    <hyperlink r:id="rId855" ref="G863"/>
    <hyperlink r:id="rId856" ref="G864"/>
    <hyperlink r:id="rId857" ref="G865"/>
    <hyperlink r:id="rId858" ref="G866"/>
  </hyperlinks>
  <drawing r:id="rId859"/>
</worksheet>
</file>