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13_ncr:1_{A38D2B42-C2A3-4FF1-9A0F-3CAAFC7C6876}" xr6:coauthVersionLast="40" xr6:coauthVersionMax="40" xr10:uidLastSave="{00000000-0000-0000-0000-000000000000}"/>
  <bookViews>
    <workbookView xWindow="0" yWindow="0" windowWidth="8385" windowHeight="6660" xr2:uid="{E1CE5348-D446-444F-B67A-C58208CF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  <c r="H9" i="1"/>
  <c r="H10" i="1"/>
  <c r="H11" i="1"/>
  <c r="H12" i="1"/>
  <c r="H13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<sst xmlns="http://schemas.openxmlformats.org/spreadsheetml/2006/main" count="21" uniqueCount="21">
  <si>
    <t>Ning</t>
  </si>
  <si>
    <t>Sha</t>
  </si>
  <si>
    <t>Sui</t>
  </si>
  <si>
    <t>Xiang</t>
  </si>
  <si>
    <t>Huo</t>
  </si>
  <si>
    <t>DHS</t>
  </si>
  <si>
    <t>Hu</t>
  </si>
  <si>
    <t>Sand</t>
  </si>
  <si>
    <t>Nan</t>
  </si>
  <si>
    <t>Ding</t>
  </si>
  <si>
    <t>Wan</t>
  </si>
  <si>
    <t>Average</t>
  </si>
  <si>
    <t>Locations abbr.</t>
  </si>
  <si>
    <t>Na</t>
  </si>
  <si>
    <t>Ar</t>
  </si>
  <si>
    <t>PAr</t>
  </si>
  <si>
    <t>Ho</t>
  </si>
  <si>
    <t>He</t>
  </si>
  <si>
    <t>Fis</t>
  </si>
  <si>
    <t>Fst</t>
  </si>
  <si>
    <t>fst(1-fst)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</si>
</sst>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mec.1343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library.wiley.com/doi/full/10.1111/mec.13438" TargetMode="External"/><Relationship Id="rId7" Type="http://schemas.openxmlformats.org/officeDocument/2006/relationships/hyperlink" Target="https://onlinelibrary.wiley.com/doi/full/10.1111/mec.13438" TargetMode="External"/><Relationship Id="rId12" Type="http://schemas.openxmlformats.org/officeDocument/2006/relationships/hyperlink" Target="https://onlinelibrary.wiley.com/doi/full/10.1111/mec.13438" TargetMode="External"/><Relationship Id="rId2" Type="http://schemas.openxmlformats.org/officeDocument/2006/relationships/hyperlink" Target="https://onlinelibrary.wiley.com/doi/full/10.1111/mec.13438" TargetMode="External"/><Relationship Id="rId1" Type="http://schemas.openxmlformats.org/officeDocument/2006/relationships/hyperlink" Target="https://onlinelibrary.wiley.com/doi/full/10.1111/mec.13438" TargetMode="External"/><Relationship Id="rId6" Type="http://schemas.openxmlformats.org/officeDocument/2006/relationships/hyperlink" Target="https://onlinelibrary.wiley.com/doi/full/10.1111/mec.13438" TargetMode="External"/><Relationship Id="rId11" Type="http://schemas.openxmlformats.org/officeDocument/2006/relationships/hyperlink" Target="https://onlinelibrary.wiley.com/doi/full/10.1111/mec.13438" TargetMode="External"/><Relationship Id="rId5" Type="http://schemas.openxmlformats.org/officeDocument/2006/relationships/hyperlink" Target="https://onlinelibrary.wiley.com/doi/full/10.1111/mec.13438" TargetMode="External"/><Relationship Id="rId10" Type="http://schemas.openxmlformats.org/officeDocument/2006/relationships/hyperlink" Target="https://onlinelibrary.wiley.com/doi/full/10.1111/mec.13438" TargetMode="External"/><Relationship Id="rId4" Type="http://schemas.openxmlformats.org/officeDocument/2006/relationships/hyperlink" Target="https://onlinelibrary.wiley.com/doi/full/10.1111/mec.13438" TargetMode="External"/><Relationship Id="rId9" Type="http://schemas.openxmlformats.org/officeDocument/2006/relationships/hyperlink" Target="https://onlinelibrary.wiley.com/doi/full/10.1111/mec.1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B1-1E51-45B3-91BD-892F139FAEFE}">
  <dimension ref="A1:I13"/>
  <sheetViews>
    <sheetView tabSelected="1" workbookViewId="0">
      <selection activeCell="J1" sqref="J1"/>
    </sheetView>
  </sheetViews>
  <sheetFormatPr defaultRowHeight="15"/>
  <sheetData>
    <row r="1" spans="1:9" ht="45.75" thickBot="1">
      <c r="A1" s="13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5" t="s">
        <v>18</v>
      </c>
      <c r="H1" s="16" t="s">
        <v>19</v>
      </c>
      <c r="I1" s="17" t="s">
        <v>20</v>
      </c>
    </row>
    <row r="2" spans="1:9">
      <c r="A2" s="3" t="s">
        <v>0</v>
      </c>
      <c r="B2" s="4">
        <v>5.3</v>
      </c>
      <c r="C2" s="4">
        <v>4.4180000000000001</v>
      </c>
      <c r="D2" s="4">
        <v>0.05</v>
      </c>
      <c r="E2" s="5">
        <v>0.48299999999999998</v>
      </c>
      <c r="F2" s="4">
        <v>0.52800000000000002</v>
      </c>
      <c r="G2" s="6">
        <v>0.109</v>
      </c>
      <c r="H2">
        <f>(0.528-0.483)/0.528</f>
        <v>8.5227272727272804E-2</v>
      </c>
      <c r="I2">
        <f>H2*(1-H2)</f>
        <v>7.7963584710743869E-2</v>
      </c>
    </row>
    <row r="3" spans="1:9">
      <c r="A3" s="7" t="s">
        <v>1</v>
      </c>
      <c r="B3" s="1">
        <v>5.6</v>
      </c>
      <c r="C3" s="1">
        <v>4.234</v>
      </c>
      <c r="D3" s="1">
        <v>7.0000000000000007E-2</v>
      </c>
      <c r="E3" s="2">
        <v>0.39300000000000002</v>
      </c>
      <c r="F3" s="1">
        <v>0.56200000000000006</v>
      </c>
      <c r="G3" s="8">
        <v>0.312</v>
      </c>
      <c r="H3">
        <f>(0.562-0.393)/0.562</f>
        <v>0.30071174377224202</v>
      </c>
      <c r="I3">
        <f t="shared" ref="I3:I13" si="0">H3*(1-H3)</f>
        <v>0.21028419092969949</v>
      </c>
    </row>
    <row r="4" spans="1:9">
      <c r="A4" s="7" t="s">
        <v>2</v>
      </c>
      <c r="B4" s="1">
        <v>5.7</v>
      </c>
      <c r="C4" s="1">
        <v>4.5949999999999998</v>
      </c>
      <c r="D4" s="1">
        <v>0.15</v>
      </c>
      <c r="E4" s="2">
        <v>0.34</v>
      </c>
      <c r="F4" s="1">
        <v>0.55100000000000005</v>
      </c>
      <c r="G4" s="8">
        <v>0.39500000000000002</v>
      </c>
      <c r="H4">
        <f>(0.551-0.34)/0.551</f>
        <v>0.38294010889292196</v>
      </c>
      <c r="I4">
        <f t="shared" si="0"/>
        <v>0.23629698189399903</v>
      </c>
    </row>
    <row r="5" spans="1:9">
      <c r="A5" s="7" t="s">
        <v>3</v>
      </c>
      <c r="B5" s="1">
        <v>5.0999999999999996</v>
      </c>
      <c r="C5" s="1">
        <v>4.3159999999999998</v>
      </c>
      <c r="D5" s="1">
        <v>0.19</v>
      </c>
      <c r="E5" s="2">
        <v>0.22900000000000001</v>
      </c>
      <c r="F5" s="1">
        <v>0.49399999999999999</v>
      </c>
      <c r="G5" s="8">
        <v>0.55900000000000005</v>
      </c>
      <c r="H5">
        <f>(0.494-0.229)/0.494</f>
        <v>0.53643724696356276</v>
      </c>
      <c r="I5">
        <f t="shared" si="0"/>
        <v>0.24867232703371633</v>
      </c>
    </row>
    <row r="6" spans="1:9">
      <c r="A6" s="7" t="s">
        <v>4</v>
      </c>
      <c r="B6" s="1">
        <v>6.4</v>
      </c>
      <c r="C6" s="1">
        <v>5.5650000000000004</v>
      </c>
      <c r="D6" s="1">
        <v>0.51</v>
      </c>
      <c r="E6" s="2">
        <v>0.36699999999999999</v>
      </c>
      <c r="F6" s="1">
        <v>0.63200000000000001</v>
      </c>
      <c r="G6" s="8">
        <v>0.44400000000000001</v>
      </c>
      <c r="H6">
        <f>(0.632-0.367)/0.632</f>
        <v>0.41930379746835444</v>
      </c>
      <c r="I6">
        <f t="shared" si="0"/>
        <v>0.24348812289697164</v>
      </c>
    </row>
    <row r="7" spans="1:9">
      <c r="A7" s="7" t="s">
        <v>5</v>
      </c>
      <c r="B7" s="1">
        <v>6.9</v>
      </c>
      <c r="C7" s="1">
        <v>5.2119999999999997</v>
      </c>
      <c r="D7" s="1">
        <v>0.55000000000000004</v>
      </c>
      <c r="E7" s="2">
        <v>0.44700000000000001</v>
      </c>
      <c r="F7" s="1">
        <v>0.58899999999999997</v>
      </c>
      <c r="G7" s="8">
        <v>0.252</v>
      </c>
      <c r="H7">
        <f>(0.589-0.447)/0.589</f>
        <v>0.24108658743633271</v>
      </c>
      <c r="I7">
        <f t="shared" si="0"/>
        <v>0.1829638447946362</v>
      </c>
    </row>
    <row r="8" spans="1:9">
      <c r="A8" s="7" t="s">
        <v>6</v>
      </c>
      <c r="B8" s="1">
        <v>6.7</v>
      </c>
      <c r="C8" s="1">
        <v>5.23</v>
      </c>
      <c r="D8" s="1">
        <v>0.32</v>
      </c>
      <c r="E8" s="2">
        <v>0.47199999999999998</v>
      </c>
      <c r="F8" s="1">
        <v>0.59099999999999997</v>
      </c>
      <c r="G8" s="8">
        <v>0.216</v>
      </c>
      <c r="H8">
        <f>(F8-E8)/F8</f>
        <v>0.20135363790186125</v>
      </c>
      <c r="I8">
        <f t="shared" si="0"/>
        <v>0.16081035040554739</v>
      </c>
    </row>
    <row r="9" spans="1:9">
      <c r="A9" s="7" t="s">
        <v>7</v>
      </c>
      <c r="B9" s="1">
        <v>7.1</v>
      </c>
      <c r="C9" s="1">
        <v>5.3120000000000003</v>
      </c>
      <c r="D9" s="1">
        <v>0.27</v>
      </c>
      <c r="E9" s="2">
        <v>0.41199999999999998</v>
      </c>
      <c r="F9" s="1">
        <v>0.68300000000000005</v>
      </c>
      <c r="G9" s="8">
        <v>0.371</v>
      </c>
      <c r="H9">
        <f t="shared" ref="H9:H13" si="1">(F9-E9)/F9</f>
        <v>0.39677891654465602</v>
      </c>
      <c r="I9">
        <f t="shared" si="0"/>
        <v>0.23934540793030493</v>
      </c>
    </row>
    <row r="10" spans="1:9">
      <c r="A10" s="7" t="s">
        <v>8</v>
      </c>
      <c r="B10" s="1">
        <v>6.7</v>
      </c>
      <c r="C10" s="1">
        <v>5.2320000000000002</v>
      </c>
      <c r="D10" s="1">
        <v>0.56000000000000005</v>
      </c>
      <c r="E10" s="2">
        <v>0.53800000000000003</v>
      </c>
      <c r="F10" s="1">
        <v>0.55700000000000005</v>
      </c>
      <c r="G10" s="8">
        <v>6.0999999999999999E-2</v>
      </c>
      <c r="H10">
        <f t="shared" si="1"/>
        <v>3.4111310592459629E-2</v>
      </c>
      <c r="I10">
        <f t="shared" si="0"/>
        <v>3.2947729082124379E-2</v>
      </c>
    </row>
    <row r="11" spans="1:9">
      <c r="A11" s="7" t="s">
        <v>9</v>
      </c>
      <c r="B11" s="1">
        <v>8.1999999999999993</v>
      </c>
      <c r="C11" s="1">
        <v>6.5270000000000001</v>
      </c>
      <c r="D11" s="1">
        <v>1.5</v>
      </c>
      <c r="E11" s="2">
        <v>0.43</v>
      </c>
      <c r="F11" s="1">
        <v>0.65100000000000002</v>
      </c>
      <c r="G11" s="8">
        <v>0.35299999999999998</v>
      </c>
      <c r="H11">
        <f t="shared" si="1"/>
        <v>0.33947772657450082</v>
      </c>
      <c r="I11">
        <f t="shared" si="0"/>
        <v>0.22423259973430928</v>
      </c>
    </row>
    <row r="12" spans="1:9">
      <c r="A12" s="7" t="s">
        <v>10</v>
      </c>
      <c r="B12" s="1">
        <v>5.2</v>
      </c>
      <c r="C12" s="1">
        <v>5.2220000000000004</v>
      </c>
      <c r="D12" s="1">
        <v>0.5</v>
      </c>
      <c r="E12" s="2">
        <v>0.34399999999999997</v>
      </c>
      <c r="F12" s="1">
        <v>0.53900000000000003</v>
      </c>
      <c r="G12" s="8">
        <v>0.40600000000000003</v>
      </c>
      <c r="H12">
        <f t="shared" si="1"/>
        <v>0.36178107606679044</v>
      </c>
      <c r="I12">
        <f t="shared" si="0"/>
        <v>0.23089552906674563</v>
      </c>
    </row>
    <row r="13" spans="1:9" ht="15.75" thickBot="1">
      <c r="A13" s="9" t="s">
        <v>11</v>
      </c>
      <c r="B13" s="10">
        <v>6.3</v>
      </c>
      <c r="C13" s="10">
        <v>5.0789999999999997</v>
      </c>
      <c r="D13" s="10">
        <v>0.42499999999999999</v>
      </c>
      <c r="E13" s="11">
        <v>0.40500000000000003</v>
      </c>
      <c r="F13" s="10">
        <v>0.57999999999999996</v>
      </c>
      <c r="G13" s="12">
        <v>0.316</v>
      </c>
      <c r="H13">
        <f t="shared" si="1"/>
        <v>0.30172413793103436</v>
      </c>
      <c r="I13">
        <f t="shared" si="0"/>
        <v>0.21068668252080852</v>
      </c>
    </row>
  </sheetData>
  <hyperlinks>
    <hyperlink ref="E2" r:id="rId1" location="mec13438-note-0001" tooltip="Link to note" display="https://onlinelibrary.wiley.com/doi/full/10.1111/mec.13438 - mec13438-note-0001" xr:uid="{DC8C51C2-3CFE-4369-A7A2-DCB6CB389897}"/>
    <hyperlink ref="E3" r:id="rId2" location="mec13438-note-0001" tooltip="Link to note" display="https://onlinelibrary.wiley.com/doi/full/10.1111/mec.13438 - mec13438-note-0001" xr:uid="{90523337-BA44-4260-8B1C-623FCDA799E5}"/>
    <hyperlink ref="E4" r:id="rId3" location="mec13438-note-0001" tooltip="Link to note" display="https://onlinelibrary.wiley.com/doi/full/10.1111/mec.13438 - mec13438-note-0001" xr:uid="{A8A58279-A601-46E9-9042-DB604A36A9C6}"/>
    <hyperlink ref="E5" r:id="rId4" location="mec13438-note-0001" tooltip="Link to note" display="https://onlinelibrary.wiley.com/doi/full/10.1111/mec.13438 - mec13438-note-0001" xr:uid="{36DF5DB5-8643-4D26-BC73-F7825DD4BB5B}"/>
    <hyperlink ref="E6" r:id="rId5" location="mec13438-note-0001" tooltip="Link to note" display="https://onlinelibrary.wiley.com/doi/full/10.1111/mec.13438 - mec13438-note-0001" xr:uid="{8ED0C380-10A6-4A5C-8D4B-97571BB9E111}"/>
    <hyperlink ref="E7" r:id="rId6" location="mec13438-note-0001" tooltip="Link to note" display="https://onlinelibrary.wiley.com/doi/full/10.1111/mec.13438 - mec13438-note-0001" xr:uid="{471BF077-E63B-4D6B-969B-7E85C0CA6311}"/>
    <hyperlink ref="E8" r:id="rId7" location="mec13438-note-0001" tooltip="Link to note" display="https://onlinelibrary.wiley.com/doi/full/10.1111/mec.13438 - mec13438-note-0001" xr:uid="{6E0DD237-43BA-4AF9-9C3C-6849886BC38D}"/>
    <hyperlink ref="E9" r:id="rId8" location="mec13438-note-0001" tooltip="Link to note" display="https://onlinelibrary.wiley.com/doi/full/10.1111/mec.13438 - mec13438-note-0001" xr:uid="{FEF7AAC9-7DC3-443B-BFFF-FE53C90E643E}"/>
    <hyperlink ref="E10" r:id="rId9" location="mec13438-note-0001" tooltip="Link to note" display="https://onlinelibrary.wiley.com/doi/full/10.1111/mec.13438 - mec13438-note-0001" xr:uid="{3EEA5654-EB8C-4F71-A395-98B83B616523}"/>
    <hyperlink ref="E11" r:id="rId10" location="mec13438-note-0001" tooltip="Link to note" display="https://onlinelibrary.wiley.com/doi/full/10.1111/mec.13438 - mec13438-note-0001" xr:uid="{9AF55A85-5146-412A-946F-13B52306E370}"/>
    <hyperlink ref="E12" r:id="rId11" location="mec13438-note-0001" tooltip="Link to note" display="https://onlinelibrary.wiley.com/doi/full/10.1111/mec.13438 - mec13438-note-0001" xr:uid="{3A601679-F465-4670-9FC3-72FEEE8C66C4}"/>
    <hyperlink ref="E13" r:id="rId12" location="mec13438-note-0001" tooltip="Link to note" display="https://onlinelibrary.wiley.com/doi/full/10.1111/mec.13438 - mec13438-note-0001" xr:uid="{1281BE1A-E903-40F1-9A16-CE5FED76563F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2018-12-01T22:46:44Z</dcterms:created>
  <dcterms:modified xsi:type="dcterms:W3CDTF">2018-12-01T23:34:54Z</dcterms:modified>
</cp:coreProperties>
</file>