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Vignette sums" sheetId="1" r:id="rId1"/>
    <sheet name="Values for responses" sheetId="2" r:id="rId2"/>
    <sheet name="Background info" sheetId="3" r:id="rId3"/>
  </sheets>
  <definedNames>
    <definedName name="Values_for_responses">'Values for responses'!$A$3:$B$13</definedName>
  </definedNames>
  <calcPr calcId="125725"/>
</workbook>
</file>

<file path=xl/calcChain.xml><?xml version="1.0" encoding="utf-8"?>
<calcChain xmlns="http://schemas.openxmlformats.org/spreadsheetml/2006/main">
  <c r="L3" i="1"/>
  <c r="M15"/>
  <c r="M18"/>
  <c r="N18" s="1"/>
  <c r="C19" i="3" s="1"/>
  <c r="L18" i="1"/>
  <c r="L15"/>
  <c r="L16"/>
  <c r="M14"/>
  <c r="M16"/>
  <c r="N16" s="1"/>
  <c r="C17" i="3" s="1"/>
  <c r="M17" i="1"/>
  <c r="M13"/>
  <c r="M3"/>
  <c r="L14"/>
  <c r="L17"/>
  <c r="L13"/>
  <c r="M7"/>
  <c r="L7"/>
  <c r="M4"/>
  <c r="M5"/>
  <c r="M6"/>
  <c r="M8"/>
  <c r="L4"/>
  <c r="L5"/>
  <c r="L6"/>
  <c r="L8"/>
  <c r="Q9" l="1"/>
  <c r="N7"/>
  <c r="C10" i="3" s="1"/>
  <c r="N15" i="1"/>
  <c r="N6"/>
  <c r="C9" i="3" s="1"/>
  <c r="N8" i="1"/>
  <c r="C11" i="3" s="1"/>
  <c r="N17" i="1"/>
  <c r="C18" i="3" s="1"/>
  <c r="C16"/>
  <c r="N4" i="1"/>
  <c r="C7" i="3" s="1"/>
  <c r="N13" i="1"/>
  <c r="C14" i="3" s="1"/>
  <c r="N5" i="1"/>
  <c r="C8" i="3" s="1"/>
  <c r="N3" i="1"/>
  <c r="C6" i="3" s="1"/>
  <c r="N14" i="1"/>
  <c r="C15" i="3" s="1"/>
</calcChain>
</file>

<file path=xl/sharedStrings.xml><?xml version="1.0" encoding="utf-8"?>
<sst xmlns="http://schemas.openxmlformats.org/spreadsheetml/2006/main" count="100" uniqueCount="47">
  <si>
    <t>Code</t>
  </si>
  <si>
    <t>Description</t>
  </si>
  <si>
    <t>Response 1</t>
  </si>
  <si>
    <t>Response 2</t>
  </si>
  <si>
    <t>Response 3</t>
  </si>
  <si>
    <t>Person</t>
  </si>
  <si>
    <t>Online</t>
  </si>
  <si>
    <t>Second V</t>
  </si>
  <si>
    <t>First V</t>
  </si>
  <si>
    <t>Total before</t>
  </si>
  <si>
    <t>Total after</t>
  </si>
  <si>
    <t>A</t>
  </si>
  <si>
    <t>B</t>
  </si>
  <si>
    <t>Difference</t>
  </si>
  <si>
    <t>Chris</t>
  </si>
  <si>
    <t>Anthony</t>
  </si>
  <si>
    <t>Bill</t>
  </si>
  <si>
    <t>Orla</t>
  </si>
  <si>
    <t>Va</t>
  </si>
  <si>
    <t>Vb</t>
  </si>
  <si>
    <t>Response number</t>
  </si>
  <si>
    <t>Emma</t>
  </si>
  <si>
    <t>Background</t>
  </si>
  <si>
    <t>Jen</t>
  </si>
  <si>
    <t>Autism</t>
  </si>
  <si>
    <t>I have good knowledge of autism</t>
  </si>
  <si>
    <t>Autism questions</t>
  </si>
  <si>
    <t>I am confident in managing children with autism in the  classroom</t>
  </si>
  <si>
    <t>Gaming</t>
  </si>
  <si>
    <t>* particpant 13 was done in person but used the online survey and were not found in the same way as other participants(emailing school of education)</t>
  </si>
  <si>
    <t>Level of experience</t>
  </si>
  <si>
    <t>Coures in special ed</t>
  </si>
  <si>
    <t>Specialise in adhd suppoer in educational and teaching settings</t>
  </si>
  <si>
    <t>Cache level 3 diploma spacial educational and teaching support in schools</t>
  </si>
  <si>
    <t>Numberical</t>
  </si>
  <si>
    <t>Y</t>
  </si>
  <si>
    <t>PGDE student</t>
  </si>
  <si>
    <t>None - but trained to work with children on spectrum</t>
  </si>
  <si>
    <t>x</t>
  </si>
  <si>
    <t>3rd year working as special needs in asd. Qualified montessori teacher</t>
  </si>
  <si>
    <t>Fetec 5&amp;6 special needs assistant</t>
  </si>
  <si>
    <t>4th year completing bed primary teaching honours degree</t>
  </si>
  <si>
    <t>Education 1, 2, 3, 4 Inclusive practice and policy courses. CPD "Inclusion for all" Additional needs elective course</t>
  </si>
  <si>
    <t>Education20 years</t>
  </si>
  <si>
    <t>SEN/Inclusive chartered teacher</t>
  </si>
  <si>
    <t>23 years teaching 12 in special ed with autistic students</t>
  </si>
  <si>
    <t>t-test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</si>
</sst>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20"/>
  <sheetViews>
    <sheetView workbookViewId="0">
      <selection activeCell="Q19" sqref="Q19"/>
    </sheetView>
  </sheetViews>
  <sheetFormatPr defaultRowHeight="15"/>
  <cols>
    <col min="1" max="1" width="11.85546875" customWidth="1"/>
    <col min="2" max="2" width="19.5703125" customWidth="1"/>
    <col min="3" max="3" width="11.5703125" customWidth="1"/>
    <col min="4" max="4" width="15.140625" customWidth="1"/>
    <col min="5" max="5" width="14.28515625" customWidth="1"/>
    <col min="6" max="7" width="11.5703125" customWidth="1"/>
    <col min="8" max="8" width="20.42578125" customWidth="1"/>
    <col min="9" max="9" width="11.28515625" customWidth="1"/>
    <col min="10" max="10" width="11.140625" customWidth="1"/>
    <col min="11" max="11" width="14" customWidth="1"/>
    <col min="12" max="12" width="14.28515625" customWidth="1"/>
    <col min="13" max="13" width="12.5703125" customWidth="1"/>
    <col min="14" max="14" width="10.5703125" customWidth="1"/>
  </cols>
  <sheetData>
    <row r="2" spans="1:17">
      <c r="B2" s="1" t="s">
        <v>0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2</v>
      </c>
      <c r="J2" s="1" t="s">
        <v>3</v>
      </c>
      <c r="K2" s="1" t="s">
        <v>4</v>
      </c>
      <c r="L2" s="1" t="s">
        <v>9</v>
      </c>
      <c r="M2" s="1" t="s">
        <v>10</v>
      </c>
      <c r="N2" s="1" t="s">
        <v>13</v>
      </c>
    </row>
    <row r="3" spans="1:17">
      <c r="A3" s="1" t="s">
        <v>5</v>
      </c>
      <c r="B3">
        <v>1</v>
      </c>
      <c r="D3" t="s">
        <v>11</v>
      </c>
      <c r="E3">
        <v>3</v>
      </c>
      <c r="F3">
        <v>4</v>
      </c>
      <c r="G3">
        <v>7</v>
      </c>
      <c r="H3" t="s">
        <v>12</v>
      </c>
      <c r="I3">
        <v>3</v>
      </c>
      <c r="J3">
        <v>7</v>
      </c>
      <c r="K3">
        <v>9</v>
      </c>
      <c r="L3">
        <f>VLOOKUP($E3,Values_for_responses,2,FALSE) + VLOOKUP($F3,Values_for_responses,2,FALSE) + VLOOKUP($G3,Values_for_responses,2,FALSE)</f>
        <v>6</v>
      </c>
      <c r="M3">
        <f>VLOOKUP($I3,Values_for_responses,2,FALSE) + VLOOKUP($J3,Values_for_responses,2,FALSE) + VLOOKUP($K3,Values_for_responses,2,FALSE)</f>
        <v>7</v>
      </c>
      <c r="N3">
        <f>M3-L3</f>
        <v>1</v>
      </c>
    </row>
    <row r="4" spans="1:17">
      <c r="B4">
        <v>2</v>
      </c>
      <c r="D4" t="s">
        <v>12</v>
      </c>
      <c r="E4">
        <v>3</v>
      </c>
      <c r="F4">
        <v>4</v>
      </c>
      <c r="G4">
        <v>9</v>
      </c>
      <c r="H4" t="s">
        <v>11</v>
      </c>
      <c r="I4">
        <v>3</v>
      </c>
      <c r="J4">
        <v>4</v>
      </c>
      <c r="K4">
        <v>9</v>
      </c>
      <c r="L4">
        <f>VLOOKUP($E4,Values_for_responses,2,FALSE) + VLOOKUP($F4,Values_for_responses,2,FALSE) + VLOOKUP($G4,Values_for_responses,2,FALSE)</f>
        <v>7</v>
      </c>
      <c r="M4">
        <f>VLOOKUP($I4,Values_for_responses,2,FALSE) + VLOOKUP($J4,Values_for_responses,2,FALSE) + VLOOKUP($K4,Values_for_responses,2,FALSE)</f>
        <v>7</v>
      </c>
      <c r="N4">
        <f t="shared" ref="N4:N8" si="0">M4-L4</f>
        <v>0</v>
      </c>
    </row>
    <row r="5" spans="1:17">
      <c r="B5">
        <v>3</v>
      </c>
      <c r="D5" t="s">
        <v>11</v>
      </c>
      <c r="E5">
        <v>3</v>
      </c>
      <c r="F5">
        <v>4</v>
      </c>
      <c r="G5">
        <v>7</v>
      </c>
      <c r="H5" t="s">
        <v>12</v>
      </c>
      <c r="I5">
        <v>3</v>
      </c>
      <c r="J5">
        <v>4</v>
      </c>
      <c r="K5">
        <v>9</v>
      </c>
      <c r="L5">
        <f>VLOOKUP($E5,Values_for_responses,2,FALSE) + VLOOKUP($F5,Values_for_responses,2,FALSE) + VLOOKUP($G5,Values_for_responses,2,FALSE)</f>
        <v>6</v>
      </c>
      <c r="M5">
        <f>VLOOKUP($I5,Values_for_responses,2,FALSE) + VLOOKUP($J5,Values_for_responses,2,FALSE) + VLOOKUP($K5,Values_for_responses,2,FALSE)</f>
        <v>7</v>
      </c>
      <c r="N5">
        <f t="shared" si="0"/>
        <v>1</v>
      </c>
    </row>
    <row r="6" spans="1:17">
      <c r="B6">
        <v>4</v>
      </c>
      <c r="D6" t="s">
        <v>12</v>
      </c>
      <c r="E6">
        <v>3</v>
      </c>
      <c r="F6">
        <v>4</v>
      </c>
      <c r="G6">
        <v>9</v>
      </c>
      <c r="H6" t="s">
        <v>11</v>
      </c>
      <c r="I6">
        <v>3</v>
      </c>
      <c r="J6">
        <v>4</v>
      </c>
      <c r="K6">
        <v>9</v>
      </c>
      <c r="L6">
        <f>VLOOKUP($E6,Values_for_responses,2,FALSE) + VLOOKUP($F6,Values_for_responses,2,FALSE) + VLOOKUP($G6,Values_for_responses,2,FALSE)</f>
        <v>7</v>
      </c>
      <c r="M6">
        <f>VLOOKUP($I6,Values_for_responses,2,FALSE) + VLOOKUP($J6,Values_for_responses,2,FALSE) + VLOOKUP($K6,Values_for_responses,2,FALSE)</f>
        <v>7</v>
      </c>
      <c r="N6">
        <f t="shared" si="0"/>
        <v>0</v>
      </c>
    </row>
    <row r="7" spans="1:17">
      <c r="B7">
        <v>5</v>
      </c>
      <c r="D7" t="s">
        <v>11</v>
      </c>
      <c r="E7">
        <v>4</v>
      </c>
      <c r="F7">
        <v>9</v>
      </c>
      <c r="H7" t="s">
        <v>12</v>
      </c>
      <c r="J7">
        <v>7</v>
      </c>
      <c r="K7">
        <v>9</v>
      </c>
      <c r="L7">
        <f>VLOOKUP($E7,Values_for_responses,2,FALSE) + VLOOKUP($F7,Values_for_responses,2,FALSE)</f>
        <v>5</v>
      </c>
      <c r="M7">
        <f xml:space="preserve"> VLOOKUP($J7,Values_for_responses,2,FALSE) + VLOOKUP($K7,Values_for_responses,2,FALSE)</f>
        <v>5</v>
      </c>
      <c r="N7">
        <f t="shared" si="0"/>
        <v>0</v>
      </c>
    </row>
    <row r="8" spans="1:17">
      <c r="B8">
        <v>6</v>
      </c>
      <c r="D8" t="s">
        <v>12</v>
      </c>
      <c r="E8">
        <v>3</v>
      </c>
      <c r="F8">
        <v>4</v>
      </c>
      <c r="G8">
        <v>9</v>
      </c>
      <c r="H8" t="s">
        <v>11</v>
      </c>
      <c r="I8">
        <v>3</v>
      </c>
      <c r="J8">
        <v>4</v>
      </c>
      <c r="K8">
        <v>9</v>
      </c>
      <c r="L8">
        <f>VLOOKUP($E8,Values_for_responses,2,FALSE) + VLOOKUP($F8,Values_for_responses,2,FALSE) + VLOOKUP($G8,Values_for_responses,2,FALSE)</f>
        <v>7</v>
      </c>
      <c r="M8">
        <f>VLOOKUP($I8,Values_for_responses,2,FALSE) + VLOOKUP($J8,Values_for_responses,2,FALSE) + VLOOKUP($K8,Values_for_responses,2,FALSE)</f>
        <v>7</v>
      </c>
      <c r="N8">
        <f t="shared" si="0"/>
        <v>0</v>
      </c>
    </row>
    <row r="9" spans="1:17">
      <c r="P9" t="s">
        <v>46</v>
      </c>
      <c r="Q9">
        <f>TTEST(L3:L8, M3:M8, 1, 1)</f>
        <v>8.7343906708168162E-2</v>
      </c>
    </row>
    <row r="11" spans="1:17">
      <c r="A11" s="1" t="s">
        <v>6</v>
      </c>
    </row>
    <row r="12" spans="1:17">
      <c r="B12" s="1" t="s">
        <v>6</v>
      </c>
      <c r="D12" s="1" t="s">
        <v>8</v>
      </c>
      <c r="E12" s="1" t="s">
        <v>2</v>
      </c>
      <c r="F12" s="1" t="s">
        <v>3</v>
      </c>
      <c r="G12" s="1" t="s">
        <v>4</v>
      </c>
      <c r="H12" s="1" t="s">
        <v>7</v>
      </c>
      <c r="I12" s="1" t="s">
        <v>2</v>
      </c>
      <c r="J12" s="1" t="s">
        <v>3</v>
      </c>
      <c r="K12" s="1" t="s">
        <v>4</v>
      </c>
      <c r="L12" s="1" t="s">
        <v>9</v>
      </c>
      <c r="M12" s="1" t="s">
        <v>10</v>
      </c>
      <c r="N12" s="1" t="s">
        <v>13</v>
      </c>
    </row>
    <row r="13" spans="1:17">
      <c r="A13">
        <v>8</v>
      </c>
      <c r="B13" t="s">
        <v>21</v>
      </c>
      <c r="D13" t="s">
        <v>12</v>
      </c>
      <c r="E13">
        <v>3</v>
      </c>
      <c r="F13">
        <v>7</v>
      </c>
      <c r="G13">
        <v>9</v>
      </c>
      <c r="I13">
        <v>3</v>
      </c>
      <c r="J13">
        <v>4</v>
      </c>
      <c r="K13">
        <v>9</v>
      </c>
      <c r="L13">
        <f t="shared" ref="L13:L18" si="1">VLOOKUP(E13,Values_for_responses,2,FALSE) + VLOOKUP(F13,Values_for_responses,2,FALSE) + VLOOKUP(G13,Values_for_responses,2,FALSE)</f>
        <v>7</v>
      </c>
      <c r="M13">
        <f t="shared" ref="M13:M18" si="2">VLOOKUP(I13,Values_for_responses,2,FALSE) + VLOOKUP(J13,Values_for_responses,2,FALSE) + VLOOKUP(K13,Values_for_responses,2,FALSE)</f>
        <v>7</v>
      </c>
      <c r="N13">
        <f>M13-L13</f>
        <v>0</v>
      </c>
    </row>
    <row r="14" spans="1:17">
      <c r="A14">
        <v>9</v>
      </c>
      <c r="B14" t="s">
        <v>14</v>
      </c>
      <c r="D14" t="s">
        <v>11</v>
      </c>
      <c r="E14">
        <v>3</v>
      </c>
      <c r="F14">
        <v>4</v>
      </c>
      <c r="G14">
        <v>9</v>
      </c>
      <c r="I14">
        <v>3</v>
      </c>
      <c r="J14">
        <v>4</v>
      </c>
      <c r="K14">
        <v>9</v>
      </c>
      <c r="L14">
        <f t="shared" si="1"/>
        <v>7</v>
      </c>
      <c r="M14">
        <f t="shared" si="2"/>
        <v>7</v>
      </c>
      <c r="N14">
        <f t="shared" ref="N14:N18" si="3">M14-L14</f>
        <v>0</v>
      </c>
    </row>
    <row r="15" spans="1:17">
      <c r="A15">
        <v>10</v>
      </c>
      <c r="B15" t="s">
        <v>15</v>
      </c>
      <c r="D15" t="s">
        <v>12</v>
      </c>
      <c r="E15">
        <v>3</v>
      </c>
      <c r="F15">
        <v>4</v>
      </c>
      <c r="G15">
        <v>7</v>
      </c>
      <c r="H15" t="s">
        <v>11</v>
      </c>
      <c r="I15">
        <v>2</v>
      </c>
      <c r="J15">
        <v>3</v>
      </c>
      <c r="K15">
        <v>9</v>
      </c>
      <c r="L15">
        <f t="shared" si="1"/>
        <v>6</v>
      </c>
      <c r="M15">
        <f t="shared" si="2"/>
        <v>5</v>
      </c>
      <c r="N15">
        <f t="shared" si="3"/>
        <v>-1</v>
      </c>
    </row>
    <row r="16" spans="1:17">
      <c r="A16">
        <v>11</v>
      </c>
      <c r="B16" t="s">
        <v>16</v>
      </c>
      <c r="D16" t="s">
        <v>11</v>
      </c>
      <c r="E16">
        <v>4</v>
      </c>
      <c r="F16">
        <v>7</v>
      </c>
      <c r="G16">
        <v>11</v>
      </c>
      <c r="H16" t="s">
        <v>12</v>
      </c>
      <c r="I16">
        <v>3</v>
      </c>
      <c r="J16">
        <v>7</v>
      </c>
      <c r="K16">
        <v>9</v>
      </c>
      <c r="L16">
        <f t="shared" si="1"/>
        <v>4</v>
      </c>
      <c r="M16">
        <f t="shared" si="2"/>
        <v>7</v>
      </c>
      <c r="N16">
        <f t="shared" si="3"/>
        <v>3</v>
      </c>
    </row>
    <row r="17" spans="1:16">
      <c r="A17">
        <v>12</v>
      </c>
      <c r="B17" t="s">
        <v>17</v>
      </c>
      <c r="D17" t="s">
        <v>11</v>
      </c>
      <c r="E17">
        <v>4</v>
      </c>
      <c r="F17">
        <v>7</v>
      </c>
      <c r="G17">
        <v>9</v>
      </c>
      <c r="H17" t="s">
        <v>12</v>
      </c>
      <c r="I17">
        <v>3</v>
      </c>
      <c r="J17">
        <v>4</v>
      </c>
      <c r="K17">
        <v>9</v>
      </c>
      <c r="L17">
        <f t="shared" si="1"/>
        <v>7</v>
      </c>
      <c r="M17">
        <f t="shared" si="2"/>
        <v>7</v>
      </c>
      <c r="N17">
        <f t="shared" si="3"/>
        <v>0</v>
      </c>
    </row>
    <row r="18" spans="1:16">
      <c r="A18">
        <v>13</v>
      </c>
      <c r="B18" t="s">
        <v>23</v>
      </c>
      <c r="D18" t="s">
        <v>11</v>
      </c>
      <c r="E18">
        <v>1</v>
      </c>
      <c r="F18">
        <v>4</v>
      </c>
      <c r="G18">
        <v>7</v>
      </c>
      <c r="H18" t="s">
        <v>12</v>
      </c>
      <c r="I18">
        <v>3</v>
      </c>
      <c r="J18">
        <v>4</v>
      </c>
      <c r="K18">
        <v>9</v>
      </c>
      <c r="L18">
        <f t="shared" si="1"/>
        <v>4</v>
      </c>
      <c r="M18">
        <f t="shared" si="2"/>
        <v>7</v>
      </c>
      <c r="N18">
        <f t="shared" si="3"/>
        <v>3</v>
      </c>
    </row>
    <row r="19" spans="1:16">
      <c r="P19" t="s">
        <v>46</v>
      </c>
    </row>
    <row r="20" spans="1:16">
      <c r="B20" t="s">
        <v>29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13"/>
  <sheetViews>
    <sheetView workbookViewId="0">
      <selection activeCell="A16" sqref="A16:C16"/>
    </sheetView>
  </sheetViews>
  <sheetFormatPr defaultRowHeight="15"/>
  <cols>
    <col min="1" max="1" width="20.28515625" customWidth="1"/>
    <col min="2" max="2" width="18.7109375" customWidth="1"/>
  </cols>
  <sheetData>
    <row r="2" spans="1:3">
      <c r="A2" s="1" t="s">
        <v>20</v>
      </c>
      <c r="B2" t="s">
        <v>18</v>
      </c>
      <c r="C2" t="s">
        <v>19</v>
      </c>
    </row>
    <row r="3" spans="1:3">
      <c r="A3" s="1">
        <v>1</v>
      </c>
      <c r="B3">
        <v>0</v>
      </c>
      <c r="C3">
        <v>0</v>
      </c>
    </row>
    <row r="4" spans="1:3">
      <c r="A4" s="1">
        <v>2</v>
      </c>
      <c r="B4">
        <v>0</v>
      </c>
      <c r="C4">
        <v>0</v>
      </c>
    </row>
    <row r="5" spans="1:3">
      <c r="A5" s="1">
        <v>3</v>
      </c>
      <c r="B5">
        <v>2</v>
      </c>
      <c r="C5">
        <v>2</v>
      </c>
    </row>
    <row r="6" spans="1:3">
      <c r="A6" s="1">
        <v>4</v>
      </c>
      <c r="B6">
        <v>2</v>
      </c>
      <c r="C6">
        <v>2</v>
      </c>
    </row>
    <row r="7" spans="1:3">
      <c r="A7" s="1">
        <v>5</v>
      </c>
      <c r="B7">
        <v>0</v>
      </c>
      <c r="C7">
        <v>0</v>
      </c>
    </row>
    <row r="8" spans="1:3">
      <c r="A8" s="1">
        <v>6</v>
      </c>
      <c r="B8">
        <v>0</v>
      </c>
      <c r="C8">
        <v>0</v>
      </c>
    </row>
    <row r="9" spans="1:3">
      <c r="A9" s="1">
        <v>7</v>
      </c>
      <c r="B9">
        <v>2</v>
      </c>
      <c r="C9">
        <v>2</v>
      </c>
    </row>
    <row r="10" spans="1:3">
      <c r="A10" s="1">
        <v>8</v>
      </c>
      <c r="B10">
        <v>0</v>
      </c>
      <c r="C10">
        <v>0</v>
      </c>
    </row>
    <row r="11" spans="1:3">
      <c r="A11" s="1">
        <v>9</v>
      </c>
      <c r="B11">
        <v>3</v>
      </c>
      <c r="C11">
        <v>3</v>
      </c>
    </row>
    <row r="12" spans="1:3">
      <c r="A12" s="1">
        <v>10</v>
      </c>
      <c r="B12">
        <v>0</v>
      </c>
      <c r="C12">
        <v>0</v>
      </c>
    </row>
    <row r="13" spans="1:3">
      <c r="A13" s="1">
        <v>11</v>
      </c>
      <c r="B13">
        <v>0</v>
      </c>
      <c r="C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R24"/>
  <sheetViews>
    <sheetView tabSelected="1" workbookViewId="0">
      <selection activeCell="C29" sqref="C29"/>
    </sheetView>
  </sheetViews>
  <sheetFormatPr defaultRowHeight="15"/>
  <cols>
    <col min="2" max="2" width="16" customWidth="1"/>
    <col min="3" max="3" width="11.5703125" customWidth="1"/>
    <col min="4" max="4" width="14.7109375" customWidth="1"/>
    <col min="5" max="5" width="12.5703125" customWidth="1"/>
    <col min="16" max="16" width="10.42578125" customWidth="1"/>
    <col min="18" max="18" width="10.42578125" customWidth="1"/>
  </cols>
  <sheetData>
    <row r="3" spans="1:18">
      <c r="C3" s="1" t="s">
        <v>13</v>
      </c>
      <c r="D3" s="1"/>
      <c r="E3" s="1" t="s">
        <v>22</v>
      </c>
    </row>
    <row r="4" spans="1:18">
      <c r="C4" s="1"/>
      <c r="D4" s="1"/>
      <c r="E4" s="1" t="s">
        <v>24</v>
      </c>
      <c r="F4" s="1"/>
      <c r="G4" s="1"/>
      <c r="H4" s="1"/>
      <c r="I4" s="1"/>
      <c r="J4" s="1" t="s">
        <v>28</v>
      </c>
      <c r="O4" s="1" t="s">
        <v>30</v>
      </c>
      <c r="P4" s="1"/>
      <c r="Q4" s="1" t="s">
        <v>31</v>
      </c>
    </row>
    <row r="5" spans="1:18">
      <c r="C5" s="1"/>
      <c r="D5" s="1"/>
      <c r="E5" s="1">
        <v>1</v>
      </c>
      <c r="F5" s="1">
        <v>2</v>
      </c>
      <c r="G5" s="1">
        <v>3</v>
      </c>
      <c r="H5" s="1">
        <v>4</v>
      </c>
      <c r="I5" s="1"/>
      <c r="J5" s="1">
        <v>1</v>
      </c>
      <c r="K5" s="1">
        <v>2</v>
      </c>
      <c r="L5" s="1">
        <v>3</v>
      </c>
      <c r="M5" s="1">
        <v>4</v>
      </c>
      <c r="R5" s="1" t="s">
        <v>34</v>
      </c>
    </row>
    <row r="6" spans="1:18">
      <c r="B6">
        <v>1</v>
      </c>
      <c r="C6">
        <f>'Vignette sums'!N3</f>
        <v>1</v>
      </c>
      <c r="E6">
        <v>4</v>
      </c>
      <c r="F6">
        <v>4</v>
      </c>
      <c r="G6">
        <v>4</v>
      </c>
      <c r="H6">
        <v>2</v>
      </c>
      <c r="J6">
        <v>2</v>
      </c>
      <c r="K6">
        <v>3</v>
      </c>
      <c r="L6">
        <v>2</v>
      </c>
      <c r="M6">
        <v>1</v>
      </c>
    </row>
    <row r="7" spans="1:18">
      <c r="B7">
        <v>2</v>
      </c>
      <c r="C7">
        <f>'Vignette sums'!N4</f>
        <v>0</v>
      </c>
      <c r="E7">
        <v>3</v>
      </c>
      <c r="F7">
        <v>4</v>
      </c>
      <c r="G7">
        <v>5</v>
      </c>
      <c r="H7">
        <v>4</v>
      </c>
      <c r="J7">
        <v>2</v>
      </c>
      <c r="K7">
        <v>5</v>
      </c>
      <c r="L7">
        <v>1</v>
      </c>
      <c r="M7">
        <v>1</v>
      </c>
    </row>
    <row r="8" spans="1:18">
      <c r="B8">
        <v>3</v>
      </c>
      <c r="C8">
        <f>'Vignette sums'!N5</f>
        <v>1</v>
      </c>
      <c r="E8" s="1">
        <v>2</v>
      </c>
      <c r="F8">
        <v>2</v>
      </c>
      <c r="G8">
        <v>2</v>
      </c>
      <c r="H8">
        <v>4</v>
      </c>
      <c r="J8">
        <v>2</v>
      </c>
      <c r="K8">
        <v>4</v>
      </c>
      <c r="L8">
        <v>2</v>
      </c>
      <c r="M8">
        <v>1</v>
      </c>
    </row>
    <row r="9" spans="1:18">
      <c r="B9">
        <v>4</v>
      </c>
      <c r="C9">
        <f>'Vignette sums'!N6</f>
        <v>0</v>
      </c>
      <c r="E9" s="1">
        <v>2</v>
      </c>
      <c r="F9">
        <v>2</v>
      </c>
      <c r="G9">
        <v>1</v>
      </c>
      <c r="H9">
        <v>3</v>
      </c>
      <c r="J9">
        <v>3</v>
      </c>
      <c r="K9">
        <v>5</v>
      </c>
      <c r="L9">
        <v>1</v>
      </c>
      <c r="M9">
        <v>2</v>
      </c>
    </row>
    <row r="10" spans="1:18">
      <c r="B10">
        <v>5</v>
      </c>
      <c r="C10">
        <f>'Vignette sums'!N7</f>
        <v>0</v>
      </c>
      <c r="E10" s="1">
        <v>3</v>
      </c>
      <c r="F10">
        <v>3</v>
      </c>
      <c r="G10">
        <v>1</v>
      </c>
      <c r="H10">
        <v>1</v>
      </c>
      <c r="J10">
        <v>3</v>
      </c>
      <c r="K10">
        <v>5</v>
      </c>
      <c r="L10">
        <v>3</v>
      </c>
      <c r="M10">
        <v>1</v>
      </c>
    </row>
    <row r="11" spans="1:18">
      <c r="B11">
        <v>6</v>
      </c>
      <c r="C11">
        <f>'Vignette sums'!N8</f>
        <v>0</v>
      </c>
      <c r="E11" s="1">
        <v>2</v>
      </c>
      <c r="F11">
        <v>3</v>
      </c>
      <c r="G11">
        <v>1</v>
      </c>
      <c r="H11">
        <v>5</v>
      </c>
      <c r="J11">
        <v>3</v>
      </c>
      <c r="K11">
        <v>5</v>
      </c>
      <c r="L11">
        <v>2</v>
      </c>
      <c r="M11">
        <v>2</v>
      </c>
    </row>
    <row r="14" spans="1:18">
      <c r="A14" t="s">
        <v>21</v>
      </c>
      <c r="B14">
        <v>8</v>
      </c>
      <c r="C14">
        <f>'Vignette sums'!N13</f>
        <v>0</v>
      </c>
      <c r="E14">
        <v>2</v>
      </c>
      <c r="F14">
        <v>2</v>
      </c>
      <c r="G14">
        <v>1</v>
      </c>
      <c r="H14">
        <v>5</v>
      </c>
      <c r="J14">
        <v>1</v>
      </c>
      <c r="K14" t="s">
        <v>38</v>
      </c>
      <c r="L14">
        <v>1</v>
      </c>
      <c r="M14">
        <v>1</v>
      </c>
      <c r="O14" t="s">
        <v>36</v>
      </c>
      <c r="Q14" t="s">
        <v>37</v>
      </c>
      <c r="R14" t="s">
        <v>35</v>
      </c>
    </row>
    <row r="15" spans="1:18">
      <c r="A15" t="s">
        <v>14</v>
      </c>
      <c r="B15">
        <v>9</v>
      </c>
      <c r="C15">
        <f>'Vignette sums'!N14</f>
        <v>0</v>
      </c>
      <c r="E15">
        <v>1</v>
      </c>
      <c r="F15">
        <v>1</v>
      </c>
      <c r="G15">
        <v>1</v>
      </c>
      <c r="H15">
        <v>1</v>
      </c>
      <c r="J15">
        <v>1</v>
      </c>
      <c r="K15" t="s">
        <v>38</v>
      </c>
      <c r="L15">
        <v>1</v>
      </c>
      <c r="M15">
        <v>1</v>
      </c>
      <c r="O15" t="s">
        <v>45</v>
      </c>
      <c r="R15" t="s">
        <v>35</v>
      </c>
    </row>
    <row r="16" spans="1:18">
      <c r="A16" t="s">
        <v>15</v>
      </c>
      <c r="B16">
        <v>10</v>
      </c>
      <c r="C16">
        <f>'Vignette sums'!N15</f>
        <v>-1</v>
      </c>
      <c r="E16">
        <v>2</v>
      </c>
      <c r="F16">
        <v>1</v>
      </c>
      <c r="G16">
        <v>1</v>
      </c>
      <c r="H16">
        <v>5</v>
      </c>
      <c r="J16">
        <v>1</v>
      </c>
      <c r="K16" t="s">
        <v>38</v>
      </c>
      <c r="L16">
        <v>1</v>
      </c>
      <c r="M16">
        <v>1</v>
      </c>
      <c r="O16" t="s">
        <v>32</v>
      </c>
      <c r="Q16" t="s">
        <v>33</v>
      </c>
      <c r="R16" t="s">
        <v>35</v>
      </c>
    </row>
    <row r="17" spans="1:18">
      <c r="A17" t="s">
        <v>16</v>
      </c>
      <c r="B17">
        <v>11</v>
      </c>
      <c r="C17">
        <f>'Vignette sums'!N16</f>
        <v>3</v>
      </c>
      <c r="E17">
        <v>1</v>
      </c>
      <c r="F17">
        <v>3</v>
      </c>
      <c r="G17">
        <v>1</v>
      </c>
      <c r="H17">
        <v>5</v>
      </c>
      <c r="J17">
        <v>1</v>
      </c>
      <c r="K17" t="s">
        <v>38</v>
      </c>
      <c r="L17">
        <v>1</v>
      </c>
      <c r="M17">
        <v>2</v>
      </c>
      <c r="O17" t="s">
        <v>43</v>
      </c>
      <c r="Q17" t="s">
        <v>44</v>
      </c>
      <c r="R17" t="s">
        <v>35</v>
      </c>
    </row>
    <row r="18" spans="1:18">
      <c r="A18" t="s">
        <v>17</v>
      </c>
      <c r="B18">
        <v>12</v>
      </c>
      <c r="C18">
        <f>'Vignette sums'!N17</f>
        <v>0</v>
      </c>
      <c r="E18">
        <v>3</v>
      </c>
      <c r="F18">
        <v>4</v>
      </c>
      <c r="G18">
        <v>2</v>
      </c>
      <c r="H18">
        <v>3</v>
      </c>
      <c r="J18">
        <v>4</v>
      </c>
      <c r="K18" t="s">
        <v>38</v>
      </c>
      <c r="L18">
        <v>2</v>
      </c>
      <c r="M18">
        <v>2</v>
      </c>
      <c r="O18" t="s">
        <v>39</v>
      </c>
      <c r="Q18" t="s">
        <v>40</v>
      </c>
      <c r="R18" t="s">
        <v>35</v>
      </c>
    </row>
    <row r="19" spans="1:18">
      <c r="A19" t="s">
        <v>23</v>
      </c>
      <c r="B19">
        <v>13</v>
      </c>
      <c r="C19">
        <f>'Vignette sums'!N18</f>
        <v>3</v>
      </c>
      <c r="E19">
        <v>2</v>
      </c>
      <c r="F19">
        <v>3</v>
      </c>
      <c r="G19">
        <v>2</v>
      </c>
      <c r="H19">
        <v>2</v>
      </c>
      <c r="J19">
        <v>2</v>
      </c>
      <c r="K19" t="s">
        <v>38</v>
      </c>
      <c r="L19">
        <v>1</v>
      </c>
      <c r="M19">
        <v>1</v>
      </c>
      <c r="O19" t="s">
        <v>41</v>
      </c>
      <c r="Q19" t="s">
        <v>42</v>
      </c>
      <c r="R19" t="s">
        <v>35</v>
      </c>
    </row>
    <row r="22" spans="1:18">
      <c r="B22" s="1"/>
      <c r="C22" s="1" t="s">
        <v>26</v>
      </c>
    </row>
    <row r="23" spans="1:18">
      <c r="B23">
        <v>1</v>
      </c>
      <c r="C23" t="s">
        <v>25</v>
      </c>
    </row>
    <row r="24" spans="1:18">
      <c r="B24">
        <v>2</v>
      </c>
      <c r="C2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Vignette sums</vt:lpstr>
      <vt:lpstr>Values for responses</vt:lpstr>
      <vt:lpstr>Background info</vt:lpstr>
      <vt:lpstr>Values_for_responses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</dc:creator>
  <cp:lastModifiedBy>Ashley</cp:lastModifiedBy>
  <dcterms:created xsi:type="dcterms:W3CDTF">2014-04-01T04:54:55Z</dcterms:created>
  <dcterms:modified xsi:type="dcterms:W3CDTF">2014-04-01T13:19:39Z</dcterms:modified>
</cp:coreProperties>
</file>