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torres/Downloads/"/>
    </mc:Choice>
  </mc:AlternateContent>
  <xr:revisionPtr revIDLastSave="0" documentId="13_ncr:1_{55F4F5E6-B1B7-8443-BD0F-6583CC666186}" xr6:coauthVersionLast="47" xr6:coauthVersionMax="47" xr10:uidLastSave="{00000000-0000-0000-0000-000000000000}"/>
  <bookViews>
    <workbookView xWindow="13240" yWindow="500" windowWidth="14520" windowHeight="16380" xr2:uid="{D8031B7E-A8A6-4544-91D0-FD91EEBEFC85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M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4" i="1"/>
  <c r="L3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" i="1"/>
  <c r="H3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3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3" i="1"/>
  <c r="F3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4" i="1"/>
  <c r="F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  <c r="E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6" i="1"/>
  <c r="C5" i="1"/>
  <c r="C4" i="1"/>
</calcChain>
</file>

<file path=xl/sharedStrings.xml><?xml version="1.0" encoding="utf-8"?>
<sst xmlns="http://schemas.openxmlformats.org/spreadsheetml/2006/main" count="16" uniqueCount="16">
  <si>
    <t>Week</t>
  </si>
  <si>
    <t>Sales</t>
  </si>
  <si>
    <t>A. Moving Average</t>
  </si>
  <si>
    <t>C. MSE</t>
  </si>
  <si>
    <t>C. MAE</t>
  </si>
  <si>
    <t>C. MAPE</t>
  </si>
  <si>
    <t>ERROR</t>
  </si>
  <si>
    <t>MSE</t>
  </si>
  <si>
    <t>Error</t>
  </si>
  <si>
    <t>D. 0.68 Alpha</t>
  </si>
  <si>
    <t>B. 0.5 Exponential Smoo</t>
  </si>
  <si>
    <t>Mean Absolute Error</t>
  </si>
  <si>
    <t xml:space="preserve">E. Using the forcast from </t>
  </si>
  <si>
    <t xml:space="preserve"> problem C the forecast that </t>
  </si>
  <si>
    <t>performs the best is the 2.56</t>
  </si>
  <si>
    <t>Using the 0.67 alpha minimized the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</si>
</sst>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9" fontId="4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E4D1-A3B9-4F1F-873A-20E8F4C2A5A2}">
  <dimension ref="A1:O33"/>
  <sheetViews>
    <sheetView tabSelected="1" workbookViewId="0">
      <selection activeCell="K35" sqref="K35"/>
    </sheetView>
  </sheetViews>
  <sheetFormatPr baseColWidth="10" defaultColWidth="8.83203125" defaultRowHeight="15" x14ac:dyDescent="0.2"/>
  <cols>
    <col min="3" max="3" width="14.83203125" customWidth="1"/>
    <col min="4" max="4" width="19" customWidth="1"/>
    <col min="5" max="5" width="20.33203125" customWidth="1"/>
    <col min="11" max="11" width="11.5" customWidth="1"/>
    <col min="15" max="15" width="22.5" customWidth="1"/>
  </cols>
  <sheetData>
    <row r="1" spans="1:15" x14ac:dyDescent="0.2">
      <c r="A1" s="1" t="s">
        <v>0</v>
      </c>
      <c r="B1" s="1" t="s">
        <v>1</v>
      </c>
      <c r="C1" s="3" t="s">
        <v>2</v>
      </c>
      <c r="D1" s="3" t="s">
        <v>10</v>
      </c>
      <c r="E1" s="5" t="s">
        <v>6</v>
      </c>
      <c r="F1" s="3" t="s">
        <v>3</v>
      </c>
      <c r="G1" s="3" t="s">
        <v>4</v>
      </c>
      <c r="H1" s="3" t="s">
        <v>5</v>
      </c>
      <c r="K1" s="3" t="s">
        <v>9</v>
      </c>
      <c r="L1" s="3" t="s">
        <v>8</v>
      </c>
      <c r="M1" s="3" t="s">
        <v>7</v>
      </c>
      <c r="O1" s="3" t="s">
        <v>12</v>
      </c>
    </row>
    <row r="2" spans="1:15" ht="16" x14ac:dyDescent="0.2">
      <c r="A2" s="2">
        <v>1</v>
      </c>
      <c r="B2" s="2">
        <v>17</v>
      </c>
      <c r="D2" t="e">
        <v>#N/A</v>
      </c>
      <c r="K2" t="e">
        <v>#N/A</v>
      </c>
      <c r="O2" s="3" t="s">
        <v>13</v>
      </c>
    </row>
    <row r="3" spans="1:15" ht="16" x14ac:dyDescent="0.2">
      <c r="A3" s="2">
        <v>2</v>
      </c>
      <c r="B3" s="2">
        <v>21</v>
      </c>
      <c r="D3">
        <f>B2</f>
        <v>17</v>
      </c>
      <c r="E3">
        <f>B3-D3</f>
        <v>4</v>
      </c>
      <c r="F3">
        <f>E3^2</f>
        <v>16</v>
      </c>
      <c r="G3">
        <f>ABS(E3)</f>
        <v>4</v>
      </c>
      <c r="H3">
        <f>ABS(E3) / B3</f>
        <v>0.19047619047619047</v>
      </c>
      <c r="K3">
        <f>B2</f>
        <v>17</v>
      </c>
      <c r="L3">
        <f>B3-K3</f>
        <v>4</v>
      </c>
      <c r="M3">
        <f>L3^2</f>
        <v>16</v>
      </c>
      <c r="O3" s="3" t="s">
        <v>14</v>
      </c>
    </row>
    <row r="4" spans="1:15" ht="16" x14ac:dyDescent="0.2">
      <c r="A4" s="2">
        <v>3</v>
      </c>
      <c r="B4" s="2">
        <v>19</v>
      </c>
      <c r="C4">
        <f>AVERAGE(B2:B3)</f>
        <v>19</v>
      </c>
      <c r="D4">
        <f>0.5*B3+0.5*D3</f>
        <v>19</v>
      </c>
      <c r="E4">
        <f>B4-D4</f>
        <v>0</v>
      </c>
      <c r="F4">
        <f>E4^2</f>
        <v>0</v>
      </c>
      <c r="G4">
        <f>ABS(E4)</f>
        <v>0</v>
      </c>
      <c r="H4">
        <f t="shared" ref="H4:H30" si="0">ABS(E4) / B4</f>
        <v>0</v>
      </c>
      <c r="K4">
        <f t="shared" ref="K4:K30" si="1">0.32*B3+0.68*K3</f>
        <v>18.28</v>
      </c>
      <c r="L4">
        <f>B4-K4</f>
        <v>0.71999999999999886</v>
      </c>
      <c r="M4">
        <f>L4^2</f>
        <v>0.51839999999999842</v>
      </c>
      <c r="O4" s="3" t="s">
        <v>11</v>
      </c>
    </row>
    <row r="5" spans="1:15" ht="16" x14ac:dyDescent="0.2">
      <c r="A5" s="2">
        <v>4</v>
      </c>
      <c r="B5" s="2">
        <v>23</v>
      </c>
      <c r="C5">
        <f>AVERAGE(B2:B4)</f>
        <v>19</v>
      </c>
      <c r="D5">
        <f>0.5*B4+0.5*D4</f>
        <v>19</v>
      </c>
      <c r="E5">
        <f t="shared" ref="E5:E30" si="2">B5-D5</f>
        <v>4</v>
      </c>
      <c r="F5">
        <f t="shared" ref="F5:F30" si="3">E5^2</f>
        <v>16</v>
      </c>
      <c r="G5">
        <f t="shared" ref="G5:G30" si="4">ABS(E5)</f>
        <v>4</v>
      </c>
      <c r="H5">
        <f t="shared" si="0"/>
        <v>0.17391304347826086</v>
      </c>
      <c r="K5">
        <f t="shared" si="1"/>
        <v>18.510400000000004</v>
      </c>
      <c r="L5">
        <f t="shared" ref="L5:L30" si="5">B5-K5</f>
        <v>4.4895999999999958</v>
      </c>
      <c r="M5">
        <f t="shared" ref="M5:M30" si="6">L5^2</f>
        <v>20.156508159999962</v>
      </c>
    </row>
    <row r="6" spans="1:15" ht="16" x14ac:dyDescent="0.2">
      <c r="A6" s="2">
        <v>5</v>
      </c>
      <c r="B6" s="2">
        <v>18</v>
      </c>
      <c r="C6">
        <f>AVERAGE(B2:B5)</f>
        <v>20</v>
      </c>
      <c r="D6">
        <f>0.5*B5+0.5*D5</f>
        <v>21</v>
      </c>
      <c r="E6">
        <f t="shared" si="2"/>
        <v>-3</v>
      </c>
      <c r="F6">
        <f t="shared" si="3"/>
        <v>9</v>
      </c>
      <c r="G6">
        <f t="shared" si="4"/>
        <v>3</v>
      </c>
      <c r="H6">
        <f t="shared" si="0"/>
        <v>0.16666666666666666</v>
      </c>
      <c r="K6">
        <f t="shared" si="1"/>
        <v>19.947072000000006</v>
      </c>
      <c r="L6">
        <f t="shared" si="5"/>
        <v>-1.9470720000000057</v>
      </c>
      <c r="M6">
        <f t="shared" si="6"/>
        <v>3.7910893731840223</v>
      </c>
    </row>
    <row r="7" spans="1:15" ht="16" x14ac:dyDescent="0.2">
      <c r="A7" s="2">
        <v>6</v>
      </c>
      <c r="B7" s="2">
        <v>16</v>
      </c>
      <c r="D7">
        <f>0.5*B6+0.5*D6</f>
        <v>19.5</v>
      </c>
      <c r="E7">
        <f t="shared" si="2"/>
        <v>-3.5</v>
      </c>
      <c r="F7">
        <f t="shared" si="3"/>
        <v>12.25</v>
      </c>
      <c r="G7">
        <f t="shared" si="4"/>
        <v>3.5</v>
      </c>
      <c r="H7">
        <f t="shared" si="0"/>
        <v>0.21875</v>
      </c>
      <c r="K7">
        <f t="shared" si="1"/>
        <v>19.324008960000004</v>
      </c>
      <c r="L7">
        <f t="shared" si="5"/>
        <v>-3.324008960000004</v>
      </c>
      <c r="M7">
        <f t="shared" si="6"/>
        <v>11.049035566160308</v>
      </c>
    </row>
    <row r="8" spans="1:15" ht="16" x14ac:dyDescent="0.2">
      <c r="A8" s="2">
        <v>7</v>
      </c>
      <c r="B8" s="2">
        <v>20</v>
      </c>
      <c r="D8">
        <f>0.5*B7+0.5*D7</f>
        <v>17.75</v>
      </c>
      <c r="E8">
        <f t="shared" si="2"/>
        <v>2.25</v>
      </c>
      <c r="F8">
        <f t="shared" si="3"/>
        <v>5.0625</v>
      </c>
      <c r="G8">
        <f t="shared" si="4"/>
        <v>2.25</v>
      </c>
      <c r="H8">
        <f t="shared" si="0"/>
        <v>0.1125</v>
      </c>
      <c r="K8">
        <f t="shared" si="1"/>
        <v>18.260326092800003</v>
      </c>
      <c r="L8">
        <f t="shared" si="5"/>
        <v>1.7396739071999967</v>
      </c>
      <c r="M8">
        <f t="shared" si="6"/>
        <v>3.0264653033925026</v>
      </c>
    </row>
    <row r="9" spans="1:15" ht="16" x14ac:dyDescent="0.2">
      <c r="A9" s="2">
        <v>8</v>
      </c>
      <c r="B9" s="2">
        <v>18</v>
      </c>
      <c r="D9">
        <f>0.5*B8+0.5*D8</f>
        <v>18.875</v>
      </c>
      <c r="E9">
        <f t="shared" si="2"/>
        <v>-0.875</v>
      </c>
      <c r="F9">
        <f t="shared" si="3"/>
        <v>0.765625</v>
      </c>
      <c r="G9">
        <f t="shared" si="4"/>
        <v>0.875</v>
      </c>
      <c r="H9">
        <f t="shared" si="0"/>
        <v>4.8611111111111112E-2</v>
      </c>
      <c r="K9">
        <f t="shared" si="1"/>
        <v>18.817021743104004</v>
      </c>
      <c r="L9">
        <f t="shared" si="5"/>
        <v>-0.81702174310400366</v>
      </c>
      <c r="M9">
        <f t="shared" si="6"/>
        <v>0.66752452870470458</v>
      </c>
    </row>
    <row r="10" spans="1:15" ht="16" x14ac:dyDescent="0.2">
      <c r="A10" s="2">
        <v>9</v>
      </c>
      <c r="B10" s="2">
        <v>22</v>
      </c>
      <c r="D10">
        <f>0.5*B9+0.5*D9</f>
        <v>18.4375</v>
      </c>
      <c r="E10">
        <f t="shared" si="2"/>
        <v>3.5625</v>
      </c>
      <c r="F10">
        <f t="shared" si="3"/>
        <v>12.69140625</v>
      </c>
      <c r="G10">
        <f t="shared" si="4"/>
        <v>3.5625</v>
      </c>
      <c r="H10">
        <f t="shared" si="0"/>
        <v>0.16193181818181818</v>
      </c>
      <c r="K10">
        <f t="shared" si="1"/>
        <v>18.555574785310725</v>
      </c>
      <c r="L10">
        <f t="shared" si="5"/>
        <v>3.4444252146892751</v>
      </c>
      <c r="M10">
        <f t="shared" si="6"/>
        <v>11.86406505958726</v>
      </c>
    </row>
    <row r="11" spans="1:15" ht="16" x14ac:dyDescent="0.2">
      <c r="A11" s="2">
        <v>10</v>
      </c>
      <c r="B11" s="2">
        <v>20</v>
      </c>
      <c r="D11">
        <f>0.5*B10+0.5*D10</f>
        <v>20.21875</v>
      </c>
      <c r="E11">
        <f t="shared" si="2"/>
        <v>-0.21875</v>
      </c>
      <c r="F11">
        <f t="shared" si="3"/>
        <v>4.78515625E-2</v>
      </c>
      <c r="G11">
        <f t="shared" si="4"/>
        <v>0.21875</v>
      </c>
      <c r="H11">
        <f t="shared" si="0"/>
        <v>1.0937499999999999E-2</v>
      </c>
      <c r="K11">
        <f t="shared" si="1"/>
        <v>19.657790854011292</v>
      </c>
      <c r="L11">
        <f t="shared" si="5"/>
        <v>0.34220914598870777</v>
      </c>
      <c r="M11">
        <f t="shared" si="6"/>
        <v>0.1171070995983207</v>
      </c>
    </row>
    <row r="12" spans="1:15" ht="16" x14ac:dyDescent="0.2">
      <c r="A12" s="2">
        <v>11</v>
      </c>
      <c r="B12" s="2">
        <v>15</v>
      </c>
      <c r="D12">
        <f>0.5*B11+0.5*D11</f>
        <v>20.109375</v>
      </c>
      <c r="E12">
        <f t="shared" si="2"/>
        <v>-5.109375</v>
      </c>
      <c r="F12">
        <f t="shared" si="3"/>
        <v>26.105712890625</v>
      </c>
      <c r="G12">
        <f t="shared" si="4"/>
        <v>5.109375</v>
      </c>
      <c r="H12">
        <f t="shared" si="0"/>
        <v>0.34062500000000001</v>
      </c>
      <c r="K12">
        <f t="shared" si="1"/>
        <v>19.767297780727681</v>
      </c>
      <c r="L12">
        <f t="shared" si="5"/>
        <v>-4.7672977807276808</v>
      </c>
      <c r="M12">
        <f t="shared" si="6"/>
        <v>22.727128130131071</v>
      </c>
    </row>
    <row r="13" spans="1:15" ht="16" x14ac:dyDescent="0.2">
      <c r="A13" s="2">
        <v>12</v>
      </c>
      <c r="B13" s="2">
        <v>20</v>
      </c>
      <c r="D13">
        <f>0.5*B12+0.5*D12</f>
        <v>17.5546875</v>
      </c>
      <c r="E13">
        <f t="shared" si="2"/>
        <v>2.4453125</v>
      </c>
      <c r="F13">
        <f t="shared" si="3"/>
        <v>5.97955322265625</v>
      </c>
      <c r="G13">
        <f t="shared" si="4"/>
        <v>2.4453125</v>
      </c>
      <c r="H13">
        <f t="shared" si="0"/>
        <v>0.122265625</v>
      </c>
      <c r="K13">
        <f t="shared" si="1"/>
        <v>18.241762490894825</v>
      </c>
      <c r="L13">
        <f t="shared" si="5"/>
        <v>1.7582375091051752</v>
      </c>
      <c r="M13">
        <f t="shared" si="6"/>
        <v>3.0913991384243711</v>
      </c>
    </row>
    <row r="14" spans="1:15" ht="16" x14ac:dyDescent="0.2">
      <c r="A14" s="2">
        <v>13</v>
      </c>
      <c r="B14" s="2">
        <v>20</v>
      </c>
      <c r="D14">
        <f>0.5*B13+0.5*D13</f>
        <v>18.77734375</v>
      </c>
      <c r="E14">
        <f t="shared" si="2"/>
        <v>1.22265625</v>
      </c>
      <c r="F14">
        <f t="shared" si="3"/>
        <v>1.4948883056640625</v>
      </c>
      <c r="G14">
        <f t="shared" si="4"/>
        <v>1.22265625</v>
      </c>
      <c r="H14">
        <f t="shared" si="0"/>
        <v>6.1132812500000001E-2</v>
      </c>
      <c r="K14">
        <f t="shared" si="1"/>
        <v>18.804398493808485</v>
      </c>
      <c r="L14">
        <f t="shared" si="5"/>
        <v>1.1956015061915153</v>
      </c>
      <c r="M14">
        <f t="shared" si="6"/>
        <v>1.4294629616074199</v>
      </c>
    </row>
    <row r="15" spans="1:15" ht="16" x14ac:dyDescent="0.2">
      <c r="A15" s="2">
        <v>14</v>
      </c>
      <c r="B15" s="2">
        <v>17</v>
      </c>
      <c r="D15">
        <f>0.5*B14+0.5*D14</f>
        <v>19.388671875</v>
      </c>
      <c r="E15">
        <f t="shared" si="2"/>
        <v>-2.388671875</v>
      </c>
      <c r="F15">
        <f t="shared" si="3"/>
        <v>5.7057533264160156</v>
      </c>
      <c r="G15">
        <f t="shared" si="4"/>
        <v>2.388671875</v>
      </c>
      <c r="H15">
        <f t="shared" si="0"/>
        <v>0.14051011029411764</v>
      </c>
      <c r="K15">
        <f t="shared" si="1"/>
        <v>19.186990975789769</v>
      </c>
      <c r="L15">
        <f t="shared" si="5"/>
        <v>-2.1869909757897688</v>
      </c>
      <c r="M15">
        <f t="shared" si="6"/>
        <v>4.7829295281858846</v>
      </c>
    </row>
    <row r="16" spans="1:15" ht="16" x14ac:dyDescent="0.2">
      <c r="A16" s="2">
        <v>15</v>
      </c>
      <c r="B16" s="2">
        <v>24</v>
      </c>
      <c r="D16">
        <f>0.5*B15+0.5*D15</f>
        <v>18.1943359375</v>
      </c>
      <c r="E16">
        <f t="shared" si="2"/>
        <v>5.8056640625</v>
      </c>
      <c r="F16">
        <f t="shared" si="3"/>
        <v>33.705735206604004</v>
      </c>
      <c r="G16">
        <f t="shared" si="4"/>
        <v>5.8056640625</v>
      </c>
      <c r="H16">
        <f t="shared" si="0"/>
        <v>0.24190266927083334</v>
      </c>
      <c r="K16">
        <f t="shared" si="1"/>
        <v>18.487153863537046</v>
      </c>
      <c r="L16">
        <f t="shared" si="5"/>
        <v>5.5128461364629544</v>
      </c>
      <c r="M16">
        <f t="shared" si="6"/>
        <v>30.391472524314523</v>
      </c>
    </row>
    <row r="17" spans="1:13" ht="16" x14ac:dyDescent="0.2">
      <c r="A17" s="2">
        <v>16</v>
      </c>
      <c r="B17" s="2">
        <v>21</v>
      </c>
      <c r="D17">
        <f>0.5*B16+0.5*D16</f>
        <v>21.09716796875</v>
      </c>
      <c r="E17">
        <f t="shared" si="2"/>
        <v>-9.716796875E-2</v>
      </c>
      <c r="F17">
        <f t="shared" si="3"/>
        <v>9.4416141510009766E-3</v>
      </c>
      <c r="G17">
        <f t="shared" si="4"/>
        <v>9.716796875E-2</v>
      </c>
      <c r="H17">
        <f t="shared" si="0"/>
        <v>4.627046130952381E-3</v>
      </c>
      <c r="K17">
        <f t="shared" si="1"/>
        <v>20.251264627205192</v>
      </c>
      <c r="L17">
        <f t="shared" si="5"/>
        <v>0.74873537279480828</v>
      </c>
      <c r="M17">
        <f t="shared" si="6"/>
        <v>0.56060465847418051</v>
      </c>
    </row>
    <row r="18" spans="1:13" ht="16" x14ac:dyDescent="0.2">
      <c r="A18" s="2">
        <v>17</v>
      </c>
      <c r="B18" s="2">
        <v>22</v>
      </c>
      <c r="D18">
        <f>0.5*B17+0.5*D17</f>
        <v>21.048583984375</v>
      </c>
      <c r="E18">
        <f t="shared" si="2"/>
        <v>0.951416015625</v>
      </c>
      <c r="F18">
        <f t="shared" si="3"/>
        <v>0.90519243478775024</v>
      </c>
      <c r="G18">
        <f t="shared" si="4"/>
        <v>0.951416015625</v>
      </c>
      <c r="H18">
        <f t="shared" si="0"/>
        <v>4.3246182528409088E-2</v>
      </c>
      <c r="K18">
        <f t="shared" si="1"/>
        <v>20.49085994649953</v>
      </c>
      <c r="L18">
        <f t="shared" si="5"/>
        <v>1.5091400535004702</v>
      </c>
      <c r="M18">
        <f t="shared" si="6"/>
        <v>2.2775037010794019</v>
      </c>
    </row>
    <row r="19" spans="1:13" ht="16" x14ac:dyDescent="0.2">
      <c r="A19" s="2">
        <v>18</v>
      </c>
      <c r="B19" s="2">
        <v>17</v>
      </c>
      <c r="D19">
        <f>0.5*B18+0.5*D18</f>
        <v>21.5242919921875</v>
      </c>
      <c r="E19">
        <f t="shared" si="2"/>
        <v>-4.5242919921875</v>
      </c>
      <c r="F19">
        <f t="shared" si="3"/>
        <v>20.469218030571938</v>
      </c>
      <c r="G19">
        <f t="shared" si="4"/>
        <v>4.5242919921875</v>
      </c>
      <c r="H19">
        <f t="shared" si="0"/>
        <v>0.26613482306985292</v>
      </c>
      <c r="K19">
        <f t="shared" si="1"/>
        <v>20.97378476361968</v>
      </c>
      <c r="L19">
        <f t="shared" si="5"/>
        <v>-3.9737847636196797</v>
      </c>
      <c r="M19">
        <f t="shared" si="6"/>
        <v>15.790965347575913</v>
      </c>
    </row>
    <row r="20" spans="1:13" ht="16" x14ac:dyDescent="0.2">
      <c r="A20" s="2">
        <v>19</v>
      </c>
      <c r="B20" s="2">
        <v>24</v>
      </c>
      <c r="D20">
        <f>0.5*B19+0.5*D19</f>
        <v>19.26214599609375</v>
      </c>
      <c r="E20">
        <f t="shared" si="2"/>
        <v>4.73785400390625</v>
      </c>
      <c r="F20">
        <f t="shared" si="3"/>
        <v>22.447260562330484</v>
      </c>
      <c r="G20">
        <f t="shared" si="4"/>
        <v>4.73785400390625</v>
      </c>
      <c r="H20">
        <f t="shared" si="0"/>
        <v>0.19741058349609375</v>
      </c>
      <c r="K20">
        <f t="shared" si="1"/>
        <v>19.702173639261385</v>
      </c>
      <c r="L20">
        <f t="shared" si="5"/>
        <v>4.2978263607386147</v>
      </c>
      <c r="M20">
        <f t="shared" si="6"/>
        <v>18.471311427059725</v>
      </c>
    </row>
    <row r="21" spans="1:13" ht="16" x14ac:dyDescent="0.2">
      <c r="A21" s="2">
        <v>20</v>
      </c>
      <c r="B21" s="2">
        <v>23</v>
      </c>
      <c r="D21">
        <f>0.5*B20+0.5*D20</f>
        <v>21.631072998046875</v>
      </c>
      <c r="E21">
        <f t="shared" si="2"/>
        <v>1.368927001953125</v>
      </c>
      <c r="F21">
        <f t="shared" si="3"/>
        <v>1.8739611366763711</v>
      </c>
      <c r="G21">
        <f t="shared" si="4"/>
        <v>1.368927001953125</v>
      </c>
      <c r="H21">
        <f t="shared" si="0"/>
        <v>5.9518565302309784E-2</v>
      </c>
      <c r="K21">
        <f t="shared" si="1"/>
        <v>21.077478074697744</v>
      </c>
      <c r="L21">
        <f t="shared" si="5"/>
        <v>1.9225219253022559</v>
      </c>
      <c r="M21">
        <f t="shared" si="6"/>
        <v>3.6960905532678927</v>
      </c>
    </row>
    <row r="22" spans="1:13" ht="16" x14ac:dyDescent="0.2">
      <c r="A22" s="2">
        <v>21</v>
      </c>
      <c r="B22" s="2">
        <v>26</v>
      </c>
      <c r="D22">
        <f>0.5*B21+0.5*D21</f>
        <v>22.315536499023438</v>
      </c>
      <c r="E22">
        <f t="shared" si="2"/>
        <v>3.6844635009765625</v>
      </c>
      <c r="F22">
        <f t="shared" si="3"/>
        <v>13.575271290028468</v>
      </c>
      <c r="G22">
        <f t="shared" si="4"/>
        <v>3.6844635009765625</v>
      </c>
      <c r="H22">
        <f t="shared" si="0"/>
        <v>0.14171013465294471</v>
      </c>
      <c r="K22">
        <f t="shared" si="1"/>
        <v>21.692685090794466</v>
      </c>
      <c r="L22">
        <f t="shared" si="5"/>
        <v>4.3073149092055338</v>
      </c>
      <c r="M22">
        <f t="shared" si="6"/>
        <v>18.552961727064275</v>
      </c>
    </row>
    <row r="23" spans="1:13" ht="16" x14ac:dyDescent="0.2">
      <c r="A23" s="2">
        <v>22</v>
      </c>
      <c r="B23" s="2">
        <v>23</v>
      </c>
      <c r="D23">
        <f>0.5*B22+0.5*D22</f>
        <v>24.157768249511719</v>
      </c>
      <c r="E23">
        <f t="shared" si="2"/>
        <v>-1.1577682495117188</v>
      </c>
      <c r="F23">
        <f t="shared" si="3"/>
        <v>1.3404273195774294</v>
      </c>
      <c r="G23">
        <f t="shared" si="4"/>
        <v>1.1577682495117188</v>
      </c>
      <c r="H23">
        <f t="shared" si="0"/>
        <v>5.0337749978770378E-2</v>
      </c>
      <c r="K23">
        <f t="shared" si="1"/>
        <v>23.071025861740239</v>
      </c>
      <c r="L23">
        <f t="shared" si="5"/>
        <v>-7.1025861740238838E-2</v>
      </c>
      <c r="M23">
        <f t="shared" si="6"/>
        <v>5.0446730359435228E-3</v>
      </c>
    </row>
    <row r="24" spans="1:13" ht="16" x14ac:dyDescent="0.2">
      <c r="A24" s="2">
        <v>23</v>
      </c>
      <c r="B24" s="2">
        <v>23</v>
      </c>
      <c r="D24">
        <f>0.5*B23+0.5*D23</f>
        <v>23.578884124755859</v>
      </c>
      <c r="E24">
        <f t="shared" si="2"/>
        <v>-0.57888412475585938</v>
      </c>
      <c r="F24">
        <f t="shared" si="3"/>
        <v>0.33510682989435736</v>
      </c>
      <c r="G24">
        <f t="shared" si="4"/>
        <v>0.57888412475585938</v>
      </c>
      <c r="H24">
        <f t="shared" si="0"/>
        <v>2.5168874989385189E-2</v>
      </c>
      <c r="K24">
        <f t="shared" si="1"/>
        <v>23.048297585983363</v>
      </c>
      <c r="L24">
        <f t="shared" si="5"/>
        <v>-4.8297585983362978E-2</v>
      </c>
      <c r="M24">
        <f t="shared" si="6"/>
        <v>2.3326568118203399E-3</v>
      </c>
    </row>
    <row r="25" spans="1:13" ht="16" x14ac:dyDescent="0.2">
      <c r="A25" s="2">
        <v>24</v>
      </c>
      <c r="B25" s="2">
        <v>24</v>
      </c>
      <c r="D25">
        <f>0.5*B24+0.5*D24</f>
        <v>23.28944206237793</v>
      </c>
      <c r="E25">
        <f t="shared" si="2"/>
        <v>0.71055793762207031</v>
      </c>
      <c r="F25">
        <f t="shared" si="3"/>
        <v>0.50489258271772997</v>
      </c>
      <c r="G25">
        <f t="shared" si="4"/>
        <v>0.71055793762207031</v>
      </c>
      <c r="H25">
        <f t="shared" si="0"/>
        <v>2.960658073425293E-2</v>
      </c>
      <c r="K25">
        <f t="shared" si="1"/>
        <v>23.032842358468688</v>
      </c>
      <c r="L25">
        <f t="shared" si="5"/>
        <v>0.9671576415313119</v>
      </c>
      <c r="M25">
        <f t="shared" si="6"/>
        <v>0.93539390357240959</v>
      </c>
    </row>
    <row r="26" spans="1:13" ht="16" x14ac:dyDescent="0.2">
      <c r="A26" s="2">
        <v>25</v>
      </c>
      <c r="B26" s="2">
        <v>20</v>
      </c>
      <c r="D26">
        <f>0.5*B25+0.5*D25</f>
        <v>23.644721031188965</v>
      </c>
      <c r="E26">
        <f t="shared" si="2"/>
        <v>-3.6447210311889648</v>
      </c>
      <c r="F26">
        <f t="shared" si="3"/>
        <v>13.283991395191151</v>
      </c>
      <c r="G26">
        <f t="shared" si="4"/>
        <v>3.6447210311889648</v>
      </c>
      <c r="H26">
        <f t="shared" si="0"/>
        <v>0.18223605155944825</v>
      </c>
      <c r="K26">
        <f t="shared" si="1"/>
        <v>23.342332803758708</v>
      </c>
      <c r="L26">
        <f t="shared" si="5"/>
        <v>-3.3423328037587083</v>
      </c>
      <c r="M26">
        <f t="shared" si="6"/>
        <v>11.171188571081549</v>
      </c>
    </row>
    <row r="27" spans="1:13" ht="16" x14ac:dyDescent="0.2">
      <c r="A27" s="2">
        <v>26</v>
      </c>
      <c r="B27" s="2">
        <v>20</v>
      </c>
      <c r="D27">
        <f>0.5*B26+0.5*D26</f>
        <v>21.822360515594482</v>
      </c>
      <c r="E27">
        <f t="shared" si="2"/>
        <v>-1.8223605155944824</v>
      </c>
      <c r="F27">
        <f t="shared" si="3"/>
        <v>3.3209978487977878</v>
      </c>
      <c r="G27">
        <f t="shared" si="4"/>
        <v>1.8223605155944824</v>
      </c>
      <c r="H27">
        <f t="shared" si="0"/>
        <v>9.1118025779724124E-2</v>
      </c>
      <c r="K27">
        <f t="shared" si="1"/>
        <v>22.272786306555922</v>
      </c>
      <c r="L27">
        <f t="shared" si="5"/>
        <v>-2.272786306555922</v>
      </c>
      <c r="M27">
        <f t="shared" si="6"/>
        <v>5.1655575952681092</v>
      </c>
    </row>
    <row r="28" spans="1:13" ht="16" x14ac:dyDescent="0.2">
      <c r="A28" s="2">
        <v>27</v>
      </c>
      <c r="B28" s="2">
        <v>15</v>
      </c>
      <c r="D28">
        <f>0.5*B27+0.5*D27</f>
        <v>20.911180257797241</v>
      </c>
      <c r="E28">
        <f t="shared" si="2"/>
        <v>-5.9111802577972412</v>
      </c>
      <c r="F28">
        <f t="shared" si="3"/>
        <v>34.942052040171859</v>
      </c>
      <c r="G28">
        <f t="shared" si="4"/>
        <v>5.9111802577972412</v>
      </c>
      <c r="H28">
        <f t="shared" si="0"/>
        <v>0.39407868385314943</v>
      </c>
      <c r="K28">
        <f t="shared" si="1"/>
        <v>21.545494688458028</v>
      </c>
      <c r="L28">
        <f t="shared" si="5"/>
        <v>-6.5454946884580281</v>
      </c>
      <c r="M28">
        <f t="shared" si="6"/>
        <v>42.843500716632256</v>
      </c>
    </row>
    <row r="29" spans="1:13" ht="16" x14ac:dyDescent="0.2">
      <c r="A29" s="2">
        <v>28</v>
      </c>
      <c r="B29" s="2">
        <v>20</v>
      </c>
      <c r="D29">
        <f>0.5*B28+0.5*D28</f>
        <v>17.955590128898621</v>
      </c>
      <c r="E29">
        <f t="shared" si="2"/>
        <v>2.0444098711013794</v>
      </c>
      <c r="F29">
        <f t="shared" si="3"/>
        <v>4.1796117210567587</v>
      </c>
      <c r="G29">
        <f t="shared" si="4"/>
        <v>2.0444098711013794</v>
      </c>
      <c r="H29">
        <f t="shared" si="0"/>
        <v>0.10222049355506897</v>
      </c>
      <c r="K29">
        <f t="shared" si="1"/>
        <v>19.450936388151462</v>
      </c>
      <c r="L29">
        <f t="shared" si="5"/>
        <v>0.54906361184853836</v>
      </c>
      <c r="M29">
        <f t="shared" si="6"/>
        <v>0.3014708498561624</v>
      </c>
    </row>
    <row r="30" spans="1:13" ht="16" x14ac:dyDescent="0.2">
      <c r="A30" s="2">
        <v>29</v>
      </c>
      <c r="B30" s="2">
        <v>17</v>
      </c>
      <c r="D30">
        <f>0.5*B29+0.5*D29</f>
        <v>18.97779506444931</v>
      </c>
      <c r="E30">
        <f t="shared" si="2"/>
        <v>-1.9777950644493103</v>
      </c>
      <c r="F30">
        <f t="shared" si="3"/>
        <v>3.9116733169600515</v>
      </c>
      <c r="G30">
        <f t="shared" si="4"/>
        <v>1.9777950644493103</v>
      </c>
      <c r="H30">
        <f t="shared" si="0"/>
        <v>0.11634088614407707</v>
      </c>
      <c r="K30">
        <f t="shared" si="1"/>
        <v>19.626636743942996</v>
      </c>
      <c r="L30">
        <f t="shared" si="5"/>
        <v>-2.6266367439429956</v>
      </c>
      <c r="M30">
        <f t="shared" si="6"/>
        <v>6.899220584631462</v>
      </c>
    </row>
    <row r="31" spans="1:13" x14ac:dyDescent="0.2">
      <c r="F31" s="3">
        <f>AVERAGE(F3:F30)</f>
        <v>9.4967187102635169</v>
      </c>
      <c r="G31" s="3">
        <f>AVERAGE(G3:G30)</f>
        <v>2.5567759722471237</v>
      </c>
      <c r="H31" s="6">
        <f>AVERAGE(H3:H30)</f>
        <v>0.1319277581697656</v>
      </c>
      <c r="M31" s="3">
        <f>AVERAGE(M3:M30)</f>
        <v>9.153061940667909</v>
      </c>
    </row>
    <row r="33" spans="11:11" x14ac:dyDescent="0.2">
      <c r="K33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Torres, Ashley</cp:lastModifiedBy>
  <dcterms:created xsi:type="dcterms:W3CDTF">2021-04-19T03:52:47Z</dcterms:created>
  <dcterms:modified xsi:type="dcterms:W3CDTF">2025-02-16T05:44:06Z</dcterms:modified>
</cp:coreProperties>
</file>