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" yWindow="75" windowWidth="5970" windowHeight="3098"/>
  </bookViews>
  <sheets>
    <sheet name="Jun 21" sheetId="2" r:id="rId1"/>
    <sheet name="OLD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X7" i="2" l="1"/>
  <c r="R122" i="2"/>
  <c r="R112" i="2"/>
  <c r="R102" i="2"/>
  <c r="L93" i="2"/>
  <c r="R92" i="2"/>
  <c r="L83" i="2"/>
  <c r="R82" i="2"/>
  <c r="L73" i="2"/>
  <c r="R72" i="2"/>
  <c r="L63" i="2"/>
  <c r="R62" i="2"/>
  <c r="L53" i="2"/>
  <c r="R52" i="2"/>
  <c r="R42" i="2"/>
  <c r="L43" i="2"/>
  <c r="M43" i="2" s="1"/>
  <c r="M33" i="2"/>
  <c r="L33" i="2"/>
  <c r="R32" i="2"/>
  <c r="R22" i="2"/>
  <c r="R12" i="2"/>
  <c r="L19" i="2"/>
  <c r="L18" i="2"/>
  <c r="L17" i="2"/>
  <c r="L16" i="2"/>
  <c r="L15" i="2"/>
  <c r="M14" i="2"/>
  <c r="L14" i="2"/>
  <c r="L13" i="2"/>
  <c r="M13" i="2" s="1"/>
  <c r="M7" i="2"/>
  <c r="P7" i="2"/>
  <c r="P6" i="2"/>
  <c r="P5" i="2"/>
  <c r="L6" i="2"/>
  <c r="M6" i="2" s="1"/>
  <c r="M5" i="2"/>
  <c r="L5" i="2"/>
  <c r="P4" i="2"/>
  <c r="M4" i="2"/>
  <c r="L4" i="2"/>
  <c r="L3" i="2"/>
  <c r="M3" i="2" s="1"/>
  <c r="Q3" i="2" s="1"/>
</calcChain>
</file>

<file path=xl/sharedStrings.xml><?xml version="1.0" encoding="utf-8"?>
<sst xmlns="http://schemas.openxmlformats.org/spreadsheetml/2006/main" count="94" uniqueCount="42">
  <si>
    <t>Population</t>
  </si>
  <si>
    <t>Blues</t>
  </si>
  <si>
    <t>Travel</t>
  </si>
  <si>
    <t>Inc Days</t>
  </si>
  <si>
    <t>Infect Days</t>
  </si>
  <si>
    <t>Red Days</t>
  </si>
  <si>
    <t>Hazard R</t>
  </si>
  <si>
    <t>R0</t>
  </si>
  <si>
    <t>#cycles</t>
  </si>
  <si>
    <t>Inf Rate</t>
  </si>
  <si>
    <t>AvBluDur</t>
  </si>
  <si>
    <t>RedDur</t>
  </si>
  <si>
    <t>InfectDur</t>
  </si>
  <si>
    <t>?</t>
  </si>
  <si>
    <t>InfDays</t>
  </si>
  <si>
    <t>Prelim 20</t>
  </si>
  <si>
    <t>SD</t>
  </si>
  <si>
    <t>Trial 1</t>
  </si>
  <si>
    <t>#infectives</t>
  </si>
  <si>
    <t>TotalTouc</t>
  </si>
  <si>
    <t>TotInf</t>
  </si>
  <si>
    <t>cont</t>
  </si>
  <si>
    <t>back to 8</t>
  </si>
  <si>
    <t>Primary</t>
  </si>
  <si>
    <t>Secondary</t>
  </si>
  <si>
    <t>GrossRate</t>
  </si>
  <si>
    <t>Gamma</t>
  </si>
  <si>
    <t>Tau</t>
  </si>
  <si>
    <t>Trial 2</t>
  </si>
  <si>
    <t>Trial 3</t>
  </si>
  <si>
    <t>Popn</t>
  </si>
  <si>
    <t>Mean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</si>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</sst>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B1" workbookViewId="0">
      <pane ySplit="1" topLeftCell="A55" activePane="bottomLeft" state="frozen"/>
      <selection pane="bottomLeft" activeCell="S88" sqref="S88:X91"/>
    </sheetView>
  </sheetViews>
  <sheetFormatPr defaultRowHeight="14.25" x14ac:dyDescent="0.45"/>
  <cols>
    <col min="1" max="1" width="5.9296875" style="1" customWidth="1"/>
    <col min="2" max="2" width="6.6640625" style="1" customWidth="1"/>
    <col min="3" max="3" width="6.86328125" style="1" customWidth="1"/>
    <col min="4" max="4" width="6.46484375" style="1" customWidth="1"/>
    <col min="5" max="5" width="7.59765625" style="1" customWidth="1"/>
    <col min="6" max="6" width="7.3984375" style="1" customWidth="1"/>
    <col min="7" max="7" width="6.796875" style="1" customWidth="1"/>
    <col min="8" max="8" width="8.06640625" style="1" customWidth="1"/>
    <col min="9" max="11" width="9.06640625" style="1"/>
    <col min="12" max="12" width="10.3984375" style="1" customWidth="1"/>
    <col min="13" max="16384" width="9.06640625" style="1"/>
  </cols>
  <sheetData>
    <row r="1" spans="1:24" x14ac:dyDescent="0.45">
      <c r="B1" s="7" t="s">
        <v>30</v>
      </c>
      <c r="C1" s="7" t="s">
        <v>1</v>
      </c>
      <c r="D1" s="7" t="s">
        <v>2</v>
      </c>
      <c r="E1" s="7" t="s">
        <v>3</v>
      </c>
      <c r="F1" s="7" t="s">
        <v>14</v>
      </c>
      <c r="G1" s="7" t="s">
        <v>5</v>
      </c>
      <c r="H1" s="7" t="s">
        <v>6</v>
      </c>
      <c r="I1" s="8" t="s">
        <v>8</v>
      </c>
      <c r="J1" s="8" t="s">
        <v>23</v>
      </c>
      <c r="K1" s="8" t="s">
        <v>24</v>
      </c>
      <c r="L1" s="8" t="s">
        <v>25</v>
      </c>
      <c r="M1" s="2" t="s">
        <v>26</v>
      </c>
      <c r="N1" s="8" t="s">
        <v>10</v>
      </c>
      <c r="O1" s="4" t="s">
        <v>11</v>
      </c>
      <c r="P1" s="2" t="s">
        <v>27</v>
      </c>
      <c r="Q1" s="2" t="s">
        <v>7</v>
      </c>
      <c r="R1" s="4" t="s">
        <v>31</v>
      </c>
    </row>
    <row r="2" spans="1:24" x14ac:dyDescent="0.45">
      <c r="S2" s="1" t="s">
        <v>23</v>
      </c>
      <c r="T2" s="1" t="s">
        <v>2</v>
      </c>
      <c r="U2" s="1" t="s">
        <v>4</v>
      </c>
      <c r="V2" s="1" t="s">
        <v>6</v>
      </c>
      <c r="X2" s="1" t="s">
        <v>7</v>
      </c>
    </row>
    <row r="3" spans="1:24" s="9" customFormat="1" x14ac:dyDescent="0.45">
      <c r="A3" s="9" t="s">
        <v>17</v>
      </c>
      <c r="B3" s="9">
        <v>100</v>
      </c>
      <c r="C3" s="9">
        <v>10</v>
      </c>
      <c r="D3" s="9">
        <v>4</v>
      </c>
      <c r="E3" s="9">
        <v>5</v>
      </c>
      <c r="F3" s="9">
        <v>8</v>
      </c>
      <c r="G3" s="9">
        <v>1</v>
      </c>
      <c r="H3" s="9">
        <v>8</v>
      </c>
      <c r="I3" s="9">
        <v>10</v>
      </c>
      <c r="J3" s="9">
        <v>10</v>
      </c>
      <c r="K3" s="9">
        <v>13</v>
      </c>
      <c r="L3" s="9">
        <f>K3/J3</f>
        <v>1.3</v>
      </c>
      <c r="M3" s="9">
        <f>L3/I3</f>
        <v>0.13</v>
      </c>
      <c r="N3" s="9">
        <v>6.65</v>
      </c>
      <c r="O3" s="9">
        <v>1</v>
      </c>
      <c r="P3" s="9">
        <v>8.2859999999999996</v>
      </c>
      <c r="Q3" s="9">
        <f>M3*P3</f>
        <v>1.07718</v>
      </c>
      <c r="S3" s="9">
        <v>5</v>
      </c>
      <c r="T3" s="15">
        <v>4</v>
      </c>
      <c r="U3" s="15">
        <v>8</v>
      </c>
      <c r="V3" s="15">
        <v>8</v>
      </c>
      <c r="W3" s="15"/>
      <c r="X3" s="9">
        <v>1.284</v>
      </c>
    </row>
    <row r="4" spans="1:24" s="9" customFormat="1" x14ac:dyDescent="0.45">
      <c r="I4" s="9">
        <v>10</v>
      </c>
      <c r="J4" s="9">
        <v>10</v>
      </c>
      <c r="K4" s="9">
        <v>14</v>
      </c>
      <c r="L4" s="9">
        <f>K4/J4</f>
        <v>1.4</v>
      </c>
      <c r="M4" s="9">
        <f>L4/I4</f>
        <v>0.13999999999999999</v>
      </c>
      <c r="N4" s="9">
        <v>6.91</v>
      </c>
      <c r="O4" s="9">
        <v>1</v>
      </c>
      <c r="P4" s="9">
        <f>N4+O4</f>
        <v>7.91</v>
      </c>
      <c r="Q4" s="9">
        <v>1.1000000000000001</v>
      </c>
      <c r="S4" s="15">
        <v>10</v>
      </c>
      <c r="T4" s="15">
        <v>4</v>
      </c>
      <c r="U4" s="15">
        <v>8</v>
      </c>
      <c r="V4" s="15">
        <v>8</v>
      </c>
      <c r="W4" s="15"/>
      <c r="X4" s="15">
        <v>1.1091679999999999</v>
      </c>
    </row>
    <row r="5" spans="1:24" s="9" customFormat="1" x14ac:dyDescent="0.45">
      <c r="I5" s="9">
        <v>10</v>
      </c>
      <c r="J5" s="9">
        <v>10</v>
      </c>
      <c r="K5" s="9">
        <v>13</v>
      </c>
      <c r="L5" s="9">
        <f>K5/J5</f>
        <v>1.3</v>
      </c>
      <c r="M5" s="9">
        <f>L5/I5</f>
        <v>0.13</v>
      </c>
      <c r="N5" s="9">
        <v>6.95</v>
      </c>
      <c r="O5" s="9">
        <v>1</v>
      </c>
      <c r="P5" s="9">
        <f>N5+O5</f>
        <v>7.95</v>
      </c>
      <c r="Q5" s="9">
        <v>1.1000000000000001</v>
      </c>
      <c r="S5" s="9">
        <v>20</v>
      </c>
      <c r="T5" s="15">
        <v>4</v>
      </c>
      <c r="U5" s="15">
        <v>8</v>
      </c>
      <c r="V5" s="15">
        <v>8</v>
      </c>
      <c r="W5" s="15"/>
      <c r="X5" s="9">
        <v>1.09219</v>
      </c>
    </row>
    <row r="6" spans="1:24" s="9" customFormat="1" x14ac:dyDescent="0.45">
      <c r="I6" s="9">
        <v>10</v>
      </c>
      <c r="J6" s="9">
        <v>10</v>
      </c>
      <c r="K6" s="9">
        <v>13</v>
      </c>
      <c r="L6" s="9">
        <f>K6/J6</f>
        <v>1.3</v>
      </c>
      <c r="M6" s="9">
        <f>L6/I6</f>
        <v>0.13</v>
      </c>
      <c r="N6" s="9">
        <v>7.05</v>
      </c>
      <c r="O6" s="9">
        <v>1</v>
      </c>
      <c r="P6" s="9">
        <f>N6+O6</f>
        <v>8.0500000000000007</v>
      </c>
      <c r="Q6" s="9">
        <v>1.1000000000000001</v>
      </c>
      <c r="S6" s="15">
        <v>10</v>
      </c>
      <c r="T6" s="15">
        <v>4</v>
      </c>
      <c r="U6" s="15">
        <v>8</v>
      </c>
      <c r="V6" s="15">
        <v>12</v>
      </c>
      <c r="W6" s="15"/>
      <c r="X6" s="9">
        <v>3.5880000000000001</v>
      </c>
    </row>
    <row r="7" spans="1:24" s="9" customFormat="1" x14ac:dyDescent="0.45">
      <c r="I7" s="9">
        <v>10</v>
      </c>
      <c r="J7" s="9">
        <v>10</v>
      </c>
      <c r="K7" s="9">
        <v>15</v>
      </c>
      <c r="L7" s="9">
        <v>1.5</v>
      </c>
      <c r="M7" s="9">
        <f>L7/I7</f>
        <v>0.15</v>
      </c>
      <c r="N7" s="9">
        <v>7.35</v>
      </c>
      <c r="O7" s="9">
        <v>1</v>
      </c>
      <c r="P7" s="9">
        <f>N7+O7</f>
        <v>8.35</v>
      </c>
      <c r="Q7" s="9">
        <v>1.2524999999999999</v>
      </c>
      <c r="S7" s="15">
        <v>10</v>
      </c>
      <c r="T7" s="15">
        <v>4</v>
      </c>
      <c r="U7" s="15">
        <v>8</v>
      </c>
      <c r="V7" s="9">
        <v>16</v>
      </c>
      <c r="X7" s="14" t="e">
        <f>AVERAGE(#REF!)</f>
        <v>#REF!</v>
      </c>
    </row>
    <row r="8" spans="1:24" s="9" customFormat="1" x14ac:dyDescent="0.45">
      <c r="I8" s="9">
        <v>10</v>
      </c>
      <c r="J8" s="9">
        <v>10</v>
      </c>
      <c r="K8" s="9">
        <v>13</v>
      </c>
      <c r="L8" s="9">
        <v>1.3</v>
      </c>
      <c r="M8" s="9">
        <v>0.13</v>
      </c>
      <c r="P8" s="9">
        <v>8.4700000000000006</v>
      </c>
      <c r="Q8" s="9">
        <v>1.1000000000000001</v>
      </c>
    </row>
    <row r="9" spans="1:24" s="9" customFormat="1" x14ac:dyDescent="0.45">
      <c r="K9" s="9">
        <v>15</v>
      </c>
      <c r="M9" s="9">
        <v>0.15</v>
      </c>
      <c r="P9" s="9">
        <v>8.19</v>
      </c>
      <c r="Q9" s="9">
        <v>1.2290000000000001</v>
      </c>
    </row>
    <row r="10" spans="1:24" s="9" customFormat="1" x14ac:dyDescent="0.45">
      <c r="K10" s="9">
        <v>11</v>
      </c>
      <c r="P10" s="9">
        <v>8.1</v>
      </c>
      <c r="Q10" s="9">
        <v>0.89</v>
      </c>
    </row>
    <row r="11" spans="1:24" s="9" customFormat="1" x14ac:dyDescent="0.45">
      <c r="K11" s="9">
        <v>13</v>
      </c>
      <c r="P11" s="9">
        <v>8.36</v>
      </c>
      <c r="Q11" s="9">
        <v>1.0880000000000001</v>
      </c>
    </row>
    <row r="12" spans="1:24" s="9" customFormat="1" x14ac:dyDescent="0.45">
      <c r="K12" s="9">
        <v>14</v>
      </c>
      <c r="P12" s="9">
        <v>8.25</v>
      </c>
      <c r="Q12" s="9">
        <v>1.155</v>
      </c>
      <c r="R12" s="9">
        <f>AVERAGE(Q3:Q12)</f>
        <v>1.1091679999999999</v>
      </c>
    </row>
    <row r="13" spans="1:24" s="13" customFormat="1" x14ac:dyDescent="0.45">
      <c r="A13" s="13" t="s">
        <v>28</v>
      </c>
      <c r="B13" s="13">
        <v>100</v>
      </c>
      <c r="C13" s="2">
        <v>20</v>
      </c>
      <c r="D13" s="13">
        <v>4</v>
      </c>
      <c r="E13" s="13">
        <v>5</v>
      </c>
      <c r="F13" s="13">
        <v>8</v>
      </c>
      <c r="G13" s="13">
        <v>1</v>
      </c>
      <c r="H13" s="13">
        <v>8</v>
      </c>
      <c r="I13" s="13">
        <v>10</v>
      </c>
      <c r="J13" s="13">
        <v>20</v>
      </c>
      <c r="K13" s="13">
        <v>20</v>
      </c>
      <c r="L13" s="13">
        <f>K13/J13</f>
        <v>1</v>
      </c>
      <c r="M13" s="13">
        <f>L13/I13</f>
        <v>0.1</v>
      </c>
      <c r="P13" s="13">
        <v>8.2200000000000006</v>
      </c>
      <c r="Q13" s="13">
        <v>0.82199999999999995</v>
      </c>
    </row>
    <row r="14" spans="1:24" s="13" customFormat="1" x14ac:dyDescent="0.45">
      <c r="I14" s="13">
        <v>10</v>
      </c>
      <c r="J14" s="13">
        <v>20</v>
      </c>
      <c r="K14" s="13">
        <v>31</v>
      </c>
      <c r="L14" s="13">
        <f>K14/J14</f>
        <v>1.55</v>
      </c>
      <c r="M14" s="13">
        <f>L14/I14</f>
        <v>0.155</v>
      </c>
      <c r="P14" s="13">
        <v>8.3488000000000007</v>
      </c>
      <c r="Q14" s="13">
        <v>1.29</v>
      </c>
    </row>
    <row r="15" spans="1:24" s="13" customFormat="1" x14ac:dyDescent="0.45">
      <c r="I15" s="13">
        <v>10</v>
      </c>
      <c r="J15" s="13">
        <v>20</v>
      </c>
      <c r="K15" s="13">
        <v>23</v>
      </c>
      <c r="L15" s="13">
        <f>K15/J15</f>
        <v>1.1499999999999999</v>
      </c>
      <c r="P15" s="13">
        <v>8.359</v>
      </c>
      <c r="Q15" s="13">
        <v>0.96</v>
      </c>
    </row>
    <row r="16" spans="1:24" s="13" customFormat="1" x14ac:dyDescent="0.45">
      <c r="I16" s="13">
        <v>10</v>
      </c>
      <c r="J16" s="13">
        <v>20</v>
      </c>
      <c r="K16" s="13">
        <v>21</v>
      </c>
      <c r="L16" s="13">
        <f>K16/J16</f>
        <v>1.05</v>
      </c>
      <c r="P16" s="13">
        <v>8.4469999999999992</v>
      </c>
      <c r="Q16" s="13">
        <v>0.88700000000000001</v>
      </c>
    </row>
    <row r="17" spans="1:18" s="13" customFormat="1" x14ac:dyDescent="0.45">
      <c r="I17" s="13">
        <v>10</v>
      </c>
      <c r="J17" s="13">
        <v>20</v>
      </c>
      <c r="K17" s="13">
        <v>31</v>
      </c>
      <c r="L17" s="13">
        <f>K17/J17</f>
        <v>1.55</v>
      </c>
      <c r="P17" s="13">
        <v>7.907</v>
      </c>
      <c r="Q17" s="13">
        <v>1.226</v>
      </c>
    </row>
    <row r="18" spans="1:18" s="13" customFormat="1" x14ac:dyDescent="0.45">
      <c r="I18" s="13">
        <v>10</v>
      </c>
      <c r="J18" s="13">
        <v>20</v>
      </c>
      <c r="K18" s="13">
        <v>37</v>
      </c>
      <c r="L18" s="13">
        <f>K18/J18</f>
        <v>1.85</v>
      </c>
      <c r="P18" s="13">
        <v>8.2080000000000002</v>
      </c>
      <c r="Q18" s="13">
        <v>1.51</v>
      </c>
    </row>
    <row r="19" spans="1:18" s="13" customFormat="1" x14ac:dyDescent="0.45">
      <c r="I19" s="13">
        <v>10</v>
      </c>
      <c r="J19" s="13">
        <v>20</v>
      </c>
      <c r="K19" s="13">
        <v>24</v>
      </c>
      <c r="L19" s="13">
        <f>K19/J19</f>
        <v>1.2</v>
      </c>
      <c r="P19" s="13">
        <v>8.3780000000000001</v>
      </c>
      <c r="Q19" s="13">
        <v>1.0049999999999999</v>
      </c>
    </row>
    <row r="20" spans="1:18" s="13" customFormat="1" x14ac:dyDescent="0.45">
      <c r="K20" s="13">
        <v>23</v>
      </c>
      <c r="P20" s="13">
        <v>8.2159999999999993</v>
      </c>
      <c r="Q20" s="13">
        <v>0.94489999999999996</v>
      </c>
    </row>
    <row r="21" spans="1:18" s="13" customFormat="1" x14ac:dyDescent="0.45">
      <c r="K21" s="13">
        <v>27</v>
      </c>
      <c r="P21" s="13">
        <v>8.35</v>
      </c>
      <c r="Q21" s="13">
        <v>1.127</v>
      </c>
    </row>
    <row r="22" spans="1:18" s="13" customFormat="1" x14ac:dyDescent="0.45">
      <c r="K22" s="13">
        <v>26</v>
      </c>
      <c r="P22" s="13">
        <v>8.1199999999999992</v>
      </c>
      <c r="Q22" s="13">
        <v>1.05</v>
      </c>
      <c r="R22" s="9">
        <f>AVERAGE(Q13:Q22)</f>
        <v>1.0821900000000002</v>
      </c>
    </row>
    <row r="23" spans="1:18" s="15" customFormat="1" x14ac:dyDescent="0.45">
      <c r="A23" s="15" t="s">
        <v>29</v>
      </c>
      <c r="B23" s="15">
        <v>100</v>
      </c>
      <c r="C23" s="2">
        <v>5</v>
      </c>
      <c r="D23" s="15">
        <v>4</v>
      </c>
      <c r="E23" s="15">
        <v>5</v>
      </c>
      <c r="F23" s="15">
        <v>8</v>
      </c>
      <c r="G23" s="15">
        <v>1</v>
      </c>
      <c r="H23" s="15">
        <v>8</v>
      </c>
      <c r="I23" s="15">
        <v>10</v>
      </c>
      <c r="J23" s="15">
        <v>5</v>
      </c>
      <c r="K23" s="15">
        <v>7</v>
      </c>
      <c r="P23" s="15">
        <v>8.33</v>
      </c>
      <c r="Q23" s="15">
        <v>1.17</v>
      </c>
    </row>
    <row r="24" spans="1:18" s="15" customFormat="1" x14ac:dyDescent="0.45">
      <c r="K24" s="15">
        <v>8</v>
      </c>
      <c r="P24" s="15">
        <v>8.27</v>
      </c>
      <c r="Q24" s="15">
        <v>1.32</v>
      </c>
    </row>
    <row r="25" spans="1:18" s="15" customFormat="1" x14ac:dyDescent="0.45">
      <c r="K25" s="15">
        <v>8</v>
      </c>
      <c r="P25" s="15">
        <v>8.1</v>
      </c>
      <c r="Q25" s="15">
        <v>1.3</v>
      </c>
    </row>
    <row r="26" spans="1:18" s="15" customFormat="1" x14ac:dyDescent="0.45">
      <c r="K26" s="15">
        <v>10</v>
      </c>
      <c r="Q26" s="15">
        <v>1.62</v>
      </c>
    </row>
    <row r="27" spans="1:18" s="15" customFormat="1" x14ac:dyDescent="0.45">
      <c r="K27" s="15">
        <v>7</v>
      </c>
      <c r="P27" s="15">
        <v>8.33</v>
      </c>
      <c r="Q27" s="15">
        <v>1.17</v>
      </c>
    </row>
    <row r="28" spans="1:18" s="15" customFormat="1" x14ac:dyDescent="0.45">
      <c r="K28" s="15">
        <v>7</v>
      </c>
      <c r="P28" s="15">
        <v>8.4</v>
      </c>
      <c r="Q28" s="15">
        <v>1.18</v>
      </c>
    </row>
    <row r="29" spans="1:18" s="15" customFormat="1" x14ac:dyDescent="0.45">
      <c r="K29" s="15">
        <v>7</v>
      </c>
      <c r="P29" s="15">
        <v>8.4</v>
      </c>
      <c r="Q29" s="15">
        <v>1.18</v>
      </c>
    </row>
    <row r="30" spans="1:18" s="15" customFormat="1" x14ac:dyDescent="0.45">
      <c r="K30" s="15">
        <v>9</v>
      </c>
      <c r="P30" s="15">
        <v>8.09</v>
      </c>
      <c r="Q30" s="15">
        <v>1.46</v>
      </c>
    </row>
    <row r="31" spans="1:18" s="15" customFormat="1" x14ac:dyDescent="0.45">
      <c r="K31" s="15">
        <v>8</v>
      </c>
      <c r="P31" s="15">
        <v>7.33</v>
      </c>
      <c r="Q31" s="15">
        <v>1.17</v>
      </c>
    </row>
    <row r="32" spans="1:18" s="15" customFormat="1" x14ac:dyDescent="0.45">
      <c r="K32" s="15">
        <v>8</v>
      </c>
      <c r="P32" s="15">
        <v>7.92</v>
      </c>
      <c r="Q32" s="15">
        <v>1.27</v>
      </c>
      <c r="R32" s="9">
        <f>AVERAGE(Q23:Q32)</f>
        <v>1.2839999999999998</v>
      </c>
    </row>
    <row r="33" spans="1:19" s="10" customFormat="1" x14ac:dyDescent="0.45">
      <c r="A33" s="10" t="s">
        <v>32</v>
      </c>
      <c r="B33" s="10">
        <v>100</v>
      </c>
      <c r="C33" s="10">
        <v>10</v>
      </c>
      <c r="D33" s="10">
        <v>4</v>
      </c>
      <c r="E33" s="10">
        <v>5</v>
      </c>
      <c r="F33" s="10">
        <v>8</v>
      </c>
      <c r="G33" s="10">
        <v>1</v>
      </c>
      <c r="H33" s="2">
        <v>12</v>
      </c>
      <c r="I33" s="10">
        <v>10</v>
      </c>
      <c r="J33" s="10">
        <v>10</v>
      </c>
      <c r="K33" s="10">
        <v>52</v>
      </c>
      <c r="L33" s="10">
        <f>K33/J33</f>
        <v>5.2</v>
      </c>
      <c r="M33" s="10">
        <f>L33/I33</f>
        <v>0.52</v>
      </c>
      <c r="P33" s="10">
        <v>7.7</v>
      </c>
      <c r="Q33" s="10">
        <v>4.01</v>
      </c>
    </row>
    <row r="34" spans="1:19" s="10" customFormat="1" x14ac:dyDescent="0.45">
      <c r="K34" s="10">
        <v>36</v>
      </c>
      <c r="P34" s="10">
        <v>7.89</v>
      </c>
      <c r="Q34" s="10">
        <v>2.84</v>
      </c>
    </row>
    <row r="35" spans="1:19" s="10" customFormat="1" x14ac:dyDescent="0.45">
      <c r="K35" s="10">
        <v>46</v>
      </c>
      <c r="P35" s="10">
        <v>7.71</v>
      </c>
      <c r="Q35" s="10">
        <v>3.54</v>
      </c>
    </row>
    <row r="36" spans="1:19" s="10" customFormat="1" x14ac:dyDescent="0.45">
      <c r="K36" s="10">
        <v>39</v>
      </c>
      <c r="P36" s="10">
        <v>7.96</v>
      </c>
      <c r="Q36" s="10">
        <v>3.11</v>
      </c>
    </row>
    <row r="37" spans="1:19" s="10" customFormat="1" x14ac:dyDescent="0.45">
      <c r="K37" s="10">
        <v>40</v>
      </c>
      <c r="P37" s="10">
        <v>7.86</v>
      </c>
      <c r="Q37" s="10">
        <v>3.15</v>
      </c>
    </row>
    <row r="38" spans="1:19" s="10" customFormat="1" x14ac:dyDescent="0.45">
      <c r="K38" s="10">
        <v>50</v>
      </c>
      <c r="P38" s="10">
        <v>7.67</v>
      </c>
      <c r="Q38" s="10">
        <v>3.84</v>
      </c>
    </row>
    <row r="39" spans="1:19" s="10" customFormat="1" x14ac:dyDescent="0.45">
      <c r="K39" s="10">
        <v>52</v>
      </c>
      <c r="P39" s="10">
        <v>7.85</v>
      </c>
      <c r="Q39" s="10">
        <v>4.08</v>
      </c>
    </row>
    <row r="40" spans="1:19" s="10" customFormat="1" x14ac:dyDescent="0.45">
      <c r="K40" s="10">
        <v>47</v>
      </c>
      <c r="P40" s="10">
        <v>7.95</v>
      </c>
      <c r="Q40" s="10">
        <v>3.73</v>
      </c>
    </row>
    <row r="41" spans="1:19" s="10" customFormat="1" x14ac:dyDescent="0.45">
      <c r="K41" s="10">
        <v>54</v>
      </c>
      <c r="P41" s="10">
        <v>7.79</v>
      </c>
      <c r="Q41" s="10">
        <v>4.21</v>
      </c>
    </row>
    <row r="42" spans="1:19" s="10" customFormat="1" x14ac:dyDescent="0.45">
      <c r="K42" s="10">
        <v>43</v>
      </c>
      <c r="P42" s="10">
        <v>7.83</v>
      </c>
      <c r="Q42" s="10">
        <v>3.37</v>
      </c>
      <c r="R42" s="9">
        <f>AVERAGE(Q33:Q42)</f>
        <v>3.5879999999999996</v>
      </c>
    </row>
    <row r="43" spans="1:19" x14ac:dyDescent="0.45">
      <c r="A43" s="11" t="s">
        <v>33</v>
      </c>
      <c r="B43" s="11">
        <v>100</v>
      </c>
      <c r="C43" s="11">
        <v>10</v>
      </c>
      <c r="D43" s="2">
        <v>8</v>
      </c>
      <c r="E43" s="11">
        <v>5</v>
      </c>
      <c r="F43" s="11">
        <v>8</v>
      </c>
      <c r="G43" s="11">
        <v>1</v>
      </c>
      <c r="H43" s="11">
        <v>8</v>
      </c>
      <c r="I43" s="11">
        <v>10</v>
      </c>
      <c r="J43" s="11">
        <v>10</v>
      </c>
      <c r="K43" s="11">
        <v>12</v>
      </c>
      <c r="L43" s="11">
        <f>K43/J43</f>
        <v>1.2</v>
      </c>
      <c r="M43" s="11">
        <f>L43/I43</f>
        <v>0.12</v>
      </c>
      <c r="N43" s="11"/>
      <c r="O43" s="11"/>
      <c r="P43" s="11">
        <v>8.24</v>
      </c>
      <c r="Q43" s="11">
        <v>0.99</v>
      </c>
      <c r="R43" s="11"/>
      <c r="S43" s="11"/>
    </row>
    <row r="44" spans="1:19" x14ac:dyDescent="0.4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>
        <v>29</v>
      </c>
      <c r="L44" s="11"/>
      <c r="M44" s="11"/>
      <c r="N44" s="11"/>
      <c r="O44" s="11"/>
      <c r="P44" s="11">
        <v>8</v>
      </c>
      <c r="Q44" s="11">
        <v>2.37</v>
      </c>
      <c r="R44" s="11"/>
      <c r="S44" s="11"/>
    </row>
    <row r="45" spans="1:19" x14ac:dyDescent="0.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>
        <v>10</v>
      </c>
      <c r="L45" s="11"/>
      <c r="M45" s="11"/>
      <c r="N45" s="11"/>
      <c r="O45" s="11"/>
      <c r="P45" s="11">
        <v>8.35</v>
      </c>
      <c r="Q45" s="11">
        <v>0.84</v>
      </c>
      <c r="R45" s="11"/>
      <c r="S45" s="11"/>
    </row>
    <row r="46" spans="1:19" x14ac:dyDescent="0.4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>
        <v>27</v>
      </c>
      <c r="L46" s="11"/>
      <c r="M46" s="11"/>
      <c r="N46" s="11"/>
      <c r="O46" s="11"/>
      <c r="P46" s="11">
        <v>7.93</v>
      </c>
      <c r="Q46" s="11">
        <v>2.14</v>
      </c>
      <c r="R46" s="11"/>
      <c r="S46" s="11"/>
    </row>
    <row r="47" spans="1:19" x14ac:dyDescent="0.4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>
        <v>9</v>
      </c>
      <c r="L47" s="11"/>
      <c r="M47" s="11"/>
      <c r="N47" s="11"/>
      <c r="O47" s="11"/>
      <c r="P47" s="11">
        <v>8.3800000000000008</v>
      </c>
      <c r="Q47" s="11">
        <v>0.75</v>
      </c>
      <c r="R47" s="11"/>
      <c r="S47" s="11"/>
    </row>
    <row r="48" spans="1:19" x14ac:dyDescent="0.4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>
        <v>17</v>
      </c>
      <c r="L48" s="11"/>
      <c r="M48" s="11"/>
      <c r="N48" s="11"/>
      <c r="O48" s="11"/>
      <c r="P48" s="11">
        <v>8.0500000000000007</v>
      </c>
      <c r="Q48" s="11">
        <v>1.37</v>
      </c>
      <c r="R48" s="11"/>
      <c r="S48" s="11"/>
    </row>
    <row r="49" spans="1:24" x14ac:dyDescent="0.4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>
        <v>25</v>
      </c>
      <c r="L49" s="11"/>
      <c r="M49" s="11"/>
      <c r="N49" s="11"/>
      <c r="O49" s="11"/>
      <c r="P49" s="11">
        <v>8.1999999999999993</v>
      </c>
      <c r="Q49" s="11">
        <v>2.0499999999999998</v>
      </c>
      <c r="R49" s="11"/>
      <c r="S49" s="11"/>
    </row>
    <row r="50" spans="1:24" x14ac:dyDescent="0.4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>
        <v>25</v>
      </c>
      <c r="L50" s="11"/>
      <c r="M50" s="11"/>
      <c r="N50" s="11"/>
      <c r="O50" s="11"/>
      <c r="P50" s="11">
        <v>8</v>
      </c>
      <c r="Q50" s="11">
        <v>2</v>
      </c>
      <c r="R50" s="11"/>
      <c r="S50" s="11"/>
    </row>
    <row r="51" spans="1:24" x14ac:dyDescent="0.4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>
        <v>22</v>
      </c>
      <c r="L51" s="11"/>
      <c r="M51" s="11"/>
      <c r="N51" s="11"/>
      <c r="O51" s="11"/>
      <c r="P51" s="11">
        <v>7.85</v>
      </c>
      <c r="Q51" s="11">
        <v>1.73</v>
      </c>
      <c r="R51" s="11"/>
      <c r="S51" s="11"/>
    </row>
    <row r="52" spans="1:24" x14ac:dyDescent="0.4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>
        <v>22</v>
      </c>
      <c r="L52" s="11"/>
      <c r="M52" s="11"/>
      <c r="N52" s="11"/>
      <c r="O52" s="11"/>
      <c r="P52" s="11">
        <v>8.1199999999999992</v>
      </c>
      <c r="Q52" s="11">
        <v>1.79</v>
      </c>
      <c r="R52" s="11">
        <f>AVERAGE(Q43:Q52)</f>
        <v>1.6030000000000002</v>
      </c>
      <c r="S52" s="11"/>
    </row>
    <row r="53" spans="1:24" s="14" customFormat="1" x14ac:dyDescent="0.45">
      <c r="A53" s="14" t="s">
        <v>34</v>
      </c>
      <c r="B53" s="14">
        <v>100</v>
      </c>
      <c r="C53" s="2">
        <v>20</v>
      </c>
      <c r="D53" s="2">
        <v>8</v>
      </c>
      <c r="E53" s="14">
        <v>5</v>
      </c>
      <c r="F53" s="14">
        <v>8</v>
      </c>
      <c r="G53" s="14">
        <v>1</v>
      </c>
      <c r="H53" s="14">
        <v>8</v>
      </c>
      <c r="I53" s="14">
        <v>10</v>
      </c>
      <c r="J53" s="14">
        <v>20</v>
      </c>
      <c r="K53" s="14">
        <v>36</v>
      </c>
      <c r="L53" s="14">
        <f>K53/J53</f>
        <v>1.8</v>
      </c>
      <c r="P53" s="14">
        <v>8.16</v>
      </c>
      <c r="Q53" s="14">
        <v>1.47</v>
      </c>
      <c r="S53" s="17" t="s">
        <v>23</v>
      </c>
      <c r="T53" s="17" t="s">
        <v>2</v>
      </c>
      <c r="U53" s="17" t="s">
        <v>4</v>
      </c>
      <c r="V53" s="17" t="s">
        <v>6</v>
      </c>
      <c r="W53" s="17" t="s">
        <v>41</v>
      </c>
      <c r="X53" s="17" t="s">
        <v>7</v>
      </c>
    </row>
    <row r="54" spans="1:24" s="14" customFormat="1" x14ac:dyDescent="0.45">
      <c r="K54" s="14">
        <v>38</v>
      </c>
      <c r="P54" s="14">
        <v>8.11</v>
      </c>
      <c r="Q54" s="14">
        <v>1.54</v>
      </c>
      <c r="S54" s="17">
        <v>5</v>
      </c>
      <c r="T54" s="17">
        <v>4</v>
      </c>
      <c r="U54" s="17">
        <v>8</v>
      </c>
      <c r="V54" s="17">
        <v>8</v>
      </c>
      <c r="W54" s="17">
        <v>10</v>
      </c>
      <c r="X54" s="17">
        <v>1.284</v>
      </c>
    </row>
    <row r="55" spans="1:24" s="14" customFormat="1" x14ac:dyDescent="0.45">
      <c r="K55" s="14">
        <v>22</v>
      </c>
      <c r="Q55" s="14">
        <v>0.92</v>
      </c>
      <c r="S55" s="18">
        <v>10</v>
      </c>
      <c r="T55" s="18">
        <v>4</v>
      </c>
      <c r="U55" s="18">
        <v>8</v>
      </c>
      <c r="V55" s="18">
        <v>8</v>
      </c>
      <c r="W55" s="18">
        <v>10</v>
      </c>
      <c r="X55" s="18">
        <v>1.1091679999999999</v>
      </c>
    </row>
    <row r="56" spans="1:24" s="14" customFormat="1" x14ac:dyDescent="0.45">
      <c r="Q56" s="14">
        <v>1.42</v>
      </c>
      <c r="S56" s="17">
        <v>20</v>
      </c>
      <c r="T56" s="17">
        <v>4</v>
      </c>
      <c r="U56" s="17">
        <v>8</v>
      </c>
      <c r="V56" s="17">
        <v>8</v>
      </c>
      <c r="W56" s="17">
        <v>10</v>
      </c>
      <c r="X56" s="17">
        <v>1.09219</v>
      </c>
    </row>
    <row r="57" spans="1:24" s="14" customFormat="1" x14ac:dyDescent="0.45">
      <c r="Q57" s="14">
        <v>1.38</v>
      </c>
      <c r="S57" s="17">
        <v>10</v>
      </c>
      <c r="T57" s="17">
        <v>4</v>
      </c>
      <c r="U57" s="17">
        <v>8</v>
      </c>
      <c r="V57" s="17">
        <v>12</v>
      </c>
      <c r="W57" s="17">
        <v>10</v>
      </c>
      <c r="X57" s="17">
        <v>3.5880000000000001</v>
      </c>
    </row>
    <row r="58" spans="1:24" s="14" customFormat="1" x14ac:dyDescent="0.45">
      <c r="Q58" s="14">
        <v>1.2</v>
      </c>
      <c r="S58" s="17">
        <v>10</v>
      </c>
      <c r="T58" s="17">
        <v>4</v>
      </c>
      <c r="U58" s="17">
        <v>8</v>
      </c>
      <c r="V58" s="17">
        <v>16</v>
      </c>
      <c r="W58" s="17">
        <v>10</v>
      </c>
      <c r="X58" s="17">
        <v>4.359</v>
      </c>
    </row>
    <row r="59" spans="1:24" s="14" customFormat="1" x14ac:dyDescent="0.45">
      <c r="Q59" s="14">
        <v>1.21</v>
      </c>
      <c r="S59" s="17">
        <v>10</v>
      </c>
      <c r="T59" s="17">
        <v>8</v>
      </c>
      <c r="U59" s="17">
        <v>8</v>
      </c>
      <c r="V59" s="17">
        <v>8</v>
      </c>
      <c r="W59" s="17">
        <v>10</v>
      </c>
      <c r="X59" s="17">
        <v>1.603</v>
      </c>
    </row>
    <row r="60" spans="1:24" s="14" customFormat="1" x14ac:dyDescent="0.45">
      <c r="Q60" s="14">
        <v>1.74</v>
      </c>
      <c r="S60" s="17">
        <v>20</v>
      </c>
      <c r="T60" s="17">
        <v>8</v>
      </c>
      <c r="U60" s="17">
        <v>8</v>
      </c>
      <c r="V60" s="17">
        <v>8</v>
      </c>
      <c r="W60" s="17">
        <v>10</v>
      </c>
      <c r="X60" s="17">
        <v>1.36</v>
      </c>
    </row>
    <row r="61" spans="1:24" s="14" customFormat="1" x14ac:dyDescent="0.45">
      <c r="Q61" s="14">
        <v>1.31</v>
      </c>
      <c r="S61" s="17">
        <v>10</v>
      </c>
      <c r="T61" s="17">
        <v>12</v>
      </c>
      <c r="U61" s="17">
        <v>8</v>
      </c>
      <c r="V61" s="17">
        <v>8</v>
      </c>
      <c r="W61" s="17">
        <v>10</v>
      </c>
      <c r="X61" s="17">
        <v>1.153</v>
      </c>
    </row>
    <row r="62" spans="1:24" s="14" customFormat="1" x14ac:dyDescent="0.45">
      <c r="Q62" s="14">
        <v>1.41</v>
      </c>
      <c r="R62" s="14">
        <f>AVERAGE(Q53:Q62)</f>
        <v>1.36</v>
      </c>
      <c r="S62" s="17">
        <v>10</v>
      </c>
      <c r="T62" s="17">
        <v>4</v>
      </c>
      <c r="U62" s="17">
        <v>12</v>
      </c>
      <c r="V62" s="17">
        <v>8</v>
      </c>
      <c r="W62" s="17">
        <v>10</v>
      </c>
      <c r="X62" s="17">
        <v>1.9590000000000001</v>
      </c>
    </row>
    <row r="63" spans="1:24" x14ac:dyDescent="0.45">
      <c r="A63" s="3" t="s">
        <v>35</v>
      </c>
      <c r="B63" s="3">
        <v>100</v>
      </c>
      <c r="C63" s="3">
        <v>10</v>
      </c>
      <c r="D63" s="3">
        <v>4</v>
      </c>
      <c r="E63" s="3">
        <v>5</v>
      </c>
      <c r="F63" s="2">
        <v>12</v>
      </c>
      <c r="G63" s="3">
        <v>1</v>
      </c>
      <c r="H63" s="3">
        <v>8</v>
      </c>
      <c r="I63" s="3">
        <v>10</v>
      </c>
      <c r="J63" s="3">
        <v>20</v>
      </c>
      <c r="K63" s="3">
        <v>15</v>
      </c>
      <c r="L63" s="3">
        <f>K63/J63</f>
        <v>0.75</v>
      </c>
      <c r="M63" s="3"/>
      <c r="N63" s="3"/>
      <c r="O63" s="3"/>
      <c r="P63" s="3">
        <v>11.7</v>
      </c>
      <c r="Q63" s="3">
        <v>1.75</v>
      </c>
      <c r="R63" s="3"/>
      <c r="S63" s="17">
        <v>20</v>
      </c>
      <c r="T63" s="17">
        <v>4</v>
      </c>
      <c r="U63" s="17">
        <v>12</v>
      </c>
      <c r="V63" s="17">
        <v>8</v>
      </c>
      <c r="W63" s="17">
        <v>10</v>
      </c>
      <c r="X63" s="17">
        <v>1.679</v>
      </c>
    </row>
    <row r="64" spans="1:24" x14ac:dyDescent="0.45">
      <c r="A64" s="3"/>
      <c r="B64" s="3"/>
      <c r="C64" s="3"/>
      <c r="D64" s="3"/>
      <c r="E64" s="3"/>
      <c r="F64" s="3"/>
      <c r="G64" s="3"/>
      <c r="H64" s="3"/>
      <c r="I64" s="3"/>
      <c r="J64" s="3"/>
      <c r="K64" s="3">
        <v>38</v>
      </c>
      <c r="L64" s="3"/>
      <c r="M64" s="3"/>
      <c r="N64" s="3"/>
      <c r="O64" s="3"/>
      <c r="P64" s="3">
        <v>11.5</v>
      </c>
      <c r="Q64" s="3">
        <v>1.95</v>
      </c>
      <c r="R64" s="3"/>
      <c r="S64" s="17">
        <v>20</v>
      </c>
      <c r="T64" s="17">
        <v>4</v>
      </c>
      <c r="U64" s="17">
        <v>12</v>
      </c>
      <c r="V64" s="17">
        <v>8</v>
      </c>
      <c r="W64" s="17">
        <v>5</v>
      </c>
      <c r="X64" s="17">
        <v>1.964</v>
      </c>
    </row>
    <row r="65" spans="1:24" x14ac:dyDescent="0.45">
      <c r="A65" s="3"/>
      <c r="B65" s="3"/>
      <c r="C65" s="3"/>
      <c r="D65" s="3"/>
      <c r="E65" s="3"/>
      <c r="F65" s="3"/>
      <c r="G65" s="3"/>
      <c r="H65" s="3"/>
      <c r="I65" s="3"/>
      <c r="J65" s="3"/>
      <c r="K65" s="3">
        <v>22</v>
      </c>
      <c r="L65" s="3"/>
      <c r="M65" s="3"/>
      <c r="N65" s="3"/>
      <c r="O65" s="3"/>
      <c r="P65" s="3"/>
      <c r="Q65" s="3">
        <v>1.71</v>
      </c>
      <c r="R65" s="3"/>
      <c r="S65" s="17">
        <v>10</v>
      </c>
      <c r="T65" s="17">
        <v>8</v>
      </c>
      <c r="U65" s="17">
        <v>12</v>
      </c>
      <c r="V65" s="17">
        <v>12</v>
      </c>
      <c r="W65" s="17">
        <v>10</v>
      </c>
      <c r="X65" s="17">
        <v>4.5709999999999997</v>
      </c>
    </row>
    <row r="66" spans="1:24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2.5099999999999998</v>
      </c>
      <c r="R66" s="3"/>
      <c r="S66" s="3"/>
    </row>
    <row r="67" spans="1:24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2.33</v>
      </c>
      <c r="R67" s="3"/>
      <c r="S67" s="3"/>
    </row>
    <row r="68" spans="1:24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2.08</v>
      </c>
      <c r="R68" s="3"/>
      <c r="S68" s="17" t="s">
        <v>23</v>
      </c>
      <c r="T68" s="17" t="s">
        <v>2</v>
      </c>
      <c r="U68" s="17" t="s">
        <v>4</v>
      </c>
      <c r="V68" s="17" t="s">
        <v>6</v>
      </c>
      <c r="W68" s="17" t="s">
        <v>41</v>
      </c>
      <c r="X68" s="17" t="s">
        <v>7</v>
      </c>
    </row>
    <row r="69" spans="1:24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1.44</v>
      </c>
      <c r="R69" s="3"/>
      <c r="S69" s="19">
        <v>5</v>
      </c>
      <c r="T69" s="17">
        <v>4</v>
      </c>
      <c r="U69" s="17">
        <v>8</v>
      </c>
      <c r="V69" s="17">
        <v>8</v>
      </c>
      <c r="W69" s="17">
        <v>10</v>
      </c>
      <c r="X69" s="17">
        <v>1.284</v>
      </c>
    </row>
    <row r="70" spans="1:24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1.91</v>
      </c>
      <c r="R70" s="3"/>
      <c r="S70" s="19">
        <v>10</v>
      </c>
      <c r="T70" s="20">
        <v>4</v>
      </c>
      <c r="U70" s="20">
        <v>8</v>
      </c>
      <c r="V70" s="20">
        <v>8</v>
      </c>
      <c r="W70" s="20">
        <v>10</v>
      </c>
      <c r="X70" s="20">
        <v>1.1091679999999999</v>
      </c>
    </row>
    <row r="71" spans="1:24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1.79</v>
      </c>
      <c r="R71" s="3"/>
      <c r="S71" s="19">
        <v>20</v>
      </c>
      <c r="T71" s="17">
        <v>4</v>
      </c>
      <c r="U71" s="17">
        <v>8</v>
      </c>
      <c r="V71" s="17">
        <v>8</v>
      </c>
      <c r="W71" s="17">
        <v>10</v>
      </c>
      <c r="X71" s="17">
        <v>1.09219</v>
      </c>
    </row>
    <row r="72" spans="1:24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>
        <v>2.12</v>
      </c>
      <c r="R72" s="3">
        <f>AVERAGE(Q63:Q72)</f>
        <v>1.9590000000000001</v>
      </c>
      <c r="S72" s="3"/>
    </row>
    <row r="73" spans="1:24" x14ac:dyDescent="0.45">
      <c r="A73" s="16" t="s">
        <v>36</v>
      </c>
      <c r="B73" s="16">
        <v>100</v>
      </c>
      <c r="C73" s="2">
        <v>20</v>
      </c>
      <c r="D73" s="16">
        <v>4</v>
      </c>
      <c r="E73" s="16">
        <v>5</v>
      </c>
      <c r="F73" s="2">
        <v>12</v>
      </c>
      <c r="G73" s="16">
        <v>1</v>
      </c>
      <c r="H73" s="16">
        <v>8</v>
      </c>
      <c r="I73" s="16">
        <v>10</v>
      </c>
      <c r="J73" s="16">
        <v>20</v>
      </c>
      <c r="K73" s="16">
        <v>15</v>
      </c>
      <c r="L73" s="16">
        <f>K73/J73</f>
        <v>0.75</v>
      </c>
      <c r="M73" s="16"/>
      <c r="N73" s="16"/>
      <c r="O73" s="16"/>
      <c r="P73" s="16">
        <v>11.56</v>
      </c>
      <c r="Q73" s="16">
        <v>1.91</v>
      </c>
      <c r="R73" s="16"/>
      <c r="S73" s="16"/>
    </row>
    <row r="74" spans="1:24" x14ac:dyDescent="0.4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>
        <v>38</v>
      </c>
      <c r="L74" s="16"/>
      <c r="M74" s="16"/>
      <c r="N74" s="16"/>
      <c r="O74" s="16"/>
      <c r="P74" s="16">
        <v>11.53</v>
      </c>
      <c r="Q74" s="16">
        <v>1.96</v>
      </c>
      <c r="R74" s="16"/>
      <c r="S74" s="17" t="s">
        <v>23</v>
      </c>
      <c r="T74" s="17" t="s">
        <v>2</v>
      </c>
      <c r="U74" s="17" t="s">
        <v>4</v>
      </c>
      <c r="V74" s="21" t="s">
        <v>6</v>
      </c>
      <c r="W74" s="17" t="s">
        <v>41</v>
      </c>
      <c r="X74" s="17" t="s">
        <v>7</v>
      </c>
    </row>
    <row r="75" spans="1:24" x14ac:dyDescent="0.4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>
        <v>22</v>
      </c>
      <c r="L75" s="16"/>
      <c r="M75" s="16"/>
      <c r="N75" s="16"/>
      <c r="O75" s="16"/>
      <c r="P75" s="16"/>
      <c r="Q75" s="16">
        <v>1.37</v>
      </c>
      <c r="R75" s="16"/>
      <c r="S75" s="20">
        <v>10</v>
      </c>
      <c r="T75" s="20">
        <v>4</v>
      </c>
      <c r="U75" s="20">
        <v>8</v>
      </c>
      <c r="V75" s="21">
        <v>8</v>
      </c>
      <c r="W75" s="20">
        <v>10</v>
      </c>
      <c r="X75" s="20">
        <v>1.1091679999999999</v>
      </c>
    </row>
    <row r="76" spans="1:24" x14ac:dyDescent="0.4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>
        <v>1.74</v>
      </c>
      <c r="R76" s="16"/>
      <c r="S76" s="17">
        <v>10</v>
      </c>
      <c r="T76" s="17">
        <v>4</v>
      </c>
      <c r="U76" s="17">
        <v>8</v>
      </c>
      <c r="V76" s="21">
        <v>12</v>
      </c>
      <c r="W76" s="17">
        <v>10</v>
      </c>
      <c r="X76" s="17">
        <v>3.5880000000000001</v>
      </c>
    </row>
    <row r="77" spans="1:24" x14ac:dyDescent="0.4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>
        <v>1.76</v>
      </c>
      <c r="R77" s="16"/>
      <c r="S77" s="17">
        <v>10</v>
      </c>
      <c r="T77" s="17">
        <v>4</v>
      </c>
      <c r="U77" s="17">
        <v>8</v>
      </c>
      <c r="V77" s="21">
        <v>16</v>
      </c>
      <c r="W77" s="17">
        <v>10</v>
      </c>
      <c r="X77" s="17">
        <v>4.359</v>
      </c>
    </row>
    <row r="78" spans="1:24" x14ac:dyDescent="0.4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>
        <v>2.08</v>
      </c>
      <c r="R78" s="16"/>
      <c r="S78" s="16"/>
    </row>
    <row r="79" spans="1:24" x14ac:dyDescent="0.4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>
        <v>1.35</v>
      </c>
      <c r="R79" s="16"/>
      <c r="S79" s="17" t="s">
        <v>23</v>
      </c>
      <c r="T79" s="17" t="s">
        <v>2</v>
      </c>
      <c r="U79" s="17" t="s">
        <v>4</v>
      </c>
      <c r="V79" s="22" t="s">
        <v>6</v>
      </c>
      <c r="W79" s="17" t="s">
        <v>41</v>
      </c>
      <c r="X79" s="17" t="s">
        <v>7</v>
      </c>
    </row>
    <row r="80" spans="1:24" x14ac:dyDescent="0.4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>
        <v>1.41</v>
      </c>
      <c r="R80" s="16"/>
      <c r="S80" s="19">
        <v>10</v>
      </c>
      <c r="T80" s="17">
        <v>4</v>
      </c>
      <c r="U80" s="17">
        <v>12</v>
      </c>
      <c r="V80" s="17">
        <v>8</v>
      </c>
      <c r="W80" s="17">
        <v>10</v>
      </c>
      <c r="X80" s="17">
        <v>1.9590000000000001</v>
      </c>
    </row>
    <row r="81" spans="1:24" x14ac:dyDescent="0.4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>
        <v>1.63</v>
      </c>
      <c r="R81" s="16"/>
      <c r="S81" s="19">
        <v>20</v>
      </c>
      <c r="T81" s="17">
        <v>4</v>
      </c>
      <c r="U81" s="17">
        <v>12</v>
      </c>
      <c r="V81" s="17">
        <v>8</v>
      </c>
      <c r="W81" s="19">
        <v>10</v>
      </c>
      <c r="X81" s="17">
        <v>1.679</v>
      </c>
    </row>
    <row r="82" spans="1:24" x14ac:dyDescent="0.4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>
        <v>1.58</v>
      </c>
      <c r="R82" s="16">
        <f>AVERAGE(Q73:Q82)</f>
        <v>1.6789999999999998</v>
      </c>
      <c r="S82" s="17">
        <v>20</v>
      </c>
      <c r="T82" s="17">
        <v>4</v>
      </c>
      <c r="U82" s="17">
        <v>12</v>
      </c>
      <c r="V82" s="17">
        <v>8</v>
      </c>
      <c r="W82" s="19">
        <v>5</v>
      </c>
      <c r="X82" s="17">
        <v>1.964</v>
      </c>
    </row>
    <row r="83" spans="1:24" x14ac:dyDescent="0.45">
      <c r="A83" s="9" t="s">
        <v>37</v>
      </c>
      <c r="B83" s="9">
        <v>100</v>
      </c>
      <c r="C83" s="2">
        <v>20</v>
      </c>
      <c r="D83" s="9">
        <v>4</v>
      </c>
      <c r="E83" s="9">
        <v>5</v>
      </c>
      <c r="F83" s="2">
        <v>12</v>
      </c>
      <c r="G83" s="9">
        <v>1</v>
      </c>
      <c r="H83" s="9">
        <v>8</v>
      </c>
      <c r="I83" s="2">
        <v>5</v>
      </c>
      <c r="J83" s="9">
        <v>20</v>
      </c>
      <c r="K83" s="9">
        <v>19</v>
      </c>
      <c r="L83" s="9">
        <f>K83/J83</f>
        <v>0.95</v>
      </c>
      <c r="M83" s="9"/>
      <c r="N83" s="9"/>
      <c r="O83" s="9"/>
      <c r="P83" s="9">
        <v>12.4</v>
      </c>
      <c r="Q83" s="9">
        <v>2.36</v>
      </c>
      <c r="R83" s="9"/>
      <c r="S83" s="9"/>
    </row>
    <row r="84" spans="1:24" x14ac:dyDescent="0.45">
      <c r="A84" s="9"/>
      <c r="B84" s="9"/>
      <c r="C84" s="9"/>
      <c r="D84" s="9"/>
      <c r="E84" s="9"/>
      <c r="F84" s="9"/>
      <c r="G84" s="9"/>
      <c r="H84" s="9"/>
      <c r="I84" s="9"/>
      <c r="J84" s="9"/>
      <c r="K84" s="9">
        <v>11</v>
      </c>
      <c r="L84" s="9"/>
      <c r="M84" s="9"/>
      <c r="N84" s="9"/>
      <c r="O84" s="9"/>
      <c r="P84" s="9">
        <v>11.53</v>
      </c>
      <c r="Q84" s="9">
        <v>1.39</v>
      </c>
      <c r="R84" s="9"/>
      <c r="S84" s="17" t="s">
        <v>23</v>
      </c>
      <c r="T84" s="17" t="s">
        <v>2</v>
      </c>
      <c r="U84" s="17" t="s">
        <v>4</v>
      </c>
      <c r="V84" s="21" t="s">
        <v>6</v>
      </c>
      <c r="W84" s="17" t="s">
        <v>41</v>
      </c>
      <c r="X84" s="17" t="s">
        <v>7</v>
      </c>
    </row>
    <row r="85" spans="1:24" x14ac:dyDescent="0.45">
      <c r="A85" s="9"/>
      <c r="B85" s="9"/>
      <c r="C85" s="9"/>
      <c r="D85" s="9"/>
      <c r="E85" s="9"/>
      <c r="F85" s="9"/>
      <c r="G85" s="9"/>
      <c r="H85" s="9"/>
      <c r="I85" s="9"/>
      <c r="J85" s="9"/>
      <c r="K85" s="9">
        <v>22</v>
      </c>
      <c r="L85" s="9"/>
      <c r="M85" s="9"/>
      <c r="N85" s="9"/>
      <c r="O85" s="9"/>
      <c r="P85" s="9">
        <v>12.19</v>
      </c>
      <c r="Q85" s="9">
        <v>2.44</v>
      </c>
      <c r="R85" s="9"/>
      <c r="S85" s="17">
        <v>10</v>
      </c>
      <c r="T85" s="17">
        <v>8</v>
      </c>
      <c r="U85" s="17">
        <v>8</v>
      </c>
      <c r="V85" s="17">
        <v>8</v>
      </c>
      <c r="W85" s="17">
        <v>10</v>
      </c>
      <c r="X85" s="17">
        <v>1.603</v>
      </c>
    </row>
    <row r="86" spans="1:24" x14ac:dyDescent="0.45">
      <c r="A86" s="9"/>
      <c r="B86" s="9"/>
      <c r="C86" s="9"/>
      <c r="D86" s="9"/>
      <c r="E86" s="9"/>
      <c r="F86" s="9"/>
      <c r="G86" s="9"/>
      <c r="H86" s="9"/>
      <c r="I86" s="9"/>
      <c r="J86" s="9"/>
      <c r="K86" s="9">
        <v>18</v>
      </c>
      <c r="L86" s="9"/>
      <c r="M86" s="9"/>
      <c r="N86" s="9"/>
      <c r="O86" s="9"/>
      <c r="P86" s="9"/>
      <c r="Q86" s="9">
        <v>2.27</v>
      </c>
      <c r="R86" s="9"/>
      <c r="S86" s="17">
        <v>20</v>
      </c>
      <c r="T86" s="17">
        <v>8</v>
      </c>
      <c r="U86" s="17">
        <v>8</v>
      </c>
      <c r="V86" s="17">
        <v>8</v>
      </c>
      <c r="W86" s="17">
        <v>10</v>
      </c>
      <c r="X86" s="17">
        <v>1.36</v>
      </c>
    </row>
    <row r="87" spans="1:24" x14ac:dyDescent="0.45">
      <c r="A87" s="9"/>
      <c r="B87" s="9"/>
      <c r="C87" s="9"/>
      <c r="D87" s="9"/>
      <c r="E87" s="9"/>
      <c r="F87" s="9"/>
      <c r="G87" s="9"/>
      <c r="H87" s="9"/>
      <c r="I87" s="9"/>
      <c r="J87" s="9"/>
      <c r="K87" s="9">
        <v>12</v>
      </c>
      <c r="L87" s="9"/>
      <c r="M87" s="9"/>
      <c r="N87" s="9"/>
      <c r="O87" s="9"/>
      <c r="P87" s="9"/>
      <c r="Q87" s="9">
        <v>1.55</v>
      </c>
      <c r="R87" s="9"/>
      <c r="S87" s="9"/>
    </row>
    <row r="88" spans="1:24" x14ac:dyDescent="0.4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>
        <v>2.33</v>
      </c>
      <c r="R88" s="9"/>
      <c r="S88" s="17" t="s">
        <v>23</v>
      </c>
      <c r="T88" s="17" t="s">
        <v>2</v>
      </c>
      <c r="U88" s="17" t="s">
        <v>4</v>
      </c>
      <c r="V88" s="21" t="s">
        <v>6</v>
      </c>
      <c r="W88" s="17" t="s">
        <v>41</v>
      </c>
      <c r="X88" s="17" t="s">
        <v>7</v>
      </c>
    </row>
    <row r="89" spans="1:24" x14ac:dyDescent="0.4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>
        <v>1.73</v>
      </c>
      <c r="R89" s="9"/>
      <c r="S89" s="17">
        <v>10</v>
      </c>
      <c r="T89" s="17">
        <v>4</v>
      </c>
      <c r="U89" s="17">
        <v>8</v>
      </c>
      <c r="V89" s="19">
        <v>12</v>
      </c>
      <c r="W89" s="17">
        <v>10</v>
      </c>
      <c r="X89" s="17">
        <v>3.5880000000000001</v>
      </c>
    </row>
    <row r="90" spans="1:24" x14ac:dyDescent="0.4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>
        <v>1.61</v>
      </c>
      <c r="R90" s="9"/>
      <c r="S90" s="17">
        <v>10</v>
      </c>
      <c r="T90" s="17">
        <v>4</v>
      </c>
      <c r="U90" s="17">
        <v>8</v>
      </c>
      <c r="V90" s="19">
        <v>16</v>
      </c>
      <c r="W90" s="17">
        <v>10</v>
      </c>
      <c r="X90" s="17">
        <v>4.359</v>
      </c>
    </row>
    <row r="91" spans="1:24" x14ac:dyDescent="0.45">
      <c r="A91" s="9"/>
      <c r="B91" s="9"/>
      <c r="C91" s="9"/>
      <c r="D91" s="9"/>
      <c r="E91" s="9"/>
      <c r="F91" s="9"/>
      <c r="G91" s="9"/>
      <c r="H91" s="9"/>
      <c r="I91" s="9"/>
      <c r="J91" s="9"/>
      <c r="K91" s="9">
        <v>16</v>
      </c>
      <c r="L91" s="9"/>
      <c r="M91" s="9"/>
      <c r="N91" s="9"/>
      <c r="O91" s="9"/>
      <c r="P91" s="9"/>
      <c r="Q91" s="9">
        <v>1.98</v>
      </c>
      <c r="R91" s="9"/>
      <c r="S91" s="17">
        <v>10</v>
      </c>
      <c r="T91" s="19">
        <v>8</v>
      </c>
      <c r="U91" s="19">
        <v>12</v>
      </c>
      <c r="V91" s="19">
        <v>12</v>
      </c>
      <c r="W91" s="17">
        <v>10</v>
      </c>
      <c r="X91" s="17">
        <v>4.5709999999999997</v>
      </c>
    </row>
    <row r="92" spans="1:24" x14ac:dyDescent="0.45">
      <c r="A92" s="9"/>
      <c r="B92" s="9"/>
      <c r="C92" s="9"/>
      <c r="D92" s="9"/>
      <c r="E92" s="9"/>
      <c r="F92" s="9"/>
      <c r="G92" s="9"/>
      <c r="H92" s="9"/>
      <c r="I92" s="9"/>
      <c r="J92" s="9"/>
      <c r="K92" s="9">
        <v>16</v>
      </c>
      <c r="L92" s="9"/>
      <c r="M92" s="9"/>
      <c r="N92" s="9"/>
      <c r="O92" s="9"/>
      <c r="P92" s="9"/>
      <c r="Q92" s="9">
        <v>1.98</v>
      </c>
      <c r="R92" s="9">
        <f>AVERAGE(Q83:Q92)</f>
        <v>1.964</v>
      </c>
      <c r="S92" s="9"/>
    </row>
    <row r="93" spans="1:24" x14ac:dyDescent="0.45">
      <c r="A93" s="6" t="s">
        <v>38</v>
      </c>
      <c r="B93" s="6">
        <v>100</v>
      </c>
      <c r="C93" s="6">
        <v>10</v>
      </c>
      <c r="D93" s="2">
        <v>8</v>
      </c>
      <c r="E93" s="6">
        <v>5</v>
      </c>
      <c r="F93" s="2">
        <v>12</v>
      </c>
      <c r="G93" s="6">
        <v>1</v>
      </c>
      <c r="H93" s="2">
        <v>12</v>
      </c>
      <c r="I93" s="6">
        <v>10</v>
      </c>
      <c r="J93" s="6">
        <v>10</v>
      </c>
      <c r="K93" s="6">
        <v>42</v>
      </c>
      <c r="L93" s="6">
        <f>K93/J93</f>
        <v>4.2</v>
      </c>
      <c r="M93" s="6"/>
      <c r="N93" s="6"/>
      <c r="O93" s="6"/>
      <c r="P93" s="6">
        <v>11.24</v>
      </c>
      <c r="Q93" s="6">
        <v>4.72</v>
      </c>
      <c r="R93" s="6"/>
      <c r="S93" s="6"/>
    </row>
    <row r="94" spans="1:24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11.54</v>
      </c>
      <c r="Q94" s="6">
        <v>3.46</v>
      </c>
      <c r="R94" s="6"/>
      <c r="S94" s="6"/>
    </row>
    <row r="95" spans="1:24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>
        <v>39</v>
      </c>
      <c r="L95" s="6"/>
      <c r="M95" s="6"/>
      <c r="N95" s="6"/>
      <c r="O95" s="6"/>
      <c r="P95" s="6">
        <v>11.11</v>
      </c>
      <c r="Q95" s="6">
        <v>4.33</v>
      </c>
      <c r="R95" s="6"/>
      <c r="S95" s="6"/>
    </row>
    <row r="96" spans="1:24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>
        <v>38</v>
      </c>
      <c r="L96" s="6"/>
      <c r="M96" s="6"/>
      <c r="N96" s="6"/>
      <c r="O96" s="6"/>
      <c r="P96" s="6">
        <v>11.48</v>
      </c>
      <c r="Q96" s="6">
        <v>4.3600000000000003</v>
      </c>
      <c r="R96" s="6"/>
      <c r="S96" s="6"/>
    </row>
    <row r="97" spans="1:19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>
        <v>44</v>
      </c>
      <c r="L97" s="6"/>
      <c r="M97" s="6"/>
      <c r="N97" s="6"/>
      <c r="O97" s="6"/>
      <c r="P97" s="6">
        <v>11.11</v>
      </c>
      <c r="Q97" s="6">
        <v>4.8899999999999997</v>
      </c>
      <c r="R97" s="6"/>
      <c r="S97" s="6"/>
    </row>
    <row r="98" spans="1:19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>
        <v>39</v>
      </c>
      <c r="L98" s="6"/>
      <c r="M98" s="6"/>
      <c r="N98" s="6"/>
      <c r="O98" s="6"/>
      <c r="P98" s="6">
        <v>11.31</v>
      </c>
      <c r="Q98" s="6">
        <v>4.41</v>
      </c>
      <c r="R98" s="6"/>
      <c r="S98" s="6"/>
    </row>
    <row r="99" spans="1:19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>
        <v>27</v>
      </c>
      <c r="L99" s="6"/>
      <c r="M99" s="6"/>
      <c r="N99" s="6"/>
      <c r="O99" s="6"/>
      <c r="P99" s="6">
        <v>11.37</v>
      </c>
      <c r="Q99" s="6">
        <v>3.07</v>
      </c>
      <c r="R99" s="6"/>
      <c r="S99" s="6"/>
    </row>
    <row r="100" spans="1:19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>
        <v>54</v>
      </c>
      <c r="L100" s="6"/>
      <c r="M100" s="6"/>
      <c r="N100" s="6"/>
      <c r="O100" s="6"/>
      <c r="P100" s="6">
        <v>11.39</v>
      </c>
      <c r="Q100" s="6">
        <v>6.15</v>
      </c>
      <c r="R100" s="6"/>
      <c r="S100" s="6"/>
    </row>
    <row r="101" spans="1:19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>
        <v>45</v>
      </c>
      <c r="L101" s="6"/>
      <c r="M101" s="6"/>
      <c r="N101" s="6"/>
      <c r="O101" s="6"/>
      <c r="P101" s="6">
        <v>10.81</v>
      </c>
      <c r="Q101" s="6">
        <v>4.8600000000000003</v>
      </c>
      <c r="R101" s="6"/>
      <c r="S101" s="6"/>
    </row>
    <row r="102" spans="1:19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>
        <v>49</v>
      </c>
      <c r="L102" s="6"/>
      <c r="M102" s="6"/>
      <c r="N102" s="6"/>
      <c r="O102" s="6"/>
      <c r="P102" s="6">
        <v>11.14</v>
      </c>
      <c r="Q102" s="6">
        <v>5.46</v>
      </c>
      <c r="R102" s="6">
        <f>AVERAGE(Q93:Q102)</f>
        <v>4.5709999999999997</v>
      </c>
      <c r="S102" s="6"/>
    </row>
    <row r="103" spans="1:19" x14ac:dyDescent="0.45">
      <c r="A103" s="5" t="s">
        <v>39</v>
      </c>
      <c r="B103" s="5">
        <v>100</v>
      </c>
      <c r="C103" s="5">
        <v>10</v>
      </c>
      <c r="D103" s="2">
        <v>12</v>
      </c>
      <c r="E103" s="5">
        <v>5</v>
      </c>
      <c r="F103" s="5">
        <v>8</v>
      </c>
      <c r="G103" s="5">
        <v>1</v>
      </c>
      <c r="H103" s="5">
        <v>8</v>
      </c>
      <c r="I103" s="5">
        <v>10</v>
      </c>
      <c r="J103" s="5">
        <v>10</v>
      </c>
      <c r="K103" s="5"/>
      <c r="L103" s="5"/>
      <c r="M103" s="5"/>
      <c r="N103" s="5"/>
      <c r="O103" s="5"/>
      <c r="P103" s="5"/>
      <c r="Q103" s="5">
        <v>1.79</v>
      </c>
      <c r="R103" s="5"/>
      <c r="S103" s="5"/>
    </row>
    <row r="104" spans="1:19" x14ac:dyDescent="0.4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>
        <v>0.44</v>
      </c>
      <c r="R104" s="5"/>
      <c r="S104" s="5"/>
    </row>
    <row r="105" spans="1:19" x14ac:dyDescent="0.4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0.89</v>
      </c>
      <c r="R105" s="5"/>
      <c r="S105" s="5"/>
    </row>
    <row r="106" spans="1:19" x14ac:dyDescent="0.4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>
        <v>0.98</v>
      </c>
      <c r="R106" s="5"/>
      <c r="S106" s="5"/>
    </row>
    <row r="107" spans="1:19" x14ac:dyDescent="0.4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>
        <v>1.1599999999999999</v>
      </c>
      <c r="R107" s="5"/>
      <c r="S107" s="5"/>
    </row>
    <row r="108" spans="1:19" x14ac:dyDescent="0.4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>
        <v>0.98</v>
      </c>
      <c r="R108" s="5"/>
      <c r="S108" s="5"/>
    </row>
    <row r="109" spans="1:19" x14ac:dyDescent="0.4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>
        <v>1.1599999999999999</v>
      </c>
      <c r="R109" s="5"/>
      <c r="S109" s="5"/>
    </row>
    <row r="110" spans="1:19" x14ac:dyDescent="0.4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>
        <v>1.21</v>
      </c>
      <c r="R110" s="5"/>
      <c r="S110" s="5"/>
    </row>
    <row r="111" spans="1:19" x14ac:dyDescent="0.4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>
        <v>1.71</v>
      </c>
      <c r="R111" s="5"/>
      <c r="S111" s="5"/>
    </row>
    <row r="112" spans="1:19" x14ac:dyDescent="0.4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>
        <v>1.21</v>
      </c>
      <c r="R112" s="5">
        <f>AVERAGE(Q103:Q112)</f>
        <v>1.153</v>
      </c>
      <c r="S112" s="5"/>
    </row>
    <row r="113" spans="1:19" x14ac:dyDescent="0.45">
      <c r="A113" s="14" t="s">
        <v>40</v>
      </c>
      <c r="B113" s="14">
        <v>100</v>
      </c>
      <c r="C113" s="14">
        <v>10</v>
      </c>
      <c r="D113" s="14">
        <v>4</v>
      </c>
      <c r="E113" s="14">
        <v>5</v>
      </c>
      <c r="F113" s="14">
        <v>8</v>
      </c>
      <c r="G113" s="14">
        <v>1</v>
      </c>
      <c r="H113" s="2">
        <v>16</v>
      </c>
      <c r="I113" s="14">
        <v>10</v>
      </c>
      <c r="J113" s="14">
        <v>10</v>
      </c>
      <c r="K113" s="14"/>
      <c r="L113" s="14"/>
      <c r="M113" s="14"/>
      <c r="N113" s="14"/>
      <c r="O113" s="14"/>
      <c r="P113" s="14"/>
      <c r="Q113" s="14">
        <v>4.18</v>
      </c>
      <c r="R113" s="14"/>
      <c r="S113" s="14"/>
    </row>
    <row r="114" spans="1:19" x14ac:dyDescent="0.4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>
        <v>4.6900000000000004</v>
      </c>
      <c r="R114" s="14"/>
      <c r="S114" s="14"/>
    </row>
    <row r="115" spans="1:19" x14ac:dyDescent="0.4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>
        <v>4.37</v>
      </c>
      <c r="R115" s="14"/>
      <c r="S115" s="14"/>
    </row>
    <row r="116" spans="1:19" x14ac:dyDescent="0.4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>
        <v>4.91</v>
      </c>
      <c r="R116" s="14"/>
      <c r="S116" s="14"/>
    </row>
    <row r="117" spans="1:19" x14ac:dyDescent="0.4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>
        <v>4.68</v>
      </c>
      <c r="R117" s="14"/>
      <c r="S117" s="14"/>
    </row>
    <row r="118" spans="1:19" x14ac:dyDescent="0.4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>
        <v>3.94</v>
      </c>
      <c r="R118" s="14"/>
      <c r="S118" s="14"/>
    </row>
    <row r="119" spans="1:19" x14ac:dyDescent="0.4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>
        <v>4.49</v>
      </c>
      <c r="R119" s="14"/>
      <c r="S119" s="14"/>
    </row>
    <row r="120" spans="1:19" x14ac:dyDescent="0.4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>
        <v>3.79</v>
      </c>
      <c r="R120" s="14"/>
      <c r="S120" s="14"/>
    </row>
    <row r="121" spans="1:19" x14ac:dyDescent="0.4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>
        <v>4.05</v>
      </c>
      <c r="R121" s="14"/>
      <c r="S121" s="14"/>
    </row>
    <row r="122" spans="1:19" x14ac:dyDescent="0.4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>
        <v>4.49</v>
      </c>
      <c r="R122" s="14">
        <f>AVERAGE(Q113:Q122)</f>
        <v>4.359</v>
      </c>
      <c r="S122" s="14"/>
    </row>
  </sheetData>
  <conditionalFormatting sqref="S54:X65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4:X65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53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53:T65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3:S65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53:U65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53:V65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53:W65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53:X65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68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68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68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68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68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68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8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74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7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74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74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74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74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7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79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79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79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79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79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79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79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4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8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8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8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8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8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8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8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ySplit="1" topLeftCell="A2" activePane="bottomLeft" state="frozen"/>
      <selection pane="bottomLeft" sqref="A1:XFD1"/>
    </sheetView>
  </sheetViews>
  <sheetFormatPr defaultColWidth="8.33203125" defaultRowHeight="14.25" x14ac:dyDescent="0.45"/>
  <cols>
    <col min="1" max="9" width="8.33203125" style="1"/>
    <col min="10" max="10" width="10.6640625" style="1" customWidth="1"/>
    <col min="11" max="16384" width="8.33203125" style="1"/>
  </cols>
  <sheetData>
    <row r="1" spans="1:18" x14ac:dyDescent="0.45">
      <c r="B1" s="7" t="s">
        <v>0</v>
      </c>
      <c r="C1" s="7" t="s">
        <v>1</v>
      </c>
      <c r="D1" s="7" t="s">
        <v>2</v>
      </c>
      <c r="E1" s="7" t="s">
        <v>3</v>
      </c>
      <c r="F1" s="7" t="s">
        <v>14</v>
      </c>
      <c r="G1" s="7" t="s">
        <v>5</v>
      </c>
      <c r="H1" s="7" t="s">
        <v>6</v>
      </c>
      <c r="I1" s="8" t="s">
        <v>8</v>
      </c>
      <c r="J1" s="8" t="s">
        <v>18</v>
      </c>
      <c r="K1" s="8" t="s">
        <v>19</v>
      </c>
      <c r="L1" s="8" t="s">
        <v>20</v>
      </c>
      <c r="M1" s="2" t="s">
        <v>9</v>
      </c>
      <c r="N1" s="8" t="s">
        <v>10</v>
      </c>
      <c r="O1" s="4" t="s">
        <v>11</v>
      </c>
      <c r="P1" s="2" t="s">
        <v>12</v>
      </c>
      <c r="Q1" s="2" t="s">
        <v>7</v>
      </c>
      <c r="R1" s="4" t="s">
        <v>16</v>
      </c>
    </row>
    <row r="2" spans="1:18" x14ac:dyDescent="0.45">
      <c r="A2" s="1" t="s">
        <v>15</v>
      </c>
      <c r="B2" s="1">
        <v>100</v>
      </c>
      <c r="C2" s="1">
        <v>1</v>
      </c>
      <c r="D2" s="1">
        <v>4</v>
      </c>
      <c r="E2" s="1">
        <v>5</v>
      </c>
      <c r="F2" s="1">
        <v>13</v>
      </c>
      <c r="G2" s="1">
        <v>3</v>
      </c>
      <c r="H2" s="1">
        <v>11</v>
      </c>
      <c r="I2" s="1">
        <v>17</v>
      </c>
      <c r="K2" s="1" t="s">
        <v>13</v>
      </c>
      <c r="L2" s="1" t="s">
        <v>13</v>
      </c>
      <c r="M2" s="1" t="s">
        <v>13</v>
      </c>
      <c r="N2" s="1">
        <v>13</v>
      </c>
      <c r="O2" s="1">
        <v>1</v>
      </c>
      <c r="P2" s="1">
        <v>14</v>
      </c>
      <c r="Q2" s="1">
        <v>2.33</v>
      </c>
      <c r="R2" s="1">
        <v>1.78</v>
      </c>
    </row>
    <row r="4" spans="1:18" x14ac:dyDescent="0.45">
      <c r="A4" s="1" t="s">
        <v>17</v>
      </c>
      <c r="B4" s="1">
        <v>100</v>
      </c>
      <c r="C4" s="1">
        <v>20</v>
      </c>
      <c r="D4" s="1">
        <v>4</v>
      </c>
      <c r="E4" s="1">
        <v>5</v>
      </c>
      <c r="F4" s="1">
        <v>8</v>
      </c>
      <c r="G4" s="1">
        <v>1</v>
      </c>
      <c r="H4" s="1">
        <v>8</v>
      </c>
      <c r="I4" s="1">
        <v>50</v>
      </c>
      <c r="J4" s="1">
        <v>59</v>
      </c>
      <c r="K4" s="1">
        <v>279</v>
      </c>
      <c r="L4" s="1">
        <v>59</v>
      </c>
      <c r="M4" s="1">
        <v>0.21099999999999999</v>
      </c>
      <c r="N4" s="1">
        <v>8</v>
      </c>
      <c r="O4" s="1">
        <v>1</v>
      </c>
      <c r="P4" s="1">
        <v>9</v>
      </c>
      <c r="Q4" s="1">
        <v>1.9</v>
      </c>
    </row>
    <row r="5" spans="1:18" x14ac:dyDescent="0.45">
      <c r="A5" s="1">
        <v>2</v>
      </c>
      <c r="B5" s="1">
        <v>100</v>
      </c>
      <c r="C5" s="1">
        <v>10</v>
      </c>
      <c r="D5" s="1">
        <v>4</v>
      </c>
      <c r="E5" s="1">
        <v>5</v>
      </c>
      <c r="F5" s="1">
        <v>8</v>
      </c>
      <c r="G5" s="1">
        <v>1</v>
      </c>
      <c r="H5" s="1">
        <v>8</v>
      </c>
      <c r="I5" s="1">
        <v>50</v>
      </c>
      <c r="J5" s="1">
        <v>44</v>
      </c>
      <c r="K5" s="1">
        <v>186</v>
      </c>
      <c r="L5" s="1">
        <v>43</v>
      </c>
      <c r="M5" s="1">
        <v>0.23119999999999999</v>
      </c>
      <c r="N5" s="1">
        <v>8</v>
      </c>
      <c r="O5" s="1">
        <v>1</v>
      </c>
      <c r="P5" s="1">
        <v>9</v>
      </c>
      <c r="Q5" s="1">
        <v>2.08</v>
      </c>
    </row>
    <row r="6" spans="1:18" x14ac:dyDescent="0.45">
      <c r="A6" s="1">
        <v>3</v>
      </c>
      <c r="B6" s="1">
        <v>100</v>
      </c>
      <c r="C6" s="1">
        <v>15</v>
      </c>
      <c r="D6" s="1">
        <v>4</v>
      </c>
      <c r="E6" s="1">
        <v>5</v>
      </c>
      <c r="F6" s="1">
        <v>8</v>
      </c>
      <c r="G6" s="1">
        <v>1</v>
      </c>
      <c r="H6" s="1">
        <v>8</v>
      </c>
      <c r="I6" s="1">
        <v>50</v>
      </c>
      <c r="J6" s="1">
        <v>57</v>
      </c>
      <c r="K6" s="1">
        <v>226</v>
      </c>
      <c r="L6" s="1">
        <v>60</v>
      </c>
      <c r="M6" s="1">
        <v>0.26540000000000002</v>
      </c>
      <c r="N6" s="1">
        <v>8</v>
      </c>
      <c r="O6" s="1">
        <v>1</v>
      </c>
      <c r="P6" s="1">
        <v>8.9499999999999993</v>
      </c>
      <c r="Q6" s="1">
        <v>2.39</v>
      </c>
    </row>
    <row r="7" spans="1:18" x14ac:dyDescent="0.45">
      <c r="A7" s="1">
        <v>4</v>
      </c>
      <c r="B7" s="1">
        <v>100</v>
      </c>
      <c r="C7" s="1">
        <v>30</v>
      </c>
      <c r="D7" s="1">
        <v>4</v>
      </c>
      <c r="E7" s="1">
        <v>5</v>
      </c>
      <c r="F7" s="1">
        <v>8</v>
      </c>
      <c r="G7" s="1">
        <v>1</v>
      </c>
      <c r="H7" s="1">
        <v>8</v>
      </c>
      <c r="I7" s="1">
        <v>25</v>
      </c>
      <c r="J7" s="1">
        <v>76</v>
      </c>
      <c r="K7" s="1">
        <v>352</v>
      </c>
      <c r="L7" s="1">
        <v>64</v>
      </c>
      <c r="M7" s="1">
        <v>0.18179999999999999</v>
      </c>
      <c r="N7" s="1">
        <v>7.89</v>
      </c>
      <c r="O7" s="1">
        <v>1</v>
      </c>
      <c r="P7" s="1">
        <v>8.77</v>
      </c>
      <c r="Q7" s="1">
        <v>1.62</v>
      </c>
    </row>
    <row r="8" spans="1:18" x14ac:dyDescent="0.45">
      <c r="A8" s="1">
        <v>5</v>
      </c>
      <c r="B8" s="1" t="s">
        <v>21</v>
      </c>
      <c r="C8" s="1">
        <v>50</v>
      </c>
      <c r="D8" s="1">
        <v>4</v>
      </c>
      <c r="E8" s="1">
        <v>5</v>
      </c>
      <c r="F8" s="1">
        <v>8</v>
      </c>
      <c r="G8" s="1">
        <v>1</v>
      </c>
      <c r="H8" s="1">
        <v>8</v>
      </c>
      <c r="I8" s="1">
        <v>50</v>
      </c>
      <c r="J8" s="1">
        <v>54</v>
      </c>
      <c r="K8" s="1">
        <v>398</v>
      </c>
      <c r="L8" s="1">
        <v>71</v>
      </c>
      <c r="M8" s="1">
        <v>0.1789</v>
      </c>
      <c r="N8" s="1">
        <v>8</v>
      </c>
      <c r="O8" s="1">
        <v>1</v>
      </c>
      <c r="P8" s="1">
        <v>8.9499999999999993</v>
      </c>
      <c r="Q8" s="1">
        <v>1.6</v>
      </c>
    </row>
    <row r="9" spans="1:18" x14ac:dyDescent="0.45">
      <c r="A9" s="1">
        <v>83.42</v>
      </c>
      <c r="B9" s="1">
        <v>100</v>
      </c>
      <c r="C9" s="1">
        <v>10</v>
      </c>
      <c r="D9" s="1">
        <v>4</v>
      </c>
      <c r="E9" s="1">
        <v>5</v>
      </c>
      <c r="F9" s="1">
        <v>8</v>
      </c>
      <c r="G9" s="1">
        <v>1</v>
      </c>
      <c r="H9" s="1">
        <v>8</v>
      </c>
      <c r="I9" s="1">
        <v>10</v>
      </c>
      <c r="J9" s="1">
        <v>10</v>
      </c>
      <c r="K9" s="1">
        <v>34</v>
      </c>
      <c r="L9" s="1">
        <v>14</v>
      </c>
      <c r="M9" s="1">
        <v>0.41170000000000001</v>
      </c>
      <c r="N9" s="1">
        <v>7.3</v>
      </c>
      <c r="O9" s="1">
        <v>1</v>
      </c>
      <c r="P9" s="1">
        <v>8.3000000000000007</v>
      </c>
      <c r="Q9" s="1">
        <v>3.42</v>
      </c>
    </row>
    <row r="10" spans="1:18" x14ac:dyDescent="0.45">
      <c r="A10" s="1">
        <v>9</v>
      </c>
      <c r="I10" s="1">
        <v>20</v>
      </c>
      <c r="J10" s="1">
        <v>13</v>
      </c>
      <c r="K10" s="1">
        <v>57</v>
      </c>
      <c r="L10" s="1">
        <v>14</v>
      </c>
      <c r="M10" s="1">
        <v>0.24560000000000001</v>
      </c>
      <c r="N10" s="1">
        <v>7.77</v>
      </c>
      <c r="O10" s="1">
        <v>1</v>
      </c>
      <c r="P10" s="1">
        <v>8.77</v>
      </c>
      <c r="Q10" s="1">
        <v>3.09</v>
      </c>
    </row>
    <row r="11" spans="1:18" x14ac:dyDescent="0.45">
      <c r="A11" s="1">
        <v>10</v>
      </c>
      <c r="I11" s="1">
        <v>30</v>
      </c>
      <c r="J11" s="1">
        <v>25</v>
      </c>
      <c r="K11" s="1">
        <v>89</v>
      </c>
      <c r="L11" s="1">
        <v>28</v>
      </c>
      <c r="M11" s="1">
        <v>0.31459999999999999</v>
      </c>
      <c r="O11" s="1">
        <v>1</v>
      </c>
      <c r="P11" s="1">
        <v>8.92</v>
      </c>
      <c r="Q11" s="1">
        <v>2.81</v>
      </c>
    </row>
    <row r="12" spans="1:18" x14ac:dyDescent="0.45">
      <c r="A12" s="1">
        <v>11</v>
      </c>
      <c r="I12" s="1">
        <v>40</v>
      </c>
      <c r="J12" s="1">
        <v>26</v>
      </c>
      <c r="K12" s="1">
        <v>91</v>
      </c>
      <c r="L12" s="1">
        <v>29</v>
      </c>
      <c r="M12" s="1">
        <v>0.31859999999999999</v>
      </c>
      <c r="O12" s="1">
        <v>1</v>
      </c>
      <c r="P12" s="1">
        <v>9</v>
      </c>
      <c r="Q12" s="1">
        <v>2.87</v>
      </c>
    </row>
    <row r="13" spans="1:18" x14ac:dyDescent="0.45">
      <c r="A13" s="1">
        <v>12</v>
      </c>
      <c r="I13" s="1">
        <v>50</v>
      </c>
      <c r="J13" s="1">
        <v>28</v>
      </c>
      <c r="K13" s="1">
        <v>97</v>
      </c>
      <c r="L13" s="1">
        <v>30</v>
      </c>
      <c r="M13" s="1">
        <v>0.309</v>
      </c>
      <c r="O13" s="1">
        <v>1</v>
      </c>
      <c r="P13" s="1">
        <v>8.9600000000000009</v>
      </c>
      <c r="Q13" s="1">
        <v>2.77</v>
      </c>
    </row>
    <row r="14" spans="1:18" x14ac:dyDescent="0.45">
      <c r="A14" s="1">
        <v>14</v>
      </c>
      <c r="B14" s="1">
        <v>100</v>
      </c>
      <c r="C14" s="1">
        <v>20</v>
      </c>
      <c r="D14" s="1">
        <v>4</v>
      </c>
      <c r="E14" s="1">
        <v>5</v>
      </c>
      <c r="F14" s="1">
        <v>8</v>
      </c>
      <c r="G14" s="1">
        <v>1</v>
      </c>
      <c r="H14" s="1">
        <v>8</v>
      </c>
      <c r="I14" s="1">
        <v>20</v>
      </c>
      <c r="J14" s="1">
        <v>30</v>
      </c>
      <c r="K14" s="1">
        <v>120</v>
      </c>
      <c r="L14" s="1">
        <v>31</v>
      </c>
      <c r="M14" s="1">
        <v>0.25829999999999997</v>
      </c>
      <c r="O14" s="1">
        <v>1</v>
      </c>
      <c r="P14" s="1">
        <v>8.6</v>
      </c>
      <c r="Q14" s="1">
        <v>2.2200000000000002</v>
      </c>
    </row>
    <row r="15" spans="1:18" x14ac:dyDescent="0.45">
      <c r="A15" s="1">
        <v>20</v>
      </c>
      <c r="B15" s="1">
        <v>100</v>
      </c>
      <c r="C15" s="1">
        <v>20</v>
      </c>
      <c r="D15" s="1">
        <v>4</v>
      </c>
      <c r="E15" s="1">
        <v>5</v>
      </c>
      <c r="F15" s="1">
        <v>8</v>
      </c>
      <c r="G15" s="1">
        <v>1</v>
      </c>
      <c r="H15" s="8">
        <v>9</v>
      </c>
      <c r="I15" s="1">
        <v>10</v>
      </c>
      <c r="J15" s="1">
        <v>34</v>
      </c>
      <c r="K15" s="1">
        <v>188</v>
      </c>
      <c r="L15" s="1">
        <v>45</v>
      </c>
      <c r="M15" s="1">
        <v>0.2394</v>
      </c>
      <c r="P15" s="1">
        <v>7.9</v>
      </c>
      <c r="Q15" s="1">
        <v>1.89</v>
      </c>
    </row>
    <row r="16" spans="1:18" x14ac:dyDescent="0.45">
      <c r="A16" s="1">
        <v>21</v>
      </c>
      <c r="I16" s="1">
        <v>20</v>
      </c>
      <c r="J16" s="1">
        <v>65</v>
      </c>
      <c r="K16" s="1">
        <v>377</v>
      </c>
      <c r="L16" s="1">
        <v>71</v>
      </c>
      <c r="M16" s="1">
        <v>0.1883</v>
      </c>
      <c r="P16" s="1">
        <v>8.74</v>
      </c>
      <c r="Q16" s="1">
        <v>1.65</v>
      </c>
    </row>
    <row r="17" spans="1:17" x14ac:dyDescent="0.45">
      <c r="A17" s="1">
        <v>22</v>
      </c>
      <c r="I17" s="1">
        <v>30</v>
      </c>
      <c r="J17" s="1">
        <v>83</v>
      </c>
      <c r="K17" s="1">
        <v>486</v>
      </c>
      <c r="L17" s="1">
        <v>83</v>
      </c>
      <c r="M17" s="1">
        <v>0.17069999999999999</v>
      </c>
      <c r="P17" s="1">
        <v>8.85</v>
      </c>
      <c r="Q17" s="1">
        <v>1.51</v>
      </c>
    </row>
    <row r="18" spans="1:17" x14ac:dyDescent="0.45">
      <c r="A18" s="1">
        <v>23</v>
      </c>
      <c r="I18" s="1">
        <v>40</v>
      </c>
      <c r="J18" s="1">
        <v>88</v>
      </c>
      <c r="K18" s="1">
        <v>522</v>
      </c>
      <c r="L18" s="1">
        <v>85</v>
      </c>
      <c r="M18" s="1">
        <v>0.1628</v>
      </c>
      <c r="P18" s="1">
        <v>8.98</v>
      </c>
      <c r="Q18" s="1">
        <v>1.46</v>
      </c>
    </row>
    <row r="19" spans="1:17" x14ac:dyDescent="0.45">
      <c r="A19" s="1">
        <v>30</v>
      </c>
      <c r="B19" s="1">
        <v>100</v>
      </c>
      <c r="C19" s="1">
        <v>10</v>
      </c>
      <c r="D19" s="1">
        <v>4</v>
      </c>
      <c r="E19" s="1">
        <v>5</v>
      </c>
      <c r="F19" s="1">
        <v>8</v>
      </c>
      <c r="G19" s="1">
        <v>1</v>
      </c>
      <c r="H19" s="8">
        <v>8</v>
      </c>
      <c r="I19" s="1">
        <v>10</v>
      </c>
      <c r="J19" s="1">
        <v>23</v>
      </c>
      <c r="K19" s="1">
        <v>112</v>
      </c>
      <c r="L19" s="1">
        <v>34</v>
      </c>
      <c r="M19" s="1">
        <v>0.30349999999999999</v>
      </c>
      <c r="Q19" s="1">
        <v>2.44</v>
      </c>
    </row>
    <row r="20" spans="1:17" x14ac:dyDescent="0.45">
      <c r="A20" s="1">
        <v>31</v>
      </c>
      <c r="D20" s="1" t="s">
        <v>22</v>
      </c>
      <c r="I20" s="1">
        <v>20</v>
      </c>
      <c r="M20" s="1">
        <v>0.18867999999999999</v>
      </c>
      <c r="P20" s="1">
        <v>8.8367000000000004</v>
      </c>
      <c r="Q20" s="1">
        <v>1.67</v>
      </c>
    </row>
    <row r="21" spans="1:17" x14ac:dyDescent="0.45">
      <c r="A21" s="1">
        <v>32</v>
      </c>
      <c r="I21" s="1">
        <v>30</v>
      </c>
      <c r="J21" s="1">
        <v>60</v>
      </c>
      <c r="K21" s="1">
        <v>321</v>
      </c>
      <c r="L21" s="1">
        <v>63</v>
      </c>
      <c r="M21" s="1">
        <v>0.19625999999999999</v>
      </c>
      <c r="P21" s="1">
        <v>8.8833000000000002</v>
      </c>
      <c r="Q21" s="1">
        <v>1.74</v>
      </c>
    </row>
    <row r="22" spans="1:17" x14ac:dyDescent="0.45">
      <c r="A22" s="1">
        <v>33</v>
      </c>
      <c r="I22" s="1">
        <v>40</v>
      </c>
      <c r="M22" s="1">
        <v>0.19650000000000001</v>
      </c>
      <c r="P22" s="1">
        <v>8.9090000000000007</v>
      </c>
      <c r="Q22" s="1">
        <v>1.75</v>
      </c>
    </row>
    <row r="23" spans="1:17" x14ac:dyDescent="0.45">
      <c r="A23" s="1">
        <v>36</v>
      </c>
      <c r="B23" s="1">
        <v>100</v>
      </c>
      <c r="C23" s="1">
        <v>10</v>
      </c>
      <c r="D23" s="1">
        <v>4</v>
      </c>
      <c r="E23" s="1">
        <v>5</v>
      </c>
      <c r="F23" s="1">
        <v>8</v>
      </c>
      <c r="G23" s="1">
        <v>1</v>
      </c>
      <c r="H23" s="8">
        <v>7</v>
      </c>
      <c r="I23" s="1">
        <v>20</v>
      </c>
      <c r="J23" s="1">
        <v>8</v>
      </c>
      <c r="K23" s="1">
        <v>25</v>
      </c>
      <c r="L23" s="1">
        <v>8</v>
      </c>
      <c r="M23" s="1">
        <v>0.32</v>
      </c>
      <c r="P23" s="1">
        <v>9</v>
      </c>
      <c r="Q23" s="1">
        <v>2.88</v>
      </c>
    </row>
    <row r="24" spans="1:17" x14ac:dyDescent="0.45">
      <c r="A24" s="1">
        <v>37</v>
      </c>
      <c r="I24" s="1">
        <v>30</v>
      </c>
      <c r="J24" s="1">
        <v>10</v>
      </c>
      <c r="K24" s="1">
        <v>30</v>
      </c>
      <c r="L24" s="1">
        <v>10</v>
      </c>
      <c r="M24" s="1">
        <v>0.33300000000000002</v>
      </c>
      <c r="P24" s="1">
        <v>9</v>
      </c>
      <c r="Q24" s="1">
        <v>3</v>
      </c>
    </row>
    <row r="25" spans="1:17" x14ac:dyDescent="0.45">
      <c r="A25" s="1">
        <v>38</v>
      </c>
      <c r="I25" s="1">
        <v>40</v>
      </c>
      <c r="J25" s="1">
        <v>10</v>
      </c>
      <c r="K25" s="1">
        <v>30</v>
      </c>
      <c r="L25" s="1">
        <v>10</v>
      </c>
      <c r="M25" s="1">
        <v>0.33300000000000002</v>
      </c>
      <c r="P25" s="1">
        <v>9</v>
      </c>
      <c r="Q25" s="1">
        <v>3</v>
      </c>
    </row>
    <row r="26" spans="1:17" x14ac:dyDescent="0.45">
      <c r="B26" s="1">
        <v>100</v>
      </c>
      <c r="C26" s="1">
        <v>20</v>
      </c>
      <c r="D26" s="1">
        <v>4</v>
      </c>
      <c r="E26" s="1">
        <v>5</v>
      </c>
      <c r="F26" s="1">
        <v>8</v>
      </c>
      <c r="G26" s="1">
        <v>1</v>
      </c>
      <c r="H26" s="8">
        <v>7</v>
      </c>
      <c r="I26" s="1">
        <v>20</v>
      </c>
      <c r="M26" s="1">
        <v>0.2258</v>
      </c>
      <c r="Q26" s="1">
        <v>2.0099999999999998</v>
      </c>
    </row>
    <row r="27" spans="1:17" x14ac:dyDescent="0.45">
      <c r="I27" s="1">
        <v>40</v>
      </c>
      <c r="Q27" s="1">
        <v>2</v>
      </c>
    </row>
    <row r="28" spans="1:17" x14ac:dyDescent="0.45">
      <c r="B28" s="1">
        <v>100</v>
      </c>
      <c r="C28" s="1">
        <v>10</v>
      </c>
      <c r="D28" s="1">
        <v>4</v>
      </c>
      <c r="E28" s="1">
        <v>5</v>
      </c>
      <c r="F28" s="1">
        <v>8</v>
      </c>
      <c r="G28" s="1">
        <v>1</v>
      </c>
      <c r="H28" s="8">
        <v>7</v>
      </c>
      <c r="I28" s="1">
        <v>20</v>
      </c>
      <c r="Q28" s="1">
        <v>2.34</v>
      </c>
    </row>
    <row r="30" spans="1:17" x14ac:dyDescent="0.45">
      <c r="B30" s="1">
        <v>100</v>
      </c>
      <c r="C30" s="1">
        <v>10</v>
      </c>
      <c r="D30" s="3">
        <v>5</v>
      </c>
      <c r="E30" s="1">
        <v>5</v>
      </c>
      <c r="F30" s="1">
        <v>8</v>
      </c>
      <c r="G30" s="1">
        <v>1</v>
      </c>
      <c r="H30" s="12">
        <v>8</v>
      </c>
      <c r="I30" s="1">
        <v>10</v>
      </c>
      <c r="J30" s="1">
        <v>11</v>
      </c>
      <c r="K30" s="1">
        <v>30</v>
      </c>
      <c r="L30" s="1">
        <v>12</v>
      </c>
      <c r="M30" s="1">
        <v>0.4</v>
      </c>
      <c r="P30" s="1">
        <v>8.2728000000000002</v>
      </c>
      <c r="Q30" s="1">
        <v>3.31</v>
      </c>
    </row>
    <row r="31" spans="1:17" x14ac:dyDescent="0.45">
      <c r="I31" s="1">
        <v>20</v>
      </c>
      <c r="J31" s="1">
        <v>23</v>
      </c>
      <c r="K31" s="1">
        <v>84</v>
      </c>
      <c r="L31" s="1">
        <v>31</v>
      </c>
      <c r="M31" s="1">
        <v>0.36904999999999999</v>
      </c>
      <c r="P31" s="1">
        <v>8.7390000000000008</v>
      </c>
      <c r="Q31" s="1">
        <v>3.23</v>
      </c>
    </row>
    <row r="32" spans="1:17" x14ac:dyDescent="0.45">
      <c r="I32" s="1">
        <v>30</v>
      </c>
      <c r="J32" s="1">
        <v>35</v>
      </c>
      <c r="K32" s="1">
        <v>150</v>
      </c>
      <c r="L32" s="1">
        <v>44</v>
      </c>
      <c r="M32" s="1">
        <v>0.29330000000000001</v>
      </c>
      <c r="Q32" s="1">
        <v>2.59</v>
      </c>
    </row>
    <row r="33" spans="2:17" x14ac:dyDescent="0.45">
      <c r="I33" s="1">
        <v>40</v>
      </c>
      <c r="J33" s="1">
        <v>43</v>
      </c>
      <c r="K33" s="1">
        <v>181</v>
      </c>
      <c r="L33" s="1">
        <v>48</v>
      </c>
      <c r="M33" s="1">
        <v>0.26518999999999998</v>
      </c>
      <c r="Q33" s="1">
        <v>2.37</v>
      </c>
    </row>
    <row r="34" spans="2:17" x14ac:dyDescent="0.45">
      <c r="B34" s="1">
        <v>100</v>
      </c>
      <c r="C34" s="1">
        <v>10</v>
      </c>
      <c r="D34" s="3">
        <v>5</v>
      </c>
      <c r="E34" s="1">
        <v>5</v>
      </c>
      <c r="F34" s="1">
        <v>8</v>
      </c>
      <c r="G34" s="1">
        <v>1</v>
      </c>
      <c r="H34" s="12">
        <v>8</v>
      </c>
      <c r="I34" s="1">
        <v>20</v>
      </c>
      <c r="J34" s="1">
        <v>26</v>
      </c>
      <c r="K34" s="1">
        <v>93</v>
      </c>
      <c r="L34" s="1">
        <v>31</v>
      </c>
      <c r="M34" s="1">
        <v>0.33329999999999999</v>
      </c>
      <c r="Q34" s="1">
        <v>2.91</v>
      </c>
    </row>
    <row r="35" spans="2:17" x14ac:dyDescent="0.45">
      <c r="I35" s="1">
        <v>40</v>
      </c>
      <c r="J35" s="1">
        <v>41</v>
      </c>
      <c r="K35" s="1">
        <v>137</v>
      </c>
      <c r="L35" s="1">
        <v>46</v>
      </c>
      <c r="M35" s="1">
        <v>0.33579999999999999</v>
      </c>
      <c r="Q35" s="1">
        <v>2.97</v>
      </c>
    </row>
    <row r="36" spans="2:17" x14ac:dyDescent="0.45">
      <c r="B36" s="1">
        <v>100</v>
      </c>
      <c r="C36" s="1">
        <v>10</v>
      </c>
      <c r="D36" s="3">
        <v>5</v>
      </c>
      <c r="E36" s="1">
        <v>5</v>
      </c>
      <c r="F36" s="1">
        <v>8</v>
      </c>
      <c r="G36" s="1">
        <v>1</v>
      </c>
      <c r="H36" s="12">
        <v>8</v>
      </c>
      <c r="I36" s="1">
        <v>20</v>
      </c>
      <c r="M36" s="1">
        <v>0.28389999999999999</v>
      </c>
      <c r="P36" s="1">
        <v>8.56</v>
      </c>
      <c r="Q36" s="1">
        <v>2.4300000000000002</v>
      </c>
    </row>
    <row r="37" spans="2:17" x14ac:dyDescent="0.45">
      <c r="I37" s="1">
        <v>30</v>
      </c>
      <c r="M37" s="1">
        <v>0.29699999999999999</v>
      </c>
      <c r="P37" s="1">
        <v>8.85</v>
      </c>
      <c r="Q37" s="1">
        <v>2.63</v>
      </c>
    </row>
    <row r="38" spans="2:17" x14ac:dyDescent="0.45">
      <c r="I38" s="1">
        <v>40</v>
      </c>
      <c r="M38" s="1">
        <v>0.30120000000000002</v>
      </c>
      <c r="Q38" s="1">
        <v>2.41</v>
      </c>
    </row>
    <row r="39" spans="2:17" x14ac:dyDescent="0.45">
      <c r="I39" s="1">
        <v>50</v>
      </c>
      <c r="M39" s="1">
        <v>0.26400000000000001</v>
      </c>
      <c r="Q39" s="1">
        <v>2.38</v>
      </c>
    </row>
    <row r="40" spans="2:17" x14ac:dyDescent="0.45">
      <c r="B40" s="1">
        <v>100</v>
      </c>
      <c r="C40" s="1">
        <v>10</v>
      </c>
      <c r="D40" s="3">
        <v>6</v>
      </c>
      <c r="E40" s="1">
        <v>5</v>
      </c>
      <c r="F40" s="1">
        <v>8</v>
      </c>
      <c r="G40" s="1">
        <v>1</v>
      </c>
      <c r="H40" s="12">
        <v>8</v>
      </c>
      <c r="I40" s="1">
        <v>20</v>
      </c>
      <c r="M40" s="1">
        <v>0.29115000000000002</v>
      </c>
      <c r="Q40" s="1">
        <v>2.5299999999999998</v>
      </c>
    </row>
    <row r="41" spans="2:17" x14ac:dyDescent="0.45">
      <c r="I41" s="1">
        <v>40</v>
      </c>
      <c r="M41" s="1">
        <v>0.25530000000000003</v>
      </c>
      <c r="Q41" s="1">
        <v>2.29</v>
      </c>
    </row>
    <row r="42" spans="2:17" x14ac:dyDescent="0.45">
      <c r="I42" s="1">
        <v>60</v>
      </c>
      <c r="M42" s="1">
        <v>0.24740000000000001</v>
      </c>
      <c r="Q42" s="1">
        <v>2.2200000000000002</v>
      </c>
    </row>
    <row r="43" spans="2:17" x14ac:dyDescent="0.45">
      <c r="B43" s="1">
        <v>100</v>
      </c>
      <c r="C43" s="1">
        <v>10</v>
      </c>
      <c r="D43" s="3">
        <v>7</v>
      </c>
      <c r="E43" s="1">
        <v>5</v>
      </c>
      <c r="F43" s="1">
        <v>8</v>
      </c>
      <c r="G43" s="1">
        <v>1</v>
      </c>
      <c r="H43" s="12">
        <v>8</v>
      </c>
      <c r="I43" s="1">
        <v>10</v>
      </c>
      <c r="J43" s="1">
        <v>12</v>
      </c>
      <c r="K43" s="1">
        <v>49</v>
      </c>
      <c r="L43" s="1">
        <v>17</v>
      </c>
      <c r="M43" s="1">
        <v>0.34698000000000001</v>
      </c>
      <c r="P43" s="1">
        <v>8.4169999999999998</v>
      </c>
      <c r="Q43" s="1">
        <v>2.92</v>
      </c>
    </row>
    <row r="44" spans="2:17" x14ac:dyDescent="0.45">
      <c r="I44" s="1">
        <v>20</v>
      </c>
      <c r="M44" s="1">
        <v>0.30187999999999998</v>
      </c>
      <c r="Q44" s="1">
        <v>2.62</v>
      </c>
    </row>
    <row r="45" spans="2:17" x14ac:dyDescent="0.45">
      <c r="B45" s="1">
        <v>100</v>
      </c>
      <c r="C45" s="1">
        <v>10</v>
      </c>
      <c r="D45" s="3">
        <v>8</v>
      </c>
      <c r="E45" s="1">
        <v>5</v>
      </c>
      <c r="F45" s="1">
        <v>8</v>
      </c>
      <c r="G45" s="1">
        <v>1</v>
      </c>
      <c r="H45" s="12">
        <v>8</v>
      </c>
      <c r="I45" s="1">
        <v>10</v>
      </c>
      <c r="Q45" s="1">
        <v>2.92</v>
      </c>
    </row>
    <row r="46" spans="2:17" x14ac:dyDescent="0.45">
      <c r="I46" s="1">
        <v>20</v>
      </c>
      <c r="Q46" s="1">
        <v>2.96</v>
      </c>
    </row>
    <row r="47" spans="2:17" x14ac:dyDescent="0.45">
      <c r="I47" s="1">
        <v>30</v>
      </c>
      <c r="Q47" s="1">
        <v>2.87</v>
      </c>
    </row>
    <row r="48" spans="2:17" x14ac:dyDescent="0.45">
      <c r="I48" s="1">
        <v>40</v>
      </c>
      <c r="Q48" s="1">
        <v>2.63</v>
      </c>
    </row>
    <row r="49" spans="2:17" x14ac:dyDescent="0.45">
      <c r="B49" s="1">
        <v>100</v>
      </c>
      <c r="C49" s="1">
        <v>10</v>
      </c>
      <c r="D49" s="3">
        <v>8</v>
      </c>
      <c r="E49" s="1">
        <v>5</v>
      </c>
      <c r="F49" s="1">
        <v>8</v>
      </c>
      <c r="G49" s="1">
        <v>1</v>
      </c>
      <c r="H49" s="12">
        <v>8</v>
      </c>
      <c r="I49" s="1">
        <v>20</v>
      </c>
      <c r="Q49" s="1">
        <v>3.15</v>
      </c>
    </row>
    <row r="50" spans="2:17" x14ac:dyDescent="0.45">
      <c r="I50" s="1">
        <v>30</v>
      </c>
      <c r="Q50" s="1">
        <v>3.01</v>
      </c>
    </row>
    <row r="51" spans="2:17" x14ac:dyDescent="0.45">
      <c r="B51" s="1">
        <v>100</v>
      </c>
      <c r="C51" s="1">
        <v>10</v>
      </c>
      <c r="D51" s="12">
        <v>5</v>
      </c>
      <c r="E51" s="1">
        <v>5</v>
      </c>
      <c r="F51" s="8">
        <v>9</v>
      </c>
      <c r="G51" s="1">
        <v>1</v>
      </c>
      <c r="H51" s="12">
        <v>8</v>
      </c>
      <c r="I51" s="1">
        <v>10</v>
      </c>
      <c r="J51" s="1">
        <v>8</v>
      </c>
      <c r="K51" s="1">
        <v>23</v>
      </c>
      <c r="L51" s="1">
        <v>8</v>
      </c>
      <c r="M51" s="1">
        <v>0.3478</v>
      </c>
      <c r="P51" s="1">
        <v>9.375</v>
      </c>
      <c r="Q51" s="1">
        <v>3.26</v>
      </c>
    </row>
    <row r="52" spans="2:17" x14ac:dyDescent="0.45">
      <c r="I52" s="1">
        <v>20</v>
      </c>
      <c r="M52" s="1">
        <v>0.25750000000000001</v>
      </c>
      <c r="Q52" s="1">
        <v>2.38</v>
      </c>
    </row>
    <row r="53" spans="2:17" x14ac:dyDescent="0.45">
      <c r="I53" s="1">
        <v>30</v>
      </c>
      <c r="M53" s="1">
        <v>0.2903</v>
      </c>
      <c r="Q53" s="1">
        <v>2.84</v>
      </c>
    </row>
    <row r="54" spans="2:17" x14ac:dyDescent="0.45">
      <c r="B54" s="1">
        <v>100</v>
      </c>
      <c r="C54" s="1">
        <v>10</v>
      </c>
      <c r="D54" s="12">
        <v>5</v>
      </c>
      <c r="E54" s="1">
        <v>5</v>
      </c>
      <c r="F54" s="8">
        <v>9</v>
      </c>
      <c r="G54" s="1">
        <v>1</v>
      </c>
      <c r="H54" s="14">
        <v>10</v>
      </c>
      <c r="I54" s="1">
        <v>20</v>
      </c>
      <c r="Q54" s="1">
        <v>1.81</v>
      </c>
    </row>
    <row r="55" spans="2:17" x14ac:dyDescent="0.45">
      <c r="I55" s="1">
        <v>30</v>
      </c>
      <c r="Q55" s="1">
        <v>1.4</v>
      </c>
    </row>
    <row r="56" spans="2:17" x14ac:dyDescent="0.45">
      <c r="I56" s="1">
        <v>20</v>
      </c>
      <c r="Q56" s="1">
        <v>1.94</v>
      </c>
    </row>
    <row r="57" spans="2:17" x14ac:dyDescent="0.45">
      <c r="I57" s="1">
        <v>20</v>
      </c>
      <c r="Q57" s="1">
        <v>1.92</v>
      </c>
    </row>
    <row r="58" spans="2:17" x14ac:dyDescent="0.45">
      <c r="B58" s="1">
        <v>100</v>
      </c>
      <c r="C58" s="1">
        <v>10</v>
      </c>
      <c r="D58" s="9">
        <v>7</v>
      </c>
      <c r="E58" s="1">
        <v>5</v>
      </c>
      <c r="F58" s="8">
        <v>10</v>
      </c>
      <c r="G58" s="1">
        <v>1</v>
      </c>
      <c r="H58" s="14">
        <v>10</v>
      </c>
      <c r="I58" s="1">
        <v>20</v>
      </c>
      <c r="Q58" s="1">
        <v>2.12</v>
      </c>
    </row>
    <row r="59" spans="2:17" x14ac:dyDescent="0.45">
      <c r="B59" s="1">
        <v>100</v>
      </c>
      <c r="C59" s="1">
        <v>10</v>
      </c>
      <c r="D59" s="9">
        <v>10</v>
      </c>
      <c r="E59" s="1">
        <v>5</v>
      </c>
      <c r="F59" s="8">
        <v>10</v>
      </c>
      <c r="G59" s="1">
        <v>1</v>
      </c>
      <c r="H59" s="14">
        <v>10</v>
      </c>
      <c r="I59" s="1">
        <v>20</v>
      </c>
      <c r="Q59" s="1">
        <v>2.64</v>
      </c>
    </row>
    <row r="60" spans="2:17" x14ac:dyDescent="0.45">
      <c r="I60" s="1">
        <v>30</v>
      </c>
      <c r="Q60" s="1">
        <v>2.14</v>
      </c>
    </row>
    <row r="61" spans="2:17" x14ac:dyDescent="0.45">
      <c r="B61" s="1">
        <v>100</v>
      </c>
      <c r="C61" s="1">
        <v>10</v>
      </c>
      <c r="D61" s="9">
        <v>10</v>
      </c>
      <c r="E61" s="1">
        <v>5</v>
      </c>
      <c r="F61" s="8">
        <v>10</v>
      </c>
      <c r="G61" s="1">
        <v>1</v>
      </c>
      <c r="H61" s="14">
        <v>15</v>
      </c>
      <c r="I61" s="1">
        <v>1</v>
      </c>
      <c r="J61" s="1">
        <v>8</v>
      </c>
      <c r="K61" s="1">
        <v>16</v>
      </c>
      <c r="L61" s="1">
        <v>8</v>
      </c>
      <c r="N61" s="1">
        <v>10</v>
      </c>
      <c r="P61" s="1">
        <v>11</v>
      </c>
      <c r="Q61" s="1">
        <v>5.5</v>
      </c>
    </row>
    <row r="62" spans="2:17" x14ac:dyDescent="0.45">
      <c r="I62" s="1">
        <v>2</v>
      </c>
      <c r="J62" s="1">
        <v>8</v>
      </c>
      <c r="K62" s="1">
        <v>26</v>
      </c>
      <c r="L62" s="1">
        <v>12</v>
      </c>
      <c r="M62" s="1">
        <v>0.46115</v>
      </c>
      <c r="P62" s="1">
        <v>11</v>
      </c>
      <c r="Q62" s="1">
        <v>5.08</v>
      </c>
    </row>
    <row r="63" spans="2:17" x14ac:dyDescent="0.45">
      <c r="I63" s="1">
        <v>3</v>
      </c>
      <c r="J63" s="1">
        <v>9</v>
      </c>
      <c r="K63" s="1">
        <v>42</v>
      </c>
      <c r="L63" s="1">
        <v>18</v>
      </c>
      <c r="M63" s="1">
        <v>0.42857000000000001</v>
      </c>
      <c r="N63" s="1">
        <v>10</v>
      </c>
      <c r="O63" s="1">
        <v>1</v>
      </c>
      <c r="P63" s="1">
        <v>11</v>
      </c>
      <c r="Q63" s="1">
        <v>4.71</v>
      </c>
    </row>
    <row r="64" spans="2:17" x14ac:dyDescent="0.45">
      <c r="I64" s="1">
        <v>4</v>
      </c>
      <c r="J64" s="1">
        <v>9</v>
      </c>
      <c r="K64" s="1">
        <v>52</v>
      </c>
      <c r="L64" s="1">
        <v>21</v>
      </c>
      <c r="P64" s="1">
        <v>11</v>
      </c>
      <c r="Q64" s="1">
        <v>4.4400000000000004</v>
      </c>
    </row>
    <row r="65" spans="2:17" x14ac:dyDescent="0.45">
      <c r="I65" s="1">
        <v>5</v>
      </c>
      <c r="J65" s="1">
        <v>11</v>
      </c>
      <c r="K65" s="1">
        <v>64</v>
      </c>
      <c r="L65" s="1">
        <v>25</v>
      </c>
      <c r="M65" s="1">
        <v>0.3906</v>
      </c>
      <c r="P65" s="1">
        <v>10.727270000000001</v>
      </c>
      <c r="Q65" s="1">
        <v>4.1900000000000004</v>
      </c>
    </row>
    <row r="66" spans="2:17" x14ac:dyDescent="0.45">
      <c r="I66" s="1">
        <v>6</v>
      </c>
      <c r="Q66" s="1">
        <v>3.61</v>
      </c>
    </row>
    <row r="67" spans="2:17" x14ac:dyDescent="0.45">
      <c r="I67" s="1">
        <v>7</v>
      </c>
      <c r="Q67" s="1">
        <v>3.61</v>
      </c>
    </row>
    <row r="68" spans="2:17" x14ac:dyDescent="0.45">
      <c r="I68" s="1">
        <v>8</v>
      </c>
      <c r="J68" s="1">
        <v>18</v>
      </c>
      <c r="K68" s="1">
        <v>92</v>
      </c>
      <c r="L68" s="1">
        <v>33</v>
      </c>
      <c r="M68" s="1">
        <v>0.35870000000000002</v>
      </c>
      <c r="P68" s="1">
        <v>10.050000000000001</v>
      </c>
      <c r="Q68" s="1">
        <v>3.61</v>
      </c>
    </row>
    <row r="69" spans="2:17" x14ac:dyDescent="0.45">
      <c r="B69" s="1">
        <v>100</v>
      </c>
      <c r="C69" s="1">
        <v>10</v>
      </c>
      <c r="D69" s="9">
        <v>12</v>
      </c>
      <c r="E69" s="1">
        <v>5</v>
      </c>
      <c r="F69" s="8">
        <v>12</v>
      </c>
      <c r="G69" s="1">
        <v>1</v>
      </c>
      <c r="H69" s="14">
        <v>16</v>
      </c>
      <c r="I69" s="1">
        <v>2</v>
      </c>
      <c r="J69" s="1">
        <v>8</v>
      </c>
      <c r="K69" s="1">
        <v>28</v>
      </c>
      <c r="L69" s="1">
        <v>10</v>
      </c>
      <c r="M69" s="1">
        <v>0.35709999999999997</v>
      </c>
      <c r="P69" s="1">
        <v>1</v>
      </c>
      <c r="Q69" s="1">
        <v>4.6399999999999997</v>
      </c>
    </row>
    <row r="70" spans="2:17" x14ac:dyDescent="0.45">
      <c r="I70" s="1">
        <v>4</v>
      </c>
      <c r="J70" s="1">
        <v>14</v>
      </c>
      <c r="K70" s="1">
        <v>63</v>
      </c>
      <c r="L70" s="1">
        <v>22</v>
      </c>
      <c r="M70" s="1">
        <v>349206</v>
      </c>
      <c r="P70" s="1">
        <v>12.14</v>
      </c>
      <c r="Q70" s="1">
        <v>4.24</v>
      </c>
    </row>
    <row r="71" spans="2:17" x14ac:dyDescent="0.45">
      <c r="I71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 21</vt:lpstr>
      <vt:lpstr>OLD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2020-06-20T20:38:45Z</dcterms:created>
  <dcterms:modified xsi:type="dcterms:W3CDTF">2020-06-24T22:02:14Z</dcterms:modified>
</cp:coreProperties>
</file>