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3110" windowHeight="26813" firstSheet="3" activeTab="16"/>
  </bookViews>
  <sheets>
    <sheet name="console.log" sheetId="1" r:id="rId1"/>
    <sheet name="chart" sheetId="2" r:id="rId2"/>
    <sheet name="infBY" sheetId="3" r:id="rId3"/>
    <sheet name="gen" sheetId="4" r:id="rId4"/>
    <sheet name="Agent" sheetId="5" r:id="rId5"/>
    <sheet name="@U" sheetId="6" r:id="rId6"/>
    <sheet name="U0" sheetId="7" r:id="rId7"/>
    <sheet name="U1" sheetId="8" r:id="rId8"/>
    <sheet name="U2" sheetId="9" r:id="rId9"/>
    <sheet name="U3" sheetId="10" r:id="rId10"/>
    <sheet name="U4" sheetId="11" r:id="rId11"/>
    <sheet name="U5" sheetId="12" r:id="rId12"/>
    <sheet name="U6" sheetId="13" r:id="rId13"/>
    <sheet name="U7" sheetId="14" r:id="rId14"/>
    <sheet name="U8" sheetId="15" r:id="rId15"/>
    <sheet name="Timing" sheetId="16" r:id="rId16"/>
    <sheet name="theta" sheetId="17" r:id="rId17"/>
  </sheets>
  <calcPr calcId="144525"/>
</workbook>
</file>

<file path=xl/calcChain.xml><?xml version="1.0" encoding="utf-8"?>
<calcChain xmlns="http://schemas.openxmlformats.org/spreadsheetml/2006/main">
  <c r="L56" i="17" l="1"/>
  <c r="L55" i="17"/>
  <c r="L54" i="17"/>
  <c r="L53" i="17"/>
  <c r="L52" i="17"/>
  <c r="L51" i="17"/>
  <c r="L50" i="17"/>
  <c r="L49" i="17"/>
  <c r="L47" i="17"/>
  <c r="I52" i="17"/>
  <c r="K39" i="17"/>
  <c r="K38" i="17"/>
  <c r="K37" i="17"/>
  <c r="K36" i="17"/>
  <c r="K35" i="17"/>
  <c r="K34" i="17"/>
  <c r="K33" i="17"/>
  <c r="K32" i="17"/>
  <c r="T14" i="17"/>
  <c r="T13" i="17"/>
  <c r="T12" i="17"/>
  <c r="T11" i="17"/>
  <c r="T10" i="17"/>
  <c r="T9" i="17"/>
  <c r="F24" i="17"/>
  <c r="F22" i="17"/>
  <c r="K17" i="17"/>
  <c r="K16" i="17"/>
  <c r="K15" i="17"/>
  <c r="K14" i="17"/>
  <c r="K13" i="17"/>
  <c r="K12" i="17"/>
  <c r="K11" i="17"/>
  <c r="F19" i="17"/>
  <c r="F18" i="17"/>
  <c r="F17" i="17"/>
  <c r="F16" i="17"/>
  <c r="F15" i="17"/>
  <c r="F14" i="17"/>
  <c r="I51" i="17"/>
  <c r="I50" i="17"/>
  <c r="I49" i="17"/>
  <c r="L48" i="17"/>
  <c r="I48" i="17"/>
  <c r="I47" i="17"/>
  <c r="E35" i="17"/>
  <c r="E34" i="17"/>
  <c r="E33" i="17"/>
  <c r="K31" i="17"/>
  <c r="E32" i="17"/>
  <c r="K30" i="17"/>
  <c r="E31" i="17"/>
  <c r="K29" i="17"/>
  <c r="K28" i="17"/>
  <c r="K27" i="17"/>
  <c r="E9" i="17"/>
  <c r="E8" i="17"/>
  <c r="E7" i="17"/>
  <c r="E6" i="17"/>
  <c r="K5" i="17"/>
  <c r="E5" i="17"/>
  <c r="K4" i="17"/>
  <c r="K88" i="3"/>
  <c r="K87" i="3"/>
  <c r="K85" i="3"/>
  <c r="K84" i="3"/>
  <c r="M69" i="3"/>
  <c r="M55" i="3"/>
  <c r="M43" i="3"/>
  <c r="N20" i="3"/>
  <c r="M2" i="3"/>
  <c r="P82" i="3"/>
  <c r="O92" i="3" s="1"/>
  <c r="M75" i="3"/>
  <c r="O79" i="3"/>
  <c r="M67" i="3"/>
  <c r="O66" i="3"/>
  <c r="M53" i="3"/>
  <c r="O53" i="3"/>
  <c r="N41" i="3"/>
  <c r="O33" i="3"/>
  <c r="O17" i="3"/>
  <c r="M18" i="3"/>
  <c r="K74" i="15"/>
  <c r="K73" i="15"/>
  <c r="K72" i="15"/>
  <c r="K71" i="15"/>
  <c r="K70" i="15"/>
  <c r="K69" i="15"/>
  <c r="K68" i="15"/>
  <c r="I65" i="14"/>
  <c r="I64" i="14"/>
  <c r="I63" i="14"/>
  <c r="I62" i="14"/>
  <c r="I61" i="14"/>
  <c r="I60" i="14"/>
  <c r="I59" i="14"/>
  <c r="I58" i="14"/>
  <c r="I57" i="14"/>
  <c r="I56" i="14"/>
  <c r="J32" i="13"/>
  <c r="J31" i="13"/>
  <c r="J30" i="13"/>
  <c r="J29" i="13"/>
</calcChain>
</file>

<file path=xl/sharedStrings.xml><?xml version="1.0" encoding="utf-8"?>
<sst xmlns="http://schemas.openxmlformats.org/spreadsheetml/2006/main" count="2672" uniqueCount="373">
  <si>
    <t>0I</t>
  </si>
  <si>
    <t>j:famKey</t>
  </si>
  <si>
    <t>45:F06</t>
  </si>
  <si>
    <t>infected</t>
  </si>
  <si>
    <t>by</t>
  </si>
  <si>
    <t>blue</t>
  </si>
  <si>
    <t>i:famKey</t>
  </si>
  <si>
    <t>13:F06</t>
  </si>
  <si>
    <t>at</t>
  </si>
  <si>
    <t>gen</t>
  </si>
  <si>
    <t>in</t>
  </si>
  <si>
    <t>Univ8</t>
  </si>
  <si>
    <t>simulation.js:1990</t>
  </si>
  <si>
    <t>92:F03</t>
  </si>
  <si>
    <t>11:F03</t>
  </si>
  <si>
    <t>7I</t>
  </si>
  <si>
    <t>43:F04</t>
  </si>
  <si>
    <t>red</t>
  </si>
  <si>
    <t>12:F04</t>
  </si>
  <si>
    <t>8I</t>
  </si>
  <si>
    <t>49:F02</t>
  </si>
  <si>
    <t>10:F02</t>
  </si>
  <si>
    <t>simulation.js:2006</t>
  </si>
  <si>
    <t>41:F02</t>
  </si>
  <si>
    <t>U8</t>
  </si>
  <si>
    <t>22:F02</t>
  </si>
  <si>
    <t>11I</t>
  </si>
  <si>
    <t>23:F03</t>
  </si>
  <si>
    <t>25:F06</t>
  </si>
  <si>
    <t>13I</t>
  </si>
  <si>
    <t>4:F07</t>
  </si>
  <si>
    <t>14:F07</t>
  </si>
  <si>
    <t>42:F04</t>
  </si>
  <si>
    <t>15I</t>
  </si>
  <si>
    <t>31:F02</t>
  </si>
  <si>
    <t>16I</t>
  </si>
  <si>
    <t>3:F06</t>
  </si>
  <si>
    <t>17I</t>
  </si>
  <si>
    <t>44:F06</t>
  </si>
  <si>
    <t>18I</t>
  </si>
  <si>
    <t>85:-1</t>
  </si>
  <si>
    <t>U6</t>
  </si>
  <si>
    <t>33:F06</t>
  </si>
  <si>
    <t>20I</t>
  </si>
  <si>
    <t>50:F03</t>
  </si>
  <si>
    <t>21I</t>
  </si>
  <si>
    <t>93:F05</t>
  </si>
  <si>
    <t>Univ7</t>
  </si>
  <si>
    <t>22I</t>
  </si>
  <si>
    <t>18:F17</t>
  </si>
  <si>
    <t>Univ0</t>
  </si>
  <si>
    <t>23I</t>
  </si>
  <si>
    <t>87:-1</t>
  </si>
  <si>
    <t>24I</t>
  </si>
  <si>
    <t>15:F07</t>
  </si>
  <si>
    <t>Univ2</t>
  </si>
  <si>
    <t>8:F16</t>
  </si>
  <si>
    <t>U2</t>
  </si>
  <si>
    <t>26I</t>
  </si>
  <si>
    <t>17:F16</t>
  </si>
  <si>
    <t>91:F01</t>
  </si>
  <si>
    <t>U7</t>
  </si>
  <si>
    <t>28I</t>
  </si>
  <si>
    <t>94:F07</t>
  </si>
  <si>
    <t>29I</t>
  </si>
  <si>
    <t>7:F10</t>
  </si>
  <si>
    <t>30I</t>
  </si>
  <si>
    <t>58:F14</t>
  </si>
  <si>
    <t>31I</t>
  </si>
  <si>
    <t>51:F06</t>
  </si>
  <si>
    <t>32I</t>
  </si>
  <si>
    <t>72:-1</t>
  </si>
  <si>
    <t>56:F12</t>
  </si>
  <si>
    <t>34I</t>
  </si>
  <si>
    <t>27:F09</t>
  </si>
  <si>
    <t>Univ1</t>
  </si>
  <si>
    <t>29:F17</t>
  </si>
  <si>
    <t>30:F01</t>
  </si>
  <si>
    <t>Univ5</t>
  </si>
  <si>
    <t>37I</t>
  </si>
  <si>
    <t>99:F17</t>
  </si>
  <si>
    <t>83:-1</t>
  </si>
  <si>
    <t>82:-1</t>
  </si>
  <si>
    <t>40I</t>
  </si>
  <si>
    <t>52:F07</t>
  </si>
  <si>
    <t>41I</t>
  </si>
  <si>
    <t>28:F10</t>
  </si>
  <si>
    <t>Univ3</t>
  </si>
  <si>
    <t>54:F09</t>
  </si>
  <si>
    <t>Univ6</t>
  </si>
  <si>
    <t>55:F11</t>
  </si>
  <si>
    <t>44I</t>
  </si>
  <si>
    <t>90:F00</t>
  </si>
  <si>
    <t>45I</t>
  </si>
  <si>
    <t>48:F00</t>
  </si>
  <si>
    <t>88:-1</t>
  </si>
  <si>
    <t>47I</t>
  </si>
  <si>
    <t>24:F05</t>
  </si>
  <si>
    <t>48I</t>
  </si>
  <si>
    <t>53:F08</t>
  </si>
  <si>
    <t>49I</t>
  </si>
  <si>
    <t>5:F08</t>
  </si>
  <si>
    <t>78:-1</t>
  </si>
  <si>
    <t>50I</t>
  </si>
  <si>
    <t>74:-1</t>
  </si>
  <si>
    <t>51I</t>
  </si>
  <si>
    <t>32:F05</t>
  </si>
  <si>
    <t>53I</t>
  </si>
  <si>
    <t>63:F02</t>
  </si>
  <si>
    <t>54I</t>
  </si>
  <si>
    <t>36:F10</t>
  </si>
  <si>
    <t>66:F06</t>
  </si>
  <si>
    <t>55I</t>
  </si>
  <si>
    <t>79:-1</t>
  </si>
  <si>
    <t>57I</t>
  </si>
  <si>
    <t>86:-1</t>
  </si>
  <si>
    <t>58I</t>
  </si>
  <si>
    <t>96:F09</t>
  </si>
  <si>
    <t>64:F03</t>
  </si>
  <si>
    <t>65:F03</t>
  </si>
  <si>
    <t>59I</t>
  </si>
  <si>
    <t>16:F16</t>
  </si>
  <si>
    <t>62I</t>
  </si>
  <si>
    <t>61:F17</t>
  </si>
  <si>
    <t>63I</t>
  </si>
  <si>
    <t>97:F10</t>
  </si>
  <si>
    <t>64I</t>
  </si>
  <si>
    <t>38:F12</t>
  </si>
  <si>
    <t>65I</t>
  </si>
  <si>
    <t>62:F01</t>
  </si>
  <si>
    <t>66I</t>
  </si>
  <si>
    <t>76:-1</t>
  </si>
  <si>
    <t>20:F00</t>
  </si>
  <si>
    <t>U0</t>
  </si>
  <si>
    <t>68I</t>
  </si>
  <si>
    <t>2:F00</t>
  </si>
  <si>
    <t>46:F10</t>
  </si>
  <si>
    <t>70I</t>
  </si>
  <si>
    <t>98:F16</t>
  </si>
  <si>
    <t>71I</t>
  </si>
  <si>
    <t>67:F13</t>
  </si>
  <si>
    <t>37:F11</t>
  </si>
  <si>
    <t>73I</t>
  </si>
  <si>
    <t>57:F13</t>
  </si>
  <si>
    <t>9:F17</t>
  </si>
  <si>
    <t>21:F01</t>
  </si>
  <si>
    <t>75I</t>
  </si>
  <si>
    <t>89:-1</t>
  </si>
  <si>
    <t>77I</t>
  </si>
  <si>
    <t>81:-1</t>
  </si>
  <si>
    <t>84:-1</t>
  </si>
  <si>
    <t>79I</t>
  </si>
  <si>
    <t>75:-1</t>
  </si>
  <si>
    <t>59:F15</t>
  </si>
  <si>
    <t>81I</t>
  </si>
  <si>
    <t>39:F13</t>
  </si>
  <si>
    <t>1:F05</t>
  </si>
  <si>
    <t>83I</t>
  </si>
  <si>
    <t>60:F16</t>
  </si>
  <si>
    <t>84I</t>
  </si>
  <si>
    <t>73:-1</t>
  </si>
  <si>
    <t>70:F15</t>
  </si>
  <si>
    <t>34:F15</t>
  </si>
  <si>
    <t>26:F08</t>
  </si>
  <si>
    <t>88I</t>
  </si>
  <si>
    <t>80:-1</t>
  </si>
  <si>
    <t>89I</t>
  </si>
  <si>
    <t>95:F08</t>
  </si>
  <si>
    <t>90I</t>
  </si>
  <si>
    <t>69:F14</t>
  </si>
  <si>
    <t>91I</t>
  </si>
  <si>
    <t>6:F09</t>
  </si>
  <si>
    <t>92I</t>
  </si>
  <si>
    <t>77:-1</t>
  </si>
  <si>
    <t>0:-1</t>
  </si>
  <si>
    <t>19:F18</t>
  </si>
  <si>
    <t>95I</t>
  </si>
  <si>
    <t>71:F18</t>
  </si>
  <si>
    <t>96I</t>
  </si>
  <si>
    <t>68:F14</t>
  </si>
  <si>
    <t>97I</t>
  </si>
  <si>
    <t>35:F18</t>
  </si>
  <si>
    <t>98I</t>
  </si>
  <si>
    <t>47:F15</t>
  </si>
  <si>
    <t>p100 i5 mF: u6=0.1 u7=80 u8=80 end 1 survivor R0 at end 0.95</t>
  </si>
  <si>
    <t>U1</t>
  </si>
  <si>
    <t>U5</t>
  </si>
  <si>
    <t>U3</t>
  </si>
  <si>
    <t>F06</t>
  </si>
  <si>
    <t>F03</t>
  </si>
  <si>
    <t>F04</t>
  </si>
  <si>
    <t>F02</t>
  </si>
  <si>
    <t>F07</t>
  </si>
  <si>
    <t>F05</t>
  </si>
  <si>
    <t>F17</t>
  </si>
  <si>
    <t>F10</t>
  </si>
  <si>
    <t>F16</t>
  </si>
  <si>
    <t>F12</t>
  </si>
  <si>
    <t>F01</t>
  </si>
  <si>
    <t>F11</t>
  </si>
  <si>
    <t>F09</t>
  </si>
  <si>
    <t>F08</t>
  </si>
  <si>
    <t>F15</t>
  </si>
  <si>
    <t>F14</t>
  </si>
  <si>
    <t>F00</t>
  </si>
  <si>
    <t>F13</t>
  </si>
  <si>
    <t>F18</t>
  </si>
  <si>
    <t>Agent</t>
  </si>
  <si>
    <t>F1</t>
  </si>
  <si>
    <t>infBY</t>
  </si>
  <si>
    <t>F2</t>
  </si>
  <si>
    <t xml:space="preserve"> @U</t>
  </si>
  <si>
    <t>this is the natural sequence as recorded</t>
  </si>
  <si>
    <t>20.49.8</t>
  </si>
  <si>
    <t>21.41.8</t>
  </si>
  <si>
    <t>21.22.8</t>
  </si>
  <si>
    <t>30.31.8</t>
  </si>
  <si>
    <t>66.85.6</t>
  </si>
  <si>
    <t>109.17.0</t>
  </si>
  <si>
    <t>180.54.6</t>
  </si>
  <si>
    <t>185.48.7</t>
  </si>
  <si>
    <t>200.53.6</t>
  </si>
  <si>
    <t>203.78.6</t>
  </si>
  <si>
    <t>138.58.6</t>
  </si>
  <si>
    <t>186.88.6</t>
  </si>
  <si>
    <t>234.64.6</t>
  </si>
  <si>
    <t>234.65.6</t>
  </si>
  <si>
    <t>156.72.6</t>
  </si>
  <si>
    <t>167.83.6</t>
  </si>
  <si>
    <t>167.82.6</t>
  </si>
  <si>
    <t>298.81.6</t>
  </si>
  <si>
    <t>336.6.8</t>
  </si>
  <si>
    <t>406.35.7</t>
  </si>
  <si>
    <t>324.73.6</t>
  </si>
  <si>
    <t>316.60.6</t>
  </si>
  <si>
    <t>334.69.6</t>
  </si>
  <si>
    <t>275.67.6</t>
  </si>
  <si>
    <t>1.92.8</t>
  </si>
  <si>
    <t>23.23.8</t>
  </si>
  <si>
    <t>77.50.8</t>
  </si>
  <si>
    <t>106.15.2</t>
  </si>
  <si>
    <t>84.93.7</t>
  </si>
  <si>
    <t>109.91.7</t>
  </si>
  <si>
    <t>157.56.7</t>
  </si>
  <si>
    <t>166.99.7</t>
  </si>
  <si>
    <t>183.90.7</t>
  </si>
  <si>
    <t>180.55.7</t>
  </si>
  <si>
    <t>159.27.1</t>
  </si>
  <si>
    <t>159.29.1</t>
  </si>
  <si>
    <t>205.32.2</t>
  </si>
  <si>
    <t>228.86.6</t>
  </si>
  <si>
    <t>254.46.6</t>
  </si>
  <si>
    <t>325.34.0</t>
  </si>
  <si>
    <t>304.59.7</t>
  </si>
  <si>
    <t>276.37.7</t>
  </si>
  <si>
    <t>242.38.8</t>
  </si>
  <si>
    <t>280.57.6</t>
  </si>
  <si>
    <t>282.89.6</t>
  </si>
  <si>
    <t>352.71.6</t>
  </si>
  <si>
    <t>249.20.0</t>
  </si>
  <si>
    <t>280.9.8</t>
  </si>
  <si>
    <t>307.1.8</t>
  </si>
  <si>
    <t>325.26.2</t>
  </si>
  <si>
    <t>281.21.6</t>
  </si>
  <si>
    <t>303.75.6</t>
  </si>
  <si>
    <t>329.80.6</t>
  </si>
  <si>
    <t>376.68.6</t>
  </si>
  <si>
    <t>5.43.8</t>
  </si>
  <si>
    <t>26.42.8</t>
  </si>
  <si>
    <t>87.18.6</t>
  </si>
  <si>
    <t>91.87.6</t>
  </si>
  <si>
    <t>202.5.2</t>
  </si>
  <si>
    <t>237.61.8</t>
  </si>
  <si>
    <t>204.74.6</t>
  </si>
  <si>
    <t>214.63.6</t>
  </si>
  <si>
    <t>225.66.6</t>
  </si>
  <si>
    <t>226.79.6</t>
  </si>
  <si>
    <t>246.62.6</t>
  </si>
  <si>
    <t>345.77.6</t>
  </si>
  <si>
    <t>1.45.8</t>
  </si>
  <si>
    <t>23.25.8</t>
  </si>
  <si>
    <t>44.3.8</t>
  </si>
  <si>
    <t>48.44.8</t>
  </si>
  <si>
    <t>67.33.8</t>
  </si>
  <si>
    <t>106.8.2</t>
  </si>
  <si>
    <t>141.51.8</t>
  </si>
  <si>
    <t>25.4.8</t>
  </si>
  <si>
    <t>112.94.8</t>
  </si>
  <si>
    <t>169.52.8</t>
  </si>
  <si>
    <t>179.28.3</t>
  </si>
  <si>
    <t>254.2.0</t>
  </si>
  <si>
    <t>160.30.5</t>
  </si>
  <si>
    <t>233.96.7</t>
  </si>
  <si>
    <t>235.16.8</t>
  </si>
  <si>
    <t>266.98.8</t>
  </si>
  <si>
    <t>346.0.2</t>
  </si>
  <si>
    <t>299.84.6</t>
  </si>
  <si>
    <t>134.7.0</t>
  </si>
  <si>
    <t>306.39.7</t>
  </si>
  <si>
    <t>324.70.6</t>
  </si>
  <si>
    <t>248.76.6</t>
  </si>
  <si>
    <t>224.36.8</t>
  </si>
  <si>
    <t>240.97.8</t>
  </si>
  <si>
    <t>346.19.2</t>
  </si>
  <si>
    <t xml:space="preserve">Infected </t>
  </si>
  <si>
    <t>GEN</t>
  </si>
  <si>
    <t>Theta</t>
  </si>
  <si>
    <t>The smaller the theta values the faster the progression</t>
  </si>
  <si>
    <t>theta-1</t>
  </si>
  <si>
    <t>theta-2</t>
  </si>
  <si>
    <t>theta-3</t>
  </si>
  <si>
    <t>theta-4</t>
  </si>
  <si>
    <t>theta-5</t>
  </si>
  <si>
    <t>theta-6</t>
  </si>
  <si>
    <t>high theta values are slow transmission times</t>
  </si>
  <si>
    <t>theta-7</t>
  </si>
  <si>
    <t>no infections in U4</t>
  </si>
  <si>
    <t>there are 35 transmissions in U6</t>
  </si>
  <si>
    <t>theta</t>
  </si>
  <si>
    <t xml:space="preserve">13 transmissions </t>
  </si>
  <si>
    <t>no.</t>
  </si>
  <si>
    <t>Leafs</t>
  </si>
  <si>
    <t>Av Depth</t>
  </si>
  <si>
    <t>Gen</t>
  </si>
  <si>
    <t>Nodes</t>
  </si>
  <si>
    <t>New Inf</t>
  </si>
  <si>
    <t>Q</t>
  </si>
  <si>
    <t>((Leafs/AvD)/gen)*newInf*100</t>
  </si>
  <si>
    <t>486.47.8</t>
  </si>
  <si>
    <t>331.95.7</t>
  </si>
  <si>
    <t>first 20 infections, schools 2, LTC 2, HOME 16</t>
  </si>
  <si>
    <t>COMBINE THE TREES</t>
  </si>
  <si>
    <t>Av depth = average of sums + 1</t>
  </si>
  <si>
    <t xml:space="preserve">Total path depths = </t>
  </si>
  <si>
    <t xml:space="preserve">Total Leaves (paths) </t>
  </si>
  <si>
    <t>Av</t>
  </si>
  <si>
    <t>newinf</t>
  </si>
  <si>
    <t>U4</t>
  </si>
  <si>
    <t>Classs1</t>
  </si>
  <si>
    <t>Lunch</t>
  </si>
  <si>
    <t>Class2</t>
  </si>
  <si>
    <t>Teacher</t>
  </si>
  <si>
    <t>Lounge</t>
  </si>
  <si>
    <t>LTC</t>
  </si>
  <si>
    <t>Bar</t>
  </si>
  <si>
    <t>HOME</t>
  </si>
  <si>
    <t>OVERALL</t>
  </si>
  <si>
    <t>theta-k</t>
  </si>
  <si>
    <t>Infected</t>
  </si>
  <si>
    <t>Theta (Risk/HR)</t>
  </si>
  <si>
    <t>55 infections</t>
  </si>
  <si>
    <t>rounded</t>
  </si>
  <si>
    <t>Theta-%</t>
  </si>
  <si>
    <t>Overall</t>
  </si>
  <si>
    <t>Theta-10%</t>
  </si>
  <si>
    <t>Theta-20%</t>
  </si>
  <si>
    <t>Theta-30%</t>
  </si>
  <si>
    <t>Theta-40%</t>
  </si>
  <si>
    <t>Theta-50%</t>
  </si>
  <si>
    <t>n/a</t>
  </si>
  <si>
    <t>none</t>
  </si>
  <si>
    <t>n</t>
  </si>
  <si>
    <t>round</t>
  </si>
  <si>
    <t>Root 14</t>
  </si>
  <si>
    <t>Root 13</t>
  </si>
  <si>
    <t>Root 12</t>
  </si>
  <si>
    <t>Root 11</t>
  </si>
  <si>
    <t>OutOfBox</t>
  </si>
  <si>
    <t>HOME Wt</t>
  </si>
  <si>
    <t>Root 10</t>
  </si>
  <si>
    <t>TREE</t>
  </si>
  <si>
    <t>Total Gen</t>
  </si>
  <si>
    <t>Numberr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</si>
</sst>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/>
    <xf numFmtId="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2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4" xfId="0" applyBorder="1"/>
    <xf numFmtId="9" fontId="0" fillId="0" borderId="14" xfId="0" applyNumberFormat="1" applyBorder="1"/>
    <xf numFmtId="0" fontId="0" fillId="0" borderId="21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/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infBY!$P$99</c:f>
              <c:strCache>
                <c:ptCount val="1"/>
                <c:pt idx="0">
                  <c:v>OutOfBox</c:v>
                </c:pt>
              </c:strCache>
            </c:strRef>
          </c:tx>
          <c:marker>
            <c:symbol val="none"/>
          </c:marker>
          <c:cat>
            <c:strRef>
              <c:f>infBY!$O$100:$O$104</c:f>
              <c:strCache>
                <c:ptCount val="5"/>
                <c:pt idx="0">
                  <c:v>Root 10</c:v>
                </c:pt>
                <c:pt idx="1">
                  <c:v>Root 11</c:v>
                </c:pt>
                <c:pt idx="2">
                  <c:v>Root 12</c:v>
                </c:pt>
                <c:pt idx="3">
                  <c:v>Root 13</c:v>
                </c:pt>
                <c:pt idx="4">
                  <c:v>Root 14</c:v>
                </c:pt>
              </c:strCache>
            </c:strRef>
          </c:cat>
          <c:val>
            <c:numRef>
              <c:f>infBY!$P$100:$P$104</c:f>
              <c:numCache>
                <c:formatCode>General</c:formatCode>
                <c:ptCount val="5"/>
                <c:pt idx="0">
                  <c:v>18.97</c:v>
                </c:pt>
                <c:pt idx="1">
                  <c:v>16.64</c:v>
                </c:pt>
                <c:pt idx="2">
                  <c:v>28.1</c:v>
                </c:pt>
                <c:pt idx="3">
                  <c:v>0.67</c:v>
                </c:pt>
                <c:pt idx="4">
                  <c:v>2.69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infBY!$Q$99</c:f>
              <c:strCache>
                <c:ptCount val="1"/>
                <c:pt idx="0">
                  <c:v>HOME Wt</c:v>
                </c:pt>
              </c:strCache>
            </c:strRef>
          </c:tx>
          <c:marker>
            <c:symbol val="none"/>
          </c:marker>
          <c:cat>
            <c:strRef>
              <c:f>infBY!$O$100:$O$104</c:f>
              <c:strCache>
                <c:ptCount val="5"/>
                <c:pt idx="0">
                  <c:v>Root 10</c:v>
                </c:pt>
                <c:pt idx="1">
                  <c:v>Root 11</c:v>
                </c:pt>
                <c:pt idx="2">
                  <c:v>Root 12</c:v>
                </c:pt>
                <c:pt idx="3">
                  <c:v>Root 13</c:v>
                </c:pt>
                <c:pt idx="4">
                  <c:v>Root 14</c:v>
                </c:pt>
              </c:strCache>
            </c:strRef>
          </c:cat>
          <c:val>
            <c:numRef>
              <c:f>infBY!$Q$100:$Q$104</c:f>
              <c:numCache>
                <c:formatCode>General</c:formatCode>
                <c:ptCount val="5"/>
                <c:pt idx="0">
                  <c:v>40.299999999999997</c:v>
                </c:pt>
                <c:pt idx="1">
                  <c:v>58</c:v>
                </c:pt>
                <c:pt idx="2">
                  <c:v>16.5</c:v>
                </c:pt>
                <c:pt idx="3">
                  <c:v>28.3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55808"/>
        <c:axId val="272858112"/>
      </c:lineChart>
      <c:catAx>
        <c:axId val="2728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58112"/>
        <c:crosses val="autoZero"/>
        <c:auto val="1"/>
        <c:lblAlgn val="ctr"/>
        <c:lblOffset val="100"/>
        <c:noMultiLvlLbl val="0"/>
      </c:catAx>
      <c:valAx>
        <c:axId val="2728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152463</xdr:colOff>
      <xdr:row>32</xdr:row>
      <xdr:rowOff>28616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8572563" cy="5638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0</xdr:rowOff>
    </xdr:from>
    <xdr:to>
      <xdr:col>4</xdr:col>
      <xdr:colOff>361967</xdr:colOff>
      <xdr:row>77</xdr:row>
      <xdr:rowOff>133358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0"/>
          <a:ext cx="2305067" cy="10382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4</xdr:col>
      <xdr:colOff>371492</xdr:colOff>
      <xdr:row>103</xdr:row>
      <xdr:rowOff>104782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972175"/>
          <a:ext cx="2314592" cy="10096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614362</xdr:colOff>
      <xdr:row>4</xdr:row>
      <xdr:rowOff>38099</xdr:rowOff>
    </xdr:from>
    <xdr:to>
      <xdr:col>7</xdr:col>
      <xdr:colOff>9525</xdr:colOff>
      <xdr:row>13</xdr:row>
      <xdr:rowOff>146554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" y="761999"/>
          <a:ext cx="3929063" cy="17372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142875</xdr:rowOff>
    </xdr:from>
    <xdr:to>
      <xdr:col>7</xdr:col>
      <xdr:colOff>23771</xdr:colOff>
      <xdr:row>23</xdr:row>
      <xdr:rowOff>61913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495550"/>
          <a:ext cx="3909971" cy="1728788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23</xdr:row>
      <xdr:rowOff>0</xdr:rowOff>
    </xdr:from>
    <xdr:to>
      <xdr:col>7</xdr:col>
      <xdr:colOff>24692</xdr:colOff>
      <xdr:row>32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699" y="4162425"/>
          <a:ext cx="3910893" cy="17526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14288</xdr:colOff>
      <xdr:row>32</xdr:row>
      <xdr:rowOff>95250</xdr:rowOff>
    </xdr:from>
    <xdr:to>
      <xdr:col>7</xdr:col>
      <xdr:colOff>44625</xdr:colOff>
      <xdr:row>42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988" y="5886450"/>
          <a:ext cx="3916537" cy="1733550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41</xdr:row>
      <xdr:rowOff>180974</xdr:rowOff>
    </xdr:from>
    <xdr:to>
      <xdr:col>7</xdr:col>
      <xdr:colOff>35716</xdr:colOff>
      <xdr:row>51</xdr:row>
      <xdr:rowOff>114299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699" y="7600949"/>
          <a:ext cx="3921917" cy="1743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123825</xdr:rowOff>
    </xdr:from>
    <xdr:to>
      <xdr:col>6</xdr:col>
      <xdr:colOff>631445</xdr:colOff>
      <xdr:row>61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9353550"/>
          <a:ext cx="3869945" cy="1743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7</xdr:col>
      <xdr:colOff>44212</xdr:colOff>
      <xdr:row>70</xdr:row>
      <xdr:rowOff>85725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11039475"/>
          <a:ext cx="3930412" cy="1714500"/>
        </a:xfrm>
        <a:prstGeom prst="rect">
          <a:avLst/>
        </a:prstGeom>
      </xdr:spPr>
    </xdr:pic>
    <xdr:clientData/>
  </xdr:twoCellAnchor>
  <xdr:twoCellAnchor>
    <xdr:from>
      <xdr:col>2</xdr:col>
      <xdr:colOff>385763</xdr:colOff>
      <xdr:row>0</xdr:row>
      <xdr:rowOff>123825</xdr:rowOff>
    </xdr:from>
    <xdr:to>
      <xdr:col>2</xdr:col>
      <xdr:colOff>385763</xdr:colOff>
      <xdr:row>69</xdr:row>
      <xdr:rowOff>19050</xdr:rowOff>
    </xdr:to>
    <xdr:cxnSp macro="">
      <xdr:nvCxnSpPr>
        <xdr:cNvPr id="10" name="Straight Connector 9"/>
        <xdr:cNvCxnSpPr/>
      </xdr:nvCxnSpPr>
      <xdr:spPr>
        <a:xfrm flipV="1">
          <a:off x="1681163" y="123825"/>
          <a:ext cx="0" cy="1238250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81</xdr:row>
      <xdr:rowOff>0</xdr:rowOff>
    </xdr:from>
    <xdr:to>
      <xdr:col>14</xdr:col>
      <xdr:colOff>209580</xdr:colOff>
      <xdr:row>86</xdr:row>
      <xdr:rowOff>114307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81600" y="14658975"/>
          <a:ext cx="4095780" cy="1019182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0</xdr:colOff>
      <xdr:row>88</xdr:row>
      <xdr:rowOff>128588</xdr:rowOff>
    </xdr:from>
    <xdr:to>
      <xdr:col>14</xdr:col>
      <xdr:colOff>219105</xdr:colOff>
      <xdr:row>94</xdr:row>
      <xdr:rowOff>80971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81600" y="16054388"/>
          <a:ext cx="4105305" cy="103823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4764</xdr:colOff>
      <xdr:row>96</xdr:row>
      <xdr:rowOff>28575</xdr:rowOff>
    </xdr:from>
    <xdr:to>
      <xdr:col>14</xdr:col>
      <xdr:colOff>252444</xdr:colOff>
      <xdr:row>101</xdr:row>
      <xdr:rowOff>161933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86364" y="17402175"/>
          <a:ext cx="4133880" cy="103823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96</xdr:row>
      <xdr:rowOff>152399</xdr:rowOff>
    </xdr:from>
    <xdr:to>
      <xdr:col>12</xdr:col>
      <xdr:colOff>119063</xdr:colOff>
      <xdr:row>111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4</xdr:col>
      <xdr:colOff>361967</xdr:colOff>
      <xdr:row>19</xdr:row>
      <xdr:rowOff>114307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28888"/>
          <a:ext cx="2305067" cy="1019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4</xdr:col>
      <xdr:colOff>342917</xdr:colOff>
      <xdr:row>16</xdr:row>
      <xdr:rowOff>104782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04875"/>
          <a:ext cx="2286017" cy="1009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4</xdr:col>
      <xdr:colOff>323867</xdr:colOff>
      <xdr:row>25</xdr:row>
      <xdr:rowOff>85732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71700"/>
          <a:ext cx="2266967" cy="990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4</xdr:col>
      <xdr:colOff>361967</xdr:colOff>
      <xdr:row>24</xdr:row>
      <xdr:rowOff>114307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23900"/>
          <a:ext cx="2305067" cy="10191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352442</xdr:colOff>
      <xdr:row>9</xdr:row>
      <xdr:rowOff>123833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23900"/>
          <a:ext cx="2295542" cy="10287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4</xdr:col>
      <xdr:colOff>381017</xdr:colOff>
      <xdr:row>38</xdr:row>
      <xdr:rowOff>123833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076575"/>
          <a:ext cx="2324117" cy="10287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5</xdr:col>
      <xdr:colOff>371492</xdr:colOff>
      <xdr:row>61</xdr:row>
      <xdr:rowOff>123833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7058025"/>
          <a:ext cx="2314592" cy="1028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pane ySplit="13680" topLeftCell="A48"/>
      <selection sqref="A1:XFD1048576"/>
      <selection pane="bottomLeft" activeCell="A48" sqref="A48"/>
    </sheetView>
  </sheetViews>
  <sheetFormatPr defaultRowHeight="14.25" x14ac:dyDescent="0.45"/>
  <sheetData>
    <row r="1" spans="1:14" x14ac:dyDescent="0.45">
      <c r="A1" t="s">
        <v>184</v>
      </c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>
        <v>1</v>
      </c>
      <c r="M2" t="s">
        <v>10</v>
      </c>
      <c r="N2" t="s">
        <v>11</v>
      </c>
    </row>
    <row r="3" spans="1:14" x14ac:dyDescent="0.45">
      <c r="A3" t="s">
        <v>12</v>
      </c>
      <c r="B3" t="s">
        <v>0</v>
      </c>
      <c r="C3" t="s">
        <v>1</v>
      </c>
      <c r="D3" t="s">
        <v>13</v>
      </c>
      <c r="E3" t="s">
        <v>3</v>
      </c>
      <c r="F3" t="s">
        <v>4</v>
      </c>
      <c r="G3" t="s">
        <v>5</v>
      </c>
      <c r="H3" t="s">
        <v>6</v>
      </c>
      <c r="I3" t="s">
        <v>14</v>
      </c>
      <c r="J3" t="s">
        <v>8</v>
      </c>
      <c r="K3" t="s">
        <v>9</v>
      </c>
      <c r="L3">
        <v>1</v>
      </c>
      <c r="M3" t="s">
        <v>10</v>
      </c>
      <c r="N3" t="s">
        <v>11</v>
      </c>
    </row>
    <row r="4" spans="1:14" x14ac:dyDescent="0.45">
      <c r="A4" t="s">
        <v>12</v>
      </c>
      <c r="B4" t="s">
        <v>15</v>
      </c>
      <c r="C4" t="s">
        <v>1</v>
      </c>
      <c r="D4" t="s">
        <v>16</v>
      </c>
      <c r="E4" t="s">
        <v>3</v>
      </c>
      <c r="F4" t="s">
        <v>4</v>
      </c>
      <c r="G4" t="s">
        <v>17</v>
      </c>
      <c r="H4" t="s">
        <v>6</v>
      </c>
      <c r="I4" t="s">
        <v>18</v>
      </c>
      <c r="J4" t="s">
        <v>8</v>
      </c>
      <c r="K4" t="s">
        <v>9</v>
      </c>
      <c r="L4">
        <v>5</v>
      </c>
      <c r="M4" t="s">
        <v>10</v>
      </c>
      <c r="N4" t="s">
        <v>11</v>
      </c>
    </row>
    <row r="5" spans="1:14" x14ac:dyDescent="0.45">
      <c r="A5" t="s">
        <v>12</v>
      </c>
      <c r="B5" t="s">
        <v>19</v>
      </c>
      <c r="C5" t="s">
        <v>1</v>
      </c>
      <c r="D5" t="s">
        <v>20</v>
      </c>
      <c r="E5" t="s">
        <v>3</v>
      </c>
      <c r="F5" t="s">
        <v>4</v>
      </c>
      <c r="G5" t="s">
        <v>17</v>
      </c>
      <c r="H5" t="s">
        <v>6</v>
      </c>
      <c r="I5" t="s">
        <v>21</v>
      </c>
      <c r="J5" t="s">
        <v>8</v>
      </c>
      <c r="K5" t="s">
        <v>9</v>
      </c>
      <c r="L5">
        <v>20</v>
      </c>
      <c r="M5" t="s">
        <v>10</v>
      </c>
      <c r="N5" t="s">
        <v>11</v>
      </c>
    </row>
    <row r="6" spans="1:14" x14ac:dyDescent="0.45">
      <c r="A6" t="s">
        <v>22</v>
      </c>
      <c r="B6" t="s">
        <v>19</v>
      </c>
      <c r="C6" t="s">
        <v>6</v>
      </c>
      <c r="D6" t="s">
        <v>23</v>
      </c>
      <c r="E6" t="s">
        <v>3</v>
      </c>
      <c r="F6" t="s">
        <v>4</v>
      </c>
      <c r="G6" t="s">
        <v>17</v>
      </c>
      <c r="H6" t="s">
        <v>1</v>
      </c>
      <c r="I6" t="s">
        <v>21</v>
      </c>
      <c r="J6" t="s">
        <v>8</v>
      </c>
      <c r="K6" t="s">
        <v>9</v>
      </c>
      <c r="L6">
        <v>21</v>
      </c>
      <c r="M6" t="s">
        <v>10</v>
      </c>
      <c r="N6" t="s">
        <v>24</v>
      </c>
    </row>
    <row r="7" spans="1:14" x14ac:dyDescent="0.45">
      <c r="A7" t="s">
        <v>22</v>
      </c>
      <c r="B7" t="s">
        <v>19</v>
      </c>
      <c r="C7" t="s">
        <v>6</v>
      </c>
      <c r="D7" t="s">
        <v>25</v>
      </c>
      <c r="E7" t="s">
        <v>3</v>
      </c>
      <c r="F7" t="s">
        <v>4</v>
      </c>
      <c r="G7" t="s">
        <v>17</v>
      </c>
      <c r="H7" t="s">
        <v>1</v>
      </c>
      <c r="I7" t="s">
        <v>21</v>
      </c>
      <c r="J7" t="s">
        <v>8</v>
      </c>
      <c r="K7" t="s">
        <v>9</v>
      </c>
      <c r="L7">
        <v>21</v>
      </c>
      <c r="M7" t="s">
        <v>10</v>
      </c>
      <c r="N7" t="s">
        <v>24</v>
      </c>
    </row>
    <row r="8" spans="1:14" x14ac:dyDescent="0.45">
      <c r="A8" t="s">
        <v>12</v>
      </c>
      <c r="B8" t="s">
        <v>26</v>
      </c>
      <c r="C8" t="s">
        <v>1</v>
      </c>
      <c r="D8" t="s">
        <v>27</v>
      </c>
      <c r="E8" t="s">
        <v>3</v>
      </c>
      <c r="F8" t="s">
        <v>4</v>
      </c>
      <c r="G8" t="s">
        <v>17</v>
      </c>
      <c r="H8" t="s">
        <v>6</v>
      </c>
      <c r="I8" t="s">
        <v>14</v>
      </c>
      <c r="J8" t="s">
        <v>8</v>
      </c>
      <c r="K8" t="s">
        <v>9</v>
      </c>
      <c r="L8">
        <v>23</v>
      </c>
      <c r="M8" t="s">
        <v>10</v>
      </c>
      <c r="N8" t="s">
        <v>11</v>
      </c>
    </row>
    <row r="9" spans="1:14" x14ac:dyDescent="0.45">
      <c r="A9" t="s">
        <v>12</v>
      </c>
      <c r="B9" t="s">
        <v>26</v>
      </c>
      <c r="C9" t="s">
        <v>1</v>
      </c>
      <c r="D9" t="s">
        <v>28</v>
      </c>
      <c r="E9" t="s">
        <v>3</v>
      </c>
      <c r="F9" t="s">
        <v>4</v>
      </c>
      <c r="G9" t="s">
        <v>17</v>
      </c>
      <c r="H9" t="s">
        <v>6</v>
      </c>
      <c r="I9" t="s">
        <v>7</v>
      </c>
      <c r="J9" t="s">
        <v>8</v>
      </c>
      <c r="K9" t="s">
        <v>9</v>
      </c>
      <c r="L9">
        <v>23</v>
      </c>
      <c r="M9" t="s">
        <v>10</v>
      </c>
      <c r="N9" t="s">
        <v>11</v>
      </c>
    </row>
    <row r="10" spans="1:14" x14ac:dyDescent="0.45">
      <c r="A10" t="s">
        <v>22</v>
      </c>
      <c r="B10" t="s">
        <v>29</v>
      </c>
      <c r="C10" t="s">
        <v>6</v>
      </c>
      <c r="D10" t="s">
        <v>30</v>
      </c>
      <c r="E10" t="s">
        <v>3</v>
      </c>
      <c r="F10" t="s">
        <v>4</v>
      </c>
      <c r="G10" t="s">
        <v>17</v>
      </c>
      <c r="H10" t="s">
        <v>1</v>
      </c>
      <c r="I10" t="s">
        <v>31</v>
      </c>
      <c r="J10" t="s">
        <v>8</v>
      </c>
      <c r="K10" t="s">
        <v>9</v>
      </c>
      <c r="L10">
        <v>25</v>
      </c>
      <c r="M10" t="s">
        <v>10</v>
      </c>
      <c r="N10" t="s">
        <v>24</v>
      </c>
    </row>
    <row r="11" spans="1:14" x14ac:dyDescent="0.45">
      <c r="A11" t="s">
        <v>22</v>
      </c>
      <c r="B11" t="s">
        <v>29</v>
      </c>
      <c r="C11" t="s">
        <v>6</v>
      </c>
      <c r="D11" t="s">
        <v>32</v>
      </c>
      <c r="E11" t="s">
        <v>3</v>
      </c>
      <c r="F11" t="s">
        <v>4</v>
      </c>
      <c r="G11" t="s">
        <v>17</v>
      </c>
      <c r="H11" t="s">
        <v>1</v>
      </c>
      <c r="I11" t="s">
        <v>18</v>
      </c>
      <c r="J11" t="s">
        <v>8</v>
      </c>
      <c r="K11" t="s">
        <v>9</v>
      </c>
      <c r="L11">
        <v>26</v>
      </c>
      <c r="M11" t="s">
        <v>10</v>
      </c>
      <c r="N11" t="s">
        <v>24</v>
      </c>
    </row>
    <row r="12" spans="1:14" x14ac:dyDescent="0.45">
      <c r="A12" t="s">
        <v>12</v>
      </c>
      <c r="B12" t="s">
        <v>33</v>
      </c>
      <c r="C12" t="s">
        <v>1</v>
      </c>
      <c r="D12" t="s">
        <v>34</v>
      </c>
      <c r="E12" t="s">
        <v>3</v>
      </c>
      <c r="F12" t="s">
        <v>4</v>
      </c>
      <c r="G12" t="s">
        <v>17</v>
      </c>
      <c r="H12" t="s">
        <v>6</v>
      </c>
      <c r="I12" t="s">
        <v>21</v>
      </c>
      <c r="J12" t="s">
        <v>8</v>
      </c>
      <c r="K12" t="s">
        <v>9</v>
      </c>
      <c r="L12">
        <v>30</v>
      </c>
      <c r="M12" t="s">
        <v>10</v>
      </c>
      <c r="N12" t="s">
        <v>11</v>
      </c>
    </row>
    <row r="13" spans="1:14" x14ac:dyDescent="0.45">
      <c r="A13" t="s">
        <v>22</v>
      </c>
      <c r="B13" t="s">
        <v>35</v>
      </c>
      <c r="C13" t="s">
        <v>6</v>
      </c>
      <c r="D13" t="s">
        <v>36</v>
      </c>
      <c r="E13" t="s">
        <v>3</v>
      </c>
      <c r="F13" t="s">
        <v>4</v>
      </c>
      <c r="G13" t="s">
        <v>17</v>
      </c>
      <c r="H13" t="s">
        <v>1</v>
      </c>
      <c r="I13" t="s">
        <v>7</v>
      </c>
      <c r="J13" t="s">
        <v>8</v>
      </c>
      <c r="K13" t="s">
        <v>9</v>
      </c>
      <c r="L13">
        <v>44</v>
      </c>
      <c r="M13" t="s">
        <v>10</v>
      </c>
      <c r="N13" t="s">
        <v>24</v>
      </c>
    </row>
    <row r="14" spans="1:14" x14ac:dyDescent="0.45">
      <c r="A14" t="s">
        <v>22</v>
      </c>
      <c r="B14" t="s">
        <v>37</v>
      </c>
      <c r="C14" t="s">
        <v>6</v>
      </c>
      <c r="D14" t="s">
        <v>38</v>
      </c>
      <c r="E14" t="s">
        <v>3</v>
      </c>
      <c r="F14" t="s">
        <v>4</v>
      </c>
      <c r="G14" t="s">
        <v>17</v>
      </c>
      <c r="H14" t="s">
        <v>1</v>
      </c>
      <c r="I14" t="s">
        <v>7</v>
      </c>
      <c r="J14" t="s">
        <v>8</v>
      </c>
      <c r="K14" t="s">
        <v>9</v>
      </c>
      <c r="L14">
        <v>48</v>
      </c>
      <c r="M14" t="s">
        <v>10</v>
      </c>
      <c r="N14" t="s">
        <v>24</v>
      </c>
    </row>
    <row r="15" spans="1:14" x14ac:dyDescent="0.45">
      <c r="A15" t="s">
        <v>22</v>
      </c>
      <c r="B15" t="s">
        <v>39</v>
      </c>
      <c r="C15" t="s">
        <v>6</v>
      </c>
      <c r="D15" t="s">
        <v>40</v>
      </c>
      <c r="E15" t="s">
        <v>3</v>
      </c>
      <c r="F15" t="s">
        <v>4</v>
      </c>
      <c r="G15" t="s">
        <v>17</v>
      </c>
      <c r="H15" t="s">
        <v>1</v>
      </c>
      <c r="I15" t="s">
        <v>21</v>
      </c>
      <c r="J15" t="s">
        <v>8</v>
      </c>
      <c r="K15" t="s">
        <v>9</v>
      </c>
      <c r="L15">
        <v>66</v>
      </c>
      <c r="M15" t="s">
        <v>10</v>
      </c>
      <c r="N15" t="s">
        <v>41</v>
      </c>
    </row>
    <row r="16" spans="1:14" x14ac:dyDescent="0.45">
      <c r="A16" t="s">
        <v>12</v>
      </c>
      <c r="B16" t="s">
        <v>39</v>
      </c>
      <c r="C16" t="s">
        <v>1</v>
      </c>
      <c r="D16" t="s">
        <v>42</v>
      </c>
      <c r="E16" t="s">
        <v>3</v>
      </c>
      <c r="F16" t="s">
        <v>4</v>
      </c>
      <c r="G16" t="s">
        <v>17</v>
      </c>
      <c r="H16" t="s">
        <v>6</v>
      </c>
      <c r="I16" t="s">
        <v>7</v>
      </c>
      <c r="J16" t="s">
        <v>8</v>
      </c>
      <c r="K16" t="s">
        <v>9</v>
      </c>
      <c r="L16">
        <v>67</v>
      </c>
      <c r="M16" t="s">
        <v>10</v>
      </c>
      <c r="N16" t="s">
        <v>11</v>
      </c>
    </row>
    <row r="17" spans="1:14" x14ac:dyDescent="0.45">
      <c r="A17" t="s">
        <v>12</v>
      </c>
      <c r="B17" t="s">
        <v>43</v>
      </c>
      <c r="C17" t="s">
        <v>1</v>
      </c>
      <c r="D17" t="s">
        <v>44</v>
      </c>
      <c r="E17" t="s">
        <v>3</v>
      </c>
      <c r="F17" t="s">
        <v>4</v>
      </c>
      <c r="G17" t="s">
        <v>17</v>
      </c>
      <c r="H17" t="s">
        <v>6</v>
      </c>
      <c r="I17" t="s">
        <v>14</v>
      </c>
      <c r="J17" t="s">
        <v>8</v>
      </c>
      <c r="K17" t="s">
        <v>9</v>
      </c>
      <c r="L17">
        <v>77</v>
      </c>
      <c r="M17" t="s">
        <v>10</v>
      </c>
      <c r="N17" t="s">
        <v>11</v>
      </c>
    </row>
    <row r="18" spans="1:14" x14ac:dyDescent="0.45">
      <c r="A18" t="s">
        <v>12</v>
      </c>
      <c r="B18" t="s">
        <v>45</v>
      </c>
      <c r="C18" t="s">
        <v>1</v>
      </c>
      <c r="D18" t="s">
        <v>46</v>
      </c>
      <c r="E18" t="s">
        <v>3</v>
      </c>
      <c r="F18" t="s">
        <v>4</v>
      </c>
      <c r="G18" t="s">
        <v>5</v>
      </c>
      <c r="H18" t="s">
        <v>6</v>
      </c>
      <c r="I18" t="s">
        <v>13</v>
      </c>
      <c r="J18" t="s">
        <v>8</v>
      </c>
      <c r="K18" t="s">
        <v>9</v>
      </c>
      <c r="L18">
        <v>84</v>
      </c>
      <c r="M18" t="s">
        <v>10</v>
      </c>
      <c r="N18" t="s">
        <v>47</v>
      </c>
    </row>
    <row r="19" spans="1:14" x14ac:dyDescent="0.45">
      <c r="A19" t="s">
        <v>12</v>
      </c>
      <c r="B19" t="s">
        <v>48</v>
      </c>
      <c r="C19" t="s">
        <v>1</v>
      </c>
      <c r="D19" t="s">
        <v>49</v>
      </c>
      <c r="E19" t="s">
        <v>3</v>
      </c>
      <c r="F19" t="s">
        <v>4</v>
      </c>
      <c r="G19" t="s">
        <v>17</v>
      </c>
      <c r="H19" t="s">
        <v>6</v>
      </c>
      <c r="I19" t="s">
        <v>18</v>
      </c>
      <c r="J19" t="s">
        <v>8</v>
      </c>
      <c r="K19" t="s">
        <v>9</v>
      </c>
      <c r="L19">
        <v>87</v>
      </c>
      <c r="M19" t="s">
        <v>10</v>
      </c>
      <c r="N19" t="s">
        <v>50</v>
      </c>
    </row>
    <row r="20" spans="1:14" x14ac:dyDescent="0.45">
      <c r="A20" t="s">
        <v>22</v>
      </c>
      <c r="B20" t="s">
        <v>51</v>
      </c>
      <c r="C20" t="s">
        <v>6</v>
      </c>
      <c r="D20" t="s">
        <v>52</v>
      </c>
      <c r="E20" t="s">
        <v>3</v>
      </c>
      <c r="F20" t="s">
        <v>4</v>
      </c>
      <c r="G20" t="s">
        <v>17</v>
      </c>
      <c r="H20" t="s">
        <v>1</v>
      </c>
      <c r="I20" t="s">
        <v>18</v>
      </c>
      <c r="J20" t="s">
        <v>8</v>
      </c>
      <c r="K20" t="s">
        <v>9</v>
      </c>
      <c r="L20">
        <v>91</v>
      </c>
      <c r="M20" t="s">
        <v>10</v>
      </c>
      <c r="N20" t="s">
        <v>41</v>
      </c>
    </row>
    <row r="21" spans="1:14" x14ac:dyDescent="0.45">
      <c r="A21" t="s">
        <v>12</v>
      </c>
      <c r="B21" t="s">
        <v>53</v>
      </c>
      <c r="C21" t="s">
        <v>1</v>
      </c>
      <c r="D21" t="s">
        <v>54</v>
      </c>
      <c r="E21" t="s">
        <v>3</v>
      </c>
      <c r="F21" t="s">
        <v>4</v>
      </c>
      <c r="G21" t="s">
        <v>17</v>
      </c>
      <c r="H21" t="s">
        <v>6</v>
      </c>
      <c r="I21" t="s">
        <v>14</v>
      </c>
      <c r="J21" t="s">
        <v>8</v>
      </c>
      <c r="K21" t="s">
        <v>9</v>
      </c>
      <c r="L21">
        <v>106</v>
      </c>
      <c r="M21" t="s">
        <v>10</v>
      </c>
      <c r="N21" t="s">
        <v>55</v>
      </c>
    </row>
    <row r="22" spans="1:14" x14ac:dyDescent="0.45">
      <c r="A22" t="s">
        <v>22</v>
      </c>
      <c r="B22" t="s">
        <v>53</v>
      </c>
      <c r="C22" t="s">
        <v>6</v>
      </c>
      <c r="D22" t="s">
        <v>56</v>
      </c>
      <c r="E22" t="s">
        <v>3</v>
      </c>
      <c r="F22" t="s">
        <v>4</v>
      </c>
      <c r="G22" t="s">
        <v>17</v>
      </c>
      <c r="H22" t="s">
        <v>1</v>
      </c>
      <c r="I22" t="s">
        <v>7</v>
      </c>
      <c r="J22" t="s">
        <v>8</v>
      </c>
      <c r="K22" t="s">
        <v>9</v>
      </c>
      <c r="L22">
        <v>106</v>
      </c>
      <c r="M22" t="s">
        <v>10</v>
      </c>
      <c r="N22" t="s">
        <v>57</v>
      </c>
    </row>
    <row r="23" spans="1:14" x14ac:dyDescent="0.45">
      <c r="A23" t="s">
        <v>12</v>
      </c>
      <c r="B23" t="s">
        <v>58</v>
      </c>
      <c r="C23" t="s">
        <v>1</v>
      </c>
      <c r="D23" t="s">
        <v>59</v>
      </c>
      <c r="E23" t="s">
        <v>3</v>
      </c>
      <c r="F23" t="s">
        <v>4</v>
      </c>
      <c r="G23" t="s">
        <v>17</v>
      </c>
      <c r="H23" t="s">
        <v>6</v>
      </c>
      <c r="I23" t="s">
        <v>21</v>
      </c>
      <c r="J23" t="s">
        <v>8</v>
      </c>
      <c r="K23" t="s">
        <v>9</v>
      </c>
      <c r="L23">
        <v>109</v>
      </c>
      <c r="M23" t="s">
        <v>10</v>
      </c>
      <c r="N23" t="s">
        <v>50</v>
      </c>
    </row>
    <row r="24" spans="1:14" x14ac:dyDescent="0.45">
      <c r="A24" t="s">
        <v>22</v>
      </c>
      <c r="B24" t="s">
        <v>58</v>
      </c>
      <c r="C24" t="s">
        <v>6</v>
      </c>
      <c r="D24" t="s">
        <v>60</v>
      </c>
      <c r="E24" t="s">
        <v>3</v>
      </c>
      <c r="F24" t="s">
        <v>4</v>
      </c>
      <c r="G24" t="s">
        <v>5</v>
      </c>
      <c r="H24" t="s">
        <v>1</v>
      </c>
      <c r="I24" t="s">
        <v>13</v>
      </c>
      <c r="J24" t="s">
        <v>8</v>
      </c>
      <c r="K24" t="s">
        <v>9</v>
      </c>
      <c r="L24">
        <v>109</v>
      </c>
      <c r="M24" t="s">
        <v>10</v>
      </c>
      <c r="N24" t="s">
        <v>61</v>
      </c>
    </row>
    <row r="25" spans="1:14" x14ac:dyDescent="0.45">
      <c r="A25" t="s">
        <v>22</v>
      </c>
      <c r="B25" t="s">
        <v>62</v>
      </c>
      <c r="C25" t="s">
        <v>6</v>
      </c>
      <c r="D25" t="s">
        <v>63</v>
      </c>
      <c r="E25" t="s">
        <v>3</v>
      </c>
      <c r="F25" t="s">
        <v>4</v>
      </c>
      <c r="G25" t="s">
        <v>17</v>
      </c>
      <c r="H25" t="s">
        <v>1</v>
      </c>
      <c r="I25" t="s">
        <v>31</v>
      </c>
      <c r="J25" t="s">
        <v>8</v>
      </c>
      <c r="K25" t="s">
        <v>9</v>
      </c>
      <c r="L25">
        <v>112</v>
      </c>
      <c r="M25" t="s">
        <v>10</v>
      </c>
      <c r="N25" t="s">
        <v>24</v>
      </c>
    </row>
    <row r="26" spans="1:14" x14ac:dyDescent="0.45">
      <c r="A26" t="s">
        <v>12</v>
      </c>
      <c r="B26" t="s">
        <v>64</v>
      </c>
      <c r="C26" t="s">
        <v>1</v>
      </c>
      <c r="D26" t="s">
        <v>65</v>
      </c>
      <c r="E26" t="s">
        <v>3</v>
      </c>
      <c r="F26" t="s">
        <v>4</v>
      </c>
      <c r="G26" t="s">
        <v>5</v>
      </c>
      <c r="H26" t="s">
        <v>6</v>
      </c>
      <c r="I26" t="s">
        <v>30</v>
      </c>
      <c r="J26" t="s">
        <v>8</v>
      </c>
      <c r="K26" t="s">
        <v>9</v>
      </c>
      <c r="L26">
        <v>134</v>
      </c>
      <c r="M26" t="s">
        <v>10</v>
      </c>
      <c r="N26" t="s">
        <v>50</v>
      </c>
    </row>
    <row r="27" spans="1:14" x14ac:dyDescent="0.45">
      <c r="A27" t="s">
        <v>22</v>
      </c>
      <c r="B27" t="s">
        <v>66</v>
      </c>
      <c r="C27" t="s">
        <v>6</v>
      </c>
      <c r="D27" t="s">
        <v>67</v>
      </c>
      <c r="E27" t="s">
        <v>3</v>
      </c>
      <c r="F27" t="s">
        <v>4</v>
      </c>
      <c r="G27" t="s">
        <v>5</v>
      </c>
      <c r="H27" t="s">
        <v>1</v>
      </c>
      <c r="I27" t="s">
        <v>34</v>
      </c>
      <c r="J27" t="s">
        <v>8</v>
      </c>
      <c r="K27" t="s">
        <v>9</v>
      </c>
      <c r="L27">
        <v>138</v>
      </c>
      <c r="M27" t="s">
        <v>10</v>
      </c>
      <c r="N27" t="s">
        <v>41</v>
      </c>
    </row>
    <row r="28" spans="1:14" x14ac:dyDescent="0.45">
      <c r="A28" t="s">
        <v>12</v>
      </c>
      <c r="B28" t="s">
        <v>68</v>
      </c>
      <c r="C28" t="s">
        <v>1</v>
      </c>
      <c r="D28" t="s">
        <v>69</v>
      </c>
      <c r="E28" t="s">
        <v>3</v>
      </c>
      <c r="F28" t="s">
        <v>4</v>
      </c>
      <c r="G28" t="s">
        <v>17</v>
      </c>
      <c r="H28" t="s">
        <v>6</v>
      </c>
      <c r="I28" t="s">
        <v>7</v>
      </c>
      <c r="J28" t="s">
        <v>8</v>
      </c>
      <c r="K28" t="s">
        <v>9</v>
      </c>
      <c r="L28">
        <v>141</v>
      </c>
      <c r="M28" t="s">
        <v>10</v>
      </c>
      <c r="N28" t="s">
        <v>11</v>
      </c>
    </row>
    <row r="29" spans="1:14" x14ac:dyDescent="0.45">
      <c r="A29" t="s">
        <v>22</v>
      </c>
      <c r="B29" t="s">
        <v>70</v>
      </c>
      <c r="C29" t="s">
        <v>6</v>
      </c>
      <c r="D29" t="s">
        <v>71</v>
      </c>
      <c r="E29" t="s">
        <v>3</v>
      </c>
      <c r="F29" t="s">
        <v>4</v>
      </c>
      <c r="G29" t="s">
        <v>5</v>
      </c>
      <c r="H29" t="s">
        <v>1</v>
      </c>
      <c r="I29" t="s">
        <v>40</v>
      </c>
      <c r="J29" t="s">
        <v>8</v>
      </c>
      <c r="K29" t="s">
        <v>9</v>
      </c>
      <c r="L29">
        <v>156</v>
      </c>
      <c r="M29" t="s">
        <v>10</v>
      </c>
      <c r="N29" t="s">
        <v>41</v>
      </c>
    </row>
    <row r="30" spans="1:14" x14ac:dyDescent="0.45">
      <c r="A30" t="s">
        <v>12</v>
      </c>
      <c r="B30" t="s">
        <v>70</v>
      </c>
      <c r="C30" t="s">
        <v>1</v>
      </c>
      <c r="D30" t="s">
        <v>72</v>
      </c>
      <c r="E30" t="s">
        <v>3</v>
      </c>
      <c r="F30" t="s">
        <v>4</v>
      </c>
      <c r="G30" t="s">
        <v>17</v>
      </c>
      <c r="H30" t="s">
        <v>6</v>
      </c>
      <c r="I30" t="s">
        <v>13</v>
      </c>
      <c r="J30" t="s">
        <v>8</v>
      </c>
      <c r="K30" t="s">
        <v>9</v>
      </c>
      <c r="L30">
        <v>157</v>
      </c>
      <c r="M30" t="s">
        <v>10</v>
      </c>
      <c r="N30" t="s">
        <v>47</v>
      </c>
    </row>
    <row r="31" spans="1:14" x14ac:dyDescent="0.45">
      <c r="A31" t="s">
        <v>12</v>
      </c>
      <c r="B31" t="s">
        <v>73</v>
      </c>
      <c r="C31" t="s">
        <v>1</v>
      </c>
      <c r="D31" t="s">
        <v>74</v>
      </c>
      <c r="E31" t="s">
        <v>3</v>
      </c>
      <c r="F31" t="s">
        <v>4</v>
      </c>
      <c r="G31" t="s">
        <v>17</v>
      </c>
      <c r="H31" t="s">
        <v>6</v>
      </c>
      <c r="I31" t="s">
        <v>27</v>
      </c>
      <c r="J31" t="s">
        <v>8</v>
      </c>
      <c r="K31" t="s">
        <v>9</v>
      </c>
      <c r="L31">
        <v>159</v>
      </c>
      <c r="M31" t="s">
        <v>10</v>
      </c>
      <c r="N31" t="s">
        <v>75</v>
      </c>
    </row>
    <row r="32" spans="1:14" x14ac:dyDescent="0.45">
      <c r="A32" t="s">
        <v>12</v>
      </c>
      <c r="B32" t="s">
        <v>73</v>
      </c>
      <c r="C32" t="s">
        <v>1</v>
      </c>
      <c r="D32" t="s">
        <v>76</v>
      </c>
      <c r="E32" t="s">
        <v>3</v>
      </c>
      <c r="F32" t="s">
        <v>4</v>
      </c>
      <c r="G32" t="s">
        <v>17</v>
      </c>
      <c r="H32" t="s">
        <v>6</v>
      </c>
      <c r="I32" t="s">
        <v>27</v>
      </c>
      <c r="J32" t="s">
        <v>8</v>
      </c>
      <c r="K32" t="s">
        <v>9</v>
      </c>
      <c r="L32">
        <v>159</v>
      </c>
      <c r="M32" t="s">
        <v>10</v>
      </c>
      <c r="N32" t="s">
        <v>75</v>
      </c>
    </row>
    <row r="33" spans="1:14" x14ac:dyDescent="0.45">
      <c r="A33" t="s">
        <v>12</v>
      </c>
      <c r="B33" t="s">
        <v>73</v>
      </c>
      <c r="C33" t="s">
        <v>1</v>
      </c>
      <c r="D33" t="s">
        <v>77</v>
      </c>
      <c r="E33" t="s">
        <v>3</v>
      </c>
      <c r="F33" t="s">
        <v>4</v>
      </c>
      <c r="G33" t="s">
        <v>5</v>
      </c>
      <c r="H33" t="s">
        <v>6</v>
      </c>
      <c r="I33" t="s">
        <v>42</v>
      </c>
      <c r="J33" t="s">
        <v>8</v>
      </c>
      <c r="K33" t="s">
        <v>9</v>
      </c>
      <c r="L33">
        <v>160</v>
      </c>
      <c r="M33" t="s">
        <v>10</v>
      </c>
      <c r="N33" t="s">
        <v>78</v>
      </c>
    </row>
    <row r="34" spans="1:14" x14ac:dyDescent="0.45">
      <c r="A34" t="s">
        <v>22</v>
      </c>
      <c r="B34" t="s">
        <v>79</v>
      </c>
      <c r="C34" t="s">
        <v>6</v>
      </c>
      <c r="D34" t="s">
        <v>80</v>
      </c>
      <c r="E34" t="s">
        <v>3</v>
      </c>
      <c r="F34" t="s">
        <v>4</v>
      </c>
      <c r="G34" t="s">
        <v>17</v>
      </c>
      <c r="H34" t="s">
        <v>1</v>
      </c>
      <c r="I34" t="s">
        <v>13</v>
      </c>
      <c r="J34" t="s">
        <v>8</v>
      </c>
      <c r="K34" t="s">
        <v>9</v>
      </c>
      <c r="L34">
        <v>166</v>
      </c>
      <c r="M34" t="s">
        <v>10</v>
      </c>
      <c r="N34" t="s">
        <v>61</v>
      </c>
    </row>
    <row r="35" spans="1:14" x14ac:dyDescent="0.45">
      <c r="A35" t="s">
        <v>22</v>
      </c>
      <c r="B35" t="s">
        <v>79</v>
      </c>
      <c r="C35" t="s">
        <v>6</v>
      </c>
      <c r="D35" t="s">
        <v>81</v>
      </c>
      <c r="E35" t="s">
        <v>3</v>
      </c>
      <c r="F35" t="s">
        <v>4</v>
      </c>
      <c r="G35" t="s">
        <v>5</v>
      </c>
      <c r="H35" t="s">
        <v>1</v>
      </c>
      <c r="I35" t="s">
        <v>40</v>
      </c>
      <c r="J35" t="s">
        <v>8</v>
      </c>
      <c r="K35" t="s">
        <v>9</v>
      </c>
      <c r="L35">
        <v>167</v>
      </c>
      <c r="M35" t="s">
        <v>10</v>
      </c>
      <c r="N35" t="s">
        <v>41</v>
      </c>
    </row>
    <row r="36" spans="1:14" x14ac:dyDescent="0.45">
      <c r="A36" t="s">
        <v>22</v>
      </c>
      <c r="B36" t="s">
        <v>79</v>
      </c>
      <c r="C36" t="s">
        <v>6</v>
      </c>
      <c r="D36" t="s">
        <v>82</v>
      </c>
      <c r="E36" t="s">
        <v>3</v>
      </c>
      <c r="F36" t="s">
        <v>4</v>
      </c>
      <c r="G36" t="s">
        <v>5</v>
      </c>
      <c r="H36" t="s">
        <v>1</v>
      </c>
      <c r="I36" t="s">
        <v>40</v>
      </c>
      <c r="J36" t="s">
        <v>8</v>
      </c>
      <c r="K36" t="s">
        <v>9</v>
      </c>
      <c r="L36">
        <v>167</v>
      </c>
      <c r="M36" t="s">
        <v>10</v>
      </c>
      <c r="N36" t="s">
        <v>41</v>
      </c>
    </row>
    <row r="37" spans="1:14" x14ac:dyDescent="0.45">
      <c r="A37" t="s">
        <v>12</v>
      </c>
      <c r="B37" t="s">
        <v>83</v>
      </c>
      <c r="C37" t="s">
        <v>1</v>
      </c>
      <c r="D37" t="s">
        <v>84</v>
      </c>
      <c r="E37" t="s">
        <v>3</v>
      </c>
      <c r="F37" t="s">
        <v>4</v>
      </c>
      <c r="G37" t="s">
        <v>17</v>
      </c>
      <c r="H37" t="s">
        <v>6</v>
      </c>
      <c r="I37" t="s">
        <v>31</v>
      </c>
      <c r="J37" t="s">
        <v>8</v>
      </c>
      <c r="K37" t="s">
        <v>9</v>
      </c>
      <c r="L37">
        <v>169</v>
      </c>
      <c r="M37" t="s">
        <v>10</v>
      </c>
      <c r="N37" t="s">
        <v>11</v>
      </c>
    </row>
    <row r="38" spans="1:14" x14ac:dyDescent="0.45">
      <c r="A38" t="s">
        <v>12</v>
      </c>
      <c r="B38" t="s">
        <v>85</v>
      </c>
      <c r="C38" t="s">
        <v>1</v>
      </c>
      <c r="D38" t="s">
        <v>86</v>
      </c>
      <c r="E38" t="s">
        <v>3</v>
      </c>
      <c r="F38" t="s">
        <v>4</v>
      </c>
      <c r="G38" t="s">
        <v>17</v>
      </c>
      <c r="H38" t="s">
        <v>6</v>
      </c>
      <c r="I38" t="s">
        <v>28</v>
      </c>
      <c r="J38" t="s">
        <v>8</v>
      </c>
      <c r="K38" t="s">
        <v>9</v>
      </c>
      <c r="L38">
        <v>179</v>
      </c>
      <c r="M38" t="s">
        <v>10</v>
      </c>
      <c r="N38" t="s">
        <v>87</v>
      </c>
    </row>
    <row r="39" spans="1:14" x14ac:dyDescent="0.45">
      <c r="A39" t="s">
        <v>12</v>
      </c>
      <c r="B39" t="s">
        <v>85</v>
      </c>
      <c r="C39" t="s">
        <v>1</v>
      </c>
      <c r="D39" t="s">
        <v>88</v>
      </c>
      <c r="E39" t="s">
        <v>3</v>
      </c>
      <c r="F39" t="s">
        <v>4</v>
      </c>
      <c r="G39" t="s">
        <v>17</v>
      </c>
      <c r="H39" t="s">
        <v>6</v>
      </c>
      <c r="I39" t="s">
        <v>20</v>
      </c>
      <c r="J39" t="s">
        <v>8</v>
      </c>
      <c r="K39" t="s">
        <v>9</v>
      </c>
      <c r="L39">
        <v>180</v>
      </c>
      <c r="M39" t="s">
        <v>10</v>
      </c>
      <c r="N39" t="s">
        <v>89</v>
      </c>
    </row>
    <row r="40" spans="1:14" x14ac:dyDescent="0.45">
      <c r="A40" t="s">
        <v>12</v>
      </c>
      <c r="B40" t="s">
        <v>85</v>
      </c>
      <c r="C40" t="s">
        <v>1</v>
      </c>
      <c r="D40" t="s">
        <v>90</v>
      </c>
      <c r="E40" t="s">
        <v>3</v>
      </c>
      <c r="F40" t="s">
        <v>4</v>
      </c>
      <c r="G40" t="s">
        <v>5</v>
      </c>
      <c r="H40" t="s">
        <v>6</v>
      </c>
      <c r="I40" t="s">
        <v>46</v>
      </c>
      <c r="J40" t="s">
        <v>8</v>
      </c>
      <c r="K40" t="s">
        <v>9</v>
      </c>
      <c r="L40">
        <v>180</v>
      </c>
      <c r="M40" t="s">
        <v>10</v>
      </c>
      <c r="N40" t="s">
        <v>47</v>
      </c>
    </row>
    <row r="41" spans="1:14" x14ac:dyDescent="0.45">
      <c r="A41" t="s">
        <v>22</v>
      </c>
      <c r="B41" t="s">
        <v>91</v>
      </c>
      <c r="C41" t="s">
        <v>6</v>
      </c>
      <c r="D41" t="s">
        <v>92</v>
      </c>
      <c r="E41" t="s">
        <v>3</v>
      </c>
      <c r="F41" t="s">
        <v>4</v>
      </c>
      <c r="G41" t="s">
        <v>17</v>
      </c>
      <c r="H41" t="s">
        <v>1</v>
      </c>
      <c r="I41" t="s">
        <v>13</v>
      </c>
      <c r="J41" t="s">
        <v>8</v>
      </c>
      <c r="K41" t="s">
        <v>9</v>
      </c>
      <c r="L41">
        <v>183</v>
      </c>
      <c r="M41" t="s">
        <v>10</v>
      </c>
      <c r="N41" t="s">
        <v>61</v>
      </c>
    </row>
    <row r="42" spans="1:14" x14ac:dyDescent="0.45">
      <c r="A42" t="s">
        <v>22</v>
      </c>
      <c r="B42" t="s">
        <v>93</v>
      </c>
      <c r="C42" t="s">
        <v>6</v>
      </c>
      <c r="D42" t="s">
        <v>94</v>
      </c>
      <c r="E42" t="s">
        <v>3</v>
      </c>
      <c r="F42" t="s">
        <v>4</v>
      </c>
      <c r="G42" t="s">
        <v>17</v>
      </c>
      <c r="H42" t="s">
        <v>1</v>
      </c>
      <c r="I42" t="s">
        <v>20</v>
      </c>
      <c r="J42" t="s">
        <v>8</v>
      </c>
      <c r="K42" t="s">
        <v>9</v>
      </c>
      <c r="L42">
        <v>185</v>
      </c>
      <c r="M42" t="s">
        <v>10</v>
      </c>
      <c r="N42" t="s">
        <v>61</v>
      </c>
    </row>
    <row r="43" spans="1:14" x14ac:dyDescent="0.45">
      <c r="A43" t="s">
        <v>22</v>
      </c>
      <c r="B43" t="s">
        <v>93</v>
      </c>
      <c r="C43" t="s">
        <v>6</v>
      </c>
      <c r="D43" t="s">
        <v>95</v>
      </c>
      <c r="E43" t="s">
        <v>3</v>
      </c>
      <c r="F43" t="s">
        <v>4</v>
      </c>
      <c r="G43" t="s">
        <v>17</v>
      </c>
      <c r="H43" t="s">
        <v>1</v>
      </c>
      <c r="I43" t="s">
        <v>34</v>
      </c>
      <c r="J43" t="s">
        <v>8</v>
      </c>
      <c r="K43" t="s">
        <v>9</v>
      </c>
      <c r="L43">
        <v>186</v>
      </c>
      <c r="M43" t="s">
        <v>10</v>
      </c>
      <c r="N43" t="s">
        <v>41</v>
      </c>
    </row>
    <row r="44" spans="1:14" x14ac:dyDescent="0.45">
      <c r="A44" t="s">
        <v>22</v>
      </c>
      <c r="B44" t="s">
        <v>96</v>
      </c>
      <c r="C44" t="s">
        <v>6</v>
      </c>
      <c r="D44" t="s">
        <v>97</v>
      </c>
      <c r="E44" t="s">
        <v>3</v>
      </c>
      <c r="F44" t="s">
        <v>4</v>
      </c>
      <c r="G44" t="s">
        <v>5</v>
      </c>
      <c r="H44" t="s">
        <v>1</v>
      </c>
      <c r="I44" t="s">
        <v>46</v>
      </c>
      <c r="J44" t="s">
        <v>8</v>
      </c>
      <c r="K44" t="s">
        <v>9</v>
      </c>
      <c r="L44">
        <v>195</v>
      </c>
      <c r="M44" t="s">
        <v>10</v>
      </c>
      <c r="N44" t="s">
        <v>24</v>
      </c>
    </row>
    <row r="45" spans="1:14" x14ac:dyDescent="0.45">
      <c r="A45" t="s">
        <v>12</v>
      </c>
      <c r="B45" t="s">
        <v>98</v>
      </c>
      <c r="C45" t="s">
        <v>1</v>
      </c>
      <c r="D45" t="s">
        <v>99</v>
      </c>
      <c r="E45" t="s">
        <v>3</v>
      </c>
      <c r="F45" t="s">
        <v>4</v>
      </c>
      <c r="G45" t="s">
        <v>17</v>
      </c>
      <c r="H45" t="s">
        <v>6</v>
      </c>
      <c r="I45" t="s">
        <v>20</v>
      </c>
      <c r="J45" t="s">
        <v>8</v>
      </c>
      <c r="K45" t="s">
        <v>9</v>
      </c>
      <c r="L45">
        <v>200</v>
      </c>
      <c r="M45" t="s">
        <v>10</v>
      </c>
      <c r="N45" t="s">
        <v>89</v>
      </c>
    </row>
    <row r="46" spans="1:14" x14ac:dyDescent="0.45">
      <c r="A46" t="s">
        <v>22</v>
      </c>
      <c r="B46" t="s">
        <v>100</v>
      </c>
      <c r="C46" t="s">
        <v>6</v>
      </c>
      <c r="D46" t="s">
        <v>101</v>
      </c>
      <c r="E46" t="s">
        <v>3</v>
      </c>
      <c r="F46" t="s">
        <v>4</v>
      </c>
      <c r="G46" t="s">
        <v>5</v>
      </c>
      <c r="H46" t="s">
        <v>1</v>
      </c>
      <c r="I46" t="s">
        <v>49</v>
      </c>
      <c r="J46" t="s">
        <v>8</v>
      </c>
      <c r="K46" t="s">
        <v>9</v>
      </c>
      <c r="L46">
        <v>202</v>
      </c>
      <c r="M46" t="s">
        <v>10</v>
      </c>
      <c r="N46" t="s">
        <v>57</v>
      </c>
    </row>
    <row r="47" spans="1:14" x14ac:dyDescent="0.45">
      <c r="A47" t="s">
        <v>22</v>
      </c>
      <c r="B47" t="s">
        <v>100</v>
      </c>
      <c r="C47" t="s">
        <v>6</v>
      </c>
      <c r="D47" t="s">
        <v>102</v>
      </c>
      <c r="E47" t="s">
        <v>3</v>
      </c>
      <c r="F47" t="s">
        <v>4</v>
      </c>
      <c r="G47" t="s">
        <v>17</v>
      </c>
      <c r="H47" t="s">
        <v>1</v>
      </c>
      <c r="I47" t="s">
        <v>20</v>
      </c>
      <c r="J47" t="s">
        <v>8</v>
      </c>
      <c r="K47" t="s">
        <v>9</v>
      </c>
      <c r="L47">
        <v>203</v>
      </c>
      <c r="M47" t="s">
        <v>10</v>
      </c>
      <c r="N47" t="s">
        <v>41</v>
      </c>
    </row>
    <row r="48" spans="1:14" x14ac:dyDescent="0.45">
      <c r="A48" t="s">
        <v>22</v>
      </c>
      <c r="B48" t="s">
        <v>103</v>
      </c>
      <c r="C48" t="s">
        <v>6</v>
      </c>
      <c r="D48" t="s">
        <v>104</v>
      </c>
      <c r="E48" t="s">
        <v>3</v>
      </c>
      <c r="F48" t="s">
        <v>4</v>
      </c>
      <c r="G48" t="s">
        <v>5</v>
      </c>
      <c r="H48" t="s">
        <v>1</v>
      </c>
      <c r="I48" t="s">
        <v>52</v>
      </c>
      <c r="J48" t="s">
        <v>8</v>
      </c>
      <c r="K48" t="s">
        <v>9</v>
      </c>
      <c r="L48">
        <v>204</v>
      </c>
      <c r="M48" t="s">
        <v>10</v>
      </c>
      <c r="N48" t="s">
        <v>41</v>
      </c>
    </row>
    <row r="49" spans="1:14" x14ac:dyDescent="0.45">
      <c r="A49" t="s">
        <v>12</v>
      </c>
      <c r="B49" t="s">
        <v>105</v>
      </c>
      <c r="C49" t="s">
        <v>1</v>
      </c>
      <c r="D49" t="s">
        <v>106</v>
      </c>
      <c r="E49" t="s">
        <v>3</v>
      </c>
      <c r="F49" t="s">
        <v>4</v>
      </c>
      <c r="G49" t="s">
        <v>17</v>
      </c>
      <c r="H49" t="s">
        <v>6</v>
      </c>
      <c r="I49" t="s">
        <v>27</v>
      </c>
      <c r="J49" t="s">
        <v>8</v>
      </c>
      <c r="K49" t="s">
        <v>9</v>
      </c>
      <c r="L49">
        <v>205</v>
      </c>
      <c r="M49" t="s">
        <v>10</v>
      </c>
      <c r="N49" t="s">
        <v>55</v>
      </c>
    </row>
    <row r="50" spans="1:14" x14ac:dyDescent="0.45">
      <c r="A50" t="s">
        <v>12</v>
      </c>
      <c r="B50" t="s">
        <v>107</v>
      </c>
      <c r="C50" t="s">
        <v>1</v>
      </c>
      <c r="D50" t="s">
        <v>108</v>
      </c>
      <c r="E50" t="s">
        <v>3</v>
      </c>
      <c r="F50" t="s">
        <v>4</v>
      </c>
      <c r="G50" t="s">
        <v>17</v>
      </c>
      <c r="H50" t="s">
        <v>6</v>
      </c>
      <c r="I50" t="s">
        <v>52</v>
      </c>
      <c r="J50" t="s">
        <v>8</v>
      </c>
      <c r="K50" t="s">
        <v>9</v>
      </c>
      <c r="L50">
        <v>214</v>
      </c>
      <c r="M50" t="s">
        <v>10</v>
      </c>
      <c r="N50" t="s">
        <v>89</v>
      </c>
    </row>
    <row r="51" spans="1:14" x14ac:dyDescent="0.45">
      <c r="A51" t="s">
        <v>12</v>
      </c>
      <c r="B51" t="s">
        <v>109</v>
      </c>
      <c r="C51" t="s">
        <v>1</v>
      </c>
      <c r="D51" t="s">
        <v>110</v>
      </c>
      <c r="E51" t="s">
        <v>3</v>
      </c>
      <c r="F51" t="s">
        <v>4</v>
      </c>
      <c r="G51" t="s">
        <v>5</v>
      </c>
      <c r="H51" t="s">
        <v>6</v>
      </c>
      <c r="I51" t="s">
        <v>65</v>
      </c>
      <c r="J51" t="s">
        <v>8</v>
      </c>
      <c r="K51" t="s">
        <v>9</v>
      </c>
      <c r="L51">
        <v>224</v>
      </c>
      <c r="M51" t="s">
        <v>10</v>
      </c>
      <c r="N51" t="s">
        <v>11</v>
      </c>
    </row>
    <row r="52" spans="1:14" x14ac:dyDescent="0.45">
      <c r="A52" t="s">
        <v>12</v>
      </c>
      <c r="B52" t="s">
        <v>109</v>
      </c>
      <c r="C52" t="s">
        <v>1</v>
      </c>
      <c r="D52" t="s">
        <v>111</v>
      </c>
      <c r="E52" t="s">
        <v>3</v>
      </c>
      <c r="F52" t="s">
        <v>4</v>
      </c>
      <c r="G52" t="s">
        <v>17</v>
      </c>
      <c r="H52" t="s">
        <v>6</v>
      </c>
      <c r="I52" t="s">
        <v>52</v>
      </c>
      <c r="J52" t="s">
        <v>8</v>
      </c>
      <c r="K52" t="s">
        <v>9</v>
      </c>
      <c r="L52">
        <v>225</v>
      </c>
      <c r="M52" t="s">
        <v>10</v>
      </c>
      <c r="N52" t="s">
        <v>89</v>
      </c>
    </row>
    <row r="53" spans="1:14" x14ac:dyDescent="0.45">
      <c r="A53" t="s">
        <v>22</v>
      </c>
      <c r="B53" t="s">
        <v>112</v>
      </c>
      <c r="C53" t="s">
        <v>6</v>
      </c>
      <c r="D53" t="s">
        <v>113</v>
      </c>
      <c r="E53" t="s">
        <v>3</v>
      </c>
      <c r="F53" t="s">
        <v>4</v>
      </c>
      <c r="G53" t="s">
        <v>17</v>
      </c>
      <c r="H53" t="s">
        <v>1</v>
      </c>
      <c r="I53" t="s">
        <v>52</v>
      </c>
      <c r="J53" t="s">
        <v>8</v>
      </c>
      <c r="K53" t="s">
        <v>9</v>
      </c>
      <c r="L53">
        <v>226</v>
      </c>
      <c r="M53" t="s">
        <v>10</v>
      </c>
      <c r="N53" t="s">
        <v>41</v>
      </c>
    </row>
    <row r="54" spans="1:14" x14ac:dyDescent="0.45">
      <c r="A54" t="s">
        <v>22</v>
      </c>
      <c r="B54" t="s">
        <v>114</v>
      </c>
      <c r="C54" t="s">
        <v>6</v>
      </c>
      <c r="D54" t="s">
        <v>115</v>
      </c>
      <c r="E54" t="s">
        <v>3</v>
      </c>
      <c r="F54" t="s">
        <v>4</v>
      </c>
      <c r="G54" t="s">
        <v>17</v>
      </c>
      <c r="H54" t="s">
        <v>1</v>
      </c>
      <c r="I54" t="s">
        <v>44</v>
      </c>
      <c r="J54" t="s">
        <v>8</v>
      </c>
      <c r="K54" t="s">
        <v>9</v>
      </c>
      <c r="L54">
        <v>228</v>
      </c>
      <c r="M54" t="s">
        <v>10</v>
      </c>
      <c r="N54" t="s">
        <v>41</v>
      </c>
    </row>
    <row r="55" spans="1:14" x14ac:dyDescent="0.45">
      <c r="A55" t="s">
        <v>12</v>
      </c>
      <c r="B55" t="s">
        <v>116</v>
      </c>
      <c r="C55" t="s">
        <v>1</v>
      </c>
      <c r="D55" t="s">
        <v>117</v>
      </c>
      <c r="E55" t="s">
        <v>3</v>
      </c>
      <c r="F55" t="s">
        <v>4</v>
      </c>
      <c r="G55" t="s">
        <v>17</v>
      </c>
      <c r="H55" t="s">
        <v>6</v>
      </c>
      <c r="I55" t="s">
        <v>42</v>
      </c>
      <c r="J55" t="s">
        <v>8</v>
      </c>
      <c r="K55" t="s">
        <v>9</v>
      </c>
      <c r="L55">
        <v>233</v>
      </c>
      <c r="M55" t="s">
        <v>10</v>
      </c>
      <c r="N55" t="s">
        <v>47</v>
      </c>
    </row>
    <row r="56" spans="1:14" x14ac:dyDescent="0.45">
      <c r="A56" t="s">
        <v>22</v>
      </c>
      <c r="B56" t="s">
        <v>116</v>
      </c>
      <c r="C56" t="s">
        <v>6</v>
      </c>
      <c r="D56" t="s">
        <v>118</v>
      </c>
      <c r="E56" t="s">
        <v>3</v>
      </c>
      <c r="F56" t="s">
        <v>4</v>
      </c>
      <c r="G56" t="s">
        <v>17</v>
      </c>
      <c r="H56" t="s">
        <v>1</v>
      </c>
      <c r="I56" t="s">
        <v>34</v>
      </c>
      <c r="J56" t="s">
        <v>8</v>
      </c>
      <c r="K56" t="s">
        <v>9</v>
      </c>
      <c r="L56">
        <v>234</v>
      </c>
      <c r="M56" t="s">
        <v>10</v>
      </c>
      <c r="N56" t="s">
        <v>41</v>
      </c>
    </row>
    <row r="57" spans="1:14" x14ac:dyDescent="0.45">
      <c r="A57" t="s">
        <v>22</v>
      </c>
      <c r="B57" t="s">
        <v>116</v>
      </c>
      <c r="C57" t="s">
        <v>6</v>
      </c>
      <c r="D57" t="s">
        <v>119</v>
      </c>
      <c r="E57" t="s">
        <v>3</v>
      </c>
      <c r="F57" t="s">
        <v>4</v>
      </c>
      <c r="G57" t="s">
        <v>17</v>
      </c>
      <c r="H57" t="s">
        <v>1</v>
      </c>
      <c r="I57" t="s">
        <v>34</v>
      </c>
      <c r="J57" t="s">
        <v>8</v>
      </c>
      <c r="K57" t="s">
        <v>9</v>
      </c>
      <c r="L57">
        <v>234</v>
      </c>
      <c r="M57" t="s">
        <v>10</v>
      </c>
      <c r="N57" t="s">
        <v>41</v>
      </c>
    </row>
    <row r="58" spans="1:14" x14ac:dyDescent="0.45">
      <c r="A58" t="s">
        <v>12</v>
      </c>
      <c r="B58" t="s">
        <v>120</v>
      </c>
      <c r="C58" t="s">
        <v>1</v>
      </c>
      <c r="D58" t="s">
        <v>121</v>
      </c>
      <c r="E58" t="s">
        <v>3</v>
      </c>
      <c r="F58" t="s">
        <v>4</v>
      </c>
      <c r="G58" t="s">
        <v>17</v>
      </c>
      <c r="H58" t="s">
        <v>6</v>
      </c>
      <c r="I58" t="s">
        <v>56</v>
      </c>
      <c r="J58" t="s">
        <v>8</v>
      </c>
      <c r="K58" t="s">
        <v>9</v>
      </c>
      <c r="L58">
        <v>235</v>
      </c>
      <c r="M58" t="s">
        <v>10</v>
      </c>
      <c r="N58" t="s">
        <v>11</v>
      </c>
    </row>
    <row r="59" spans="1:14" x14ac:dyDescent="0.45">
      <c r="A59" t="s">
        <v>12</v>
      </c>
      <c r="B59" t="s">
        <v>122</v>
      </c>
      <c r="C59" t="s">
        <v>1</v>
      </c>
      <c r="D59" t="s">
        <v>123</v>
      </c>
      <c r="E59" t="s">
        <v>3</v>
      </c>
      <c r="F59" t="s">
        <v>4</v>
      </c>
      <c r="G59" t="s">
        <v>17</v>
      </c>
      <c r="H59" t="s">
        <v>6</v>
      </c>
      <c r="I59" t="s">
        <v>49</v>
      </c>
      <c r="J59" t="s">
        <v>8</v>
      </c>
      <c r="K59" t="s">
        <v>9</v>
      </c>
      <c r="L59">
        <v>237</v>
      </c>
      <c r="M59" t="s">
        <v>10</v>
      </c>
      <c r="N59" t="s">
        <v>11</v>
      </c>
    </row>
    <row r="60" spans="1:14" x14ac:dyDescent="0.45">
      <c r="A60" t="s">
        <v>12</v>
      </c>
      <c r="B60" t="s">
        <v>124</v>
      </c>
      <c r="C60" t="s">
        <v>1</v>
      </c>
      <c r="D60" t="s">
        <v>125</v>
      </c>
      <c r="E60" t="s">
        <v>3</v>
      </c>
      <c r="F60" t="s">
        <v>4</v>
      </c>
      <c r="G60" t="s">
        <v>5</v>
      </c>
      <c r="H60" t="s">
        <v>6</v>
      </c>
      <c r="I60" t="s">
        <v>65</v>
      </c>
      <c r="J60" t="s">
        <v>8</v>
      </c>
      <c r="K60" t="s">
        <v>9</v>
      </c>
      <c r="L60">
        <v>240</v>
      </c>
      <c r="M60" t="s">
        <v>10</v>
      </c>
      <c r="N60" t="s">
        <v>11</v>
      </c>
    </row>
    <row r="61" spans="1:14" x14ac:dyDescent="0.45">
      <c r="A61" t="s">
        <v>22</v>
      </c>
      <c r="B61" t="s">
        <v>126</v>
      </c>
      <c r="C61" t="s">
        <v>6</v>
      </c>
      <c r="D61" t="s">
        <v>127</v>
      </c>
      <c r="E61" t="s">
        <v>3</v>
      </c>
      <c r="F61" t="s">
        <v>4</v>
      </c>
      <c r="G61" t="s">
        <v>5</v>
      </c>
      <c r="H61" t="s">
        <v>1</v>
      </c>
      <c r="I61" t="s">
        <v>72</v>
      </c>
      <c r="J61" t="s">
        <v>8</v>
      </c>
      <c r="K61" t="s">
        <v>9</v>
      </c>
      <c r="L61">
        <v>242</v>
      </c>
      <c r="M61" t="s">
        <v>10</v>
      </c>
      <c r="N61" t="s">
        <v>24</v>
      </c>
    </row>
    <row r="62" spans="1:14" x14ac:dyDescent="0.45">
      <c r="A62" t="s">
        <v>22</v>
      </c>
      <c r="B62" t="s">
        <v>128</v>
      </c>
      <c r="C62" t="s">
        <v>6</v>
      </c>
      <c r="D62" t="s">
        <v>129</v>
      </c>
      <c r="E62" t="s">
        <v>3</v>
      </c>
      <c r="F62" t="s">
        <v>4</v>
      </c>
      <c r="G62" t="s">
        <v>17</v>
      </c>
      <c r="H62" t="s">
        <v>1</v>
      </c>
      <c r="I62" t="s">
        <v>52</v>
      </c>
      <c r="J62" t="s">
        <v>8</v>
      </c>
      <c r="K62" t="s">
        <v>9</v>
      </c>
      <c r="L62">
        <v>246</v>
      </c>
      <c r="M62" t="s">
        <v>10</v>
      </c>
      <c r="N62" t="s">
        <v>41</v>
      </c>
    </row>
    <row r="63" spans="1:14" x14ac:dyDescent="0.45">
      <c r="A63" t="s">
        <v>22</v>
      </c>
      <c r="B63" t="s">
        <v>130</v>
      </c>
      <c r="C63" t="s">
        <v>6</v>
      </c>
      <c r="D63" t="s">
        <v>131</v>
      </c>
      <c r="E63" t="s">
        <v>3</v>
      </c>
      <c r="F63" t="s">
        <v>4</v>
      </c>
      <c r="G63" t="s">
        <v>5</v>
      </c>
      <c r="H63" t="s">
        <v>1</v>
      </c>
      <c r="I63" t="s">
        <v>69</v>
      </c>
      <c r="J63" t="s">
        <v>8</v>
      </c>
      <c r="K63" t="s">
        <v>9</v>
      </c>
      <c r="L63">
        <v>248</v>
      </c>
      <c r="M63" t="s">
        <v>10</v>
      </c>
      <c r="N63" t="s">
        <v>41</v>
      </c>
    </row>
    <row r="64" spans="1:14" x14ac:dyDescent="0.45">
      <c r="A64" t="s">
        <v>22</v>
      </c>
      <c r="B64" t="s">
        <v>130</v>
      </c>
      <c r="C64" t="s">
        <v>6</v>
      </c>
      <c r="D64" t="s">
        <v>132</v>
      </c>
      <c r="E64" t="s">
        <v>3</v>
      </c>
      <c r="F64" t="s">
        <v>4</v>
      </c>
      <c r="G64" t="s">
        <v>5</v>
      </c>
      <c r="H64" t="s">
        <v>1</v>
      </c>
      <c r="I64" t="s">
        <v>76</v>
      </c>
      <c r="J64" t="s">
        <v>8</v>
      </c>
      <c r="K64" t="s">
        <v>9</v>
      </c>
      <c r="L64">
        <v>249</v>
      </c>
      <c r="M64" t="s">
        <v>10</v>
      </c>
      <c r="N64" t="s">
        <v>133</v>
      </c>
    </row>
    <row r="65" spans="1:14" x14ac:dyDescent="0.45">
      <c r="A65" t="s">
        <v>22</v>
      </c>
      <c r="B65" t="s">
        <v>134</v>
      </c>
      <c r="C65" t="s">
        <v>6</v>
      </c>
      <c r="D65" t="s">
        <v>135</v>
      </c>
      <c r="E65" t="s">
        <v>3</v>
      </c>
      <c r="F65" t="s">
        <v>4</v>
      </c>
      <c r="G65" t="s">
        <v>17</v>
      </c>
      <c r="H65" t="s">
        <v>1</v>
      </c>
      <c r="I65" t="s">
        <v>36</v>
      </c>
      <c r="J65" t="s">
        <v>8</v>
      </c>
      <c r="K65" t="s">
        <v>9</v>
      </c>
      <c r="L65">
        <v>254</v>
      </c>
      <c r="M65" t="s">
        <v>10</v>
      </c>
      <c r="N65" t="s">
        <v>133</v>
      </c>
    </row>
    <row r="66" spans="1:14" x14ac:dyDescent="0.45">
      <c r="A66" t="s">
        <v>12</v>
      </c>
      <c r="B66" t="s">
        <v>134</v>
      </c>
      <c r="C66" t="s">
        <v>1</v>
      </c>
      <c r="D66" t="s">
        <v>136</v>
      </c>
      <c r="E66" t="s">
        <v>3</v>
      </c>
      <c r="F66" t="s">
        <v>4</v>
      </c>
      <c r="G66" t="s">
        <v>17</v>
      </c>
      <c r="H66" t="s">
        <v>6</v>
      </c>
      <c r="I66" t="s">
        <v>44</v>
      </c>
      <c r="J66" t="s">
        <v>8</v>
      </c>
      <c r="K66" t="s">
        <v>9</v>
      </c>
      <c r="L66">
        <v>254</v>
      </c>
      <c r="M66" t="s">
        <v>10</v>
      </c>
      <c r="N66" t="s">
        <v>89</v>
      </c>
    </row>
    <row r="67" spans="1:14" x14ac:dyDescent="0.45">
      <c r="A67" t="s">
        <v>12</v>
      </c>
      <c r="B67" t="s">
        <v>137</v>
      </c>
      <c r="C67" t="s">
        <v>1</v>
      </c>
      <c r="D67" t="s">
        <v>138</v>
      </c>
      <c r="E67" t="s">
        <v>3</v>
      </c>
      <c r="F67" t="s">
        <v>4</v>
      </c>
      <c r="G67" t="s">
        <v>17</v>
      </c>
      <c r="H67" t="s">
        <v>6</v>
      </c>
      <c r="I67" t="s">
        <v>56</v>
      </c>
      <c r="J67" t="s">
        <v>8</v>
      </c>
      <c r="K67" t="s">
        <v>9</v>
      </c>
      <c r="L67">
        <v>266</v>
      </c>
      <c r="M67" t="s">
        <v>10</v>
      </c>
      <c r="N67" t="s">
        <v>11</v>
      </c>
    </row>
    <row r="68" spans="1:14" x14ac:dyDescent="0.45">
      <c r="A68" t="s">
        <v>12</v>
      </c>
      <c r="B68" t="s">
        <v>139</v>
      </c>
      <c r="C68" t="s">
        <v>1</v>
      </c>
      <c r="D68" t="s">
        <v>140</v>
      </c>
      <c r="E68" t="s">
        <v>3</v>
      </c>
      <c r="F68" t="s">
        <v>4</v>
      </c>
      <c r="G68" t="s">
        <v>5</v>
      </c>
      <c r="H68" t="s">
        <v>6</v>
      </c>
      <c r="I68" t="s">
        <v>82</v>
      </c>
      <c r="J68" t="s">
        <v>8</v>
      </c>
      <c r="K68" t="s">
        <v>9</v>
      </c>
      <c r="L68">
        <v>275</v>
      </c>
      <c r="M68" t="s">
        <v>10</v>
      </c>
      <c r="N68" t="s">
        <v>89</v>
      </c>
    </row>
    <row r="69" spans="1:14" x14ac:dyDescent="0.45">
      <c r="A69" t="s">
        <v>12</v>
      </c>
      <c r="B69" t="s">
        <v>139</v>
      </c>
      <c r="C69" t="s">
        <v>1</v>
      </c>
      <c r="D69" t="s">
        <v>141</v>
      </c>
      <c r="E69" t="s">
        <v>3</v>
      </c>
      <c r="F69" t="s">
        <v>4</v>
      </c>
      <c r="G69" t="s">
        <v>17</v>
      </c>
      <c r="H69" t="s">
        <v>6</v>
      </c>
      <c r="I69" t="s">
        <v>60</v>
      </c>
      <c r="J69" t="s">
        <v>8</v>
      </c>
      <c r="K69" t="s">
        <v>9</v>
      </c>
      <c r="L69">
        <v>276</v>
      </c>
      <c r="M69" t="s">
        <v>10</v>
      </c>
      <c r="N69" t="s">
        <v>47</v>
      </c>
    </row>
    <row r="70" spans="1:14" x14ac:dyDescent="0.45">
      <c r="A70" t="s">
        <v>12</v>
      </c>
      <c r="B70" t="s">
        <v>142</v>
      </c>
      <c r="C70" t="s">
        <v>1</v>
      </c>
      <c r="D70" t="s">
        <v>143</v>
      </c>
      <c r="E70" t="s">
        <v>3</v>
      </c>
      <c r="F70" t="s">
        <v>4</v>
      </c>
      <c r="G70" t="s">
        <v>17</v>
      </c>
      <c r="H70" t="s">
        <v>6</v>
      </c>
      <c r="I70" t="s">
        <v>72</v>
      </c>
      <c r="J70" t="s">
        <v>8</v>
      </c>
      <c r="K70" t="s">
        <v>9</v>
      </c>
      <c r="L70">
        <v>280</v>
      </c>
      <c r="M70" t="s">
        <v>10</v>
      </c>
      <c r="N70" t="s">
        <v>89</v>
      </c>
    </row>
    <row r="71" spans="1:14" x14ac:dyDescent="0.45">
      <c r="A71" t="s">
        <v>22</v>
      </c>
      <c r="B71" t="s">
        <v>142</v>
      </c>
      <c r="C71" t="s">
        <v>6</v>
      </c>
      <c r="D71" t="s">
        <v>144</v>
      </c>
      <c r="E71" t="s">
        <v>3</v>
      </c>
      <c r="F71" t="s">
        <v>4</v>
      </c>
      <c r="G71" t="s">
        <v>17</v>
      </c>
      <c r="H71" t="s">
        <v>1</v>
      </c>
      <c r="I71" t="s">
        <v>76</v>
      </c>
      <c r="J71" t="s">
        <v>8</v>
      </c>
      <c r="K71" t="s">
        <v>9</v>
      </c>
      <c r="L71">
        <v>280</v>
      </c>
      <c r="M71" t="s">
        <v>10</v>
      </c>
      <c r="N71" t="s">
        <v>24</v>
      </c>
    </row>
    <row r="72" spans="1:14" x14ac:dyDescent="0.45">
      <c r="A72" t="s">
        <v>12</v>
      </c>
      <c r="B72" t="s">
        <v>142</v>
      </c>
      <c r="C72" t="s">
        <v>1</v>
      </c>
      <c r="D72" t="s">
        <v>145</v>
      </c>
      <c r="E72" t="s">
        <v>3</v>
      </c>
      <c r="F72" t="s">
        <v>4</v>
      </c>
      <c r="G72" t="s">
        <v>5</v>
      </c>
      <c r="H72" t="s">
        <v>6</v>
      </c>
      <c r="I72" t="s">
        <v>90</v>
      </c>
      <c r="J72" t="s">
        <v>8</v>
      </c>
      <c r="K72" t="s">
        <v>9</v>
      </c>
      <c r="L72">
        <v>281</v>
      </c>
      <c r="M72" t="s">
        <v>10</v>
      </c>
      <c r="N72" t="s">
        <v>89</v>
      </c>
    </row>
    <row r="73" spans="1:14" x14ac:dyDescent="0.45">
      <c r="A73" t="s">
        <v>22</v>
      </c>
      <c r="B73" t="s">
        <v>146</v>
      </c>
      <c r="C73" t="s">
        <v>6</v>
      </c>
      <c r="D73" t="s">
        <v>147</v>
      </c>
      <c r="E73" t="s">
        <v>3</v>
      </c>
      <c r="F73" t="s">
        <v>4</v>
      </c>
      <c r="G73" t="s">
        <v>17</v>
      </c>
      <c r="H73" t="s">
        <v>1</v>
      </c>
      <c r="I73" t="s">
        <v>72</v>
      </c>
      <c r="J73" t="s">
        <v>8</v>
      </c>
      <c r="K73" t="s">
        <v>9</v>
      </c>
      <c r="L73">
        <v>282</v>
      </c>
      <c r="M73" t="s">
        <v>10</v>
      </c>
      <c r="N73" t="s">
        <v>41</v>
      </c>
    </row>
    <row r="74" spans="1:14" x14ac:dyDescent="0.45">
      <c r="A74" t="s">
        <v>22</v>
      </c>
      <c r="B74" t="s">
        <v>148</v>
      </c>
      <c r="C74" t="s">
        <v>6</v>
      </c>
      <c r="D74" t="s">
        <v>149</v>
      </c>
      <c r="E74" t="s">
        <v>3</v>
      </c>
      <c r="F74" t="s">
        <v>4</v>
      </c>
      <c r="G74" t="s">
        <v>17</v>
      </c>
      <c r="H74" t="s">
        <v>1</v>
      </c>
      <c r="I74" t="s">
        <v>40</v>
      </c>
      <c r="J74" t="s">
        <v>8</v>
      </c>
      <c r="K74" t="s">
        <v>9</v>
      </c>
      <c r="L74">
        <v>298</v>
      </c>
      <c r="M74" t="s">
        <v>10</v>
      </c>
      <c r="N74" t="s">
        <v>41</v>
      </c>
    </row>
    <row r="75" spans="1:14" x14ac:dyDescent="0.45">
      <c r="A75" t="s">
        <v>22</v>
      </c>
      <c r="B75" t="s">
        <v>148</v>
      </c>
      <c r="C75" t="s">
        <v>6</v>
      </c>
      <c r="D75" t="s">
        <v>150</v>
      </c>
      <c r="E75" t="s">
        <v>3</v>
      </c>
      <c r="F75" t="s">
        <v>4</v>
      </c>
      <c r="G75" t="s">
        <v>17</v>
      </c>
      <c r="H75" t="s">
        <v>1</v>
      </c>
      <c r="I75" t="s">
        <v>69</v>
      </c>
      <c r="J75" t="s">
        <v>8</v>
      </c>
      <c r="K75" t="s">
        <v>9</v>
      </c>
      <c r="L75">
        <v>299</v>
      </c>
      <c r="M75" t="s">
        <v>10</v>
      </c>
      <c r="N75" t="s">
        <v>41</v>
      </c>
    </row>
    <row r="76" spans="1:14" x14ac:dyDescent="0.45">
      <c r="A76" t="s">
        <v>22</v>
      </c>
      <c r="B76" t="s">
        <v>151</v>
      </c>
      <c r="C76" t="s">
        <v>6</v>
      </c>
      <c r="D76" t="s">
        <v>152</v>
      </c>
      <c r="E76" t="s">
        <v>3</v>
      </c>
      <c r="F76" t="s">
        <v>4</v>
      </c>
      <c r="G76" t="s">
        <v>17</v>
      </c>
      <c r="H76" t="s">
        <v>1</v>
      </c>
      <c r="I76" t="s">
        <v>90</v>
      </c>
      <c r="J76" t="s">
        <v>8</v>
      </c>
      <c r="K76" t="s">
        <v>9</v>
      </c>
      <c r="L76">
        <v>303</v>
      </c>
      <c r="M76" t="s">
        <v>10</v>
      </c>
      <c r="N76" t="s">
        <v>41</v>
      </c>
    </row>
    <row r="77" spans="1:14" x14ac:dyDescent="0.45">
      <c r="A77" t="s">
        <v>12</v>
      </c>
      <c r="B77" t="s">
        <v>151</v>
      </c>
      <c r="C77" t="s">
        <v>1</v>
      </c>
      <c r="D77" t="s">
        <v>153</v>
      </c>
      <c r="E77" t="s">
        <v>3</v>
      </c>
      <c r="F77" t="s">
        <v>4</v>
      </c>
      <c r="G77" t="s">
        <v>17</v>
      </c>
      <c r="H77" t="s">
        <v>6</v>
      </c>
      <c r="I77" t="s">
        <v>46</v>
      </c>
      <c r="J77" t="s">
        <v>8</v>
      </c>
      <c r="K77" t="s">
        <v>9</v>
      </c>
      <c r="L77">
        <v>304</v>
      </c>
      <c r="M77" t="s">
        <v>10</v>
      </c>
      <c r="N77" t="s">
        <v>47</v>
      </c>
    </row>
    <row r="78" spans="1:14" x14ac:dyDescent="0.45">
      <c r="A78" t="s">
        <v>22</v>
      </c>
      <c r="B78" t="s">
        <v>154</v>
      </c>
      <c r="C78" t="s">
        <v>6</v>
      </c>
      <c r="D78" t="s">
        <v>155</v>
      </c>
      <c r="E78" t="s">
        <v>3</v>
      </c>
      <c r="F78" t="s">
        <v>4</v>
      </c>
      <c r="G78" t="s">
        <v>17</v>
      </c>
      <c r="H78" t="s">
        <v>1</v>
      </c>
      <c r="I78" t="s">
        <v>63</v>
      </c>
      <c r="J78" t="s">
        <v>8</v>
      </c>
      <c r="K78" t="s">
        <v>9</v>
      </c>
      <c r="L78">
        <v>306</v>
      </c>
      <c r="M78" t="s">
        <v>10</v>
      </c>
      <c r="N78" t="s">
        <v>61</v>
      </c>
    </row>
    <row r="79" spans="1:14" x14ac:dyDescent="0.45">
      <c r="A79" t="s">
        <v>22</v>
      </c>
      <c r="B79" t="s">
        <v>154</v>
      </c>
      <c r="C79" t="s">
        <v>6</v>
      </c>
      <c r="D79" t="s">
        <v>156</v>
      </c>
      <c r="E79" t="s">
        <v>3</v>
      </c>
      <c r="F79" t="s">
        <v>4</v>
      </c>
      <c r="G79" t="s">
        <v>5</v>
      </c>
      <c r="H79" t="s">
        <v>1</v>
      </c>
      <c r="I79" t="s">
        <v>106</v>
      </c>
      <c r="J79" t="s">
        <v>8</v>
      </c>
      <c r="K79" t="s">
        <v>9</v>
      </c>
      <c r="L79">
        <v>307</v>
      </c>
      <c r="M79" t="s">
        <v>10</v>
      </c>
      <c r="N79" t="s">
        <v>24</v>
      </c>
    </row>
    <row r="80" spans="1:14" x14ac:dyDescent="0.45">
      <c r="A80" t="s">
        <v>12</v>
      </c>
      <c r="B80" t="s">
        <v>157</v>
      </c>
      <c r="C80" t="s">
        <v>1</v>
      </c>
      <c r="D80" t="s">
        <v>158</v>
      </c>
      <c r="E80" t="s">
        <v>3</v>
      </c>
      <c r="F80" t="s">
        <v>4</v>
      </c>
      <c r="G80" t="s">
        <v>17</v>
      </c>
      <c r="H80" t="s">
        <v>6</v>
      </c>
      <c r="I80" t="s">
        <v>71</v>
      </c>
      <c r="J80" t="s">
        <v>8</v>
      </c>
      <c r="K80" t="s">
        <v>9</v>
      </c>
      <c r="L80">
        <v>316</v>
      </c>
      <c r="M80" t="s">
        <v>10</v>
      </c>
      <c r="N80" t="s">
        <v>89</v>
      </c>
    </row>
    <row r="81" spans="1:14" x14ac:dyDescent="0.45">
      <c r="A81" t="s">
        <v>22</v>
      </c>
      <c r="B81" t="s">
        <v>159</v>
      </c>
      <c r="C81" t="s">
        <v>6</v>
      </c>
      <c r="D81" t="s">
        <v>160</v>
      </c>
      <c r="E81" t="s">
        <v>3</v>
      </c>
      <c r="F81" t="s">
        <v>4</v>
      </c>
      <c r="G81" t="s">
        <v>17</v>
      </c>
      <c r="H81" t="s">
        <v>1</v>
      </c>
      <c r="I81" t="s">
        <v>95</v>
      </c>
      <c r="J81" t="s">
        <v>8</v>
      </c>
      <c r="K81" t="s">
        <v>9</v>
      </c>
      <c r="L81">
        <v>324</v>
      </c>
      <c r="M81" t="s">
        <v>10</v>
      </c>
      <c r="N81" t="s">
        <v>41</v>
      </c>
    </row>
    <row r="82" spans="1:14" x14ac:dyDescent="0.45">
      <c r="A82" t="s">
        <v>22</v>
      </c>
      <c r="B82" t="s">
        <v>159</v>
      </c>
      <c r="C82" t="s">
        <v>6</v>
      </c>
      <c r="D82" t="s">
        <v>161</v>
      </c>
      <c r="E82" t="s">
        <v>3</v>
      </c>
      <c r="F82" t="s">
        <v>4</v>
      </c>
      <c r="G82" t="s">
        <v>17</v>
      </c>
      <c r="H82" t="s">
        <v>1</v>
      </c>
      <c r="I82" t="s">
        <v>84</v>
      </c>
      <c r="J82" t="s">
        <v>8</v>
      </c>
      <c r="K82" t="s">
        <v>9</v>
      </c>
      <c r="L82">
        <v>324</v>
      </c>
      <c r="M82" t="s">
        <v>10</v>
      </c>
      <c r="N82" t="s">
        <v>41</v>
      </c>
    </row>
    <row r="83" spans="1:14" x14ac:dyDescent="0.45">
      <c r="A83" t="s">
        <v>22</v>
      </c>
      <c r="B83" t="s">
        <v>159</v>
      </c>
      <c r="C83" t="s">
        <v>6</v>
      </c>
      <c r="D83" t="s">
        <v>162</v>
      </c>
      <c r="E83" t="s">
        <v>3</v>
      </c>
      <c r="F83" t="s">
        <v>4</v>
      </c>
      <c r="G83" t="s">
        <v>17</v>
      </c>
      <c r="H83" t="s">
        <v>1</v>
      </c>
      <c r="I83" t="s">
        <v>54</v>
      </c>
      <c r="J83" t="s">
        <v>8</v>
      </c>
      <c r="K83" t="s">
        <v>9</v>
      </c>
      <c r="L83">
        <v>325</v>
      </c>
      <c r="M83" t="s">
        <v>10</v>
      </c>
      <c r="N83" t="s">
        <v>133</v>
      </c>
    </row>
    <row r="84" spans="1:14" x14ac:dyDescent="0.45">
      <c r="A84" t="s">
        <v>22</v>
      </c>
      <c r="B84" t="s">
        <v>159</v>
      </c>
      <c r="C84" t="s">
        <v>6</v>
      </c>
      <c r="D84" t="s">
        <v>163</v>
      </c>
      <c r="E84" t="s">
        <v>3</v>
      </c>
      <c r="F84" t="s">
        <v>4</v>
      </c>
      <c r="G84" t="s">
        <v>5</v>
      </c>
      <c r="H84" t="s">
        <v>1</v>
      </c>
      <c r="I84" t="s">
        <v>106</v>
      </c>
      <c r="J84" t="s">
        <v>8</v>
      </c>
      <c r="K84" t="s">
        <v>9</v>
      </c>
      <c r="L84">
        <v>325</v>
      </c>
      <c r="M84" t="s">
        <v>10</v>
      </c>
      <c r="N84" t="s">
        <v>57</v>
      </c>
    </row>
    <row r="85" spans="1:14" x14ac:dyDescent="0.45">
      <c r="A85" t="s">
        <v>22</v>
      </c>
      <c r="B85" t="s">
        <v>164</v>
      </c>
      <c r="C85" t="s">
        <v>6</v>
      </c>
      <c r="D85" t="s">
        <v>165</v>
      </c>
      <c r="E85" t="s">
        <v>3</v>
      </c>
      <c r="F85" t="s">
        <v>4</v>
      </c>
      <c r="G85" t="s">
        <v>17</v>
      </c>
      <c r="H85" t="s">
        <v>1</v>
      </c>
      <c r="I85" t="s">
        <v>90</v>
      </c>
      <c r="J85" t="s">
        <v>8</v>
      </c>
      <c r="K85" t="s">
        <v>9</v>
      </c>
      <c r="L85">
        <v>329</v>
      </c>
      <c r="M85" t="s">
        <v>10</v>
      </c>
      <c r="N85" t="s">
        <v>41</v>
      </c>
    </row>
    <row r="86" spans="1:14" x14ac:dyDescent="0.45">
      <c r="A86" t="s">
        <v>22</v>
      </c>
      <c r="B86" t="s">
        <v>166</v>
      </c>
      <c r="C86" t="s">
        <v>6</v>
      </c>
      <c r="D86" t="s">
        <v>167</v>
      </c>
      <c r="E86" t="s">
        <v>3</v>
      </c>
      <c r="F86" t="s">
        <v>4</v>
      </c>
      <c r="G86" t="s">
        <v>5</v>
      </c>
      <c r="H86" t="s">
        <v>1</v>
      </c>
      <c r="I86" t="s">
        <v>117</v>
      </c>
      <c r="J86" t="s">
        <v>8</v>
      </c>
      <c r="K86" t="s">
        <v>9</v>
      </c>
      <c r="L86">
        <v>331</v>
      </c>
      <c r="M86" t="s">
        <v>10</v>
      </c>
      <c r="N86" t="s">
        <v>61</v>
      </c>
    </row>
    <row r="87" spans="1:14" x14ac:dyDescent="0.45">
      <c r="A87" t="s">
        <v>22</v>
      </c>
      <c r="B87" t="s">
        <v>168</v>
      </c>
      <c r="C87" t="s">
        <v>6</v>
      </c>
      <c r="D87" t="s">
        <v>169</v>
      </c>
      <c r="E87" t="s">
        <v>3</v>
      </c>
      <c r="F87" t="s">
        <v>4</v>
      </c>
      <c r="G87" t="s">
        <v>17</v>
      </c>
      <c r="H87" t="s">
        <v>1</v>
      </c>
      <c r="I87" t="s">
        <v>81</v>
      </c>
      <c r="J87" t="s">
        <v>8</v>
      </c>
      <c r="K87" t="s">
        <v>9</v>
      </c>
      <c r="L87">
        <v>334</v>
      </c>
      <c r="M87" t="s">
        <v>10</v>
      </c>
      <c r="N87" t="s">
        <v>41</v>
      </c>
    </row>
    <row r="88" spans="1:14" x14ac:dyDescent="0.45">
      <c r="A88" t="s">
        <v>22</v>
      </c>
      <c r="B88" t="s">
        <v>170</v>
      </c>
      <c r="C88" t="s">
        <v>6</v>
      </c>
      <c r="D88" t="s">
        <v>171</v>
      </c>
      <c r="E88" t="s">
        <v>3</v>
      </c>
      <c r="F88" t="s">
        <v>4</v>
      </c>
      <c r="G88" t="s">
        <v>17</v>
      </c>
      <c r="H88" t="s">
        <v>1</v>
      </c>
      <c r="I88" t="s">
        <v>88</v>
      </c>
      <c r="J88" t="s">
        <v>8</v>
      </c>
      <c r="K88" t="s">
        <v>9</v>
      </c>
      <c r="L88">
        <v>336</v>
      </c>
      <c r="M88" t="s">
        <v>10</v>
      </c>
      <c r="N88" t="s">
        <v>24</v>
      </c>
    </row>
    <row r="89" spans="1:14" x14ac:dyDescent="0.45">
      <c r="A89" t="s">
        <v>12</v>
      </c>
      <c r="B89" t="s">
        <v>172</v>
      </c>
      <c r="C89" t="s">
        <v>1</v>
      </c>
      <c r="D89" t="s">
        <v>173</v>
      </c>
      <c r="E89" t="s">
        <v>3</v>
      </c>
      <c r="F89" t="s">
        <v>4</v>
      </c>
      <c r="G89" t="s">
        <v>17</v>
      </c>
      <c r="H89" t="s">
        <v>6</v>
      </c>
      <c r="I89" t="s">
        <v>104</v>
      </c>
      <c r="J89" t="s">
        <v>8</v>
      </c>
      <c r="K89" t="s">
        <v>9</v>
      </c>
      <c r="L89">
        <v>345</v>
      </c>
      <c r="M89" t="s">
        <v>10</v>
      </c>
      <c r="N89" t="s">
        <v>89</v>
      </c>
    </row>
    <row r="90" spans="1:14" x14ac:dyDescent="0.45">
      <c r="A90" t="s">
        <v>22</v>
      </c>
      <c r="B90" t="s">
        <v>172</v>
      </c>
      <c r="C90" t="s">
        <v>6</v>
      </c>
      <c r="D90" t="s">
        <v>174</v>
      </c>
      <c r="E90" t="s">
        <v>3</v>
      </c>
      <c r="F90" t="s">
        <v>4</v>
      </c>
      <c r="G90" t="s">
        <v>17</v>
      </c>
      <c r="H90" t="s">
        <v>1</v>
      </c>
      <c r="I90" t="s">
        <v>56</v>
      </c>
      <c r="J90" t="s">
        <v>8</v>
      </c>
      <c r="K90" t="s">
        <v>9</v>
      </c>
      <c r="L90">
        <v>346</v>
      </c>
      <c r="M90" t="s">
        <v>10</v>
      </c>
      <c r="N90" t="s">
        <v>57</v>
      </c>
    </row>
    <row r="91" spans="1:14" x14ac:dyDescent="0.45">
      <c r="A91" t="s">
        <v>12</v>
      </c>
      <c r="B91" t="s">
        <v>172</v>
      </c>
      <c r="C91" t="s">
        <v>1</v>
      </c>
      <c r="D91" t="s">
        <v>175</v>
      </c>
      <c r="E91" t="s">
        <v>3</v>
      </c>
      <c r="F91" t="s">
        <v>4</v>
      </c>
      <c r="G91" t="s">
        <v>17</v>
      </c>
      <c r="H91" t="s">
        <v>6</v>
      </c>
      <c r="I91" t="s">
        <v>65</v>
      </c>
      <c r="J91" t="s">
        <v>8</v>
      </c>
      <c r="K91" t="s">
        <v>9</v>
      </c>
      <c r="L91">
        <v>346</v>
      </c>
      <c r="M91" t="s">
        <v>10</v>
      </c>
      <c r="N91" t="s">
        <v>55</v>
      </c>
    </row>
    <row r="92" spans="1:14" x14ac:dyDescent="0.45">
      <c r="A92" t="s">
        <v>22</v>
      </c>
      <c r="B92" t="s">
        <v>176</v>
      </c>
      <c r="C92" t="s">
        <v>6</v>
      </c>
      <c r="D92" t="s">
        <v>177</v>
      </c>
      <c r="E92" t="s">
        <v>3</v>
      </c>
      <c r="F92" t="s">
        <v>4</v>
      </c>
      <c r="G92" t="s">
        <v>17</v>
      </c>
      <c r="H92" t="s">
        <v>1</v>
      </c>
      <c r="I92" t="s">
        <v>72</v>
      </c>
      <c r="J92" t="s">
        <v>8</v>
      </c>
      <c r="K92" t="s">
        <v>9</v>
      </c>
      <c r="L92">
        <v>352</v>
      </c>
      <c r="M92" t="s">
        <v>10</v>
      </c>
      <c r="N92" t="s">
        <v>41</v>
      </c>
    </row>
    <row r="93" spans="1:14" x14ac:dyDescent="0.45">
      <c r="A93" t="s">
        <v>22</v>
      </c>
      <c r="B93" t="s">
        <v>178</v>
      </c>
      <c r="C93" t="s">
        <v>6</v>
      </c>
      <c r="D93" t="s">
        <v>179</v>
      </c>
      <c r="E93" t="s">
        <v>3</v>
      </c>
      <c r="F93" t="s">
        <v>4</v>
      </c>
      <c r="G93" t="s">
        <v>17</v>
      </c>
      <c r="H93" t="s">
        <v>1</v>
      </c>
      <c r="I93" t="s">
        <v>90</v>
      </c>
      <c r="J93" t="s">
        <v>8</v>
      </c>
      <c r="K93" t="s">
        <v>9</v>
      </c>
      <c r="L93">
        <v>376</v>
      </c>
      <c r="M93" t="s">
        <v>10</v>
      </c>
      <c r="N93" t="s">
        <v>41</v>
      </c>
    </row>
    <row r="94" spans="1:14" x14ac:dyDescent="0.45">
      <c r="A94" t="s">
        <v>12</v>
      </c>
      <c r="B94" t="s">
        <v>180</v>
      </c>
      <c r="C94" t="s">
        <v>1</v>
      </c>
      <c r="D94" t="s">
        <v>181</v>
      </c>
      <c r="E94" t="s">
        <v>3</v>
      </c>
      <c r="F94" t="s">
        <v>4</v>
      </c>
      <c r="G94" t="s">
        <v>17</v>
      </c>
      <c r="H94" t="s">
        <v>6</v>
      </c>
      <c r="I94" t="s">
        <v>99</v>
      </c>
      <c r="J94" t="s">
        <v>8</v>
      </c>
      <c r="K94" t="s">
        <v>9</v>
      </c>
      <c r="L94">
        <v>406</v>
      </c>
      <c r="M94" t="s">
        <v>10</v>
      </c>
      <c r="N94" t="s">
        <v>47</v>
      </c>
    </row>
    <row r="95" spans="1:14" x14ac:dyDescent="0.45">
      <c r="A95" t="s">
        <v>22</v>
      </c>
      <c r="B95" t="s">
        <v>182</v>
      </c>
      <c r="C95" t="s">
        <v>6</v>
      </c>
      <c r="D95" t="s">
        <v>183</v>
      </c>
      <c r="E95" t="s">
        <v>3</v>
      </c>
      <c r="F95" t="s">
        <v>4</v>
      </c>
      <c r="G95" t="s">
        <v>17</v>
      </c>
      <c r="H95" t="s">
        <v>1</v>
      </c>
      <c r="I95" t="s">
        <v>162</v>
      </c>
      <c r="J95" t="s">
        <v>8</v>
      </c>
      <c r="K95" t="s">
        <v>9</v>
      </c>
      <c r="L95">
        <v>486</v>
      </c>
      <c r="M95" t="s">
        <v>10</v>
      </c>
      <c r="N95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7" sqref="B27"/>
    </sheetView>
  </sheetViews>
  <sheetFormatPr defaultRowHeight="14.25" x14ac:dyDescent="0.45"/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hidden="1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hidden="1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hidden="1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hidden="1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hidden="1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hidden="1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hidden="1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9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  <c r="H17" t="s">
        <v>308</v>
      </c>
      <c r="I17">
        <v>179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4.25" x14ac:dyDescent="0.45"/>
  <sheetData>
    <row r="1" spans="1:1" x14ac:dyDescent="0.45">
      <c r="A1" t="s">
        <v>316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34" sqref="B34"/>
    </sheetView>
  </sheetViews>
  <sheetFormatPr defaultRowHeight="14.25" x14ac:dyDescent="0.45"/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hidden="1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hidden="1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hidden="1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hidden="1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hidden="1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hidden="1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hidden="1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9" hidden="1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</row>
    <row r="18" spans="1:9" x14ac:dyDescent="0.45">
      <c r="A18" s="1">
        <v>30</v>
      </c>
      <c r="B18" s="1" t="s">
        <v>198</v>
      </c>
      <c r="C18" s="1">
        <v>33</v>
      </c>
      <c r="D18" s="1" t="s">
        <v>188</v>
      </c>
      <c r="E18" s="1">
        <v>160</v>
      </c>
      <c r="F18" s="1">
        <v>5</v>
      </c>
      <c r="H18" t="s">
        <v>308</v>
      </c>
      <c r="I18">
        <v>160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57" sqref="C57"/>
    </sheetView>
  </sheetViews>
  <sheetFormatPr defaultRowHeight="14.25" x14ac:dyDescent="0.45"/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hidden="1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hidden="1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hidden="1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hidden="1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hidden="1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hidden="1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hidden="1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10" hidden="1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</row>
    <row r="18" spans="1:10" hidden="1" x14ac:dyDescent="0.45">
      <c r="A18" s="1">
        <v>30</v>
      </c>
      <c r="B18" s="1" t="s">
        <v>198</v>
      </c>
      <c r="C18" s="1">
        <v>33</v>
      </c>
      <c r="D18" s="1" t="s">
        <v>188</v>
      </c>
      <c r="E18" s="1">
        <v>160</v>
      </c>
      <c r="F18" s="1">
        <v>5</v>
      </c>
    </row>
    <row r="19" spans="1:10" x14ac:dyDescent="0.45">
      <c r="A19" s="1">
        <v>85</v>
      </c>
      <c r="B19" s="1">
        <v>-1</v>
      </c>
      <c r="C19" s="1">
        <v>10</v>
      </c>
      <c r="D19" s="1" t="s">
        <v>191</v>
      </c>
      <c r="E19" s="1">
        <v>66</v>
      </c>
      <c r="F19" s="1">
        <v>6</v>
      </c>
      <c r="G19" t="s">
        <v>308</v>
      </c>
      <c r="H19" s="1">
        <v>66</v>
      </c>
    </row>
    <row r="20" spans="1:10" x14ac:dyDescent="0.45">
      <c r="A20" s="1">
        <v>87</v>
      </c>
      <c r="B20" s="1">
        <v>-1</v>
      </c>
      <c r="C20" s="1">
        <v>12</v>
      </c>
      <c r="D20" s="1" t="s">
        <v>190</v>
      </c>
      <c r="E20" s="1">
        <v>91</v>
      </c>
      <c r="F20" s="1">
        <v>6</v>
      </c>
      <c r="G20" t="s">
        <v>309</v>
      </c>
      <c r="H20" s="1">
        <v>46</v>
      </c>
    </row>
    <row r="21" spans="1:10" x14ac:dyDescent="0.45">
      <c r="A21" s="1">
        <v>58</v>
      </c>
      <c r="B21" s="1" t="s">
        <v>203</v>
      </c>
      <c r="C21" s="1">
        <v>31</v>
      </c>
      <c r="D21" s="1" t="s">
        <v>191</v>
      </c>
      <c r="E21" s="1">
        <v>138</v>
      </c>
      <c r="F21" s="1">
        <v>6</v>
      </c>
      <c r="G21" t="s">
        <v>310</v>
      </c>
      <c r="H21" s="1">
        <v>46</v>
      </c>
    </row>
    <row r="22" spans="1:10" x14ac:dyDescent="0.45">
      <c r="A22" s="1">
        <v>72</v>
      </c>
      <c r="B22" s="1">
        <v>-1</v>
      </c>
      <c r="C22" s="1">
        <v>85</v>
      </c>
      <c r="D22" s="1">
        <v>-1</v>
      </c>
      <c r="E22" s="1">
        <v>156</v>
      </c>
      <c r="F22" s="1">
        <v>6</v>
      </c>
      <c r="G22" t="s">
        <v>311</v>
      </c>
      <c r="H22" s="1">
        <v>44</v>
      </c>
    </row>
    <row r="23" spans="1:10" x14ac:dyDescent="0.45">
      <c r="A23" s="1">
        <v>83</v>
      </c>
      <c r="B23" s="1">
        <v>-1</v>
      </c>
      <c r="C23" s="1">
        <v>85</v>
      </c>
      <c r="D23" s="1">
        <v>-1</v>
      </c>
      <c r="E23" s="1">
        <v>167</v>
      </c>
      <c r="F23" s="1">
        <v>6</v>
      </c>
      <c r="G23" t="s">
        <v>312</v>
      </c>
      <c r="H23" s="1">
        <v>37</v>
      </c>
    </row>
    <row r="24" spans="1:10" x14ac:dyDescent="0.45">
      <c r="A24" s="1">
        <v>82</v>
      </c>
      <c r="B24" s="1">
        <v>-1</v>
      </c>
      <c r="C24" s="1">
        <v>85</v>
      </c>
      <c r="D24" s="1">
        <v>-1</v>
      </c>
      <c r="E24" s="1">
        <v>167</v>
      </c>
      <c r="F24" s="1">
        <v>6</v>
      </c>
      <c r="G24" t="s">
        <v>313</v>
      </c>
      <c r="H24" s="1">
        <v>26</v>
      </c>
    </row>
    <row r="25" spans="1:10" x14ac:dyDescent="0.45">
      <c r="A25" s="1">
        <v>54</v>
      </c>
      <c r="B25" s="1" t="s">
        <v>200</v>
      </c>
      <c r="C25" s="1">
        <v>49</v>
      </c>
      <c r="D25" s="1" t="s">
        <v>191</v>
      </c>
      <c r="E25" s="1">
        <v>180</v>
      </c>
      <c r="F25" s="1">
        <v>6</v>
      </c>
    </row>
    <row r="26" spans="1:10" x14ac:dyDescent="0.45">
      <c r="A26" s="1">
        <v>88</v>
      </c>
      <c r="B26" s="1">
        <v>-1</v>
      </c>
      <c r="C26" s="1">
        <v>31</v>
      </c>
      <c r="D26" s="1" t="s">
        <v>191</v>
      </c>
      <c r="E26" s="1">
        <v>186</v>
      </c>
      <c r="F26" s="1">
        <v>6</v>
      </c>
    </row>
    <row r="27" spans="1:10" x14ac:dyDescent="0.45">
      <c r="A27" s="1">
        <v>53</v>
      </c>
      <c r="B27" s="1" t="s">
        <v>201</v>
      </c>
      <c r="C27" s="1">
        <v>49</v>
      </c>
      <c r="D27" s="1" t="s">
        <v>191</v>
      </c>
      <c r="E27" s="1">
        <v>200</v>
      </c>
      <c r="F27" s="1">
        <v>6</v>
      </c>
      <c r="G27" t="s">
        <v>317</v>
      </c>
    </row>
    <row r="28" spans="1:10" x14ac:dyDescent="0.45">
      <c r="A28" s="1">
        <v>78</v>
      </c>
      <c r="B28" s="1">
        <v>-1</v>
      </c>
      <c r="C28" s="1">
        <v>49</v>
      </c>
      <c r="D28" s="1" t="s">
        <v>191</v>
      </c>
      <c r="E28" s="1">
        <v>203</v>
      </c>
      <c r="F28" s="1">
        <v>6</v>
      </c>
      <c r="J28" t="s">
        <v>318</v>
      </c>
    </row>
    <row r="29" spans="1:10" x14ac:dyDescent="0.45">
      <c r="A29" s="1">
        <v>74</v>
      </c>
      <c r="B29" s="1">
        <v>-1</v>
      </c>
      <c r="C29" s="1">
        <v>87</v>
      </c>
      <c r="D29" s="1">
        <v>-1</v>
      </c>
      <c r="E29" s="1">
        <v>204</v>
      </c>
      <c r="F29" s="1">
        <v>6</v>
      </c>
      <c r="G29" s="14">
        <v>0.1</v>
      </c>
      <c r="H29" s="1">
        <v>4</v>
      </c>
      <c r="I29" s="1">
        <v>156</v>
      </c>
      <c r="J29" s="15">
        <f>I29/H29</f>
        <v>39</v>
      </c>
    </row>
    <row r="30" spans="1:10" x14ac:dyDescent="0.45">
      <c r="A30" s="1">
        <v>63</v>
      </c>
      <c r="B30" s="1" t="s">
        <v>191</v>
      </c>
      <c r="C30" s="1">
        <v>87</v>
      </c>
      <c r="D30" s="1">
        <v>-1</v>
      </c>
      <c r="E30" s="1">
        <v>214</v>
      </c>
      <c r="F30" s="1">
        <v>6</v>
      </c>
      <c r="G30" s="14">
        <v>0.2</v>
      </c>
      <c r="H30" s="1">
        <v>7</v>
      </c>
      <c r="I30" s="1">
        <v>180</v>
      </c>
      <c r="J30" s="15">
        <f t="shared" ref="J30:J32" si="0">I30/H30</f>
        <v>25.714285714285715</v>
      </c>
    </row>
    <row r="31" spans="1:10" x14ac:dyDescent="0.45">
      <c r="A31" s="1">
        <v>66</v>
      </c>
      <c r="B31" s="1" t="s">
        <v>188</v>
      </c>
      <c r="C31" s="1">
        <v>87</v>
      </c>
      <c r="D31" s="1">
        <v>-1</v>
      </c>
      <c r="E31" s="1">
        <v>225</v>
      </c>
      <c r="F31" s="1">
        <v>6</v>
      </c>
      <c r="G31" s="14">
        <v>0.3</v>
      </c>
      <c r="H31" s="1">
        <v>11</v>
      </c>
      <c r="I31" s="1">
        <v>204</v>
      </c>
      <c r="J31" s="15">
        <f t="shared" si="0"/>
        <v>18.545454545454547</v>
      </c>
    </row>
    <row r="32" spans="1:10" x14ac:dyDescent="0.45">
      <c r="A32" s="1">
        <v>79</v>
      </c>
      <c r="B32" s="1">
        <v>-1</v>
      </c>
      <c r="C32" s="1">
        <v>87</v>
      </c>
      <c r="D32" s="1">
        <v>-1</v>
      </c>
      <c r="E32" s="1">
        <v>226</v>
      </c>
      <c r="F32" s="1">
        <v>6</v>
      </c>
      <c r="G32" s="14">
        <v>0.4</v>
      </c>
      <c r="H32" s="1">
        <v>14</v>
      </c>
      <c r="I32" s="1">
        <v>225</v>
      </c>
      <c r="J32" s="15">
        <f t="shared" si="0"/>
        <v>16.071428571428573</v>
      </c>
    </row>
    <row r="33" spans="1:6" x14ac:dyDescent="0.45">
      <c r="A33" s="1">
        <v>86</v>
      </c>
      <c r="B33" s="1">
        <v>-1</v>
      </c>
      <c r="C33" s="1">
        <v>50</v>
      </c>
      <c r="D33" s="1" t="s">
        <v>189</v>
      </c>
      <c r="E33" s="1">
        <v>228</v>
      </c>
      <c r="F33" s="1">
        <v>6</v>
      </c>
    </row>
    <row r="34" spans="1:6" x14ac:dyDescent="0.45">
      <c r="A34" s="1">
        <v>64</v>
      </c>
      <c r="B34" s="1" t="s">
        <v>189</v>
      </c>
      <c r="C34" s="1">
        <v>31</v>
      </c>
      <c r="D34" s="1" t="s">
        <v>191</v>
      </c>
      <c r="E34" s="1">
        <v>234</v>
      </c>
      <c r="F34" s="1">
        <v>6</v>
      </c>
    </row>
    <row r="35" spans="1:6" x14ac:dyDescent="0.45">
      <c r="A35" s="1">
        <v>65</v>
      </c>
      <c r="B35" s="1" t="s">
        <v>189</v>
      </c>
      <c r="C35" s="1">
        <v>31</v>
      </c>
      <c r="D35" s="1" t="s">
        <v>191</v>
      </c>
      <c r="E35" s="1">
        <v>234</v>
      </c>
      <c r="F35" s="1">
        <v>6</v>
      </c>
    </row>
    <row r="36" spans="1:6" x14ac:dyDescent="0.45">
      <c r="A36" s="1">
        <v>62</v>
      </c>
      <c r="B36" s="1" t="s">
        <v>198</v>
      </c>
      <c r="C36" s="1">
        <v>87</v>
      </c>
      <c r="D36" s="1">
        <v>-1</v>
      </c>
      <c r="E36" s="1">
        <v>246</v>
      </c>
      <c r="F36" s="1">
        <v>6</v>
      </c>
    </row>
    <row r="37" spans="1:6" x14ac:dyDescent="0.45">
      <c r="A37" s="1">
        <v>76</v>
      </c>
      <c r="B37" s="1">
        <v>-1</v>
      </c>
      <c r="C37" s="1">
        <v>51</v>
      </c>
      <c r="D37" s="1" t="s">
        <v>188</v>
      </c>
      <c r="E37" s="1">
        <v>248</v>
      </c>
      <c r="F37" s="1">
        <v>6</v>
      </c>
    </row>
    <row r="38" spans="1:6" x14ac:dyDescent="0.45">
      <c r="A38" s="1">
        <v>46</v>
      </c>
      <c r="B38" s="1" t="s">
        <v>195</v>
      </c>
      <c r="C38" s="1">
        <v>50</v>
      </c>
      <c r="D38" s="1" t="s">
        <v>189</v>
      </c>
      <c r="E38" s="1">
        <v>254</v>
      </c>
      <c r="F38" s="1">
        <v>6</v>
      </c>
    </row>
    <row r="39" spans="1:6" x14ac:dyDescent="0.45">
      <c r="A39" s="1">
        <v>67</v>
      </c>
      <c r="B39" s="1" t="s">
        <v>205</v>
      </c>
      <c r="C39" s="1">
        <v>82</v>
      </c>
      <c r="D39" s="1">
        <v>-1</v>
      </c>
      <c r="E39" s="1">
        <v>275</v>
      </c>
      <c r="F39" s="1">
        <v>6</v>
      </c>
    </row>
    <row r="40" spans="1:6" x14ac:dyDescent="0.45">
      <c r="A40" s="1">
        <v>57</v>
      </c>
      <c r="B40" s="1" t="s">
        <v>205</v>
      </c>
      <c r="C40" s="1">
        <v>56</v>
      </c>
      <c r="D40" s="1" t="s">
        <v>197</v>
      </c>
      <c r="E40" s="1">
        <v>280</v>
      </c>
      <c r="F40" s="1">
        <v>6</v>
      </c>
    </row>
    <row r="41" spans="1:6" x14ac:dyDescent="0.45">
      <c r="A41" s="1">
        <v>21</v>
      </c>
      <c r="B41" s="1" t="s">
        <v>198</v>
      </c>
      <c r="C41" s="1">
        <v>55</v>
      </c>
      <c r="D41" s="1" t="s">
        <v>199</v>
      </c>
      <c r="E41" s="1">
        <v>281</v>
      </c>
      <c r="F41" s="1">
        <v>6</v>
      </c>
    </row>
    <row r="42" spans="1:6" x14ac:dyDescent="0.45">
      <c r="A42" s="1">
        <v>89</v>
      </c>
      <c r="B42" s="1">
        <v>-1</v>
      </c>
      <c r="C42" s="1">
        <v>56</v>
      </c>
      <c r="D42" s="1" t="s">
        <v>197</v>
      </c>
      <c r="E42" s="1">
        <v>282</v>
      </c>
      <c r="F42" s="1">
        <v>6</v>
      </c>
    </row>
    <row r="43" spans="1:6" x14ac:dyDescent="0.45">
      <c r="A43" s="1">
        <v>81</v>
      </c>
      <c r="B43" s="1">
        <v>-1</v>
      </c>
      <c r="C43" s="1">
        <v>85</v>
      </c>
      <c r="D43" s="1">
        <v>-1</v>
      </c>
      <c r="E43" s="1">
        <v>298</v>
      </c>
      <c r="F43" s="1">
        <v>6</v>
      </c>
    </row>
    <row r="44" spans="1:6" x14ac:dyDescent="0.45">
      <c r="A44" s="1">
        <v>84</v>
      </c>
      <c r="B44" s="1">
        <v>-1</v>
      </c>
      <c r="C44" s="1">
        <v>51</v>
      </c>
      <c r="D44" s="1" t="s">
        <v>188</v>
      </c>
      <c r="E44" s="1">
        <v>299</v>
      </c>
      <c r="F44" s="1">
        <v>6</v>
      </c>
    </row>
    <row r="45" spans="1:6" x14ac:dyDescent="0.45">
      <c r="A45" s="1">
        <v>75</v>
      </c>
      <c r="B45" s="1">
        <v>-1</v>
      </c>
      <c r="C45" s="1">
        <v>55</v>
      </c>
      <c r="D45" s="1" t="s">
        <v>199</v>
      </c>
      <c r="E45" s="1">
        <v>303</v>
      </c>
      <c r="F45" s="1">
        <v>6</v>
      </c>
    </row>
    <row r="46" spans="1:6" x14ac:dyDescent="0.45">
      <c r="A46" s="1">
        <v>60</v>
      </c>
      <c r="B46" s="1" t="s">
        <v>196</v>
      </c>
      <c r="C46" s="1">
        <v>72</v>
      </c>
      <c r="D46" s="1">
        <v>-1</v>
      </c>
      <c r="E46" s="1">
        <v>316</v>
      </c>
      <c r="F46" s="1">
        <v>6</v>
      </c>
    </row>
    <row r="47" spans="1:6" x14ac:dyDescent="0.45">
      <c r="A47" s="1">
        <v>70</v>
      </c>
      <c r="B47" s="1" t="s">
        <v>202</v>
      </c>
      <c r="C47" s="1">
        <v>52</v>
      </c>
      <c r="D47" s="1" t="s">
        <v>192</v>
      </c>
      <c r="E47" s="1">
        <v>324</v>
      </c>
      <c r="F47" s="1">
        <v>6</v>
      </c>
    </row>
    <row r="48" spans="1:6" x14ac:dyDescent="0.45">
      <c r="A48" s="1">
        <v>73</v>
      </c>
      <c r="B48" s="1">
        <v>-1</v>
      </c>
      <c r="C48" s="1">
        <v>88</v>
      </c>
      <c r="D48" s="1">
        <v>-1</v>
      </c>
      <c r="E48" s="1">
        <v>324</v>
      </c>
      <c r="F48" s="1">
        <v>6</v>
      </c>
    </row>
    <row r="49" spans="1:6" x14ac:dyDescent="0.45">
      <c r="A49" s="1">
        <v>80</v>
      </c>
      <c r="B49" s="1">
        <v>-1</v>
      </c>
      <c r="C49" s="1">
        <v>55</v>
      </c>
      <c r="D49" s="1" t="s">
        <v>199</v>
      </c>
      <c r="E49" s="1">
        <v>329</v>
      </c>
      <c r="F49" s="1">
        <v>6</v>
      </c>
    </row>
    <row r="50" spans="1:6" x14ac:dyDescent="0.45">
      <c r="A50" s="1">
        <v>69</v>
      </c>
      <c r="B50" s="1" t="s">
        <v>203</v>
      </c>
      <c r="C50" s="1">
        <v>83</v>
      </c>
      <c r="D50" s="1">
        <v>-1</v>
      </c>
      <c r="E50" s="1">
        <v>334</v>
      </c>
      <c r="F50" s="1">
        <v>6</v>
      </c>
    </row>
    <row r="51" spans="1:6" x14ac:dyDescent="0.45">
      <c r="A51" s="1">
        <v>77</v>
      </c>
      <c r="B51" s="1">
        <v>-1</v>
      </c>
      <c r="C51" s="1">
        <v>74</v>
      </c>
      <c r="D51" s="1">
        <v>-1</v>
      </c>
      <c r="E51" s="1">
        <v>345</v>
      </c>
      <c r="F51" s="1">
        <v>6</v>
      </c>
    </row>
    <row r="52" spans="1:6" x14ac:dyDescent="0.45">
      <c r="A52" s="1">
        <v>71</v>
      </c>
      <c r="B52" s="1" t="s">
        <v>206</v>
      </c>
      <c r="C52" s="1">
        <v>56</v>
      </c>
      <c r="D52" s="1" t="s">
        <v>197</v>
      </c>
      <c r="E52" s="1">
        <v>352</v>
      </c>
      <c r="F52" s="1">
        <v>6</v>
      </c>
    </row>
    <row r="53" spans="1:6" x14ac:dyDescent="0.45">
      <c r="A53" s="1">
        <v>68</v>
      </c>
      <c r="B53" s="1" t="s">
        <v>203</v>
      </c>
      <c r="C53" s="1">
        <v>55</v>
      </c>
      <c r="D53" s="1" t="s">
        <v>199</v>
      </c>
      <c r="E53" s="1">
        <v>376</v>
      </c>
      <c r="F53" s="1">
        <v>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B73" sqref="B73"/>
    </sheetView>
  </sheetViews>
  <sheetFormatPr defaultRowHeight="14.25" x14ac:dyDescent="0.45"/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idden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hidden="1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hidden="1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hidden="1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hidden="1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hidden="1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hidden="1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hidden="1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6" hidden="1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</row>
    <row r="18" spans="1:6" hidden="1" x14ac:dyDescent="0.45">
      <c r="A18" s="1">
        <v>30</v>
      </c>
      <c r="B18" s="1" t="s">
        <v>198</v>
      </c>
      <c r="C18" s="1">
        <v>33</v>
      </c>
      <c r="D18" s="1" t="s">
        <v>188</v>
      </c>
      <c r="E18" s="1">
        <v>160</v>
      </c>
      <c r="F18" s="1">
        <v>5</v>
      </c>
    </row>
    <row r="19" spans="1:6" hidden="1" x14ac:dyDescent="0.45">
      <c r="A19" s="1">
        <v>85</v>
      </c>
      <c r="B19" s="1">
        <v>-1</v>
      </c>
      <c r="C19" s="1">
        <v>10</v>
      </c>
      <c r="D19" s="1" t="s">
        <v>191</v>
      </c>
      <c r="E19" s="1">
        <v>66</v>
      </c>
      <c r="F19" s="1">
        <v>6</v>
      </c>
    </row>
    <row r="20" spans="1:6" hidden="1" x14ac:dyDescent="0.45">
      <c r="A20" s="1">
        <v>87</v>
      </c>
      <c r="B20" s="1">
        <v>-1</v>
      </c>
      <c r="C20" s="1">
        <v>12</v>
      </c>
      <c r="D20" s="1" t="s">
        <v>190</v>
      </c>
      <c r="E20" s="1">
        <v>91</v>
      </c>
      <c r="F20" s="1">
        <v>6</v>
      </c>
    </row>
    <row r="21" spans="1:6" hidden="1" x14ac:dyDescent="0.45">
      <c r="A21" s="1">
        <v>58</v>
      </c>
      <c r="B21" s="1" t="s">
        <v>203</v>
      </c>
      <c r="C21" s="1">
        <v>31</v>
      </c>
      <c r="D21" s="1" t="s">
        <v>191</v>
      </c>
      <c r="E21" s="1">
        <v>138</v>
      </c>
      <c r="F21" s="1">
        <v>6</v>
      </c>
    </row>
    <row r="22" spans="1:6" hidden="1" x14ac:dyDescent="0.45">
      <c r="A22" s="1">
        <v>72</v>
      </c>
      <c r="B22" s="1">
        <v>-1</v>
      </c>
      <c r="C22" s="1">
        <v>85</v>
      </c>
      <c r="D22" s="1">
        <v>-1</v>
      </c>
      <c r="E22" s="1">
        <v>156</v>
      </c>
      <c r="F22" s="1">
        <v>6</v>
      </c>
    </row>
    <row r="23" spans="1:6" hidden="1" x14ac:dyDescent="0.45">
      <c r="A23" s="1">
        <v>83</v>
      </c>
      <c r="B23" s="1">
        <v>-1</v>
      </c>
      <c r="C23" s="1">
        <v>85</v>
      </c>
      <c r="D23" s="1">
        <v>-1</v>
      </c>
      <c r="E23" s="1">
        <v>167</v>
      </c>
      <c r="F23" s="1">
        <v>6</v>
      </c>
    </row>
    <row r="24" spans="1:6" hidden="1" x14ac:dyDescent="0.45">
      <c r="A24" s="1">
        <v>82</v>
      </c>
      <c r="B24" s="1">
        <v>-1</v>
      </c>
      <c r="C24" s="1">
        <v>85</v>
      </c>
      <c r="D24" s="1">
        <v>-1</v>
      </c>
      <c r="E24" s="1">
        <v>167</v>
      </c>
      <c r="F24" s="1">
        <v>6</v>
      </c>
    </row>
    <row r="25" spans="1:6" hidden="1" x14ac:dyDescent="0.45">
      <c r="A25" s="1">
        <v>54</v>
      </c>
      <c r="B25" s="1" t="s">
        <v>200</v>
      </c>
      <c r="C25" s="1">
        <v>49</v>
      </c>
      <c r="D25" s="1" t="s">
        <v>191</v>
      </c>
      <c r="E25" s="1">
        <v>180</v>
      </c>
      <c r="F25" s="1">
        <v>6</v>
      </c>
    </row>
    <row r="26" spans="1:6" hidden="1" x14ac:dyDescent="0.45">
      <c r="A26" s="1">
        <v>88</v>
      </c>
      <c r="B26" s="1">
        <v>-1</v>
      </c>
      <c r="C26" s="1">
        <v>31</v>
      </c>
      <c r="D26" s="1" t="s">
        <v>191</v>
      </c>
      <c r="E26" s="1">
        <v>186</v>
      </c>
      <c r="F26" s="1">
        <v>6</v>
      </c>
    </row>
    <row r="27" spans="1:6" hidden="1" x14ac:dyDescent="0.45">
      <c r="A27" s="1">
        <v>53</v>
      </c>
      <c r="B27" s="1" t="s">
        <v>201</v>
      </c>
      <c r="C27" s="1">
        <v>49</v>
      </c>
      <c r="D27" s="1" t="s">
        <v>191</v>
      </c>
      <c r="E27" s="1">
        <v>200</v>
      </c>
      <c r="F27" s="1">
        <v>6</v>
      </c>
    </row>
    <row r="28" spans="1:6" hidden="1" x14ac:dyDescent="0.45">
      <c r="A28" s="1">
        <v>78</v>
      </c>
      <c r="B28" s="1">
        <v>-1</v>
      </c>
      <c r="C28" s="1">
        <v>49</v>
      </c>
      <c r="D28" s="1" t="s">
        <v>191</v>
      </c>
      <c r="E28" s="1">
        <v>203</v>
      </c>
      <c r="F28" s="1">
        <v>6</v>
      </c>
    </row>
    <row r="29" spans="1:6" hidden="1" x14ac:dyDescent="0.45">
      <c r="A29" s="1">
        <v>74</v>
      </c>
      <c r="B29" s="1">
        <v>-1</v>
      </c>
      <c r="C29" s="1">
        <v>87</v>
      </c>
      <c r="D29" s="1">
        <v>-1</v>
      </c>
      <c r="E29" s="1">
        <v>204</v>
      </c>
      <c r="F29" s="1">
        <v>6</v>
      </c>
    </row>
    <row r="30" spans="1:6" hidden="1" x14ac:dyDescent="0.45">
      <c r="A30" s="1">
        <v>63</v>
      </c>
      <c r="B30" s="1" t="s">
        <v>191</v>
      </c>
      <c r="C30" s="1">
        <v>87</v>
      </c>
      <c r="D30" s="1">
        <v>-1</v>
      </c>
      <c r="E30" s="1">
        <v>214</v>
      </c>
      <c r="F30" s="1">
        <v>6</v>
      </c>
    </row>
    <row r="31" spans="1:6" hidden="1" x14ac:dyDescent="0.45">
      <c r="A31" s="1">
        <v>66</v>
      </c>
      <c r="B31" s="1" t="s">
        <v>188</v>
      </c>
      <c r="C31" s="1">
        <v>87</v>
      </c>
      <c r="D31" s="1">
        <v>-1</v>
      </c>
      <c r="E31" s="1">
        <v>225</v>
      </c>
      <c r="F31" s="1">
        <v>6</v>
      </c>
    </row>
    <row r="32" spans="1:6" hidden="1" x14ac:dyDescent="0.45">
      <c r="A32" s="1">
        <v>79</v>
      </c>
      <c r="B32" s="1">
        <v>-1</v>
      </c>
      <c r="C32" s="1">
        <v>87</v>
      </c>
      <c r="D32" s="1">
        <v>-1</v>
      </c>
      <c r="E32" s="1">
        <v>226</v>
      </c>
      <c r="F32" s="1">
        <v>6</v>
      </c>
    </row>
    <row r="33" spans="1:6" hidden="1" x14ac:dyDescent="0.45">
      <c r="A33" s="1">
        <v>86</v>
      </c>
      <c r="B33" s="1">
        <v>-1</v>
      </c>
      <c r="C33" s="1">
        <v>50</v>
      </c>
      <c r="D33" s="1" t="s">
        <v>189</v>
      </c>
      <c r="E33" s="1">
        <v>228</v>
      </c>
      <c r="F33" s="1">
        <v>6</v>
      </c>
    </row>
    <row r="34" spans="1:6" hidden="1" x14ac:dyDescent="0.45">
      <c r="A34" s="1">
        <v>64</v>
      </c>
      <c r="B34" s="1" t="s">
        <v>189</v>
      </c>
      <c r="C34" s="1">
        <v>31</v>
      </c>
      <c r="D34" s="1" t="s">
        <v>191</v>
      </c>
      <c r="E34" s="1">
        <v>234</v>
      </c>
      <c r="F34" s="1">
        <v>6</v>
      </c>
    </row>
    <row r="35" spans="1:6" hidden="1" x14ac:dyDescent="0.45">
      <c r="A35" s="1">
        <v>65</v>
      </c>
      <c r="B35" s="1" t="s">
        <v>189</v>
      </c>
      <c r="C35" s="1">
        <v>31</v>
      </c>
      <c r="D35" s="1" t="s">
        <v>191</v>
      </c>
      <c r="E35" s="1">
        <v>234</v>
      </c>
      <c r="F35" s="1">
        <v>6</v>
      </c>
    </row>
    <row r="36" spans="1:6" hidden="1" x14ac:dyDescent="0.45">
      <c r="A36" s="1">
        <v>62</v>
      </c>
      <c r="B36" s="1" t="s">
        <v>198</v>
      </c>
      <c r="C36" s="1">
        <v>87</v>
      </c>
      <c r="D36" s="1">
        <v>-1</v>
      </c>
      <c r="E36" s="1">
        <v>246</v>
      </c>
      <c r="F36" s="1">
        <v>6</v>
      </c>
    </row>
    <row r="37" spans="1:6" hidden="1" x14ac:dyDescent="0.45">
      <c r="A37" s="1">
        <v>76</v>
      </c>
      <c r="B37" s="1">
        <v>-1</v>
      </c>
      <c r="C37" s="1">
        <v>51</v>
      </c>
      <c r="D37" s="1" t="s">
        <v>188</v>
      </c>
      <c r="E37" s="1">
        <v>248</v>
      </c>
      <c r="F37" s="1">
        <v>6</v>
      </c>
    </row>
    <row r="38" spans="1:6" hidden="1" x14ac:dyDescent="0.45">
      <c r="A38" s="1">
        <v>46</v>
      </c>
      <c r="B38" s="1" t="s">
        <v>195</v>
      </c>
      <c r="C38" s="1">
        <v>50</v>
      </c>
      <c r="D38" s="1" t="s">
        <v>189</v>
      </c>
      <c r="E38" s="1">
        <v>254</v>
      </c>
      <c r="F38" s="1">
        <v>6</v>
      </c>
    </row>
    <row r="39" spans="1:6" hidden="1" x14ac:dyDescent="0.45">
      <c r="A39" s="1">
        <v>67</v>
      </c>
      <c r="B39" s="1" t="s">
        <v>205</v>
      </c>
      <c r="C39" s="1">
        <v>82</v>
      </c>
      <c r="D39" s="1">
        <v>-1</v>
      </c>
      <c r="E39" s="1">
        <v>275</v>
      </c>
      <c r="F39" s="1">
        <v>6</v>
      </c>
    </row>
    <row r="40" spans="1:6" hidden="1" x14ac:dyDescent="0.45">
      <c r="A40" s="1">
        <v>57</v>
      </c>
      <c r="B40" s="1" t="s">
        <v>205</v>
      </c>
      <c r="C40" s="1">
        <v>56</v>
      </c>
      <c r="D40" s="1" t="s">
        <v>197</v>
      </c>
      <c r="E40" s="1">
        <v>280</v>
      </c>
      <c r="F40" s="1">
        <v>6</v>
      </c>
    </row>
    <row r="41" spans="1:6" hidden="1" x14ac:dyDescent="0.45">
      <c r="A41" s="1">
        <v>21</v>
      </c>
      <c r="B41" s="1" t="s">
        <v>198</v>
      </c>
      <c r="C41" s="1">
        <v>55</v>
      </c>
      <c r="D41" s="1" t="s">
        <v>199</v>
      </c>
      <c r="E41" s="1">
        <v>281</v>
      </c>
      <c r="F41" s="1">
        <v>6</v>
      </c>
    </row>
    <row r="42" spans="1:6" hidden="1" x14ac:dyDescent="0.45">
      <c r="A42" s="1">
        <v>89</v>
      </c>
      <c r="B42" s="1">
        <v>-1</v>
      </c>
      <c r="C42" s="1">
        <v>56</v>
      </c>
      <c r="D42" s="1" t="s">
        <v>197</v>
      </c>
      <c r="E42" s="1">
        <v>282</v>
      </c>
      <c r="F42" s="1">
        <v>6</v>
      </c>
    </row>
    <row r="43" spans="1:6" hidden="1" x14ac:dyDescent="0.45">
      <c r="A43" s="1">
        <v>81</v>
      </c>
      <c r="B43" s="1">
        <v>-1</v>
      </c>
      <c r="C43" s="1">
        <v>85</v>
      </c>
      <c r="D43" s="1">
        <v>-1</v>
      </c>
      <c r="E43" s="1">
        <v>298</v>
      </c>
      <c r="F43" s="1">
        <v>6</v>
      </c>
    </row>
    <row r="44" spans="1:6" hidden="1" x14ac:dyDescent="0.45">
      <c r="A44" s="1">
        <v>84</v>
      </c>
      <c r="B44" s="1">
        <v>-1</v>
      </c>
      <c r="C44" s="1">
        <v>51</v>
      </c>
      <c r="D44" s="1" t="s">
        <v>188</v>
      </c>
      <c r="E44" s="1">
        <v>299</v>
      </c>
      <c r="F44" s="1">
        <v>6</v>
      </c>
    </row>
    <row r="45" spans="1:6" hidden="1" x14ac:dyDescent="0.45">
      <c r="A45" s="1">
        <v>75</v>
      </c>
      <c r="B45" s="1">
        <v>-1</v>
      </c>
      <c r="C45" s="1">
        <v>55</v>
      </c>
      <c r="D45" s="1" t="s">
        <v>199</v>
      </c>
      <c r="E45" s="1">
        <v>303</v>
      </c>
      <c r="F45" s="1">
        <v>6</v>
      </c>
    </row>
    <row r="46" spans="1:6" hidden="1" x14ac:dyDescent="0.45">
      <c r="A46" s="1">
        <v>60</v>
      </c>
      <c r="B46" s="1" t="s">
        <v>196</v>
      </c>
      <c r="C46" s="1">
        <v>72</v>
      </c>
      <c r="D46" s="1">
        <v>-1</v>
      </c>
      <c r="E46" s="1">
        <v>316</v>
      </c>
      <c r="F46" s="1">
        <v>6</v>
      </c>
    </row>
    <row r="47" spans="1:6" hidden="1" x14ac:dyDescent="0.45">
      <c r="A47" s="1">
        <v>70</v>
      </c>
      <c r="B47" s="1" t="s">
        <v>202</v>
      </c>
      <c r="C47" s="1">
        <v>52</v>
      </c>
      <c r="D47" s="1" t="s">
        <v>192</v>
      </c>
      <c r="E47" s="1">
        <v>324</v>
      </c>
      <c r="F47" s="1">
        <v>6</v>
      </c>
    </row>
    <row r="48" spans="1:6" hidden="1" x14ac:dyDescent="0.45">
      <c r="A48" s="1">
        <v>73</v>
      </c>
      <c r="B48" s="1">
        <v>-1</v>
      </c>
      <c r="C48" s="1">
        <v>88</v>
      </c>
      <c r="D48" s="1">
        <v>-1</v>
      </c>
      <c r="E48" s="1">
        <v>324</v>
      </c>
      <c r="F48" s="1">
        <v>6</v>
      </c>
    </row>
    <row r="49" spans="1:9" hidden="1" x14ac:dyDescent="0.45">
      <c r="A49" s="1">
        <v>80</v>
      </c>
      <c r="B49" s="1">
        <v>-1</v>
      </c>
      <c r="C49" s="1">
        <v>55</v>
      </c>
      <c r="D49" s="1" t="s">
        <v>199</v>
      </c>
      <c r="E49" s="1">
        <v>329</v>
      </c>
      <c r="F49" s="1">
        <v>6</v>
      </c>
    </row>
    <row r="50" spans="1:9" hidden="1" x14ac:dyDescent="0.45">
      <c r="A50" s="1">
        <v>69</v>
      </c>
      <c r="B50" s="1" t="s">
        <v>203</v>
      </c>
      <c r="C50" s="1">
        <v>83</v>
      </c>
      <c r="D50" s="1">
        <v>-1</v>
      </c>
      <c r="E50" s="1">
        <v>334</v>
      </c>
      <c r="F50" s="1">
        <v>6</v>
      </c>
    </row>
    <row r="51" spans="1:9" hidden="1" x14ac:dyDescent="0.45">
      <c r="A51" s="1">
        <v>77</v>
      </c>
      <c r="B51" s="1">
        <v>-1</v>
      </c>
      <c r="C51" s="1">
        <v>74</v>
      </c>
      <c r="D51" s="1">
        <v>-1</v>
      </c>
      <c r="E51" s="1">
        <v>345</v>
      </c>
      <c r="F51" s="1">
        <v>6</v>
      </c>
    </row>
    <row r="52" spans="1:9" hidden="1" x14ac:dyDescent="0.45">
      <c r="A52" s="1">
        <v>71</v>
      </c>
      <c r="B52" s="1" t="s">
        <v>206</v>
      </c>
      <c r="C52" s="1">
        <v>56</v>
      </c>
      <c r="D52" s="1" t="s">
        <v>197</v>
      </c>
      <c r="E52" s="1">
        <v>352</v>
      </c>
      <c r="F52" s="1">
        <v>6</v>
      </c>
    </row>
    <row r="53" spans="1:9" hidden="1" x14ac:dyDescent="0.45">
      <c r="A53" s="1">
        <v>68</v>
      </c>
      <c r="B53" s="1" t="s">
        <v>203</v>
      </c>
      <c r="C53" s="1">
        <v>55</v>
      </c>
      <c r="D53" s="1" t="s">
        <v>199</v>
      </c>
      <c r="E53" s="1">
        <v>376</v>
      </c>
      <c r="F53" s="1">
        <v>6</v>
      </c>
    </row>
    <row r="54" spans="1:9" x14ac:dyDescent="0.45">
      <c r="A54" s="1">
        <v>93</v>
      </c>
      <c r="B54" s="1" t="s">
        <v>193</v>
      </c>
      <c r="C54" s="1">
        <v>92</v>
      </c>
      <c r="D54" s="1" t="s">
        <v>189</v>
      </c>
      <c r="E54" s="1">
        <v>84</v>
      </c>
      <c r="F54" s="1">
        <v>7</v>
      </c>
    </row>
    <row r="55" spans="1:9" x14ac:dyDescent="0.45">
      <c r="A55" s="1">
        <v>91</v>
      </c>
      <c r="B55" s="1" t="s">
        <v>198</v>
      </c>
      <c r="C55" s="1">
        <v>92</v>
      </c>
      <c r="D55" s="1" t="s">
        <v>189</v>
      </c>
      <c r="E55" s="1">
        <v>109</v>
      </c>
      <c r="F55" s="1">
        <v>7</v>
      </c>
      <c r="G55" t="s">
        <v>319</v>
      </c>
      <c r="I55" t="s">
        <v>318</v>
      </c>
    </row>
    <row r="56" spans="1:9" x14ac:dyDescent="0.45">
      <c r="A56" s="1">
        <v>56</v>
      </c>
      <c r="B56" s="1" t="s">
        <v>197</v>
      </c>
      <c r="C56" s="1">
        <v>92</v>
      </c>
      <c r="D56" s="1" t="s">
        <v>189</v>
      </c>
      <c r="E56" s="1">
        <v>157</v>
      </c>
      <c r="F56" s="1">
        <v>7</v>
      </c>
      <c r="G56" s="1">
        <v>1</v>
      </c>
      <c r="H56" s="1">
        <v>84</v>
      </c>
      <c r="I56" s="16">
        <f>H56/G56</f>
        <v>84</v>
      </c>
    </row>
    <row r="57" spans="1:9" x14ac:dyDescent="0.45">
      <c r="A57" s="1">
        <v>99</v>
      </c>
      <c r="B57" s="1" t="s">
        <v>194</v>
      </c>
      <c r="C57" s="1">
        <v>92</v>
      </c>
      <c r="D57" s="1" t="s">
        <v>189</v>
      </c>
      <c r="E57" s="1">
        <v>166</v>
      </c>
      <c r="F57" s="1">
        <v>7</v>
      </c>
      <c r="G57" s="1">
        <v>2</v>
      </c>
      <c r="H57" s="1">
        <v>109</v>
      </c>
      <c r="I57" s="16">
        <f t="shared" ref="I57:I65" si="0">H57/G57</f>
        <v>54.5</v>
      </c>
    </row>
    <row r="58" spans="1:9" x14ac:dyDescent="0.45">
      <c r="A58" s="1">
        <v>55</v>
      </c>
      <c r="B58" s="1" t="s">
        <v>199</v>
      </c>
      <c r="C58" s="1">
        <v>93</v>
      </c>
      <c r="D58" s="1" t="s">
        <v>193</v>
      </c>
      <c r="E58" s="1">
        <v>180</v>
      </c>
      <c r="F58" s="1">
        <v>7</v>
      </c>
      <c r="G58" s="1">
        <v>3</v>
      </c>
      <c r="H58" s="1">
        <v>157</v>
      </c>
      <c r="I58" s="16">
        <f t="shared" si="0"/>
        <v>52.333333333333336</v>
      </c>
    </row>
    <row r="59" spans="1:9" x14ac:dyDescent="0.45">
      <c r="A59" s="1">
        <v>90</v>
      </c>
      <c r="B59" s="1" t="s">
        <v>204</v>
      </c>
      <c r="C59" s="1">
        <v>92</v>
      </c>
      <c r="D59" s="1" t="s">
        <v>189</v>
      </c>
      <c r="E59" s="1">
        <v>183</v>
      </c>
      <c r="F59" s="1">
        <v>7</v>
      </c>
      <c r="G59" s="1">
        <v>4</v>
      </c>
      <c r="H59" s="1">
        <v>166</v>
      </c>
      <c r="I59" s="16">
        <f t="shared" si="0"/>
        <v>41.5</v>
      </c>
    </row>
    <row r="60" spans="1:9" x14ac:dyDescent="0.45">
      <c r="A60" s="1">
        <v>48</v>
      </c>
      <c r="B60" s="1" t="s">
        <v>204</v>
      </c>
      <c r="C60" s="1">
        <v>49</v>
      </c>
      <c r="D60" s="1" t="s">
        <v>191</v>
      </c>
      <c r="E60" s="1">
        <v>185</v>
      </c>
      <c r="F60" s="1">
        <v>7</v>
      </c>
      <c r="G60" s="1">
        <v>5</v>
      </c>
      <c r="H60" s="1">
        <v>180</v>
      </c>
      <c r="I60" s="16">
        <f t="shared" si="0"/>
        <v>36</v>
      </c>
    </row>
    <row r="61" spans="1:9" x14ac:dyDescent="0.45">
      <c r="A61" s="1">
        <v>96</v>
      </c>
      <c r="B61" s="1" t="s">
        <v>200</v>
      </c>
      <c r="C61" s="1">
        <v>33</v>
      </c>
      <c r="D61" s="1" t="s">
        <v>188</v>
      </c>
      <c r="E61" s="1">
        <v>233</v>
      </c>
      <c r="F61" s="1">
        <v>7</v>
      </c>
      <c r="G61" s="1">
        <v>6</v>
      </c>
      <c r="H61" s="1">
        <v>183</v>
      </c>
      <c r="I61" s="16">
        <f t="shared" si="0"/>
        <v>30.5</v>
      </c>
    </row>
    <row r="62" spans="1:9" x14ac:dyDescent="0.45">
      <c r="A62" s="1">
        <v>37</v>
      </c>
      <c r="B62" s="1" t="s">
        <v>199</v>
      </c>
      <c r="C62" s="1">
        <v>91</v>
      </c>
      <c r="D62" s="1" t="s">
        <v>198</v>
      </c>
      <c r="E62" s="1">
        <v>276</v>
      </c>
      <c r="F62" s="1">
        <v>7</v>
      </c>
      <c r="G62" s="1">
        <v>7</v>
      </c>
      <c r="H62" s="1">
        <v>185</v>
      </c>
      <c r="I62" s="16">
        <f t="shared" si="0"/>
        <v>26.428571428571427</v>
      </c>
    </row>
    <row r="63" spans="1:9" x14ac:dyDescent="0.45">
      <c r="A63" s="1">
        <v>59</v>
      </c>
      <c r="B63" s="1" t="s">
        <v>202</v>
      </c>
      <c r="C63" s="1">
        <v>93</v>
      </c>
      <c r="D63" s="1" t="s">
        <v>193</v>
      </c>
      <c r="E63" s="1">
        <v>304</v>
      </c>
      <c r="F63" s="1">
        <v>7</v>
      </c>
      <c r="G63" s="1">
        <v>8</v>
      </c>
      <c r="H63" s="1">
        <v>233</v>
      </c>
      <c r="I63" s="16">
        <f t="shared" si="0"/>
        <v>29.125</v>
      </c>
    </row>
    <row r="64" spans="1:9" x14ac:dyDescent="0.45">
      <c r="A64" s="1">
        <v>39</v>
      </c>
      <c r="B64" s="1" t="s">
        <v>205</v>
      </c>
      <c r="C64" s="1">
        <v>94</v>
      </c>
      <c r="D64" s="1" t="s">
        <v>192</v>
      </c>
      <c r="E64" s="1">
        <v>306</v>
      </c>
      <c r="F64" s="1">
        <v>7</v>
      </c>
      <c r="G64" s="1">
        <v>9</v>
      </c>
      <c r="H64" s="1">
        <v>276</v>
      </c>
      <c r="I64" s="16">
        <f t="shared" si="0"/>
        <v>30.666666666666668</v>
      </c>
    </row>
    <row r="65" spans="1:9" x14ac:dyDescent="0.45">
      <c r="A65" s="1">
        <v>95</v>
      </c>
      <c r="B65" s="1" t="s">
        <v>201</v>
      </c>
      <c r="C65" s="1">
        <v>96</v>
      </c>
      <c r="D65" s="1" t="s">
        <v>200</v>
      </c>
      <c r="E65" s="1">
        <v>331</v>
      </c>
      <c r="F65" s="1">
        <v>7</v>
      </c>
      <c r="G65" s="1">
        <v>10</v>
      </c>
      <c r="H65" s="1">
        <v>304</v>
      </c>
      <c r="I65" s="16">
        <f t="shared" si="0"/>
        <v>30.4</v>
      </c>
    </row>
    <row r="66" spans="1:9" x14ac:dyDescent="0.45">
      <c r="A66" s="1">
        <v>35</v>
      </c>
      <c r="B66" s="1" t="s">
        <v>206</v>
      </c>
      <c r="C66" s="1">
        <v>53</v>
      </c>
      <c r="D66" s="1" t="s">
        <v>201</v>
      </c>
      <c r="E66" s="1">
        <v>406</v>
      </c>
      <c r="F66" s="1">
        <v>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B99" sqref="B99"/>
    </sheetView>
  </sheetViews>
  <sheetFormatPr defaultRowHeight="14.25" x14ac:dyDescent="0.45"/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hidden="1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hidden="1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hidden="1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hidden="1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hidden="1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hidden="1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hidden="1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6" hidden="1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</row>
    <row r="18" spans="1:6" hidden="1" x14ac:dyDescent="0.45">
      <c r="A18" s="1">
        <v>30</v>
      </c>
      <c r="B18" s="1" t="s">
        <v>198</v>
      </c>
      <c r="C18" s="1">
        <v>33</v>
      </c>
      <c r="D18" s="1" t="s">
        <v>188</v>
      </c>
      <c r="E18" s="1">
        <v>160</v>
      </c>
      <c r="F18" s="1">
        <v>5</v>
      </c>
    </row>
    <row r="19" spans="1:6" hidden="1" x14ac:dyDescent="0.45">
      <c r="A19" s="1">
        <v>85</v>
      </c>
      <c r="B19" s="1">
        <v>-1</v>
      </c>
      <c r="C19" s="1">
        <v>10</v>
      </c>
      <c r="D19" s="1" t="s">
        <v>191</v>
      </c>
      <c r="E19" s="1">
        <v>66</v>
      </c>
      <c r="F19" s="1">
        <v>6</v>
      </c>
    </row>
    <row r="20" spans="1:6" hidden="1" x14ac:dyDescent="0.45">
      <c r="A20" s="1">
        <v>87</v>
      </c>
      <c r="B20" s="1">
        <v>-1</v>
      </c>
      <c r="C20" s="1">
        <v>12</v>
      </c>
      <c r="D20" s="1" t="s">
        <v>190</v>
      </c>
      <c r="E20" s="1">
        <v>91</v>
      </c>
      <c r="F20" s="1">
        <v>6</v>
      </c>
    </row>
    <row r="21" spans="1:6" hidden="1" x14ac:dyDescent="0.45">
      <c r="A21" s="1">
        <v>58</v>
      </c>
      <c r="B21" s="1" t="s">
        <v>203</v>
      </c>
      <c r="C21" s="1">
        <v>31</v>
      </c>
      <c r="D21" s="1" t="s">
        <v>191</v>
      </c>
      <c r="E21" s="1">
        <v>138</v>
      </c>
      <c r="F21" s="1">
        <v>6</v>
      </c>
    </row>
    <row r="22" spans="1:6" hidden="1" x14ac:dyDescent="0.45">
      <c r="A22" s="1">
        <v>72</v>
      </c>
      <c r="B22" s="1">
        <v>-1</v>
      </c>
      <c r="C22" s="1">
        <v>85</v>
      </c>
      <c r="D22" s="1">
        <v>-1</v>
      </c>
      <c r="E22" s="1">
        <v>156</v>
      </c>
      <c r="F22" s="1">
        <v>6</v>
      </c>
    </row>
    <row r="23" spans="1:6" hidden="1" x14ac:dyDescent="0.45">
      <c r="A23" s="1">
        <v>83</v>
      </c>
      <c r="B23" s="1">
        <v>-1</v>
      </c>
      <c r="C23" s="1">
        <v>85</v>
      </c>
      <c r="D23" s="1">
        <v>-1</v>
      </c>
      <c r="E23" s="1">
        <v>167</v>
      </c>
      <c r="F23" s="1">
        <v>6</v>
      </c>
    </row>
    <row r="24" spans="1:6" hidden="1" x14ac:dyDescent="0.45">
      <c r="A24" s="1">
        <v>82</v>
      </c>
      <c r="B24" s="1">
        <v>-1</v>
      </c>
      <c r="C24" s="1">
        <v>85</v>
      </c>
      <c r="D24" s="1">
        <v>-1</v>
      </c>
      <c r="E24" s="1">
        <v>167</v>
      </c>
      <c r="F24" s="1">
        <v>6</v>
      </c>
    </row>
    <row r="25" spans="1:6" hidden="1" x14ac:dyDescent="0.45">
      <c r="A25" s="1">
        <v>54</v>
      </c>
      <c r="B25" s="1" t="s">
        <v>200</v>
      </c>
      <c r="C25" s="1">
        <v>49</v>
      </c>
      <c r="D25" s="1" t="s">
        <v>191</v>
      </c>
      <c r="E25" s="1">
        <v>180</v>
      </c>
      <c r="F25" s="1">
        <v>6</v>
      </c>
    </row>
    <row r="26" spans="1:6" hidden="1" x14ac:dyDescent="0.45">
      <c r="A26" s="1">
        <v>88</v>
      </c>
      <c r="B26" s="1">
        <v>-1</v>
      </c>
      <c r="C26" s="1">
        <v>31</v>
      </c>
      <c r="D26" s="1" t="s">
        <v>191</v>
      </c>
      <c r="E26" s="1">
        <v>186</v>
      </c>
      <c r="F26" s="1">
        <v>6</v>
      </c>
    </row>
    <row r="27" spans="1:6" hidden="1" x14ac:dyDescent="0.45">
      <c r="A27" s="1">
        <v>53</v>
      </c>
      <c r="B27" s="1" t="s">
        <v>201</v>
      </c>
      <c r="C27" s="1">
        <v>49</v>
      </c>
      <c r="D27" s="1" t="s">
        <v>191</v>
      </c>
      <c r="E27" s="1">
        <v>200</v>
      </c>
      <c r="F27" s="1">
        <v>6</v>
      </c>
    </row>
    <row r="28" spans="1:6" hidden="1" x14ac:dyDescent="0.45">
      <c r="A28" s="1">
        <v>78</v>
      </c>
      <c r="B28" s="1">
        <v>-1</v>
      </c>
      <c r="C28" s="1">
        <v>49</v>
      </c>
      <c r="D28" s="1" t="s">
        <v>191</v>
      </c>
      <c r="E28" s="1">
        <v>203</v>
      </c>
      <c r="F28" s="1">
        <v>6</v>
      </c>
    </row>
    <row r="29" spans="1:6" hidden="1" x14ac:dyDescent="0.45">
      <c r="A29" s="1">
        <v>74</v>
      </c>
      <c r="B29" s="1">
        <v>-1</v>
      </c>
      <c r="C29" s="1">
        <v>87</v>
      </c>
      <c r="D29" s="1">
        <v>-1</v>
      </c>
      <c r="E29" s="1">
        <v>204</v>
      </c>
      <c r="F29" s="1">
        <v>6</v>
      </c>
    </row>
    <row r="30" spans="1:6" hidden="1" x14ac:dyDescent="0.45">
      <c r="A30" s="1">
        <v>63</v>
      </c>
      <c r="B30" s="1" t="s">
        <v>191</v>
      </c>
      <c r="C30" s="1">
        <v>87</v>
      </c>
      <c r="D30" s="1">
        <v>-1</v>
      </c>
      <c r="E30" s="1">
        <v>214</v>
      </c>
      <c r="F30" s="1">
        <v>6</v>
      </c>
    </row>
    <row r="31" spans="1:6" hidden="1" x14ac:dyDescent="0.45">
      <c r="A31" s="1">
        <v>66</v>
      </c>
      <c r="B31" s="1" t="s">
        <v>188</v>
      </c>
      <c r="C31" s="1">
        <v>87</v>
      </c>
      <c r="D31" s="1">
        <v>-1</v>
      </c>
      <c r="E31" s="1">
        <v>225</v>
      </c>
      <c r="F31" s="1">
        <v>6</v>
      </c>
    </row>
    <row r="32" spans="1:6" hidden="1" x14ac:dyDescent="0.45">
      <c r="A32" s="1">
        <v>79</v>
      </c>
      <c r="B32" s="1">
        <v>-1</v>
      </c>
      <c r="C32" s="1">
        <v>87</v>
      </c>
      <c r="D32" s="1">
        <v>-1</v>
      </c>
      <c r="E32" s="1">
        <v>226</v>
      </c>
      <c r="F32" s="1">
        <v>6</v>
      </c>
    </row>
    <row r="33" spans="1:6" hidden="1" x14ac:dyDescent="0.45">
      <c r="A33" s="1">
        <v>86</v>
      </c>
      <c r="B33" s="1">
        <v>-1</v>
      </c>
      <c r="C33" s="1">
        <v>50</v>
      </c>
      <c r="D33" s="1" t="s">
        <v>189</v>
      </c>
      <c r="E33" s="1">
        <v>228</v>
      </c>
      <c r="F33" s="1">
        <v>6</v>
      </c>
    </row>
    <row r="34" spans="1:6" hidden="1" x14ac:dyDescent="0.45">
      <c r="A34" s="1">
        <v>64</v>
      </c>
      <c r="B34" s="1" t="s">
        <v>189</v>
      </c>
      <c r="C34" s="1">
        <v>31</v>
      </c>
      <c r="D34" s="1" t="s">
        <v>191</v>
      </c>
      <c r="E34" s="1">
        <v>234</v>
      </c>
      <c r="F34" s="1">
        <v>6</v>
      </c>
    </row>
    <row r="35" spans="1:6" hidden="1" x14ac:dyDescent="0.45">
      <c r="A35" s="1">
        <v>65</v>
      </c>
      <c r="B35" s="1" t="s">
        <v>189</v>
      </c>
      <c r="C35" s="1">
        <v>31</v>
      </c>
      <c r="D35" s="1" t="s">
        <v>191</v>
      </c>
      <c r="E35" s="1">
        <v>234</v>
      </c>
      <c r="F35" s="1">
        <v>6</v>
      </c>
    </row>
    <row r="36" spans="1:6" hidden="1" x14ac:dyDescent="0.45">
      <c r="A36" s="1">
        <v>62</v>
      </c>
      <c r="B36" s="1" t="s">
        <v>198</v>
      </c>
      <c r="C36" s="1">
        <v>87</v>
      </c>
      <c r="D36" s="1">
        <v>-1</v>
      </c>
      <c r="E36" s="1">
        <v>246</v>
      </c>
      <c r="F36" s="1">
        <v>6</v>
      </c>
    </row>
    <row r="37" spans="1:6" hidden="1" x14ac:dyDescent="0.45">
      <c r="A37" s="1">
        <v>76</v>
      </c>
      <c r="B37" s="1">
        <v>-1</v>
      </c>
      <c r="C37" s="1">
        <v>51</v>
      </c>
      <c r="D37" s="1" t="s">
        <v>188</v>
      </c>
      <c r="E37" s="1">
        <v>248</v>
      </c>
      <c r="F37" s="1">
        <v>6</v>
      </c>
    </row>
    <row r="38" spans="1:6" hidden="1" x14ac:dyDescent="0.45">
      <c r="A38" s="1">
        <v>46</v>
      </c>
      <c r="B38" s="1" t="s">
        <v>195</v>
      </c>
      <c r="C38" s="1">
        <v>50</v>
      </c>
      <c r="D38" s="1" t="s">
        <v>189</v>
      </c>
      <c r="E38" s="1">
        <v>254</v>
      </c>
      <c r="F38" s="1">
        <v>6</v>
      </c>
    </row>
    <row r="39" spans="1:6" hidden="1" x14ac:dyDescent="0.45">
      <c r="A39" s="1">
        <v>67</v>
      </c>
      <c r="B39" s="1" t="s">
        <v>205</v>
      </c>
      <c r="C39" s="1">
        <v>82</v>
      </c>
      <c r="D39" s="1">
        <v>-1</v>
      </c>
      <c r="E39" s="1">
        <v>275</v>
      </c>
      <c r="F39" s="1">
        <v>6</v>
      </c>
    </row>
    <row r="40" spans="1:6" hidden="1" x14ac:dyDescent="0.45">
      <c r="A40" s="1">
        <v>57</v>
      </c>
      <c r="B40" s="1" t="s">
        <v>205</v>
      </c>
      <c r="C40" s="1">
        <v>56</v>
      </c>
      <c r="D40" s="1" t="s">
        <v>197</v>
      </c>
      <c r="E40" s="1">
        <v>280</v>
      </c>
      <c r="F40" s="1">
        <v>6</v>
      </c>
    </row>
    <row r="41" spans="1:6" hidden="1" x14ac:dyDescent="0.45">
      <c r="A41" s="1">
        <v>21</v>
      </c>
      <c r="B41" s="1" t="s">
        <v>198</v>
      </c>
      <c r="C41" s="1">
        <v>55</v>
      </c>
      <c r="D41" s="1" t="s">
        <v>199</v>
      </c>
      <c r="E41" s="1">
        <v>281</v>
      </c>
      <c r="F41" s="1">
        <v>6</v>
      </c>
    </row>
    <row r="42" spans="1:6" hidden="1" x14ac:dyDescent="0.45">
      <c r="A42" s="1">
        <v>89</v>
      </c>
      <c r="B42" s="1">
        <v>-1</v>
      </c>
      <c r="C42" s="1">
        <v>56</v>
      </c>
      <c r="D42" s="1" t="s">
        <v>197</v>
      </c>
      <c r="E42" s="1">
        <v>282</v>
      </c>
      <c r="F42" s="1">
        <v>6</v>
      </c>
    </row>
    <row r="43" spans="1:6" hidden="1" x14ac:dyDescent="0.45">
      <c r="A43" s="1">
        <v>81</v>
      </c>
      <c r="B43" s="1">
        <v>-1</v>
      </c>
      <c r="C43" s="1">
        <v>85</v>
      </c>
      <c r="D43" s="1">
        <v>-1</v>
      </c>
      <c r="E43" s="1">
        <v>298</v>
      </c>
      <c r="F43" s="1">
        <v>6</v>
      </c>
    </row>
    <row r="44" spans="1:6" hidden="1" x14ac:dyDescent="0.45">
      <c r="A44" s="1">
        <v>84</v>
      </c>
      <c r="B44" s="1">
        <v>-1</v>
      </c>
      <c r="C44" s="1">
        <v>51</v>
      </c>
      <c r="D44" s="1" t="s">
        <v>188</v>
      </c>
      <c r="E44" s="1">
        <v>299</v>
      </c>
      <c r="F44" s="1">
        <v>6</v>
      </c>
    </row>
    <row r="45" spans="1:6" hidden="1" x14ac:dyDescent="0.45">
      <c r="A45" s="1">
        <v>75</v>
      </c>
      <c r="B45" s="1">
        <v>-1</v>
      </c>
      <c r="C45" s="1">
        <v>55</v>
      </c>
      <c r="D45" s="1" t="s">
        <v>199</v>
      </c>
      <c r="E45" s="1">
        <v>303</v>
      </c>
      <c r="F45" s="1">
        <v>6</v>
      </c>
    </row>
    <row r="46" spans="1:6" hidden="1" x14ac:dyDescent="0.45">
      <c r="A46" s="1">
        <v>60</v>
      </c>
      <c r="B46" s="1" t="s">
        <v>196</v>
      </c>
      <c r="C46" s="1">
        <v>72</v>
      </c>
      <c r="D46" s="1">
        <v>-1</v>
      </c>
      <c r="E46" s="1">
        <v>316</v>
      </c>
      <c r="F46" s="1">
        <v>6</v>
      </c>
    </row>
    <row r="47" spans="1:6" hidden="1" x14ac:dyDescent="0.45">
      <c r="A47" s="1">
        <v>70</v>
      </c>
      <c r="B47" s="1" t="s">
        <v>202</v>
      </c>
      <c r="C47" s="1">
        <v>52</v>
      </c>
      <c r="D47" s="1" t="s">
        <v>192</v>
      </c>
      <c r="E47" s="1">
        <v>324</v>
      </c>
      <c r="F47" s="1">
        <v>6</v>
      </c>
    </row>
    <row r="48" spans="1:6" hidden="1" x14ac:dyDescent="0.45">
      <c r="A48" s="1">
        <v>73</v>
      </c>
      <c r="B48" s="1">
        <v>-1</v>
      </c>
      <c r="C48" s="1">
        <v>88</v>
      </c>
      <c r="D48" s="1">
        <v>-1</v>
      </c>
      <c r="E48" s="1">
        <v>324</v>
      </c>
      <c r="F48" s="1">
        <v>6</v>
      </c>
    </row>
    <row r="49" spans="1:6" hidden="1" x14ac:dyDescent="0.45">
      <c r="A49" s="1">
        <v>80</v>
      </c>
      <c r="B49" s="1">
        <v>-1</v>
      </c>
      <c r="C49" s="1">
        <v>55</v>
      </c>
      <c r="D49" s="1" t="s">
        <v>199</v>
      </c>
      <c r="E49" s="1">
        <v>329</v>
      </c>
      <c r="F49" s="1">
        <v>6</v>
      </c>
    </row>
    <row r="50" spans="1:6" hidden="1" x14ac:dyDescent="0.45">
      <c r="A50" s="1">
        <v>69</v>
      </c>
      <c r="B50" s="1" t="s">
        <v>203</v>
      </c>
      <c r="C50" s="1">
        <v>83</v>
      </c>
      <c r="D50" s="1">
        <v>-1</v>
      </c>
      <c r="E50" s="1">
        <v>334</v>
      </c>
      <c r="F50" s="1">
        <v>6</v>
      </c>
    </row>
    <row r="51" spans="1:6" hidden="1" x14ac:dyDescent="0.45">
      <c r="A51" s="1">
        <v>77</v>
      </c>
      <c r="B51" s="1">
        <v>-1</v>
      </c>
      <c r="C51" s="1">
        <v>74</v>
      </c>
      <c r="D51" s="1">
        <v>-1</v>
      </c>
      <c r="E51" s="1">
        <v>345</v>
      </c>
      <c r="F51" s="1">
        <v>6</v>
      </c>
    </row>
    <row r="52" spans="1:6" hidden="1" x14ac:dyDescent="0.45">
      <c r="A52" s="1">
        <v>71</v>
      </c>
      <c r="B52" s="1" t="s">
        <v>206</v>
      </c>
      <c r="C52" s="1">
        <v>56</v>
      </c>
      <c r="D52" s="1" t="s">
        <v>197</v>
      </c>
      <c r="E52" s="1">
        <v>352</v>
      </c>
      <c r="F52" s="1">
        <v>6</v>
      </c>
    </row>
    <row r="53" spans="1:6" hidden="1" x14ac:dyDescent="0.45">
      <c r="A53" s="1">
        <v>68</v>
      </c>
      <c r="B53" s="1" t="s">
        <v>203</v>
      </c>
      <c r="C53" s="1">
        <v>55</v>
      </c>
      <c r="D53" s="1" t="s">
        <v>199</v>
      </c>
      <c r="E53" s="1">
        <v>376</v>
      </c>
      <c r="F53" s="1">
        <v>6</v>
      </c>
    </row>
    <row r="54" spans="1:6" hidden="1" x14ac:dyDescent="0.45">
      <c r="A54" s="1">
        <v>93</v>
      </c>
      <c r="B54" s="1" t="s">
        <v>193</v>
      </c>
      <c r="C54" s="1">
        <v>92</v>
      </c>
      <c r="D54" s="1" t="s">
        <v>189</v>
      </c>
      <c r="E54" s="1">
        <v>84</v>
      </c>
      <c r="F54" s="1">
        <v>7</v>
      </c>
    </row>
    <row r="55" spans="1:6" hidden="1" x14ac:dyDescent="0.45">
      <c r="A55" s="1">
        <v>91</v>
      </c>
      <c r="B55" s="1" t="s">
        <v>198</v>
      </c>
      <c r="C55" s="1">
        <v>92</v>
      </c>
      <c r="D55" s="1" t="s">
        <v>189</v>
      </c>
      <c r="E55" s="1">
        <v>109</v>
      </c>
      <c r="F55" s="1">
        <v>7</v>
      </c>
    </row>
    <row r="56" spans="1:6" hidden="1" x14ac:dyDescent="0.45">
      <c r="A56" s="1">
        <v>56</v>
      </c>
      <c r="B56" s="1" t="s">
        <v>197</v>
      </c>
      <c r="C56" s="1">
        <v>92</v>
      </c>
      <c r="D56" s="1" t="s">
        <v>189</v>
      </c>
      <c r="E56" s="1">
        <v>157</v>
      </c>
      <c r="F56" s="1">
        <v>7</v>
      </c>
    </row>
    <row r="57" spans="1:6" hidden="1" x14ac:dyDescent="0.45">
      <c r="A57" s="1">
        <v>99</v>
      </c>
      <c r="B57" s="1" t="s">
        <v>194</v>
      </c>
      <c r="C57" s="1">
        <v>92</v>
      </c>
      <c r="D57" s="1" t="s">
        <v>189</v>
      </c>
      <c r="E57" s="1">
        <v>166</v>
      </c>
      <c r="F57" s="1">
        <v>7</v>
      </c>
    </row>
    <row r="58" spans="1:6" hidden="1" x14ac:dyDescent="0.45">
      <c r="A58" s="1">
        <v>55</v>
      </c>
      <c r="B58" s="1" t="s">
        <v>199</v>
      </c>
      <c r="C58" s="1">
        <v>93</v>
      </c>
      <c r="D58" s="1" t="s">
        <v>193</v>
      </c>
      <c r="E58" s="1">
        <v>180</v>
      </c>
      <c r="F58" s="1">
        <v>7</v>
      </c>
    </row>
    <row r="59" spans="1:6" hidden="1" x14ac:dyDescent="0.45">
      <c r="A59" s="1">
        <v>90</v>
      </c>
      <c r="B59" s="1" t="s">
        <v>204</v>
      </c>
      <c r="C59" s="1">
        <v>92</v>
      </c>
      <c r="D59" s="1" t="s">
        <v>189</v>
      </c>
      <c r="E59" s="1">
        <v>183</v>
      </c>
      <c r="F59" s="1">
        <v>7</v>
      </c>
    </row>
    <row r="60" spans="1:6" hidden="1" x14ac:dyDescent="0.45">
      <c r="A60" s="1">
        <v>48</v>
      </c>
      <c r="B60" s="1" t="s">
        <v>204</v>
      </c>
      <c r="C60" s="1">
        <v>49</v>
      </c>
      <c r="D60" s="1" t="s">
        <v>191</v>
      </c>
      <c r="E60" s="1">
        <v>185</v>
      </c>
      <c r="F60" s="1">
        <v>7</v>
      </c>
    </row>
    <row r="61" spans="1:6" hidden="1" x14ac:dyDescent="0.45">
      <c r="A61" s="1">
        <v>96</v>
      </c>
      <c r="B61" s="1" t="s">
        <v>200</v>
      </c>
      <c r="C61" s="1">
        <v>33</v>
      </c>
      <c r="D61" s="1" t="s">
        <v>188</v>
      </c>
      <c r="E61" s="1">
        <v>233</v>
      </c>
      <c r="F61" s="1">
        <v>7</v>
      </c>
    </row>
    <row r="62" spans="1:6" hidden="1" x14ac:dyDescent="0.45">
      <c r="A62" s="1">
        <v>37</v>
      </c>
      <c r="B62" s="1" t="s">
        <v>199</v>
      </c>
      <c r="C62" s="1">
        <v>91</v>
      </c>
      <c r="D62" s="1" t="s">
        <v>198</v>
      </c>
      <c r="E62" s="1">
        <v>276</v>
      </c>
      <c r="F62" s="1">
        <v>7</v>
      </c>
    </row>
    <row r="63" spans="1:6" hidden="1" x14ac:dyDescent="0.45">
      <c r="A63" s="1">
        <v>59</v>
      </c>
      <c r="B63" s="1" t="s">
        <v>202</v>
      </c>
      <c r="C63" s="1">
        <v>93</v>
      </c>
      <c r="D63" s="1" t="s">
        <v>193</v>
      </c>
      <c r="E63" s="1">
        <v>304</v>
      </c>
      <c r="F63" s="1">
        <v>7</v>
      </c>
    </row>
    <row r="64" spans="1:6" hidden="1" x14ac:dyDescent="0.45">
      <c r="A64" s="1">
        <v>39</v>
      </c>
      <c r="B64" s="1" t="s">
        <v>205</v>
      </c>
      <c r="C64" s="1">
        <v>94</v>
      </c>
      <c r="D64" s="1" t="s">
        <v>192</v>
      </c>
      <c r="E64" s="1">
        <v>306</v>
      </c>
      <c r="F64" s="1">
        <v>7</v>
      </c>
    </row>
    <row r="65" spans="1:11" hidden="1" x14ac:dyDescent="0.45">
      <c r="A65" s="1">
        <v>95</v>
      </c>
      <c r="B65" s="1" t="s">
        <v>201</v>
      </c>
      <c r="C65" s="1">
        <v>96</v>
      </c>
      <c r="D65" s="1" t="s">
        <v>200</v>
      </c>
      <c r="E65" s="1">
        <v>331</v>
      </c>
      <c r="F65" s="1">
        <v>7</v>
      </c>
    </row>
    <row r="66" spans="1:11" hidden="1" x14ac:dyDescent="0.45">
      <c r="A66" s="1">
        <v>35</v>
      </c>
      <c r="B66" s="1" t="s">
        <v>206</v>
      </c>
      <c r="C66" s="1">
        <v>53</v>
      </c>
      <c r="D66" s="1" t="s">
        <v>201</v>
      </c>
      <c r="E66" s="1">
        <v>406</v>
      </c>
      <c r="F66" s="1">
        <v>7</v>
      </c>
    </row>
    <row r="67" spans="1:11" x14ac:dyDescent="0.45">
      <c r="A67" s="1">
        <v>92</v>
      </c>
      <c r="B67" s="1" t="s">
        <v>189</v>
      </c>
      <c r="C67" s="1">
        <v>11</v>
      </c>
      <c r="D67" s="1" t="s">
        <v>189</v>
      </c>
      <c r="E67" s="1">
        <v>1</v>
      </c>
      <c r="F67" s="1">
        <v>8</v>
      </c>
      <c r="G67" s="1">
        <v>1</v>
      </c>
      <c r="I67" t="s">
        <v>320</v>
      </c>
      <c r="J67" t="s">
        <v>9</v>
      </c>
      <c r="K67" t="s">
        <v>318</v>
      </c>
    </row>
    <row r="68" spans="1:11" x14ac:dyDescent="0.45">
      <c r="A68" s="1">
        <v>45</v>
      </c>
      <c r="B68" s="1" t="s">
        <v>188</v>
      </c>
      <c r="C68" s="1">
        <v>13</v>
      </c>
      <c r="D68" s="1" t="s">
        <v>188</v>
      </c>
      <c r="E68" s="1">
        <v>1</v>
      </c>
      <c r="F68" s="1">
        <v>8</v>
      </c>
      <c r="G68" s="1">
        <v>2</v>
      </c>
      <c r="H68" s="14">
        <v>0.1</v>
      </c>
      <c r="I68" s="1">
        <v>3</v>
      </c>
      <c r="J68" s="1">
        <v>5</v>
      </c>
      <c r="K68" s="16">
        <f>J68/I68</f>
        <v>1.6666666666666667</v>
      </c>
    </row>
    <row r="69" spans="1:11" x14ac:dyDescent="0.45">
      <c r="A69" s="1">
        <v>43</v>
      </c>
      <c r="B69" s="1" t="s">
        <v>190</v>
      </c>
      <c r="C69" s="1">
        <v>12</v>
      </c>
      <c r="D69" s="1" t="s">
        <v>190</v>
      </c>
      <c r="E69" s="1">
        <v>5</v>
      </c>
      <c r="F69" s="1">
        <v>8</v>
      </c>
      <c r="G69" s="1">
        <v>3</v>
      </c>
      <c r="H69" s="14">
        <v>0.2</v>
      </c>
      <c r="I69" s="1">
        <v>6</v>
      </c>
      <c r="J69" s="1">
        <v>21</v>
      </c>
      <c r="K69" s="16">
        <f t="shared" ref="K69:K74" si="0">J69/I69</f>
        <v>3.5</v>
      </c>
    </row>
    <row r="70" spans="1:11" x14ac:dyDescent="0.45">
      <c r="A70" s="1">
        <v>49</v>
      </c>
      <c r="B70" s="1" t="s">
        <v>191</v>
      </c>
      <c r="C70" s="1">
        <v>10</v>
      </c>
      <c r="D70" s="1" t="s">
        <v>191</v>
      </c>
      <c r="E70" s="1">
        <v>20</v>
      </c>
      <c r="F70" s="1">
        <v>8</v>
      </c>
      <c r="G70" s="1">
        <v>4</v>
      </c>
      <c r="H70" s="14">
        <v>0.3</v>
      </c>
      <c r="I70" s="1">
        <v>9</v>
      </c>
      <c r="J70" s="1">
        <v>25</v>
      </c>
      <c r="K70" s="16">
        <f t="shared" si="0"/>
        <v>2.7777777777777777</v>
      </c>
    </row>
    <row r="71" spans="1:11" x14ac:dyDescent="0.45">
      <c r="A71" s="1">
        <v>41</v>
      </c>
      <c r="B71" s="1" t="s">
        <v>191</v>
      </c>
      <c r="C71" s="1">
        <v>10</v>
      </c>
      <c r="D71" s="1" t="s">
        <v>191</v>
      </c>
      <c r="E71" s="1">
        <v>21</v>
      </c>
      <c r="F71" s="1">
        <v>8</v>
      </c>
      <c r="G71" s="1">
        <v>5</v>
      </c>
      <c r="H71" s="14">
        <v>0.4</v>
      </c>
      <c r="I71" s="1">
        <v>12</v>
      </c>
      <c r="J71" s="1">
        <v>44</v>
      </c>
      <c r="K71" s="16">
        <f t="shared" si="0"/>
        <v>3.6666666666666665</v>
      </c>
    </row>
    <row r="72" spans="1:11" x14ac:dyDescent="0.45">
      <c r="A72" s="1">
        <v>22</v>
      </c>
      <c r="B72" s="1" t="s">
        <v>191</v>
      </c>
      <c r="C72" s="1">
        <v>10</v>
      </c>
      <c r="D72" s="1" t="s">
        <v>191</v>
      </c>
      <c r="E72" s="1">
        <v>21</v>
      </c>
      <c r="F72" s="1">
        <v>8</v>
      </c>
      <c r="G72" s="1">
        <v>6</v>
      </c>
      <c r="H72" s="14">
        <v>0.5</v>
      </c>
      <c r="I72" s="1">
        <v>15</v>
      </c>
      <c r="J72" s="1">
        <v>77</v>
      </c>
      <c r="K72" s="16">
        <f t="shared" si="0"/>
        <v>5.1333333333333337</v>
      </c>
    </row>
    <row r="73" spans="1:11" x14ac:dyDescent="0.45">
      <c r="A73" s="1">
        <v>23</v>
      </c>
      <c r="B73" s="1" t="s">
        <v>189</v>
      </c>
      <c r="C73" s="1">
        <v>11</v>
      </c>
      <c r="D73" s="1" t="s">
        <v>189</v>
      </c>
      <c r="E73" s="1">
        <v>23</v>
      </c>
      <c r="F73" s="1">
        <v>8</v>
      </c>
      <c r="G73" s="1">
        <v>7</v>
      </c>
      <c r="H73" s="14">
        <v>0.6</v>
      </c>
      <c r="I73" s="1">
        <v>18</v>
      </c>
      <c r="J73" s="1">
        <v>169</v>
      </c>
      <c r="K73" s="16">
        <f t="shared" si="0"/>
        <v>9.3888888888888893</v>
      </c>
    </row>
    <row r="74" spans="1:11" x14ac:dyDescent="0.45">
      <c r="A74" s="1">
        <v>25</v>
      </c>
      <c r="B74" s="1" t="s">
        <v>188</v>
      </c>
      <c r="C74" s="1">
        <v>13</v>
      </c>
      <c r="D74" s="1" t="s">
        <v>188</v>
      </c>
      <c r="E74" s="1">
        <v>23</v>
      </c>
      <c r="F74" s="1">
        <v>8</v>
      </c>
      <c r="G74" s="1">
        <v>8</v>
      </c>
      <c r="H74" s="14">
        <v>0.7</v>
      </c>
      <c r="I74" s="1">
        <v>21</v>
      </c>
      <c r="J74" s="1">
        <v>235</v>
      </c>
      <c r="K74" s="16">
        <f t="shared" si="0"/>
        <v>11.19047619047619</v>
      </c>
    </row>
    <row r="75" spans="1:11" x14ac:dyDescent="0.45">
      <c r="A75" s="1">
        <v>4</v>
      </c>
      <c r="B75" s="1" t="s">
        <v>192</v>
      </c>
      <c r="C75" s="1">
        <v>14</v>
      </c>
      <c r="D75" s="1" t="s">
        <v>192</v>
      </c>
      <c r="E75" s="1">
        <v>25</v>
      </c>
      <c r="F75" s="1">
        <v>8</v>
      </c>
      <c r="G75" s="1">
        <v>9</v>
      </c>
    </row>
    <row r="76" spans="1:11" x14ac:dyDescent="0.45">
      <c r="A76" s="1">
        <v>42</v>
      </c>
      <c r="B76" s="1" t="s">
        <v>190</v>
      </c>
      <c r="C76" s="1">
        <v>12</v>
      </c>
      <c r="D76" s="1" t="s">
        <v>190</v>
      </c>
      <c r="E76" s="1">
        <v>26</v>
      </c>
      <c r="F76" s="1">
        <v>8</v>
      </c>
      <c r="G76" s="1">
        <v>10</v>
      </c>
    </row>
    <row r="77" spans="1:11" x14ac:dyDescent="0.45">
      <c r="A77" s="1">
        <v>31</v>
      </c>
      <c r="B77" s="1" t="s">
        <v>191</v>
      </c>
      <c r="C77" s="1">
        <v>10</v>
      </c>
      <c r="D77" s="1" t="s">
        <v>191</v>
      </c>
      <c r="E77" s="1">
        <v>30</v>
      </c>
      <c r="F77" s="1">
        <v>8</v>
      </c>
      <c r="G77" s="1">
        <v>11</v>
      </c>
    </row>
    <row r="78" spans="1:11" x14ac:dyDescent="0.45">
      <c r="A78" s="1">
        <v>3</v>
      </c>
      <c r="B78" s="1" t="s">
        <v>188</v>
      </c>
      <c r="C78" s="1">
        <v>13</v>
      </c>
      <c r="D78" s="1" t="s">
        <v>188</v>
      </c>
      <c r="E78" s="1">
        <v>44</v>
      </c>
      <c r="F78" s="1">
        <v>8</v>
      </c>
      <c r="G78" s="1">
        <v>12</v>
      </c>
    </row>
    <row r="79" spans="1:11" x14ac:dyDescent="0.45">
      <c r="A79" s="1">
        <v>44</v>
      </c>
      <c r="B79" s="1" t="s">
        <v>188</v>
      </c>
      <c r="C79" s="1">
        <v>13</v>
      </c>
      <c r="D79" s="1" t="s">
        <v>188</v>
      </c>
      <c r="E79" s="1">
        <v>48</v>
      </c>
      <c r="F79" s="1">
        <v>8</v>
      </c>
      <c r="G79" s="1">
        <v>13</v>
      </c>
    </row>
    <row r="80" spans="1:11" x14ac:dyDescent="0.45">
      <c r="A80" s="1">
        <v>33</v>
      </c>
      <c r="B80" s="1" t="s">
        <v>188</v>
      </c>
      <c r="C80" s="1">
        <v>13</v>
      </c>
      <c r="D80" s="1" t="s">
        <v>188</v>
      </c>
      <c r="E80" s="1">
        <v>67</v>
      </c>
      <c r="F80" s="1">
        <v>8</v>
      </c>
      <c r="G80" s="1">
        <v>14</v>
      </c>
    </row>
    <row r="81" spans="1:7" x14ac:dyDescent="0.45">
      <c r="A81" s="1">
        <v>50</v>
      </c>
      <c r="B81" s="1" t="s">
        <v>189</v>
      </c>
      <c r="C81" s="1">
        <v>11</v>
      </c>
      <c r="D81" s="1" t="s">
        <v>189</v>
      </c>
      <c r="E81" s="1">
        <v>77</v>
      </c>
      <c r="F81" s="1">
        <v>8</v>
      </c>
      <c r="G81" s="1">
        <v>15</v>
      </c>
    </row>
    <row r="82" spans="1:7" x14ac:dyDescent="0.45">
      <c r="A82" s="1">
        <v>94</v>
      </c>
      <c r="B82" s="1" t="s">
        <v>192</v>
      </c>
      <c r="C82" s="1">
        <v>14</v>
      </c>
      <c r="D82" s="1" t="s">
        <v>192</v>
      </c>
      <c r="E82" s="1">
        <v>112</v>
      </c>
      <c r="F82" s="1">
        <v>8</v>
      </c>
      <c r="G82" s="1">
        <v>16</v>
      </c>
    </row>
    <row r="83" spans="1:7" x14ac:dyDescent="0.45">
      <c r="A83" s="1">
        <v>51</v>
      </c>
      <c r="B83" s="1" t="s">
        <v>188</v>
      </c>
      <c r="C83" s="1">
        <v>13</v>
      </c>
      <c r="D83" s="1" t="s">
        <v>188</v>
      </c>
      <c r="E83" s="1">
        <v>141</v>
      </c>
      <c r="F83" s="1">
        <v>8</v>
      </c>
      <c r="G83" s="1">
        <v>17</v>
      </c>
    </row>
    <row r="84" spans="1:7" x14ac:dyDescent="0.45">
      <c r="A84" s="1">
        <v>52</v>
      </c>
      <c r="B84" s="1" t="s">
        <v>192</v>
      </c>
      <c r="C84" s="1">
        <v>14</v>
      </c>
      <c r="D84" s="1" t="s">
        <v>192</v>
      </c>
      <c r="E84" s="1">
        <v>169</v>
      </c>
      <c r="F84" s="1">
        <v>8</v>
      </c>
      <c r="G84" s="1">
        <v>18</v>
      </c>
    </row>
    <row r="85" spans="1:7" x14ac:dyDescent="0.45">
      <c r="A85" s="1">
        <v>24</v>
      </c>
      <c r="B85" s="1" t="s">
        <v>193</v>
      </c>
      <c r="C85" s="1">
        <v>93</v>
      </c>
      <c r="D85" s="1" t="s">
        <v>193</v>
      </c>
      <c r="E85" s="1">
        <v>195</v>
      </c>
      <c r="F85" s="1">
        <v>8</v>
      </c>
      <c r="G85" s="1">
        <v>19</v>
      </c>
    </row>
    <row r="86" spans="1:7" x14ac:dyDescent="0.45">
      <c r="A86" s="1">
        <v>36</v>
      </c>
      <c r="B86" s="1" t="s">
        <v>195</v>
      </c>
      <c r="C86" s="1">
        <v>7</v>
      </c>
      <c r="D86" s="1" t="s">
        <v>195</v>
      </c>
      <c r="E86" s="1">
        <v>224</v>
      </c>
      <c r="F86" s="1">
        <v>8</v>
      </c>
      <c r="G86" s="1">
        <v>20</v>
      </c>
    </row>
    <row r="87" spans="1:7" x14ac:dyDescent="0.45">
      <c r="A87" s="1">
        <v>16</v>
      </c>
      <c r="B87" s="1" t="s">
        <v>196</v>
      </c>
      <c r="C87" s="1">
        <v>8</v>
      </c>
      <c r="D87" s="1" t="s">
        <v>196</v>
      </c>
      <c r="E87" s="1">
        <v>235</v>
      </c>
      <c r="F87" s="1">
        <v>8</v>
      </c>
      <c r="G87" s="1">
        <v>21</v>
      </c>
    </row>
    <row r="88" spans="1:7" x14ac:dyDescent="0.45">
      <c r="A88" s="1">
        <v>61</v>
      </c>
      <c r="B88" s="1" t="s">
        <v>194</v>
      </c>
      <c r="C88" s="1">
        <v>18</v>
      </c>
      <c r="D88" s="1" t="s">
        <v>194</v>
      </c>
      <c r="E88" s="1">
        <v>237</v>
      </c>
      <c r="F88" s="1">
        <v>8</v>
      </c>
      <c r="G88" s="1">
        <v>22</v>
      </c>
    </row>
    <row r="89" spans="1:7" x14ac:dyDescent="0.45">
      <c r="A89" s="1">
        <v>97</v>
      </c>
      <c r="B89" s="1" t="s">
        <v>195</v>
      </c>
      <c r="C89" s="1">
        <v>7</v>
      </c>
      <c r="D89" s="1" t="s">
        <v>195</v>
      </c>
      <c r="E89" s="1">
        <v>240</v>
      </c>
      <c r="F89" s="1">
        <v>8</v>
      </c>
      <c r="G89" s="1">
        <v>23</v>
      </c>
    </row>
    <row r="90" spans="1:7" x14ac:dyDescent="0.45">
      <c r="A90" s="1">
        <v>38</v>
      </c>
      <c r="B90" s="1" t="s">
        <v>197</v>
      </c>
      <c r="C90" s="1">
        <v>56</v>
      </c>
      <c r="D90" s="1" t="s">
        <v>197</v>
      </c>
      <c r="E90" s="1">
        <v>242</v>
      </c>
      <c r="F90" s="1">
        <v>8</v>
      </c>
      <c r="G90" s="1">
        <v>24</v>
      </c>
    </row>
    <row r="91" spans="1:7" x14ac:dyDescent="0.45">
      <c r="A91" s="1">
        <v>98</v>
      </c>
      <c r="B91" s="1" t="s">
        <v>196</v>
      </c>
      <c r="C91" s="1">
        <v>8</v>
      </c>
      <c r="D91" s="1" t="s">
        <v>196</v>
      </c>
      <c r="E91" s="1">
        <v>266</v>
      </c>
      <c r="F91" s="1">
        <v>8</v>
      </c>
      <c r="G91" s="1">
        <v>25</v>
      </c>
    </row>
    <row r="92" spans="1:7" x14ac:dyDescent="0.45">
      <c r="A92" s="1">
        <v>9</v>
      </c>
      <c r="B92" s="1" t="s">
        <v>194</v>
      </c>
      <c r="C92" s="1">
        <v>29</v>
      </c>
      <c r="D92" s="1" t="s">
        <v>194</v>
      </c>
      <c r="E92" s="1">
        <v>280</v>
      </c>
      <c r="F92" s="1">
        <v>8</v>
      </c>
      <c r="G92" s="1">
        <v>26</v>
      </c>
    </row>
    <row r="93" spans="1:7" x14ac:dyDescent="0.45">
      <c r="A93" s="1">
        <v>1</v>
      </c>
      <c r="B93" s="1" t="s">
        <v>193</v>
      </c>
      <c r="C93" s="1">
        <v>32</v>
      </c>
      <c r="D93" s="1" t="s">
        <v>193</v>
      </c>
      <c r="E93" s="1">
        <v>307</v>
      </c>
      <c r="F93" s="1">
        <v>8</v>
      </c>
      <c r="G93" s="1">
        <v>27</v>
      </c>
    </row>
    <row r="94" spans="1:7" x14ac:dyDescent="0.45">
      <c r="A94" s="1">
        <v>6</v>
      </c>
      <c r="B94" s="1" t="s">
        <v>200</v>
      </c>
      <c r="C94" s="1">
        <v>54</v>
      </c>
      <c r="D94" s="1" t="s">
        <v>200</v>
      </c>
      <c r="E94" s="1">
        <v>336</v>
      </c>
      <c r="F94" s="1">
        <v>8</v>
      </c>
      <c r="G94" s="1">
        <v>28</v>
      </c>
    </row>
    <row r="95" spans="1:7" x14ac:dyDescent="0.45">
      <c r="A95" s="1">
        <v>47</v>
      </c>
      <c r="B95" s="1" t="s">
        <v>202</v>
      </c>
      <c r="C95" s="1">
        <v>34</v>
      </c>
      <c r="D95" s="1" t="s">
        <v>202</v>
      </c>
      <c r="E95" s="1">
        <v>486</v>
      </c>
      <c r="F95" s="1">
        <v>8</v>
      </c>
      <c r="G95" s="1">
        <v>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97"/>
  <sheetViews>
    <sheetView topLeftCell="F57" zoomScaleNormal="100" workbookViewId="0">
      <selection activeCell="H97" sqref="H97"/>
    </sheetView>
  </sheetViews>
  <sheetFormatPr defaultRowHeight="14.25" x14ac:dyDescent="0.45"/>
  <cols>
    <col min="2" max="2" width="9.06640625" style="19"/>
    <col min="7" max="7" width="9.06640625" style="20"/>
  </cols>
  <sheetData>
    <row r="7" spans="1:1" x14ac:dyDescent="0.45">
      <c r="A7" t="s">
        <v>133</v>
      </c>
    </row>
    <row r="8" spans="1:1" x14ac:dyDescent="0.45">
      <c r="A8" t="s">
        <v>338</v>
      </c>
    </row>
    <row r="15" spans="1:1" x14ac:dyDescent="0.45">
      <c r="A15" t="s">
        <v>187</v>
      </c>
    </row>
    <row r="16" spans="1:1" x14ac:dyDescent="0.45">
      <c r="A16" t="s">
        <v>339</v>
      </c>
    </row>
    <row r="24" spans="1:1" x14ac:dyDescent="0.45">
      <c r="A24" t="s">
        <v>337</v>
      </c>
    </row>
    <row r="25" spans="1:1" x14ac:dyDescent="0.45">
      <c r="A25" t="s">
        <v>340</v>
      </c>
    </row>
    <row r="34" spans="1:1" x14ac:dyDescent="0.45">
      <c r="A34" t="s">
        <v>186</v>
      </c>
    </row>
    <row r="35" spans="1:1" x14ac:dyDescent="0.45">
      <c r="A35" t="s">
        <v>341</v>
      </c>
    </row>
    <row r="36" spans="1:1" x14ac:dyDescent="0.45">
      <c r="A36" t="s">
        <v>342</v>
      </c>
    </row>
    <row r="44" spans="1:1" x14ac:dyDescent="0.45">
      <c r="A44" t="s">
        <v>41</v>
      </c>
    </row>
    <row r="45" spans="1:1" x14ac:dyDescent="0.45">
      <c r="A45" t="s">
        <v>343</v>
      </c>
    </row>
    <row r="53" spans="1:1" x14ac:dyDescent="0.45">
      <c r="A53" t="s">
        <v>61</v>
      </c>
    </row>
    <row r="54" spans="1:1" x14ac:dyDescent="0.45">
      <c r="A54" t="s">
        <v>344</v>
      </c>
    </row>
    <row r="63" spans="1:1" x14ac:dyDescent="0.45">
      <c r="A63" t="s">
        <v>24</v>
      </c>
    </row>
    <row r="64" spans="1:1" x14ac:dyDescent="0.45">
      <c r="A64" t="s">
        <v>345</v>
      </c>
    </row>
    <row r="75" spans="8:8" x14ac:dyDescent="0.45">
      <c r="H75" t="s">
        <v>24</v>
      </c>
    </row>
    <row r="82" spans="8:8" x14ac:dyDescent="0.45">
      <c r="H82" t="s">
        <v>41</v>
      </c>
    </row>
    <row r="90" spans="8:8" x14ac:dyDescent="0.45">
      <c r="H90" t="s">
        <v>61</v>
      </c>
    </row>
    <row r="97" spans="8:8" x14ac:dyDescent="0.45">
      <c r="H97" t="s">
        <v>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93"/>
  <sheetViews>
    <sheetView tabSelected="1" workbookViewId="0">
      <selection activeCell="M91" sqref="C81:M91"/>
    </sheetView>
  </sheetViews>
  <sheetFormatPr defaultRowHeight="14.25" x14ac:dyDescent="0.45"/>
  <sheetData>
    <row r="3" spans="2:20" x14ac:dyDescent="0.45">
      <c r="B3" t="s">
        <v>346</v>
      </c>
      <c r="H3" t="s">
        <v>185</v>
      </c>
      <c r="K3" t="s">
        <v>347</v>
      </c>
    </row>
    <row r="4" spans="2:20" x14ac:dyDescent="0.45">
      <c r="C4" s="1" t="s">
        <v>348</v>
      </c>
      <c r="D4" s="1" t="s">
        <v>305</v>
      </c>
      <c r="E4" t="s">
        <v>349</v>
      </c>
      <c r="H4" s="1">
        <v>159</v>
      </c>
      <c r="I4" s="1">
        <v>1</v>
      </c>
      <c r="J4" s="1">
        <v>1</v>
      </c>
      <c r="K4" s="21">
        <f>H4/J4</f>
        <v>159</v>
      </c>
    </row>
    <row r="5" spans="2:20" x14ac:dyDescent="0.45">
      <c r="C5" s="22">
        <v>0.1</v>
      </c>
      <c r="D5" s="1">
        <v>106</v>
      </c>
      <c r="E5" s="21">
        <f>D5/10</f>
        <v>10.6</v>
      </c>
      <c r="H5" s="1">
        <v>159</v>
      </c>
      <c r="I5" s="1">
        <v>1</v>
      </c>
      <c r="J5" s="1">
        <v>2</v>
      </c>
      <c r="K5" s="21">
        <f t="shared" ref="K5" si="0">H5/J5</f>
        <v>79.5</v>
      </c>
    </row>
    <row r="6" spans="2:20" x14ac:dyDescent="0.45">
      <c r="C6" s="22">
        <v>0.2</v>
      </c>
      <c r="D6" s="1">
        <v>138</v>
      </c>
      <c r="E6" s="21">
        <f>D6/20</f>
        <v>6.9</v>
      </c>
    </row>
    <row r="7" spans="2:20" x14ac:dyDescent="0.45">
      <c r="C7" s="22">
        <v>0.3</v>
      </c>
      <c r="D7" s="1">
        <v>225</v>
      </c>
      <c r="E7" s="21">
        <f>D7/30</f>
        <v>7.5</v>
      </c>
    </row>
    <row r="8" spans="2:20" x14ac:dyDescent="0.45">
      <c r="C8" s="22">
        <v>0.4</v>
      </c>
      <c r="D8" s="1">
        <v>281</v>
      </c>
      <c r="E8" s="21">
        <f>D8/40</f>
        <v>7.0250000000000004</v>
      </c>
      <c r="Q8" t="s">
        <v>361</v>
      </c>
      <c r="R8" t="s">
        <v>362</v>
      </c>
      <c r="S8" t="s">
        <v>9</v>
      </c>
      <c r="T8" t="s">
        <v>352</v>
      </c>
    </row>
    <row r="9" spans="2:20" x14ac:dyDescent="0.45">
      <c r="C9" s="22">
        <v>0.5</v>
      </c>
      <c r="D9" s="1">
        <v>345</v>
      </c>
      <c r="E9" s="21">
        <f>D9/50</f>
        <v>6.9</v>
      </c>
      <c r="M9" t="s">
        <v>41</v>
      </c>
      <c r="P9" s="14">
        <v>0.1</v>
      </c>
      <c r="Q9" s="24">
        <v>3.5</v>
      </c>
      <c r="R9" s="1">
        <v>4</v>
      </c>
      <c r="S9" s="1">
        <v>156</v>
      </c>
      <c r="T9" s="21">
        <f>S9/R9</f>
        <v>39</v>
      </c>
    </row>
    <row r="10" spans="2:20" x14ac:dyDescent="0.45">
      <c r="H10" t="s">
        <v>57</v>
      </c>
      <c r="K10" t="s">
        <v>347</v>
      </c>
      <c r="M10" s="1">
        <v>66</v>
      </c>
      <c r="N10" s="1">
        <v>6</v>
      </c>
      <c r="O10" s="1">
        <v>1</v>
      </c>
      <c r="P10" s="14">
        <v>0.2</v>
      </c>
      <c r="Q10" s="24">
        <v>7</v>
      </c>
      <c r="R10" s="1">
        <v>7</v>
      </c>
      <c r="S10" s="1">
        <v>180</v>
      </c>
      <c r="T10" s="21">
        <f t="shared" ref="T10:T14" si="1">S10/R10</f>
        <v>25.714285714285715</v>
      </c>
    </row>
    <row r="11" spans="2:20" x14ac:dyDescent="0.45">
      <c r="H11" s="1">
        <v>106</v>
      </c>
      <c r="I11" s="1">
        <v>2</v>
      </c>
      <c r="J11" s="1">
        <v>1</v>
      </c>
      <c r="K11" s="21">
        <f>H11/J11</f>
        <v>106</v>
      </c>
      <c r="L11" s="21"/>
      <c r="M11" s="1">
        <v>91</v>
      </c>
      <c r="N11" s="1">
        <v>6</v>
      </c>
      <c r="O11" s="1">
        <v>2</v>
      </c>
      <c r="P11" s="14">
        <v>0.3</v>
      </c>
      <c r="Q11" s="24">
        <v>10.5</v>
      </c>
      <c r="R11" s="1">
        <v>11</v>
      </c>
      <c r="S11" s="1">
        <v>204</v>
      </c>
      <c r="T11" s="21">
        <f t="shared" si="1"/>
        <v>18.545454545454547</v>
      </c>
    </row>
    <row r="12" spans="2:20" x14ac:dyDescent="0.45">
      <c r="B12" s="1"/>
      <c r="C12" s="1"/>
      <c r="D12" s="1"/>
      <c r="E12" s="1"/>
      <c r="F12" s="1"/>
      <c r="G12" s="1"/>
      <c r="H12" s="1">
        <v>106</v>
      </c>
      <c r="I12" s="1">
        <v>2</v>
      </c>
      <c r="J12" s="1">
        <v>2</v>
      </c>
      <c r="K12" s="21">
        <f t="shared" ref="K12:K17" si="2">H12/J12</f>
        <v>53</v>
      </c>
      <c r="L12" s="21"/>
      <c r="M12" s="1">
        <v>138</v>
      </c>
      <c r="N12" s="1">
        <v>6</v>
      </c>
      <c r="O12" s="1">
        <v>3</v>
      </c>
      <c r="P12" s="14">
        <v>0.4</v>
      </c>
      <c r="Q12" s="24">
        <v>14</v>
      </c>
      <c r="R12" s="1">
        <v>14</v>
      </c>
      <c r="S12" s="1">
        <v>226</v>
      </c>
      <c r="T12" s="21">
        <f t="shared" si="1"/>
        <v>16.142857142857142</v>
      </c>
    </row>
    <row r="13" spans="2:20" x14ac:dyDescent="0.45">
      <c r="B13" s="1" t="s">
        <v>133</v>
      </c>
      <c r="C13" s="1" t="s">
        <v>9</v>
      </c>
      <c r="D13" s="1" t="s">
        <v>211</v>
      </c>
      <c r="E13" s="23"/>
      <c r="F13" s="1" t="s">
        <v>347</v>
      </c>
      <c r="G13" s="1"/>
      <c r="H13" s="1">
        <v>202</v>
      </c>
      <c r="I13" s="1">
        <v>2</v>
      </c>
      <c r="J13" s="1">
        <v>3</v>
      </c>
      <c r="K13" s="21">
        <f t="shared" si="2"/>
        <v>67.333333333333329</v>
      </c>
      <c r="M13" s="1">
        <v>156</v>
      </c>
      <c r="N13" s="1">
        <v>6</v>
      </c>
      <c r="O13" s="1">
        <v>4</v>
      </c>
      <c r="P13" s="14">
        <v>0.5</v>
      </c>
      <c r="Q13" s="24">
        <v>17.5</v>
      </c>
      <c r="R13" s="1">
        <v>18</v>
      </c>
      <c r="S13" s="1">
        <v>246</v>
      </c>
      <c r="T13" s="21">
        <f t="shared" si="1"/>
        <v>13.666666666666666</v>
      </c>
    </row>
    <row r="14" spans="2:20" x14ac:dyDescent="0.45">
      <c r="B14" s="1"/>
      <c r="C14" s="1">
        <v>87</v>
      </c>
      <c r="D14" s="1">
        <v>0</v>
      </c>
      <c r="E14" s="23">
        <v>1</v>
      </c>
      <c r="F14" s="23">
        <f>C14/E14</f>
        <v>87</v>
      </c>
      <c r="G14" s="1"/>
      <c r="H14" s="1">
        <v>205</v>
      </c>
      <c r="I14" s="1">
        <v>2</v>
      </c>
      <c r="J14" s="1">
        <v>4</v>
      </c>
      <c r="K14" s="21">
        <f t="shared" si="2"/>
        <v>51.25</v>
      </c>
      <c r="M14" s="1">
        <v>167</v>
      </c>
      <c r="N14" s="1">
        <v>6</v>
      </c>
      <c r="O14" s="1">
        <v>5</v>
      </c>
      <c r="P14" s="14">
        <v>0.6</v>
      </c>
      <c r="Q14" s="24">
        <v>21</v>
      </c>
      <c r="R14" s="1">
        <v>21</v>
      </c>
      <c r="S14" s="1">
        <v>275</v>
      </c>
      <c r="T14" s="21">
        <f t="shared" si="1"/>
        <v>13.095238095238095</v>
      </c>
    </row>
    <row r="15" spans="2:20" x14ac:dyDescent="0.45">
      <c r="B15" s="1"/>
      <c r="C15" s="1">
        <v>109</v>
      </c>
      <c r="D15" s="1">
        <v>0</v>
      </c>
      <c r="E15" s="23">
        <v>2</v>
      </c>
      <c r="F15" s="23">
        <f t="shared" ref="F15:F19" si="3">C15/E15</f>
        <v>54.5</v>
      </c>
      <c r="G15" s="1"/>
      <c r="H15" s="1">
        <v>325</v>
      </c>
      <c r="I15" s="1">
        <v>2</v>
      </c>
      <c r="J15" s="1">
        <v>5</v>
      </c>
      <c r="K15" s="21">
        <f t="shared" si="2"/>
        <v>65</v>
      </c>
      <c r="M15" s="1">
        <v>167</v>
      </c>
      <c r="N15" s="1">
        <v>6</v>
      </c>
      <c r="O15" s="1">
        <v>6</v>
      </c>
    </row>
    <row r="16" spans="2:20" x14ac:dyDescent="0.45">
      <c r="B16" s="1"/>
      <c r="C16" s="1">
        <v>134</v>
      </c>
      <c r="D16" s="1">
        <v>0</v>
      </c>
      <c r="E16" s="23">
        <v>3</v>
      </c>
      <c r="F16" s="23">
        <f t="shared" si="3"/>
        <v>44.666666666666664</v>
      </c>
      <c r="G16" s="1"/>
      <c r="H16" s="1">
        <v>346</v>
      </c>
      <c r="I16" s="1">
        <v>2</v>
      </c>
      <c r="J16" s="1">
        <v>6</v>
      </c>
      <c r="K16" s="21">
        <f t="shared" si="2"/>
        <v>57.666666666666664</v>
      </c>
      <c r="L16" s="21"/>
      <c r="M16" s="1">
        <v>180</v>
      </c>
      <c r="N16" s="1">
        <v>6</v>
      </c>
      <c r="O16" s="1">
        <v>7</v>
      </c>
    </row>
    <row r="17" spans="2:15" x14ac:dyDescent="0.45">
      <c r="B17" s="1"/>
      <c r="C17" s="1">
        <v>249</v>
      </c>
      <c r="D17" s="1">
        <v>0</v>
      </c>
      <c r="E17" s="23">
        <v>4</v>
      </c>
      <c r="F17" s="23">
        <f t="shared" si="3"/>
        <v>62.25</v>
      </c>
      <c r="G17" s="1"/>
      <c r="H17" s="1">
        <v>346</v>
      </c>
      <c r="I17" s="1">
        <v>2</v>
      </c>
      <c r="J17" s="1">
        <v>7</v>
      </c>
      <c r="K17" s="21">
        <f t="shared" si="2"/>
        <v>49.428571428571431</v>
      </c>
      <c r="L17" s="21"/>
      <c r="M17" s="1">
        <v>186</v>
      </c>
      <c r="N17" s="1">
        <v>6</v>
      </c>
      <c r="O17" s="1">
        <v>8</v>
      </c>
    </row>
    <row r="18" spans="2:15" x14ac:dyDescent="0.45">
      <c r="B18" s="1"/>
      <c r="C18" s="1">
        <v>254</v>
      </c>
      <c r="D18" s="1">
        <v>0</v>
      </c>
      <c r="E18" s="23">
        <v>5</v>
      </c>
      <c r="F18" s="23">
        <f t="shared" si="3"/>
        <v>50.8</v>
      </c>
      <c r="G18" s="1"/>
      <c r="H18" s="17"/>
      <c r="I18" s="1"/>
      <c r="J18" s="21"/>
      <c r="K18" s="1"/>
      <c r="M18" s="1">
        <v>200</v>
      </c>
      <c r="N18" s="1">
        <v>6</v>
      </c>
      <c r="O18" s="1">
        <v>9</v>
      </c>
    </row>
    <row r="19" spans="2:15" x14ac:dyDescent="0.45">
      <c r="B19" s="1"/>
      <c r="C19" s="1">
        <v>325</v>
      </c>
      <c r="D19" s="1">
        <v>0</v>
      </c>
      <c r="E19" s="23">
        <v>6</v>
      </c>
      <c r="F19" s="23">
        <f t="shared" si="3"/>
        <v>54.166666666666664</v>
      </c>
      <c r="G19" s="1"/>
      <c r="H19" s="17"/>
      <c r="I19" s="1"/>
      <c r="J19" s="21"/>
      <c r="K19" s="1"/>
      <c r="M19" s="1">
        <v>203</v>
      </c>
      <c r="N19" s="1">
        <v>6</v>
      </c>
      <c r="O19" s="1">
        <v>10</v>
      </c>
    </row>
    <row r="20" spans="2:15" x14ac:dyDescent="0.45">
      <c r="B20" s="1"/>
      <c r="C20" s="1"/>
      <c r="D20" s="22"/>
      <c r="E20" s="23"/>
      <c r="F20" s="1"/>
      <c r="G20" s="1"/>
      <c r="H20" s="17"/>
      <c r="I20" s="1"/>
      <c r="J20" s="21"/>
      <c r="K20" s="1"/>
      <c r="M20" s="1">
        <v>204</v>
      </c>
      <c r="N20" s="1">
        <v>6</v>
      </c>
      <c r="O20" s="1">
        <v>11</v>
      </c>
    </row>
    <row r="21" spans="2:15" x14ac:dyDescent="0.45">
      <c r="B21" s="1"/>
      <c r="C21" s="1"/>
      <c r="D21" s="22"/>
      <c r="E21" s="23"/>
      <c r="F21" s="1"/>
      <c r="G21" s="1"/>
      <c r="L21" s="1"/>
      <c r="M21" s="1">
        <v>214</v>
      </c>
      <c r="N21" s="1">
        <v>6</v>
      </c>
      <c r="O21" s="1">
        <v>12</v>
      </c>
    </row>
    <row r="22" spans="2:15" x14ac:dyDescent="0.45">
      <c r="B22" s="1" t="s">
        <v>187</v>
      </c>
      <c r="C22" s="1">
        <v>179</v>
      </c>
      <c r="D22" s="1">
        <v>3</v>
      </c>
      <c r="E22" s="23">
        <v>1</v>
      </c>
      <c r="F22" s="23">
        <f t="shared" ref="F22:F24" si="4">C22/E22</f>
        <v>179</v>
      </c>
      <c r="G22" s="1"/>
      <c r="H22" t="s">
        <v>337</v>
      </c>
      <c r="I22" t="s">
        <v>360</v>
      </c>
      <c r="M22" s="1">
        <v>225</v>
      </c>
      <c r="N22" s="1">
        <v>6</v>
      </c>
      <c r="O22" s="1">
        <v>13</v>
      </c>
    </row>
    <row r="23" spans="2:15" x14ac:dyDescent="0.45">
      <c r="B23" s="1"/>
      <c r="C23" s="1"/>
      <c r="D23" s="22"/>
      <c r="E23" s="23"/>
      <c r="F23" s="1"/>
      <c r="G23" s="1"/>
      <c r="M23" s="1">
        <v>226</v>
      </c>
      <c r="N23" s="1">
        <v>6</v>
      </c>
      <c r="O23" s="1">
        <v>14</v>
      </c>
    </row>
    <row r="24" spans="2:15" x14ac:dyDescent="0.45">
      <c r="B24" s="1" t="s">
        <v>186</v>
      </c>
      <c r="C24" s="1">
        <v>160</v>
      </c>
      <c r="D24" s="1">
        <v>5</v>
      </c>
      <c r="E24" s="23">
        <v>1</v>
      </c>
      <c r="F24" s="23">
        <f t="shared" si="4"/>
        <v>160</v>
      </c>
      <c r="G24" s="1"/>
      <c r="M24" s="1">
        <v>228</v>
      </c>
      <c r="N24" s="1">
        <v>6</v>
      </c>
      <c r="O24" s="1">
        <v>15</v>
      </c>
    </row>
    <row r="25" spans="2:15" x14ac:dyDescent="0.45">
      <c r="M25" s="1">
        <v>234</v>
      </c>
      <c r="N25" s="1">
        <v>6</v>
      </c>
      <c r="O25" s="1">
        <v>16</v>
      </c>
    </row>
    <row r="26" spans="2:15" x14ac:dyDescent="0.45">
      <c r="H26" t="s">
        <v>61</v>
      </c>
      <c r="M26" s="1">
        <v>234</v>
      </c>
      <c r="N26" s="1">
        <v>6</v>
      </c>
      <c r="O26" s="1">
        <v>17</v>
      </c>
    </row>
    <row r="27" spans="2:15" x14ac:dyDescent="0.45">
      <c r="H27" s="1">
        <v>84</v>
      </c>
      <c r="I27" s="1">
        <v>7</v>
      </c>
      <c r="J27" s="1">
        <v>1</v>
      </c>
      <c r="K27" s="21">
        <f t="shared" ref="K27:K39" si="5">H27/J27</f>
        <v>84</v>
      </c>
      <c r="M27" s="1">
        <v>246</v>
      </c>
      <c r="N27" s="1">
        <v>6</v>
      </c>
      <c r="O27" s="1">
        <v>18</v>
      </c>
    </row>
    <row r="28" spans="2:15" x14ac:dyDescent="0.45">
      <c r="H28" s="1">
        <v>109</v>
      </c>
      <c r="I28" s="1">
        <v>7</v>
      </c>
      <c r="J28" s="1">
        <v>2</v>
      </c>
      <c r="K28" s="21">
        <f t="shared" si="5"/>
        <v>54.5</v>
      </c>
      <c r="M28" s="1">
        <v>248</v>
      </c>
      <c r="N28" s="1">
        <v>6</v>
      </c>
      <c r="O28" s="1">
        <v>19</v>
      </c>
    </row>
    <row r="29" spans="2:15" x14ac:dyDescent="0.45">
      <c r="B29" s="1" t="s">
        <v>41</v>
      </c>
      <c r="C29" s="1"/>
      <c r="D29" s="1"/>
      <c r="E29" s="1"/>
      <c r="H29" s="1">
        <v>157</v>
      </c>
      <c r="I29" s="1">
        <v>7</v>
      </c>
      <c r="J29" s="1">
        <v>3</v>
      </c>
      <c r="K29" s="21">
        <f t="shared" si="5"/>
        <v>52.333333333333336</v>
      </c>
      <c r="M29" s="1">
        <v>254</v>
      </c>
      <c r="N29" s="1">
        <v>6</v>
      </c>
      <c r="O29" s="1">
        <v>20</v>
      </c>
    </row>
    <row r="30" spans="2:15" x14ac:dyDescent="0.45">
      <c r="B30" s="24" t="s">
        <v>350</v>
      </c>
      <c r="C30" s="1"/>
      <c r="D30" s="1" t="s">
        <v>9</v>
      </c>
      <c r="E30" s="1" t="s">
        <v>318</v>
      </c>
      <c r="H30" s="1">
        <v>166</v>
      </c>
      <c r="I30" s="1">
        <v>7</v>
      </c>
      <c r="J30" s="1">
        <v>4</v>
      </c>
      <c r="K30" s="21">
        <f t="shared" si="5"/>
        <v>41.5</v>
      </c>
      <c r="M30" s="1">
        <v>275</v>
      </c>
      <c r="N30" s="1">
        <v>6</v>
      </c>
      <c r="O30" s="1">
        <v>21</v>
      </c>
    </row>
    <row r="31" spans="2:15" x14ac:dyDescent="0.45">
      <c r="B31" s="22">
        <v>0.1</v>
      </c>
      <c r="C31" s="1">
        <v>6</v>
      </c>
      <c r="D31" s="1">
        <v>148</v>
      </c>
      <c r="E31" s="15">
        <f>D31/C31</f>
        <v>24.666666666666668</v>
      </c>
      <c r="H31" s="1">
        <v>180</v>
      </c>
      <c r="I31" s="1">
        <v>7</v>
      </c>
      <c r="J31" s="1">
        <v>5</v>
      </c>
      <c r="K31" s="21">
        <f t="shared" si="5"/>
        <v>36</v>
      </c>
      <c r="M31" s="1">
        <v>280</v>
      </c>
      <c r="N31" s="1">
        <v>6</v>
      </c>
      <c r="O31" s="1">
        <v>22</v>
      </c>
    </row>
    <row r="32" spans="2:15" x14ac:dyDescent="0.45">
      <c r="B32" s="22">
        <v>0.2</v>
      </c>
      <c r="C32" s="1">
        <v>11</v>
      </c>
      <c r="D32" s="1">
        <v>182</v>
      </c>
      <c r="E32" s="15">
        <f t="shared" ref="E32:E35" si="6">D32/C32</f>
        <v>16.545454545454547</v>
      </c>
      <c r="H32" s="1">
        <v>183</v>
      </c>
      <c r="I32" s="1">
        <v>7</v>
      </c>
      <c r="J32" s="1">
        <v>6</v>
      </c>
      <c r="K32" s="21">
        <f t="shared" si="5"/>
        <v>30.5</v>
      </c>
      <c r="M32" s="1">
        <v>281</v>
      </c>
      <c r="N32" s="1">
        <v>6</v>
      </c>
      <c r="O32" s="1">
        <v>23</v>
      </c>
    </row>
    <row r="33" spans="2:15" x14ac:dyDescent="0.45">
      <c r="B33" s="22">
        <v>0.3</v>
      </c>
      <c r="C33" s="1">
        <v>17</v>
      </c>
      <c r="D33" s="1">
        <v>214</v>
      </c>
      <c r="E33" s="15">
        <f t="shared" si="6"/>
        <v>12.588235294117647</v>
      </c>
      <c r="H33" s="1">
        <v>185</v>
      </c>
      <c r="I33" s="1">
        <v>7</v>
      </c>
      <c r="J33" s="1">
        <v>7</v>
      </c>
      <c r="K33" s="21">
        <f t="shared" si="5"/>
        <v>26.428571428571427</v>
      </c>
      <c r="M33" s="1">
        <v>282</v>
      </c>
      <c r="N33" s="1">
        <v>6</v>
      </c>
      <c r="O33" s="1">
        <v>24</v>
      </c>
    </row>
    <row r="34" spans="2:15" x14ac:dyDescent="0.45">
      <c r="B34" s="22">
        <v>0.4</v>
      </c>
      <c r="C34" s="1">
        <v>22</v>
      </c>
      <c r="D34" s="1">
        <v>253</v>
      </c>
      <c r="E34" s="15">
        <f t="shared" si="6"/>
        <v>11.5</v>
      </c>
      <c r="H34" s="1">
        <v>233</v>
      </c>
      <c r="I34" s="1">
        <v>7</v>
      </c>
      <c r="J34" s="1">
        <v>8</v>
      </c>
      <c r="K34" s="21">
        <f t="shared" si="5"/>
        <v>29.125</v>
      </c>
      <c r="M34" s="1">
        <v>298</v>
      </c>
      <c r="N34" s="1">
        <v>6</v>
      </c>
      <c r="O34" s="1">
        <v>25</v>
      </c>
    </row>
    <row r="35" spans="2:15" x14ac:dyDescent="0.45">
      <c r="B35" s="22">
        <v>0.5</v>
      </c>
      <c r="C35" s="1">
        <v>28</v>
      </c>
      <c r="D35" s="1">
        <v>268</v>
      </c>
      <c r="E35" s="15">
        <f t="shared" si="6"/>
        <v>9.5714285714285712</v>
      </c>
      <c r="H35" s="1">
        <v>276</v>
      </c>
      <c r="I35" s="1">
        <v>7</v>
      </c>
      <c r="J35" s="1">
        <v>9</v>
      </c>
      <c r="K35" s="21">
        <f t="shared" si="5"/>
        <v>30.666666666666668</v>
      </c>
      <c r="M35" s="1">
        <v>299</v>
      </c>
      <c r="N35" s="1">
        <v>6</v>
      </c>
      <c r="O35" s="1">
        <v>26</v>
      </c>
    </row>
    <row r="36" spans="2:15" x14ac:dyDescent="0.45">
      <c r="B36" s="1"/>
      <c r="H36" s="1">
        <v>304</v>
      </c>
      <c r="I36" s="1">
        <v>7</v>
      </c>
      <c r="J36" s="1">
        <v>10</v>
      </c>
      <c r="K36" s="21">
        <f t="shared" si="5"/>
        <v>30.4</v>
      </c>
      <c r="M36" s="1">
        <v>303</v>
      </c>
      <c r="N36" s="1">
        <v>6</v>
      </c>
      <c r="O36" s="1">
        <v>27</v>
      </c>
    </row>
    <row r="37" spans="2:15" x14ac:dyDescent="0.45">
      <c r="H37" s="1">
        <v>306</v>
      </c>
      <c r="I37" s="1">
        <v>7</v>
      </c>
      <c r="J37" s="1">
        <v>11</v>
      </c>
      <c r="K37" s="21">
        <f t="shared" si="5"/>
        <v>27.818181818181817</v>
      </c>
      <c r="M37" s="1">
        <v>316</v>
      </c>
      <c r="N37" s="1">
        <v>6</v>
      </c>
      <c r="O37" s="1">
        <v>28</v>
      </c>
    </row>
    <row r="38" spans="2:15" x14ac:dyDescent="0.45">
      <c r="H38" s="1">
        <v>331</v>
      </c>
      <c r="I38" s="1">
        <v>7</v>
      </c>
      <c r="J38" s="1">
        <v>12</v>
      </c>
      <c r="K38" s="21">
        <f t="shared" si="5"/>
        <v>27.583333333333332</v>
      </c>
      <c r="M38" s="1">
        <v>324</v>
      </c>
      <c r="N38" s="1">
        <v>6</v>
      </c>
      <c r="O38" s="1">
        <v>29</v>
      </c>
    </row>
    <row r="39" spans="2:15" x14ac:dyDescent="0.45">
      <c r="B39" s="1"/>
      <c r="C39" s="1"/>
      <c r="D39" s="17"/>
      <c r="E39" s="1"/>
      <c r="F39" s="1"/>
      <c r="G39" s="1"/>
      <c r="H39" s="1">
        <v>406</v>
      </c>
      <c r="I39" s="1">
        <v>7</v>
      </c>
      <c r="J39" s="1">
        <v>13</v>
      </c>
      <c r="K39" s="21">
        <f t="shared" si="5"/>
        <v>31.23076923076923</v>
      </c>
      <c r="M39" s="1">
        <v>324</v>
      </c>
      <c r="N39" s="1">
        <v>6</v>
      </c>
      <c r="O39" s="1">
        <v>30</v>
      </c>
    </row>
    <row r="40" spans="2:15" x14ac:dyDescent="0.45">
      <c r="B40" s="1"/>
      <c r="C40" s="1"/>
      <c r="D40" s="17"/>
      <c r="E40" s="1"/>
      <c r="F40" s="1"/>
      <c r="G40" s="1"/>
      <c r="M40" s="1">
        <v>329</v>
      </c>
      <c r="N40" s="1">
        <v>6</v>
      </c>
      <c r="O40" s="1">
        <v>31</v>
      </c>
    </row>
    <row r="41" spans="2:15" x14ac:dyDescent="0.45">
      <c r="B41" s="1"/>
      <c r="C41" s="1"/>
      <c r="D41" s="17"/>
      <c r="E41" s="1"/>
      <c r="F41" s="1"/>
      <c r="G41" s="1"/>
      <c r="M41" s="1">
        <v>334</v>
      </c>
      <c r="N41" s="1">
        <v>6</v>
      </c>
      <c r="O41" s="1">
        <v>32</v>
      </c>
    </row>
    <row r="42" spans="2:15" x14ac:dyDescent="0.45">
      <c r="B42" s="1"/>
      <c r="C42" s="1"/>
      <c r="D42" s="17"/>
      <c r="E42" s="1"/>
      <c r="F42" s="1"/>
      <c r="G42" s="1"/>
      <c r="M42" s="1">
        <v>345</v>
      </c>
      <c r="N42" s="1">
        <v>6</v>
      </c>
      <c r="O42" s="1">
        <v>33</v>
      </c>
    </row>
    <row r="43" spans="2:15" x14ac:dyDescent="0.45">
      <c r="B43" s="1"/>
      <c r="C43" s="1"/>
      <c r="D43" s="17"/>
      <c r="E43" s="1"/>
      <c r="F43" s="1"/>
      <c r="G43" s="1"/>
      <c r="M43" s="1">
        <v>352</v>
      </c>
      <c r="N43" s="1">
        <v>6</v>
      </c>
      <c r="O43" s="1">
        <v>34</v>
      </c>
    </row>
    <row r="44" spans="2:15" x14ac:dyDescent="0.45">
      <c r="M44" s="1">
        <v>376</v>
      </c>
      <c r="N44" s="1">
        <v>6</v>
      </c>
      <c r="O44" s="1">
        <v>35</v>
      </c>
    </row>
    <row r="45" spans="2:15" x14ac:dyDescent="0.45">
      <c r="K45" t="s">
        <v>24</v>
      </c>
    </row>
    <row r="46" spans="2:15" x14ac:dyDescent="0.45">
      <c r="B46" t="s">
        <v>24</v>
      </c>
      <c r="F46" s="1" t="s">
        <v>320</v>
      </c>
      <c r="G46" s="1" t="s">
        <v>351</v>
      </c>
      <c r="H46" t="s">
        <v>9</v>
      </c>
      <c r="I46" t="s">
        <v>352</v>
      </c>
      <c r="J46" s="1"/>
      <c r="K46" s="1">
        <v>1</v>
      </c>
      <c r="L46" t="s">
        <v>347</v>
      </c>
    </row>
    <row r="47" spans="2:15" x14ac:dyDescent="0.45">
      <c r="B47" s="1">
        <v>1</v>
      </c>
      <c r="C47" s="1">
        <v>8</v>
      </c>
      <c r="D47" s="1">
        <v>1</v>
      </c>
      <c r="E47" s="22">
        <v>0.1</v>
      </c>
      <c r="F47" s="1">
        <v>2.9</v>
      </c>
      <c r="G47" s="1">
        <v>3</v>
      </c>
      <c r="H47" s="1">
        <v>5</v>
      </c>
      <c r="I47" s="25">
        <f>H47/G47</f>
        <v>1.6666666666666667</v>
      </c>
      <c r="J47" s="1"/>
      <c r="K47" s="1">
        <v>2</v>
      </c>
      <c r="L47" s="21">
        <f>B47/D47</f>
        <v>1</v>
      </c>
    </row>
    <row r="48" spans="2:15" x14ac:dyDescent="0.45">
      <c r="B48" s="1">
        <v>1</v>
      </c>
      <c r="C48" s="1">
        <v>8</v>
      </c>
      <c r="D48" s="1">
        <v>2</v>
      </c>
      <c r="E48" s="22">
        <v>0.2</v>
      </c>
      <c r="F48" s="1">
        <v>5.8</v>
      </c>
      <c r="G48" s="1">
        <v>6</v>
      </c>
      <c r="H48" s="1">
        <v>21</v>
      </c>
      <c r="I48" s="25">
        <f>H48/G48</f>
        <v>3.5</v>
      </c>
      <c r="J48" s="1"/>
      <c r="K48" s="1">
        <v>3</v>
      </c>
      <c r="L48" s="21">
        <f>B48/K47</f>
        <v>0.5</v>
      </c>
    </row>
    <row r="49" spans="2:12" x14ac:dyDescent="0.45">
      <c r="B49" s="1">
        <v>5</v>
      </c>
      <c r="C49" s="1">
        <v>8</v>
      </c>
      <c r="D49" s="1">
        <v>3</v>
      </c>
      <c r="E49" s="22">
        <v>0.3</v>
      </c>
      <c r="F49" s="1">
        <v>8.6999999999999993</v>
      </c>
      <c r="G49" s="1">
        <v>9</v>
      </c>
      <c r="H49" s="1">
        <v>25</v>
      </c>
      <c r="I49" s="25">
        <f>H49/G49</f>
        <v>2.7777777777777777</v>
      </c>
      <c r="J49" s="1"/>
      <c r="K49" s="1">
        <v>4</v>
      </c>
      <c r="L49" s="21">
        <f t="shared" ref="L49:L56" si="7">B49/K48</f>
        <v>1.6666666666666667</v>
      </c>
    </row>
    <row r="50" spans="2:12" x14ac:dyDescent="0.45">
      <c r="B50" s="1">
        <v>20</v>
      </c>
      <c r="C50" s="1">
        <v>8</v>
      </c>
      <c r="D50" s="1">
        <v>4</v>
      </c>
      <c r="E50" s="22">
        <v>0.4</v>
      </c>
      <c r="F50" s="1">
        <v>11.6</v>
      </c>
      <c r="G50" s="1">
        <v>12</v>
      </c>
      <c r="H50" s="1">
        <v>44</v>
      </c>
      <c r="I50" s="25">
        <f>H50/G50</f>
        <v>3.6666666666666665</v>
      </c>
      <c r="J50" s="1"/>
      <c r="K50" s="1">
        <v>5</v>
      </c>
      <c r="L50" s="21">
        <f t="shared" si="7"/>
        <v>5</v>
      </c>
    </row>
    <row r="51" spans="2:12" x14ac:dyDescent="0.45">
      <c r="B51" s="1">
        <v>21</v>
      </c>
      <c r="C51" s="1">
        <v>8</v>
      </c>
      <c r="D51" s="1">
        <v>5</v>
      </c>
      <c r="E51" s="22">
        <v>0.5</v>
      </c>
      <c r="F51" s="1">
        <v>14.5</v>
      </c>
      <c r="G51" s="1">
        <v>15</v>
      </c>
      <c r="H51" s="1">
        <v>77</v>
      </c>
      <c r="I51" s="25">
        <f>H51/G51</f>
        <v>5.1333333333333337</v>
      </c>
      <c r="J51" s="1"/>
      <c r="K51" s="1">
        <v>6</v>
      </c>
      <c r="L51" s="21">
        <f t="shared" si="7"/>
        <v>4.2</v>
      </c>
    </row>
    <row r="52" spans="2:12" x14ac:dyDescent="0.45">
      <c r="B52" s="1">
        <v>21</v>
      </c>
      <c r="C52" s="1">
        <v>8</v>
      </c>
      <c r="D52" s="1">
        <v>6</v>
      </c>
      <c r="E52" s="22">
        <v>0.6</v>
      </c>
      <c r="F52" s="1">
        <v>17.399999999999999</v>
      </c>
      <c r="G52" s="1">
        <v>17</v>
      </c>
      <c r="H52" s="1">
        <v>141</v>
      </c>
      <c r="I52" s="25">
        <f>H52/G52</f>
        <v>8.2941176470588243</v>
      </c>
      <c r="J52" s="1"/>
      <c r="K52" s="1">
        <v>7</v>
      </c>
      <c r="L52" s="21">
        <f t="shared" si="7"/>
        <v>3.5</v>
      </c>
    </row>
    <row r="53" spans="2:12" x14ac:dyDescent="0.45">
      <c r="B53" s="1">
        <v>23</v>
      </c>
      <c r="C53" s="1">
        <v>8</v>
      </c>
      <c r="D53" s="1">
        <v>7</v>
      </c>
      <c r="E53" s="1"/>
      <c r="F53" s="1"/>
      <c r="G53" s="1"/>
      <c r="H53" s="1"/>
      <c r="I53" s="1"/>
      <c r="J53" s="1"/>
      <c r="K53" s="1">
        <v>8</v>
      </c>
      <c r="L53" s="21">
        <f t="shared" si="7"/>
        <v>3.2857142857142856</v>
      </c>
    </row>
    <row r="54" spans="2:12" x14ac:dyDescent="0.45">
      <c r="B54" s="1">
        <v>23</v>
      </c>
      <c r="C54" s="1">
        <v>8</v>
      </c>
      <c r="D54" s="1">
        <v>8</v>
      </c>
      <c r="E54" s="1"/>
      <c r="F54" s="1"/>
      <c r="G54" s="1"/>
      <c r="H54" s="1"/>
      <c r="I54" s="1"/>
      <c r="J54" s="1"/>
      <c r="K54" s="1">
        <v>9</v>
      </c>
      <c r="L54" s="21">
        <f t="shared" si="7"/>
        <v>2.875</v>
      </c>
    </row>
    <row r="55" spans="2:12" x14ac:dyDescent="0.45">
      <c r="B55" s="1">
        <v>25</v>
      </c>
      <c r="C55" s="1">
        <v>8</v>
      </c>
      <c r="D55" s="1">
        <v>9</v>
      </c>
      <c r="E55" s="1"/>
      <c r="F55" s="1"/>
      <c r="G55" s="1"/>
      <c r="H55" s="1"/>
      <c r="I55" s="1"/>
      <c r="J55" s="1"/>
      <c r="K55" s="1">
        <v>10</v>
      </c>
      <c r="L55" s="21">
        <f t="shared" si="7"/>
        <v>2.7777777777777777</v>
      </c>
    </row>
    <row r="56" spans="2:12" x14ac:dyDescent="0.45">
      <c r="B56" s="1">
        <v>26</v>
      </c>
      <c r="C56" s="1">
        <v>8</v>
      </c>
      <c r="D56" s="1">
        <v>10</v>
      </c>
      <c r="E56" s="1"/>
      <c r="F56" s="1"/>
      <c r="G56" s="1"/>
      <c r="H56" s="1"/>
      <c r="I56" s="1"/>
      <c r="J56" s="1"/>
      <c r="K56" s="1">
        <v>11</v>
      </c>
      <c r="L56" s="21">
        <f t="shared" si="7"/>
        <v>2.6</v>
      </c>
    </row>
    <row r="57" spans="2:12" x14ac:dyDescent="0.45">
      <c r="B57" s="1">
        <v>30</v>
      </c>
      <c r="C57" s="1">
        <v>8</v>
      </c>
      <c r="D57" s="1">
        <v>11</v>
      </c>
      <c r="E57" s="1"/>
      <c r="F57" s="1"/>
      <c r="G57" s="1"/>
      <c r="H57" s="1"/>
      <c r="I57" s="1"/>
      <c r="J57" s="1"/>
      <c r="K57" s="1">
        <v>12</v>
      </c>
    </row>
    <row r="58" spans="2:12" x14ac:dyDescent="0.45">
      <c r="B58" s="1">
        <v>44</v>
      </c>
      <c r="C58" s="1">
        <v>8</v>
      </c>
      <c r="D58" s="1">
        <v>12</v>
      </c>
      <c r="E58" s="1"/>
      <c r="F58" s="1"/>
      <c r="G58" s="1"/>
      <c r="H58" s="1"/>
      <c r="I58" s="1"/>
      <c r="J58" s="1"/>
      <c r="K58" s="1">
        <v>13</v>
      </c>
    </row>
    <row r="59" spans="2:12" x14ac:dyDescent="0.45">
      <c r="B59" s="1">
        <v>48</v>
      </c>
      <c r="C59" s="1">
        <v>8</v>
      </c>
      <c r="D59" s="1">
        <v>13</v>
      </c>
      <c r="E59" s="1"/>
      <c r="F59" s="1"/>
      <c r="G59" s="1"/>
      <c r="H59" s="1"/>
      <c r="I59" s="1"/>
      <c r="J59" s="1"/>
      <c r="K59" s="1">
        <v>14</v>
      </c>
    </row>
    <row r="60" spans="2:12" x14ac:dyDescent="0.45">
      <c r="B60" s="1">
        <v>67</v>
      </c>
      <c r="C60" s="1">
        <v>8</v>
      </c>
      <c r="D60" s="1">
        <v>14</v>
      </c>
      <c r="E60" s="1"/>
      <c r="F60" s="1"/>
      <c r="G60" s="1"/>
      <c r="H60" s="1"/>
      <c r="I60" s="1"/>
    </row>
    <row r="61" spans="2:12" x14ac:dyDescent="0.45">
      <c r="B61" s="1">
        <v>77</v>
      </c>
      <c r="C61" s="1">
        <v>8</v>
      </c>
      <c r="D61" s="1">
        <v>15</v>
      </c>
      <c r="E61" s="1"/>
      <c r="F61" s="1"/>
      <c r="G61" s="1"/>
      <c r="H61" s="1"/>
      <c r="I61" s="1"/>
    </row>
    <row r="62" spans="2:12" x14ac:dyDescent="0.45">
      <c r="B62" s="1">
        <v>112</v>
      </c>
      <c r="C62" s="1">
        <v>8</v>
      </c>
      <c r="D62" s="1">
        <v>16</v>
      </c>
      <c r="E62" s="1"/>
      <c r="F62" s="1"/>
      <c r="G62" s="1"/>
      <c r="H62" s="1"/>
      <c r="I62" s="1"/>
      <c r="J62" s="1"/>
    </row>
    <row r="63" spans="2:12" x14ac:dyDescent="0.45">
      <c r="B63" s="1">
        <v>141</v>
      </c>
      <c r="C63" s="1">
        <v>8</v>
      </c>
      <c r="D63" s="1">
        <v>17</v>
      </c>
      <c r="E63" s="1"/>
      <c r="F63" s="1"/>
      <c r="G63" s="1"/>
      <c r="H63" s="1"/>
      <c r="I63" s="1"/>
      <c r="J63" s="1"/>
    </row>
    <row r="64" spans="2:12" x14ac:dyDescent="0.45">
      <c r="B64" s="1">
        <v>169</v>
      </c>
      <c r="C64" s="1">
        <v>8</v>
      </c>
      <c r="D64" s="1">
        <v>18</v>
      </c>
      <c r="E64" s="1"/>
      <c r="F64" s="1"/>
      <c r="G64" s="1"/>
      <c r="H64" s="1"/>
      <c r="I64" s="1"/>
      <c r="J64" s="1"/>
    </row>
    <row r="65" spans="2:13" x14ac:dyDescent="0.45">
      <c r="B65" s="1">
        <v>195</v>
      </c>
      <c r="C65" s="1">
        <v>8</v>
      </c>
      <c r="D65" s="1">
        <v>19</v>
      </c>
      <c r="E65" s="1"/>
      <c r="F65" s="1"/>
      <c r="G65" s="1"/>
      <c r="H65" s="1"/>
      <c r="I65" s="1"/>
      <c r="J65" s="1"/>
    </row>
    <row r="66" spans="2:13" x14ac:dyDescent="0.45">
      <c r="B66" s="1">
        <v>224</v>
      </c>
      <c r="C66" s="1">
        <v>8</v>
      </c>
      <c r="D66" s="1">
        <v>20</v>
      </c>
      <c r="E66" s="1"/>
      <c r="F66" s="1"/>
      <c r="G66" s="1"/>
      <c r="H66" s="1"/>
      <c r="I66" s="1"/>
      <c r="J66" s="1"/>
    </row>
    <row r="67" spans="2:13" x14ac:dyDescent="0.45">
      <c r="B67" s="1">
        <v>235</v>
      </c>
      <c r="C67" s="1">
        <v>8</v>
      </c>
      <c r="D67" s="1">
        <v>21</v>
      </c>
      <c r="E67" s="1"/>
      <c r="F67" s="1"/>
      <c r="G67" s="1"/>
      <c r="H67" s="1"/>
      <c r="I67" s="1"/>
      <c r="J67" s="1"/>
    </row>
    <row r="68" spans="2:13" x14ac:dyDescent="0.45">
      <c r="B68" s="1">
        <v>237</v>
      </c>
      <c r="C68" s="1">
        <v>8</v>
      </c>
      <c r="D68" s="1">
        <v>22</v>
      </c>
      <c r="E68" s="1"/>
      <c r="F68" s="1"/>
      <c r="G68" s="1"/>
      <c r="H68" s="1"/>
      <c r="I68" s="1"/>
      <c r="J68" s="1"/>
    </row>
    <row r="69" spans="2:13" x14ac:dyDescent="0.45">
      <c r="B69" s="1">
        <v>240</v>
      </c>
      <c r="C69" s="1">
        <v>8</v>
      </c>
      <c r="D69" s="1">
        <v>23</v>
      </c>
      <c r="E69" s="1"/>
      <c r="F69" s="1"/>
      <c r="G69" s="1"/>
      <c r="H69" s="1"/>
      <c r="I69" s="1"/>
      <c r="J69" s="1"/>
    </row>
    <row r="70" spans="2:13" x14ac:dyDescent="0.45">
      <c r="B70" s="1">
        <v>242</v>
      </c>
      <c r="C70" s="1">
        <v>8</v>
      </c>
      <c r="D70" s="1">
        <v>24</v>
      </c>
      <c r="E70" s="1"/>
      <c r="F70" s="1"/>
      <c r="G70" s="1"/>
      <c r="H70" s="1"/>
      <c r="I70" s="1"/>
      <c r="J70" s="1"/>
    </row>
    <row r="71" spans="2:13" x14ac:dyDescent="0.45">
      <c r="B71" s="1">
        <v>266</v>
      </c>
      <c r="C71" s="1">
        <v>8</v>
      </c>
      <c r="D71" s="1">
        <v>25</v>
      </c>
      <c r="E71" s="1"/>
      <c r="F71" s="1"/>
      <c r="G71" s="1"/>
      <c r="H71" s="1"/>
      <c r="I71" s="1"/>
      <c r="J71" s="1"/>
    </row>
    <row r="72" spans="2:13" x14ac:dyDescent="0.45">
      <c r="B72" s="1">
        <v>280</v>
      </c>
      <c r="C72" s="1">
        <v>8</v>
      </c>
      <c r="D72" s="1">
        <v>26</v>
      </c>
      <c r="E72" s="1"/>
      <c r="F72" s="1"/>
      <c r="G72" s="1"/>
      <c r="H72" s="1"/>
      <c r="I72" s="1"/>
      <c r="J72" s="1"/>
    </row>
    <row r="73" spans="2:13" x14ac:dyDescent="0.45">
      <c r="B73" s="1">
        <v>307</v>
      </c>
      <c r="C73" s="1">
        <v>8</v>
      </c>
      <c r="D73" s="1">
        <v>27</v>
      </c>
      <c r="E73" s="1"/>
      <c r="F73" s="1"/>
      <c r="G73" s="1"/>
      <c r="H73" s="1"/>
      <c r="I73" s="1"/>
      <c r="J73" s="1"/>
    </row>
    <row r="74" spans="2:13" x14ac:dyDescent="0.45">
      <c r="B74" s="1">
        <v>336</v>
      </c>
      <c r="C74" s="1">
        <v>8</v>
      </c>
      <c r="D74" s="1">
        <v>28</v>
      </c>
      <c r="E74" s="1"/>
      <c r="F74" s="1"/>
      <c r="G74" s="1"/>
      <c r="H74" s="1"/>
      <c r="I74" s="1"/>
      <c r="J74" s="1"/>
    </row>
    <row r="75" spans="2:13" x14ac:dyDescent="0.45">
      <c r="B75" s="1">
        <v>486</v>
      </c>
      <c r="C75" s="1">
        <v>8</v>
      </c>
      <c r="D75" s="1">
        <v>29</v>
      </c>
      <c r="E75" s="1"/>
      <c r="F75" s="1"/>
      <c r="G75" s="1"/>
      <c r="H75" s="1"/>
      <c r="I75" s="1"/>
      <c r="J75" s="1"/>
    </row>
    <row r="79" spans="2:13" ht="14.65" thickBot="1" x14ac:dyDescent="0.5"/>
    <row r="80" spans="2:13" x14ac:dyDescent="0.45">
      <c r="C80" s="26"/>
      <c r="D80" s="27" t="s">
        <v>353</v>
      </c>
      <c r="E80" s="28" t="s">
        <v>133</v>
      </c>
      <c r="F80" s="28" t="s">
        <v>185</v>
      </c>
      <c r="G80" s="28" t="s">
        <v>57</v>
      </c>
      <c r="H80" s="28" t="s">
        <v>187</v>
      </c>
      <c r="I80" s="28" t="s">
        <v>337</v>
      </c>
      <c r="J80" s="28" t="s">
        <v>186</v>
      </c>
      <c r="K80" s="28" t="s">
        <v>41</v>
      </c>
      <c r="L80" s="28" t="s">
        <v>61</v>
      </c>
      <c r="M80" s="29" t="s">
        <v>24</v>
      </c>
    </row>
    <row r="81" spans="3:14" x14ac:dyDescent="0.45">
      <c r="C81" s="30" t="s">
        <v>354</v>
      </c>
      <c r="D81" s="31">
        <v>10.6</v>
      </c>
      <c r="E81" s="32"/>
      <c r="F81" s="32"/>
      <c r="G81" s="32"/>
      <c r="H81" s="32"/>
      <c r="I81" s="32"/>
      <c r="J81" s="32"/>
      <c r="K81" s="31">
        <v>39</v>
      </c>
      <c r="L81" s="32"/>
      <c r="M81" s="42">
        <v>1.6666666666666667</v>
      </c>
      <c r="N81" s="25"/>
    </row>
    <row r="82" spans="3:14" x14ac:dyDescent="0.45">
      <c r="C82" s="30" t="s">
        <v>355</v>
      </c>
      <c r="D82" s="33">
        <v>6.9</v>
      </c>
      <c r="E82" s="32"/>
      <c r="F82" s="32"/>
      <c r="G82" s="32"/>
      <c r="H82" s="32"/>
      <c r="I82" s="32"/>
      <c r="J82" s="32"/>
      <c r="K82" s="33">
        <v>25.714285714285715</v>
      </c>
      <c r="L82" s="32"/>
      <c r="M82" s="42">
        <v>3.5</v>
      </c>
      <c r="N82" s="25"/>
    </row>
    <row r="83" spans="3:14" x14ac:dyDescent="0.45">
      <c r="C83" s="30" t="s">
        <v>356</v>
      </c>
      <c r="D83" s="33">
        <v>7.5</v>
      </c>
      <c r="E83" s="32"/>
      <c r="F83" s="32"/>
      <c r="G83" s="32"/>
      <c r="H83" s="32"/>
      <c r="I83" s="32"/>
      <c r="J83" s="32"/>
      <c r="K83" s="33">
        <v>18.545454545454547</v>
      </c>
      <c r="L83" s="32"/>
      <c r="M83" s="42">
        <v>2.7777777777777777</v>
      </c>
      <c r="N83" s="25"/>
    </row>
    <row r="84" spans="3:14" x14ac:dyDescent="0.45">
      <c r="C84" s="30" t="s">
        <v>357</v>
      </c>
      <c r="D84" s="33">
        <v>7.0250000000000004</v>
      </c>
      <c r="E84" s="32"/>
      <c r="F84" s="32"/>
      <c r="G84" s="32"/>
      <c r="H84" s="32"/>
      <c r="I84" s="32"/>
      <c r="J84" s="32"/>
      <c r="K84" s="33">
        <v>16.142857142857142</v>
      </c>
      <c r="L84" s="32"/>
      <c r="M84" s="42">
        <v>3.6666666666666665</v>
      </c>
      <c r="N84" s="25"/>
    </row>
    <row r="85" spans="3:14" ht="14.65" thickBot="1" x14ac:dyDescent="0.5">
      <c r="C85" s="34" t="s">
        <v>358</v>
      </c>
      <c r="D85" s="43">
        <v>6.9</v>
      </c>
      <c r="E85" s="35"/>
      <c r="F85" s="35"/>
      <c r="G85" s="35"/>
      <c r="H85" s="35"/>
      <c r="I85" s="35"/>
      <c r="J85" s="35"/>
      <c r="K85" s="43">
        <v>13.666666666666666</v>
      </c>
      <c r="L85" s="35"/>
      <c r="M85" s="44">
        <v>5.1333333333333337</v>
      </c>
      <c r="N85" s="25"/>
    </row>
    <row r="86" spans="3:14" x14ac:dyDescent="0.45">
      <c r="C86" s="36"/>
      <c r="D86" s="32"/>
      <c r="E86" s="32"/>
      <c r="F86" s="32"/>
      <c r="G86" s="32"/>
      <c r="H86" s="32"/>
      <c r="I86" s="32"/>
      <c r="J86" s="32"/>
      <c r="K86" s="32"/>
      <c r="L86" s="32"/>
      <c r="M86" s="37"/>
      <c r="N86" s="1"/>
    </row>
    <row r="87" spans="3:14" x14ac:dyDescent="0.45">
      <c r="C87" s="30" t="s">
        <v>308</v>
      </c>
      <c r="D87" s="38"/>
      <c r="E87" s="39">
        <v>87</v>
      </c>
      <c r="F87" s="39">
        <v>159</v>
      </c>
      <c r="G87" s="39">
        <v>106</v>
      </c>
      <c r="H87" s="39">
        <v>179</v>
      </c>
      <c r="I87" s="39" t="s">
        <v>359</v>
      </c>
      <c r="J87" s="39">
        <v>160</v>
      </c>
      <c r="K87" s="39"/>
      <c r="L87" s="39">
        <v>84</v>
      </c>
      <c r="M87" s="45">
        <v>1</v>
      </c>
      <c r="N87" s="1"/>
    </row>
    <row r="88" spans="3:14" x14ac:dyDescent="0.45">
      <c r="C88" s="30" t="s">
        <v>309</v>
      </c>
      <c r="D88" s="38"/>
      <c r="E88" s="39">
        <v>54.5</v>
      </c>
      <c r="F88" s="39">
        <v>79.5</v>
      </c>
      <c r="G88" s="39">
        <v>53</v>
      </c>
      <c r="H88" s="39"/>
      <c r="I88" s="39"/>
      <c r="J88" s="39"/>
      <c r="K88" s="39"/>
      <c r="L88" s="39">
        <v>54.5</v>
      </c>
      <c r="M88" s="46">
        <v>0.5</v>
      </c>
      <c r="N88" s="1"/>
    </row>
    <row r="89" spans="3:14" x14ac:dyDescent="0.45">
      <c r="C89" s="30" t="s">
        <v>310</v>
      </c>
      <c r="D89" s="38"/>
      <c r="E89" s="39">
        <v>44.666666666666664</v>
      </c>
      <c r="F89" s="39"/>
      <c r="G89" s="39">
        <v>67.333333333333329</v>
      </c>
      <c r="H89" s="39"/>
      <c r="I89" s="39"/>
      <c r="J89" s="39"/>
      <c r="K89" s="39"/>
      <c r="L89" s="39">
        <v>52.3</v>
      </c>
      <c r="M89" s="46">
        <v>1.6666666666666667</v>
      </c>
      <c r="N89" s="1"/>
    </row>
    <row r="90" spans="3:14" x14ac:dyDescent="0.45">
      <c r="C90" s="30" t="s">
        <v>311</v>
      </c>
      <c r="D90" s="38"/>
      <c r="E90" s="39">
        <v>62.25</v>
      </c>
      <c r="F90" s="39"/>
      <c r="G90" s="39">
        <v>51.25</v>
      </c>
      <c r="H90" s="39"/>
      <c r="I90" s="39"/>
      <c r="J90" s="39"/>
      <c r="K90" s="39"/>
      <c r="L90" s="39">
        <v>41.5</v>
      </c>
      <c r="M90" s="46">
        <v>5</v>
      </c>
      <c r="N90" s="1"/>
    </row>
    <row r="91" spans="3:14" ht="14.65" thickBot="1" x14ac:dyDescent="0.5">
      <c r="C91" s="34" t="s">
        <v>312</v>
      </c>
      <c r="D91" s="40"/>
      <c r="E91" s="41">
        <v>50.8</v>
      </c>
      <c r="F91" s="41"/>
      <c r="G91" s="41">
        <v>65</v>
      </c>
      <c r="H91" s="41"/>
      <c r="I91" s="41"/>
      <c r="J91" s="41"/>
      <c r="K91" s="41"/>
      <c r="L91" s="41">
        <v>36</v>
      </c>
      <c r="M91" s="47">
        <v>4.2</v>
      </c>
      <c r="N91" s="1"/>
    </row>
    <row r="92" spans="3:14" x14ac:dyDescent="0.45">
      <c r="M92" s="21"/>
    </row>
    <row r="93" spans="3:14" x14ac:dyDescent="0.45">
      <c r="M9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D22" workbookViewId="0">
      <selection activeCell="J114" sqref="J114"/>
    </sheetView>
  </sheetViews>
  <sheetFormatPr defaultRowHeight="14.25" x14ac:dyDescent="0.45"/>
  <cols>
    <col min="1" max="4" width="9.06640625" style="1"/>
    <col min="5" max="6" width="0" style="1" hidden="1" customWidth="1"/>
    <col min="7" max="7" width="3.53125" customWidth="1"/>
    <col min="8" max="8" width="3.53125" style="6" customWidth="1"/>
    <col min="9" max="9" width="9.06640625" style="1"/>
  </cols>
  <sheetData>
    <row r="1" spans="1:16" x14ac:dyDescent="0.45">
      <c r="A1" s="2" t="s">
        <v>209</v>
      </c>
      <c r="B1" s="1" t="s">
        <v>9</v>
      </c>
      <c r="C1" s="1" t="s">
        <v>207</v>
      </c>
      <c r="D1" s="1" t="s">
        <v>211</v>
      </c>
      <c r="E1" s="1" t="s">
        <v>208</v>
      </c>
      <c r="F1" s="1" t="s">
        <v>210</v>
      </c>
    </row>
    <row r="2" spans="1:16" ht="13.9" customHeight="1" x14ac:dyDescent="0.45">
      <c r="A2" s="2">
        <v>3</v>
      </c>
      <c r="B2" s="1">
        <v>254</v>
      </c>
      <c r="C2" s="1">
        <v>2</v>
      </c>
      <c r="D2" s="1">
        <v>0</v>
      </c>
      <c r="E2" s="1" t="s">
        <v>204</v>
      </c>
      <c r="F2" s="1" t="s">
        <v>188</v>
      </c>
      <c r="G2" s="12"/>
      <c r="M2">
        <f>SUM(M3:M17)</f>
        <v>33</v>
      </c>
    </row>
    <row r="3" spans="1:16" x14ac:dyDescent="0.45">
      <c r="A3" s="2">
        <v>4</v>
      </c>
      <c r="B3" s="1">
        <v>134</v>
      </c>
      <c r="C3" s="1">
        <v>7</v>
      </c>
      <c r="D3" s="1">
        <v>0</v>
      </c>
      <c r="E3" s="1" t="s">
        <v>195</v>
      </c>
      <c r="F3" s="1" t="s">
        <v>192</v>
      </c>
      <c r="G3" s="12"/>
      <c r="I3" s="5">
        <v>10</v>
      </c>
      <c r="J3" t="s">
        <v>213</v>
      </c>
      <c r="K3" s="1" t="s">
        <v>219</v>
      </c>
      <c r="L3" s="4" t="s">
        <v>231</v>
      </c>
      <c r="M3">
        <v>3</v>
      </c>
    </row>
    <row r="4" spans="1:16" x14ac:dyDescent="0.45">
      <c r="A4" s="2">
        <v>7</v>
      </c>
      <c r="B4" s="1">
        <v>224</v>
      </c>
      <c r="C4" s="1">
        <v>36</v>
      </c>
      <c r="D4" s="1">
        <v>8</v>
      </c>
      <c r="E4" s="1" t="s">
        <v>195</v>
      </c>
      <c r="F4" s="1" t="s">
        <v>195</v>
      </c>
      <c r="G4" s="12"/>
      <c r="I4" s="5">
        <v>10</v>
      </c>
      <c r="J4" t="s">
        <v>213</v>
      </c>
      <c r="K4" s="5" t="s">
        <v>220</v>
      </c>
      <c r="M4">
        <v>2</v>
      </c>
    </row>
    <row r="5" spans="1:16" x14ac:dyDescent="0.45">
      <c r="A5" s="2">
        <v>7</v>
      </c>
      <c r="B5" s="1">
        <v>240</v>
      </c>
      <c r="C5" s="1">
        <v>97</v>
      </c>
      <c r="D5" s="1">
        <v>8</v>
      </c>
      <c r="E5" s="1" t="s">
        <v>195</v>
      </c>
      <c r="F5" s="1" t="s">
        <v>195</v>
      </c>
      <c r="G5" s="12"/>
      <c r="I5" s="5">
        <v>10</v>
      </c>
      <c r="J5" t="s">
        <v>213</v>
      </c>
      <c r="K5" s="1" t="s">
        <v>221</v>
      </c>
      <c r="L5" s="4" t="s">
        <v>232</v>
      </c>
      <c r="M5">
        <v>3</v>
      </c>
    </row>
    <row r="6" spans="1:16" x14ac:dyDescent="0.45">
      <c r="A6" s="2">
        <v>7</v>
      </c>
      <c r="B6" s="1">
        <v>346</v>
      </c>
      <c r="C6" s="1">
        <v>19</v>
      </c>
      <c r="D6" s="1">
        <v>2</v>
      </c>
      <c r="E6" s="1" t="s">
        <v>206</v>
      </c>
      <c r="F6" s="1" t="s">
        <v>195</v>
      </c>
      <c r="G6" s="12"/>
      <c r="I6" s="5">
        <v>10</v>
      </c>
      <c r="J6" t="s">
        <v>213</v>
      </c>
      <c r="K6" s="5" t="s">
        <v>222</v>
      </c>
      <c r="M6">
        <v>2</v>
      </c>
    </row>
    <row r="7" spans="1:16" x14ac:dyDescent="0.45">
      <c r="A7" s="2">
        <v>8</v>
      </c>
      <c r="B7" s="1">
        <v>235</v>
      </c>
      <c r="C7" s="1">
        <v>16</v>
      </c>
      <c r="D7" s="1">
        <v>8</v>
      </c>
      <c r="E7" s="1" t="s">
        <v>196</v>
      </c>
      <c r="F7" s="1" t="s">
        <v>196</v>
      </c>
      <c r="G7" s="12"/>
      <c r="I7" s="5">
        <v>10</v>
      </c>
      <c r="J7" s="4" t="s">
        <v>214</v>
      </c>
      <c r="M7">
        <v>1</v>
      </c>
      <c r="O7" t="s">
        <v>321</v>
      </c>
      <c r="P7">
        <v>15</v>
      </c>
    </row>
    <row r="8" spans="1:16" x14ac:dyDescent="0.45">
      <c r="A8" s="2">
        <v>8</v>
      </c>
      <c r="B8" s="1">
        <v>266</v>
      </c>
      <c r="C8" s="1">
        <v>98</v>
      </c>
      <c r="D8" s="1">
        <v>8</v>
      </c>
      <c r="E8" s="1" t="s">
        <v>196</v>
      </c>
      <c r="F8" s="1" t="s">
        <v>196</v>
      </c>
      <c r="G8" s="12"/>
      <c r="I8" s="5">
        <v>10</v>
      </c>
      <c r="J8" s="4" t="s">
        <v>215</v>
      </c>
      <c r="M8">
        <v>1</v>
      </c>
      <c r="O8" t="s">
        <v>322</v>
      </c>
      <c r="P8">
        <v>2.2000000000000002</v>
      </c>
    </row>
    <row r="9" spans="1:16" x14ac:dyDescent="0.45">
      <c r="A9" s="2">
        <v>8</v>
      </c>
      <c r="B9" s="1">
        <v>346</v>
      </c>
      <c r="C9" s="1">
        <v>0</v>
      </c>
      <c r="D9" s="1">
        <v>2</v>
      </c>
      <c r="E9" s="1">
        <v>-1</v>
      </c>
      <c r="F9" s="1" t="s">
        <v>196</v>
      </c>
      <c r="G9" s="12"/>
      <c r="I9" s="5">
        <v>10</v>
      </c>
      <c r="J9" t="s">
        <v>216</v>
      </c>
      <c r="K9" s="5" t="s">
        <v>223</v>
      </c>
      <c r="M9">
        <v>2</v>
      </c>
      <c r="O9" t="s">
        <v>323</v>
      </c>
      <c r="P9">
        <v>406</v>
      </c>
    </row>
    <row r="10" spans="1:16" x14ac:dyDescent="0.45">
      <c r="A10" s="2">
        <v>10</v>
      </c>
      <c r="B10" s="1">
        <v>20</v>
      </c>
      <c r="C10" s="1">
        <v>49</v>
      </c>
      <c r="D10" s="1">
        <v>8</v>
      </c>
      <c r="E10" s="1" t="s">
        <v>191</v>
      </c>
      <c r="F10" s="1" t="s">
        <v>191</v>
      </c>
      <c r="G10" s="4"/>
      <c r="I10" s="5">
        <v>10</v>
      </c>
      <c r="J10" t="s">
        <v>216</v>
      </c>
      <c r="K10" s="1" t="s">
        <v>224</v>
      </c>
      <c r="L10" s="5" t="s">
        <v>233</v>
      </c>
      <c r="M10">
        <v>3</v>
      </c>
      <c r="O10" t="s">
        <v>324</v>
      </c>
      <c r="P10">
        <v>25</v>
      </c>
    </row>
    <row r="11" spans="1:16" x14ac:dyDescent="0.45">
      <c r="A11" s="2">
        <v>10</v>
      </c>
      <c r="B11" s="1">
        <v>21</v>
      </c>
      <c r="C11" s="1">
        <v>41</v>
      </c>
      <c r="D11" s="1">
        <v>8</v>
      </c>
      <c r="E11" s="1" t="s">
        <v>191</v>
      </c>
      <c r="F11" s="1" t="s">
        <v>191</v>
      </c>
      <c r="G11" s="4"/>
      <c r="I11" s="5">
        <v>10</v>
      </c>
      <c r="J11" t="s">
        <v>216</v>
      </c>
      <c r="K11" s="5" t="s">
        <v>225</v>
      </c>
      <c r="M11">
        <v>2</v>
      </c>
      <c r="O11" t="s">
        <v>325</v>
      </c>
      <c r="P11">
        <v>24</v>
      </c>
    </row>
    <row r="12" spans="1:16" x14ac:dyDescent="0.45">
      <c r="A12" s="2">
        <v>10</v>
      </c>
      <c r="B12" s="1">
        <v>21</v>
      </c>
      <c r="C12" s="1">
        <v>22</v>
      </c>
      <c r="D12" s="1">
        <v>8</v>
      </c>
      <c r="E12" s="1" t="s">
        <v>191</v>
      </c>
      <c r="F12" s="1" t="s">
        <v>191</v>
      </c>
      <c r="G12" s="4"/>
      <c r="I12" s="5">
        <v>10</v>
      </c>
      <c r="J12" t="s">
        <v>216</v>
      </c>
      <c r="K12" s="5" t="s">
        <v>226</v>
      </c>
      <c r="M12">
        <v>2</v>
      </c>
    </row>
    <row r="13" spans="1:16" x14ac:dyDescent="0.45">
      <c r="A13" s="2">
        <v>10</v>
      </c>
      <c r="B13" s="1">
        <v>30</v>
      </c>
      <c r="C13" s="1">
        <v>31</v>
      </c>
      <c r="D13" s="1">
        <v>8</v>
      </c>
      <c r="E13" s="1" t="s">
        <v>191</v>
      </c>
      <c r="F13" s="1" t="s">
        <v>191</v>
      </c>
      <c r="G13" s="4"/>
      <c r="I13" s="5">
        <v>10</v>
      </c>
      <c r="J13" t="s">
        <v>217</v>
      </c>
      <c r="K13" s="1" t="s">
        <v>227</v>
      </c>
      <c r="L13" s="5" t="s">
        <v>234</v>
      </c>
      <c r="M13">
        <v>3</v>
      </c>
    </row>
    <row r="14" spans="1:16" x14ac:dyDescent="0.45">
      <c r="A14" s="2">
        <v>10</v>
      </c>
      <c r="B14" s="1">
        <v>66</v>
      </c>
      <c r="C14" s="1">
        <v>85</v>
      </c>
      <c r="D14" s="1">
        <v>6</v>
      </c>
      <c r="E14" s="1">
        <v>-1</v>
      </c>
      <c r="F14" s="1" t="s">
        <v>191</v>
      </c>
      <c r="G14" s="4"/>
      <c r="I14" s="5">
        <v>10</v>
      </c>
      <c r="J14" t="s">
        <v>217</v>
      </c>
      <c r="K14" s="1" t="s">
        <v>228</v>
      </c>
      <c r="L14" s="5" t="s">
        <v>235</v>
      </c>
      <c r="M14">
        <v>3</v>
      </c>
    </row>
    <row r="15" spans="1:16" x14ac:dyDescent="0.45">
      <c r="A15" s="2">
        <v>10</v>
      </c>
      <c r="B15" s="1">
        <v>109</v>
      </c>
      <c r="C15" s="1">
        <v>17</v>
      </c>
      <c r="D15" s="1">
        <v>0</v>
      </c>
      <c r="E15" s="1" t="s">
        <v>196</v>
      </c>
      <c r="F15" s="1" t="s">
        <v>191</v>
      </c>
      <c r="G15" s="4"/>
      <c r="I15" s="5">
        <v>10</v>
      </c>
      <c r="J15" t="s">
        <v>217</v>
      </c>
      <c r="K15" s="1" t="s">
        <v>229</v>
      </c>
      <c r="L15" s="5" t="s">
        <v>236</v>
      </c>
      <c r="M15">
        <v>3</v>
      </c>
      <c r="O15" t="s">
        <v>326</v>
      </c>
      <c r="P15" t="s">
        <v>327</v>
      </c>
    </row>
    <row r="16" spans="1:16" x14ac:dyDescent="0.45">
      <c r="A16" s="2">
        <v>11</v>
      </c>
      <c r="B16" s="1">
        <v>1</v>
      </c>
      <c r="C16" s="1">
        <v>92</v>
      </c>
      <c r="D16" s="1">
        <v>8</v>
      </c>
      <c r="E16" s="1" t="s">
        <v>189</v>
      </c>
      <c r="F16" s="1" t="s">
        <v>189</v>
      </c>
      <c r="G16" s="9"/>
      <c r="I16" s="5">
        <v>10</v>
      </c>
      <c r="J16" t="s">
        <v>217</v>
      </c>
      <c r="K16" s="5" t="s">
        <v>230</v>
      </c>
      <c r="M16">
        <v>2</v>
      </c>
    </row>
    <row r="17" spans="1:16" x14ac:dyDescent="0.45">
      <c r="A17" s="2">
        <v>11</v>
      </c>
      <c r="B17" s="1">
        <v>23</v>
      </c>
      <c r="C17" s="1">
        <v>23</v>
      </c>
      <c r="D17" s="1">
        <v>8</v>
      </c>
      <c r="E17" s="1" t="s">
        <v>189</v>
      </c>
      <c r="F17" s="1" t="s">
        <v>189</v>
      </c>
      <c r="G17" s="9"/>
      <c r="I17" s="5">
        <v>10</v>
      </c>
      <c r="J17" s="4" t="s">
        <v>218</v>
      </c>
      <c r="M17">
        <v>1</v>
      </c>
      <c r="O17">
        <f>((P7/P8)/P9)*P11*100</f>
        <v>40.304523063143748</v>
      </c>
    </row>
    <row r="18" spans="1:16" x14ac:dyDescent="0.45">
      <c r="A18" s="2">
        <v>11</v>
      </c>
      <c r="B18" s="1">
        <v>77</v>
      </c>
      <c r="C18" s="1">
        <v>50</v>
      </c>
      <c r="D18" s="1">
        <v>8</v>
      </c>
      <c r="E18" s="1" t="s">
        <v>189</v>
      </c>
      <c r="F18" s="1" t="s">
        <v>189</v>
      </c>
      <c r="G18" s="9"/>
      <c r="I18" s="17">
        <v>1</v>
      </c>
      <c r="J18" s="6">
        <v>6</v>
      </c>
      <c r="K18">
        <v>12</v>
      </c>
      <c r="L18">
        <v>6</v>
      </c>
      <c r="M18">
        <f>AVERAGE(M3:M17)</f>
        <v>2.2000000000000002</v>
      </c>
    </row>
    <row r="19" spans="1:16" x14ac:dyDescent="0.45">
      <c r="A19" s="2">
        <v>11</v>
      </c>
      <c r="B19" s="1">
        <v>106</v>
      </c>
      <c r="C19" s="1">
        <v>15</v>
      </c>
      <c r="D19" s="1">
        <v>2</v>
      </c>
      <c r="E19" s="1" t="s">
        <v>192</v>
      </c>
      <c r="F19" s="1" t="s">
        <v>189</v>
      </c>
      <c r="G19" s="9"/>
    </row>
    <row r="20" spans="1:16" x14ac:dyDescent="0.45">
      <c r="A20" s="2">
        <v>12</v>
      </c>
      <c r="B20" s="1">
        <v>5</v>
      </c>
      <c r="C20" s="1">
        <v>43</v>
      </c>
      <c r="D20" s="1">
        <v>8</v>
      </c>
      <c r="E20" s="1" t="s">
        <v>190</v>
      </c>
      <c r="F20" s="1" t="s">
        <v>190</v>
      </c>
      <c r="G20" s="3"/>
      <c r="N20">
        <f>SUM(N21:N40)</f>
        <v>59</v>
      </c>
    </row>
    <row r="21" spans="1:16" x14ac:dyDescent="0.45">
      <c r="A21" s="2">
        <v>12</v>
      </c>
      <c r="B21" s="1">
        <v>26</v>
      </c>
      <c r="C21" s="1">
        <v>42</v>
      </c>
      <c r="D21" s="1">
        <v>8</v>
      </c>
      <c r="E21" s="1" t="s">
        <v>190</v>
      </c>
      <c r="F21" s="1" t="s">
        <v>190</v>
      </c>
      <c r="G21" s="3"/>
      <c r="I21" s="7">
        <v>11</v>
      </c>
      <c r="J21" t="s">
        <v>237</v>
      </c>
      <c r="K21" t="s">
        <v>241</v>
      </c>
      <c r="L21" t="s">
        <v>246</v>
      </c>
      <c r="M21" s="9" t="s">
        <v>263</v>
      </c>
      <c r="N21" s="6">
        <v>4</v>
      </c>
    </row>
    <row r="22" spans="1:16" x14ac:dyDescent="0.45">
      <c r="A22" s="2">
        <v>12</v>
      </c>
      <c r="B22" s="1">
        <v>87</v>
      </c>
      <c r="C22" s="1">
        <v>18</v>
      </c>
      <c r="D22" s="1">
        <v>0</v>
      </c>
      <c r="E22" s="1" t="s">
        <v>194</v>
      </c>
      <c r="F22" s="1" t="s">
        <v>190</v>
      </c>
      <c r="G22" s="3"/>
      <c r="I22" s="7">
        <v>11</v>
      </c>
      <c r="J22" t="s">
        <v>237</v>
      </c>
      <c r="K22" t="s">
        <v>241</v>
      </c>
      <c r="L22" t="s">
        <v>246</v>
      </c>
      <c r="M22" s="9" t="s">
        <v>264</v>
      </c>
      <c r="N22" s="6">
        <v>4</v>
      </c>
    </row>
    <row r="23" spans="1:16" x14ac:dyDescent="0.45">
      <c r="A23" s="2">
        <v>12</v>
      </c>
      <c r="B23" s="1">
        <v>91</v>
      </c>
      <c r="C23" s="1">
        <v>87</v>
      </c>
      <c r="D23" s="1">
        <v>6</v>
      </c>
      <c r="E23" s="1">
        <v>-1</v>
      </c>
      <c r="F23" s="1" t="s">
        <v>190</v>
      </c>
      <c r="G23" s="3"/>
      <c r="I23" s="7">
        <v>11</v>
      </c>
      <c r="J23" t="s">
        <v>237</v>
      </c>
      <c r="K23" t="s">
        <v>241</v>
      </c>
      <c r="L23" t="s">
        <v>246</v>
      </c>
      <c r="M23" s="9" t="s">
        <v>265</v>
      </c>
      <c r="N23" s="6">
        <v>4</v>
      </c>
      <c r="O23" t="s">
        <v>321</v>
      </c>
      <c r="P23">
        <v>20</v>
      </c>
    </row>
    <row r="24" spans="1:16" x14ac:dyDescent="0.45">
      <c r="A24" s="2">
        <v>13</v>
      </c>
      <c r="B24" s="1">
        <v>1</v>
      </c>
      <c r="C24" s="1">
        <v>45</v>
      </c>
      <c r="D24" s="1">
        <v>8</v>
      </c>
      <c r="E24" s="1" t="s">
        <v>188</v>
      </c>
      <c r="F24" s="1" t="s">
        <v>188</v>
      </c>
      <c r="G24" s="12"/>
      <c r="I24" s="7">
        <v>11</v>
      </c>
      <c r="J24" t="s">
        <v>237</v>
      </c>
      <c r="K24" t="s">
        <v>241</v>
      </c>
      <c r="L24" t="s">
        <v>246</v>
      </c>
      <c r="M24" s="9" t="s">
        <v>266</v>
      </c>
      <c r="N24" s="6">
        <v>4</v>
      </c>
      <c r="O24" t="s">
        <v>322</v>
      </c>
      <c r="P24">
        <v>2.2000000000000002</v>
      </c>
    </row>
    <row r="25" spans="1:16" x14ac:dyDescent="0.45">
      <c r="A25" s="2">
        <v>13</v>
      </c>
      <c r="B25" s="1">
        <v>23</v>
      </c>
      <c r="C25" s="1">
        <v>25</v>
      </c>
      <c r="D25" s="1">
        <v>8</v>
      </c>
      <c r="E25" s="1" t="s">
        <v>188</v>
      </c>
      <c r="F25" s="1" t="s">
        <v>188</v>
      </c>
      <c r="G25" s="12"/>
      <c r="I25" s="7">
        <v>11</v>
      </c>
      <c r="J25" t="s">
        <v>237</v>
      </c>
      <c r="K25" t="s">
        <v>241</v>
      </c>
      <c r="L25" s="9" t="s">
        <v>253</v>
      </c>
      <c r="N25" s="6">
        <v>3</v>
      </c>
      <c r="O25" t="s">
        <v>323</v>
      </c>
      <c r="P25">
        <v>486</v>
      </c>
    </row>
    <row r="26" spans="1:16" x14ac:dyDescent="0.45">
      <c r="A26" s="2">
        <v>13</v>
      </c>
      <c r="B26" s="1">
        <v>44</v>
      </c>
      <c r="C26" s="1">
        <v>3</v>
      </c>
      <c r="D26" s="1">
        <v>8</v>
      </c>
      <c r="E26" s="1" t="s">
        <v>188</v>
      </c>
      <c r="F26" s="1" t="s">
        <v>188</v>
      </c>
      <c r="G26" s="12"/>
      <c r="I26" s="7">
        <v>11</v>
      </c>
      <c r="J26" t="s">
        <v>237</v>
      </c>
      <c r="K26" t="s">
        <v>242</v>
      </c>
      <c r="L26" s="9" t="s">
        <v>254</v>
      </c>
      <c r="N26" s="6">
        <v>3</v>
      </c>
      <c r="O26" t="s">
        <v>324</v>
      </c>
      <c r="P26">
        <v>32</v>
      </c>
    </row>
    <row r="27" spans="1:16" x14ac:dyDescent="0.45">
      <c r="A27" s="2">
        <v>13</v>
      </c>
      <c r="B27" s="1">
        <v>48</v>
      </c>
      <c r="C27" s="1">
        <v>44</v>
      </c>
      <c r="D27" s="1">
        <v>8</v>
      </c>
      <c r="E27" s="1" t="s">
        <v>188</v>
      </c>
      <c r="F27" s="1" t="s">
        <v>188</v>
      </c>
      <c r="G27" s="12"/>
      <c r="I27" s="7">
        <v>11</v>
      </c>
      <c r="J27" t="s">
        <v>237</v>
      </c>
      <c r="K27" t="s">
        <v>243</v>
      </c>
      <c r="L27" s="9" t="s">
        <v>255</v>
      </c>
      <c r="N27" s="6">
        <v>3</v>
      </c>
      <c r="O27" t="s">
        <v>325</v>
      </c>
      <c r="P27">
        <v>31</v>
      </c>
    </row>
    <row r="28" spans="1:16" x14ac:dyDescent="0.45">
      <c r="A28" s="2">
        <v>13</v>
      </c>
      <c r="B28" s="1">
        <v>67</v>
      </c>
      <c r="C28" s="1">
        <v>33</v>
      </c>
      <c r="D28" s="1">
        <v>8</v>
      </c>
      <c r="E28" s="1" t="s">
        <v>188</v>
      </c>
      <c r="F28" s="1" t="s">
        <v>188</v>
      </c>
      <c r="G28" s="12"/>
      <c r="I28" s="7">
        <v>11</v>
      </c>
      <c r="J28" t="s">
        <v>237</v>
      </c>
      <c r="K28" t="s">
        <v>243</v>
      </c>
      <c r="L28" s="9" t="s">
        <v>256</v>
      </c>
      <c r="N28" s="6">
        <v>3</v>
      </c>
    </row>
    <row r="29" spans="1:16" x14ac:dyDescent="0.45">
      <c r="A29" s="2">
        <v>13</v>
      </c>
      <c r="B29" s="1">
        <v>106</v>
      </c>
      <c r="C29" s="1">
        <v>8</v>
      </c>
      <c r="D29" s="1">
        <v>2</v>
      </c>
      <c r="E29" s="1" t="s">
        <v>196</v>
      </c>
      <c r="F29" s="1" t="s">
        <v>188</v>
      </c>
      <c r="G29" s="12"/>
      <c r="I29" s="7">
        <v>11</v>
      </c>
      <c r="J29" t="s">
        <v>237</v>
      </c>
      <c r="K29" t="s">
        <v>243</v>
      </c>
      <c r="L29" s="9" t="s">
        <v>257</v>
      </c>
      <c r="N29" s="6">
        <v>3</v>
      </c>
    </row>
    <row r="30" spans="1:16" x14ac:dyDescent="0.45">
      <c r="A30" s="2">
        <v>13</v>
      </c>
      <c r="B30" s="1">
        <v>141</v>
      </c>
      <c r="C30" s="1">
        <v>51</v>
      </c>
      <c r="D30" s="1">
        <v>8</v>
      </c>
      <c r="E30" s="1" t="s">
        <v>188</v>
      </c>
      <c r="F30" s="1" t="s">
        <v>188</v>
      </c>
      <c r="G30" s="12"/>
      <c r="I30" s="7">
        <v>11</v>
      </c>
      <c r="J30" t="s">
        <v>237</v>
      </c>
      <c r="K30" t="s">
        <v>243</v>
      </c>
      <c r="L30" s="9" t="s">
        <v>258</v>
      </c>
      <c r="N30" s="6">
        <v>3</v>
      </c>
    </row>
    <row r="31" spans="1:16" x14ac:dyDescent="0.45">
      <c r="A31" s="2">
        <v>14</v>
      </c>
      <c r="B31" s="1">
        <v>25</v>
      </c>
      <c r="C31" s="1">
        <v>4</v>
      </c>
      <c r="D31" s="1">
        <v>8</v>
      </c>
      <c r="E31" s="1" t="s">
        <v>192</v>
      </c>
      <c r="F31" s="1" t="s">
        <v>192</v>
      </c>
      <c r="G31" s="12"/>
      <c r="I31" s="7">
        <v>11</v>
      </c>
      <c r="J31" t="s">
        <v>237</v>
      </c>
      <c r="K31" s="9" t="s">
        <v>244</v>
      </c>
      <c r="N31" s="6">
        <v>2</v>
      </c>
      <c r="O31" t="s">
        <v>326</v>
      </c>
      <c r="P31" t="s">
        <v>327</v>
      </c>
    </row>
    <row r="32" spans="1:16" x14ac:dyDescent="0.45">
      <c r="A32" s="2">
        <v>14</v>
      </c>
      <c r="B32" s="1">
        <v>112</v>
      </c>
      <c r="C32" s="1">
        <v>94</v>
      </c>
      <c r="D32" s="1">
        <v>8</v>
      </c>
      <c r="E32" s="1" t="s">
        <v>192</v>
      </c>
      <c r="F32" s="1" t="s">
        <v>192</v>
      </c>
      <c r="G32" s="12"/>
      <c r="I32" s="7">
        <v>11</v>
      </c>
      <c r="J32" t="s">
        <v>237</v>
      </c>
      <c r="K32" s="9" t="s">
        <v>245</v>
      </c>
      <c r="N32" s="6">
        <v>2</v>
      </c>
    </row>
    <row r="33" spans="1:16" x14ac:dyDescent="0.45">
      <c r="A33" s="2">
        <v>14</v>
      </c>
      <c r="B33" s="1">
        <v>169</v>
      </c>
      <c r="C33" s="1">
        <v>52</v>
      </c>
      <c r="D33" s="1">
        <v>8</v>
      </c>
      <c r="E33" s="1" t="s">
        <v>192</v>
      </c>
      <c r="F33" s="1" t="s">
        <v>192</v>
      </c>
      <c r="G33" s="12"/>
      <c r="I33" s="7">
        <v>11</v>
      </c>
      <c r="J33" t="s">
        <v>238</v>
      </c>
      <c r="K33" s="9" t="s">
        <v>247</v>
      </c>
      <c r="N33" s="6">
        <v>2</v>
      </c>
      <c r="O33">
        <f>((P23/P24)/P25)*P27*100</f>
        <v>57.987280209502423</v>
      </c>
    </row>
    <row r="34" spans="1:16" x14ac:dyDescent="0.45">
      <c r="A34" s="2">
        <v>15</v>
      </c>
      <c r="B34" s="1">
        <v>325</v>
      </c>
      <c r="C34" s="1">
        <v>34</v>
      </c>
      <c r="D34" s="1">
        <v>0</v>
      </c>
      <c r="E34" s="1" t="s">
        <v>202</v>
      </c>
      <c r="F34" s="1" t="s">
        <v>192</v>
      </c>
      <c r="G34" s="9"/>
      <c r="I34" s="7">
        <v>11</v>
      </c>
      <c r="J34" t="s">
        <v>238</v>
      </c>
      <c r="K34" t="s">
        <v>248</v>
      </c>
      <c r="L34" s="9" t="s">
        <v>259</v>
      </c>
      <c r="N34" s="6">
        <v>3</v>
      </c>
    </row>
    <row r="35" spans="1:16" x14ac:dyDescent="0.45">
      <c r="A35" s="2">
        <v>18</v>
      </c>
      <c r="B35" s="1">
        <v>202</v>
      </c>
      <c r="C35" s="1">
        <v>5</v>
      </c>
      <c r="D35" s="1">
        <v>2</v>
      </c>
      <c r="E35" s="1" t="s">
        <v>201</v>
      </c>
      <c r="F35" s="1" t="s">
        <v>194</v>
      </c>
      <c r="G35" s="3"/>
      <c r="I35" s="7">
        <v>11</v>
      </c>
      <c r="J35" t="s">
        <v>238</v>
      </c>
      <c r="K35" t="s">
        <v>248</v>
      </c>
      <c r="L35" s="9" t="s">
        <v>260</v>
      </c>
      <c r="N35" s="6">
        <v>3</v>
      </c>
    </row>
    <row r="36" spans="1:16" x14ac:dyDescent="0.45">
      <c r="A36" s="2">
        <v>18</v>
      </c>
      <c r="B36" s="1">
        <v>237</v>
      </c>
      <c r="C36" s="1">
        <v>61</v>
      </c>
      <c r="D36" s="1">
        <v>8</v>
      </c>
      <c r="E36" s="1" t="s">
        <v>194</v>
      </c>
      <c r="F36" s="1" t="s">
        <v>194</v>
      </c>
      <c r="G36" s="3"/>
      <c r="I36" s="7">
        <v>11</v>
      </c>
      <c r="J36" t="s">
        <v>238</v>
      </c>
      <c r="K36" t="s">
        <v>249</v>
      </c>
      <c r="L36" s="9" t="s">
        <v>261</v>
      </c>
      <c r="N36" s="6">
        <v>3</v>
      </c>
    </row>
    <row r="37" spans="1:16" x14ac:dyDescent="0.45">
      <c r="A37" s="2">
        <v>23</v>
      </c>
      <c r="B37" s="1">
        <v>159</v>
      </c>
      <c r="C37" s="1">
        <v>27</v>
      </c>
      <c r="D37" s="1">
        <v>1</v>
      </c>
      <c r="E37" s="1" t="s">
        <v>200</v>
      </c>
      <c r="F37" s="1" t="s">
        <v>189</v>
      </c>
      <c r="G37" s="9"/>
      <c r="I37" s="7">
        <v>11</v>
      </c>
      <c r="J37" t="s">
        <v>238</v>
      </c>
      <c r="K37" t="s">
        <v>249</v>
      </c>
      <c r="L37" s="9" t="s">
        <v>262</v>
      </c>
      <c r="N37" s="6">
        <v>3</v>
      </c>
    </row>
    <row r="38" spans="1:16" x14ac:dyDescent="0.45">
      <c r="A38" s="2">
        <v>23</v>
      </c>
      <c r="B38" s="1">
        <v>159</v>
      </c>
      <c r="C38" s="1">
        <v>29</v>
      </c>
      <c r="D38" s="1">
        <v>1</v>
      </c>
      <c r="E38" s="1" t="s">
        <v>194</v>
      </c>
      <c r="F38" s="1" t="s">
        <v>189</v>
      </c>
      <c r="G38" s="9"/>
      <c r="I38" s="7">
        <v>11</v>
      </c>
      <c r="J38" t="s">
        <v>239</v>
      </c>
      <c r="K38" s="9" t="s">
        <v>250</v>
      </c>
      <c r="N38" s="6">
        <v>2</v>
      </c>
    </row>
    <row r="39" spans="1:16" x14ac:dyDescent="0.45">
      <c r="A39" s="2">
        <v>23</v>
      </c>
      <c r="B39" s="1">
        <v>205</v>
      </c>
      <c r="C39" s="1">
        <v>32</v>
      </c>
      <c r="D39" s="1">
        <v>2</v>
      </c>
      <c r="E39" s="1" t="s">
        <v>193</v>
      </c>
      <c r="F39" s="1" t="s">
        <v>189</v>
      </c>
      <c r="G39" s="9"/>
      <c r="I39" s="7">
        <v>11</v>
      </c>
      <c r="J39" t="s">
        <v>239</v>
      </c>
      <c r="K39" s="9" t="s">
        <v>251</v>
      </c>
      <c r="N39" s="6">
        <v>2</v>
      </c>
    </row>
    <row r="40" spans="1:16" x14ac:dyDescent="0.45">
      <c r="A40" s="2">
        <v>25</v>
      </c>
      <c r="B40" s="1">
        <v>179</v>
      </c>
      <c r="C40" s="1">
        <v>28</v>
      </c>
      <c r="D40" s="1">
        <v>3</v>
      </c>
      <c r="E40" s="1" t="s">
        <v>195</v>
      </c>
      <c r="F40" s="1" t="s">
        <v>188</v>
      </c>
      <c r="G40" s="12"/>
      <c r="I40" s="7">
        <v>11</v>
      </c>
      <c r="J40" t="s">
        <v>240</v>
      </c>
      <c r="K40" t="s">
        <v>252</v>
      </c>
      <c r="L40" s="9" t="s">
        <v>328</v>
      </c>
      <c r="N40" s="6">
        <v>3</v>
      </c>
    </row>
    <row r="41" spans="1:16" x14ac:dyDescent="0.45">
      <c r="A41" s="2">
        <v>29</v>
      </c>
      <c r="B41" s="1">
        <v>249</v>
      </c>
      <c r="C41" s="1">
        <v>20</v>
      </c>
      <c r="D41" s="1">
        <v>0</v>
      </c>
      <c r="E41" s="1" t="s">
        <v>204</v>
      </c>
      <c r="F41" s="1" t="s">
        <v>194</v>
      </c>
      <c r="G41" s="9"/>
      <c r="I41" s="1">
        <v>1</v>
      </c>
      <c r="J41">
        <v>4</v>
      </c>
      <c r="K41">
        <v>11</v>
      </c>
      <c r="L41">
        <v>12</v>
      </c>
      <c r="M41">
        <v>4</v>
      </c>
      <c r="N41">
        <f>AVERAGE(N21:N40)</f>
        <v>2.95</v>
      </c>
    </row>
    <row r="42" spans="1:16" x14ac:dyDescent="0.45">
      <c r="A42" s="2">
        <v>29</v>
      </c>
      <c r="B42" s="1">
        <v>280</v>
      </c>
      <c r="C42" s="1">
        <v>9</v>
      </c>
      <c r="D42" s="1">
        <v>8</v>
      </c>
      <c r="E42" s="1" t="s">
        <v>194</v>
      </c>
      <c r="F42" s="1" t="s">
        <v>194</v>
      </c>
      <c r="G42" s="9"/>
    </row>
    <row r="43" spans="1:16" x14ac:dyDescent="0.45">
      <c r="A43" s="2">
        <v>31</v>
      </c>
      <c r="B43" s="1">
        <v>138</v>
      </c>
      <c r="C43" s="1">
        <v>58</v>
      </c>
      <c r="D43" s="1">
        <v>6</v>
      </c>
      <c r="E43" s="1" t="s">
        <v>203</v>
      </c>
      <c r="F43" s="1" t="s">
        <v>191</v>
      </c>
      <c r="G43" s="4"/>
      <c r="M43">
        <f>SUM(M44:M52)</f>
        <v>17</v>
      </c>
      <c r="O43" t="s">
        <v>321</v>
      </c>
      <c r="P43">
        <v>9</v>
      </c>
    </row>
    <row r="44" spans="1:16" x14ac:dyDescent="0.45">
      <c r="A44" s="2">
        <v>31</v>
      </c>
      <c r="B44" s="1">
        <v>186</v>
      </c>
      <c r="C44" s="1">
        <v>88</v>
      </c>
      <c r="D44" s="1">
        <v>6</v>
      </c>
      <c r="E44" s="1">
        <v>-1</v>
      </c>
      <c r="F44" s="1" t="s">
        <v>191</v>
      </c>
      <c r="G44" s="4"/>
      <c r="I44" s="10">
        <v>12</v>
      </c>
      <c r="J44" s="3" t="s">
        <v>267</v>
      </c>
      <c r="M44">
        <v>1</v>
      </c>
      <c r="O44" t="s">
        <v>322</v>
      </c>
      <c r="P44">
        <v>1.9</v>
      </c>
    </row>
    <row r="45" spans="1:16" x14ac:dyDescent="0.45">
      <c r="A45" s="2">
        <v>31</v>
      </c>
      <c r="B45" s="1">
        <v>234</v>
      </c>
      <c r="C45" s="1">
        <v>64</v>
      </c>
      <c r="D45" s="1">
        <v>6</v>
      </c>
      <c r="E45" s="1" t="s">
        <v>189</v>
      </c>
      <c r="F45" s="1" t="s">
        <v>191</v>
      </c>
      <c r="G45" s="4"/>
      <c r="I45" s="10">
        <v>12</v>
      </c>
      <c r="J45" s="3" t="s">
        <v>268</v>
      </c>
      <c r="M45">
        <v>1</v>
      </c>
      <c r="O45" t="s">
        <v>323</v>
      </c>
      <c r="P45">
        <v>345</v>
      </c>
    </row>
    <row r="46" spans="1:16" x14ac:dyDescent="0.45">
      <c r="A46" s="2">
        <v>31</v>
      </c>
      <c r="B46" s="1">
        <v>234</v>
      </c>
      <c r="C46" s="1">
        <v>65</v>
      </c>
      <c r="D46" s="1">
        <v>6</v>
      </c>
      <c r="E46" s="1" t="s">
        <v>189</v>
      </c>
      <c r="F46" s="1" t="s">
        <v>191</v>
      </c>
      <c r="G46" s="4"/>
      <c r="I46" s="10">
        <v>12</v>
      </c>
      <c r="J46" t="s">
        <v>269</v>
      </c>
      <c r="K46" s="3" t="s">
        <v>271</v>
      </c>
      <c r="M46">
        <v>2</v>
      </c>
      <c r="O46" t="s">
        <v>324</v>
      </c>
      <c r="P46">
        <v>13</v>
      </c>
    </row>
    <row r="47" spans="1:16" x14ac:dyDescent="0.45">
      <c r="A47" s="2">
        <v>32</v>
      </c>
      <c r="B47" s="1">
        <v>307</v>
      </c>
      <c r="C47" s="1">
        <v>1</v>
      </c>
      <c r="D47" s="1">
        <v>8</v>
      </c>
      <c r="E47" s="1" t="s">
        <v>193</v>
      </c>
      <c r="F47" s="1" t="s">
        <v>193</v>
      </c>
      <c r="G47" s="9"/>
      <c r="I47" s="10">
        <v>12</v>
      </c>
      <c r="J47" t="s">
        <v>269</v>
      </c>
      <c r="K47" s="3" t="s">
        <v>272</v>
      </c>
      <c r="M47">
        <v>2</v>
      </c>
      <c r="O47" t="s">
        <v>325</v>
      </c>
      <c r="P47">
        <v>12</v>
      </c>
    </row>
    <row r="48" spans="1:16" x14ac:dyDescent="0.45">
      <c r="A48" s="2">
        <v>32</v>
      </c>
      <c r="B48" s="1">
        <v>325</v>
      </c>
      <c r="C48" s="1">
        <v>26</v>
      </c>
      <c r="D48" s="1">
        <v>2</v>
      </c>
      <c r="E48" s="1" t="s">
        <v>201</v>
      </c>
      <c r="F48" s="1" t="s">
        <v>193</v>
      </c>
      <c r="G48" s="9"/>
      <c r="I48" s="10">
        <v>12</v>
      </c>
      <c r="J48" t="s">
        <v>270</v>
      </c>
      <c r="K48" t="s">
        <v>273</v>
      </c>
      <c r="L48" s="3" t="s">
        <v>278</v>
      </c>
      <c r="M48">
        <v>3</v>
      </c>
    </row>
    <row r="49" spans="1:16" x14ac:dyDescent="0.45">
      <c r="A49" s="2">
        <v>33</v>
      </c>
      <c r="B49" s="1">
        <v>160</v>
      </c>
      <c r="C49" s="1">
        <v>30</v>
      </c>
      <c r="D49" s="1">
        <v>5</v>
      </c>
      <c r="E49" s="1" t="s">
        <v>198</v>
      </c>
      <c r="F49" s="1" t="s">
        <v>188</v>
      </c>
      <c r="G49" s="12"/>
      <c r="I49" s="10">
        <v>12</v>
      </c>
      <c r="J49" t="s">
        <v>270</v>
      </c>
      <c r="K49" s="3" t="s">
        <v>274</v>
      </c>
      <c r="M49">
        <v>2</v>
      </c>
    </row>
    <row r="50" spans="1:16" x14ac:dyDescent="0.45">
      <c r="A50" s="2">
        <v>33</v>
      </c>
      <c r="B50" s="1">
        <v>233</v>
      </c>
      <c r="C50" s="1">
        <v>96</v>
      </c>
      <c r="D50" s="1">
        <v>7</v>
      </c>
      <c r="E50" s="1" t="s">
        <v>200</v>
      </c>
      <c r="F50" s="1" t="s">
        <v>188</v>
      </c>
      <c r="G50" s="12"/>
      <c r="I50" s="10">
        <v>12</v>
      </c>
      <c r="J50" t="s">
        <v>270</v>
      </c>
      <c r="K50" s="3" t="s">
        <v>275</v>
      </c>
      <c r="M50">
        <v>2</v>
      </c>
    </row>
    <row r="51" spans="1:16" x14ac:dyDescent="0.45">
      <c r="A51" s="2">
        <v>34</v>
      </c>
      <c r="B51" s="1">
        <v>486</v>
      </c>
      <c r="C51" s="1">
        <v>47</v>
      </c>
      <c r="D51" s="1">
        <v>8</v>
      </c>
      <c r="E51" s="1" t="s">
        <v>202</v>
      </c>
      <c r="F51" s="1" t="s">
        <v>202</v>
      </c>
      <c r="G51" s="9"/>
      <c r="I51" s="10">
        <v>12</v>
      </c>
      <c r="J51" t="s">
        <v>270</v>
      </c>
      <c r="K51" s="3" t="s">
        <v>276</v>
      </c>
      <c r="M51">
        <v>2</v>
      </c>
      <c r="O51" t="s">
        <v>326</v>
      </c>
      <c r="P51" t="s">
        <v>327</v>
      </c>
    </row>
    <row r="52" spans="1:16" x14ac:dyDescent="0.45">
      <c r="A52" s="2">
        <v>49</v>
      </c>
      <c r="B52" s="1">
        <v>180</v>
      </c>
      <c r="C52" s="1">
        <v>54</v>
      </c>
      <c r="D52" s="1">
        <v>6</v>
      </c>
      <c r="E52" s="1" t="s">
        <v>200</v>
      </c>
      <c r="F52" s="1" t="s">
        <v>191</v>
      </c>
      <c r="G52" s="4"/>
      <c r="I52" s="10">
        <v>12</v>
      </c>
      <c r="J52" t="s">
        <v>270</v>
      </c>
      <c r="K52" s="3" t="s">
        <v>277</v>
      </c>
      <c r="M52">
        <v>2</v>
      </c>
    </row>
    <row r="53" spans="1:16" x14ac:dyDescent="0.45">
      <c r="A53" s="2">
        <v>49</v>
      </c>
      <c r="B53" s="1">
        <v>185</v>
      </c>
      <c r="C53" s="1">
        <v>48</v>
      </c>
      <c r="D53" s="1">
        <v>7</v>
      </c>
      <c r="E53" s="1" t="s">
        <v>204</v>
      </c>
      <c r="F53" s="1" t="s">
        <v>191</v>
      </c>
      <c r="G53" s="4"/>
      <c r="I53" s="1">
        <v>1</v>
      </c>
      <c r="J53">
        <v>4</v>
      </c>
      <c r="K53">
        <v>7</v>
      </c>
      <c r="L53">
        <v>1</v>
      </c>
      <c r="M53">
        <f>AVERAGE(M44:M52)</f>
        <v>1.8888888888888888</v>
      </c>
      <c r="O53">
        <f>((P43/P44)/P45)*P47*100</f>
        <v>16.47597254004577</v>
      </c>
    </row>
    <row r="54" spans="1:16" x14ac:dyDescent="0.45">
      <c r="A54" s="2">
        <v>49</v>
      </c>
      <c r="B54" s="1">
        <v>200</v>
      </c>
      <c r="C54" s="1">
        <v>53</v>
      </c>
      <c r="D54" s="1">
        <v>6</v>
      </c>
      <c r="E54" s="1" t="s">
        <v>201</v>
      </c>
      <c r="F54" s="1" t="s">
        <v>191</v>
      </c>
      <c r="G54" s="4"/>
    </row>
    <row r="55" spans="1:16" x14ac:dyDescent="0.45">
      <c r="A55" s="2">
        <v>49</v>
      </c>
      <c r="B55" s="1">
        <v>203</v>
      </c>
      <c r="C55" s="1">
        <v>78</v>
      </c>
      <c r="D55" s="1">
        <v>6</v>
      </c>
      <c r="E55" s="1">
        <v>-1</v>
      </c>
      <c r="F55" s="1" t="s">
        <v>191</v>
      </c>
      <c r="G55" s="4"/>
      <c r="M55">
        <f>SUM(M56:M66)</f>
        <v>21</v>
      </c>
    </row>
    <row r="56" spans="1:16" x14ac:dyDescent="0.45">
      <c r="A56" s="2">
        <v>50</v>
      </c>
      <c r="B56" s="1">
        <v>228</v>
      </c>
      <c r="C56" s="1">
        <v>86</v>
      </c>
      <c r="D56" s="1">
        <v>6</v>
      </c>
      <c r="E56" s="1">
        <v>-1</v>
      </c>
      <c r="F56" s="1" t="s">
        <v>189</v>
      </c>
      <c r="G56" s="9"/>
      <c r="I56" s="11">
        <v>13</v>
      </c>
      <c r="J56" s="12" t="s">
        <v>279</v>
      </c>
      <c r="M56">
        <v>1</v>
      </c>
      <c r="O56" t="s">
        <v>321</v>
      </c>
      <c r="P56">
        <v>11</v>
      </c>
    </row>
    <row r="57" spans="1:16" x14ac:dyDescent="0.45">
      <c r="A57" s="2">
        <v>50</v>
      </c>
      <c r="B57" s="1">
        <v>254</v>
      </c>
      <c r="C57" s="1">
        <v>46</v>
      </c>
      <c r="D57" s="1">
        <v>6</v>
      </c>
      <c r="E57" s="1" t="s">
        <v>195</v>
      </c>
      <c r="F57" s="1" t="s">
        <v>189</v>
      </c>
      <c r="G57" s="9"/>
      <c r="I57" s="11">
        <v>13</v>
      </c>
      <c r="J57" t="s">
        <v>280</v>
      </c>
      <c r="K57" s="12" t="s">
        <v>289</v>
      </c>
      <c r="M57">
        <v>2</v>
      </c>
      <c r="O57" t="s">
        <v>322</v>
      </c>
      <c r="P57">
        <v>1.91</v>
      </c>
    </row>
    <row r="58" spans="1:16" x14ac:dyDescent="0.45">
      <c r="A58" s="2">
        <v>51</v>
      </c>
      <c r="B58" s="1">
        <v>248</v>
      </c>
      <c r="C58" s="1">
        <v>76</v>
      </c>
      <c r="D58" s="1">
        <v>6</v>
      </c>
      <c r="E58" s="1">
        <v>-1</v>
      </c>
      <c r="F58" s="1" t="s">
        <v>188</v>
      </c>
      <c r="G58" s="12"/>
      <c r="I58" s="11">
        <v>13</v>
      </c>
      <c r="J58" t="s">
        <v>281</v>
      </c>
      <c r="K58" s="12" t="s">
        <v>290</v>
      </c>
      <c r="M58">
        <v>2</v>
      </c>
      <c r="O58" t="s">
        <v>323</v>
      </c>
      <c r="P58">
        <v>346</v>
      </c>
    </row>
    <row r="59" spans="1:16" x14ac:dyDescent="0.45">
      <c r="A59" s="2">
        <v>51</v>
      </c>
      <c r="B59" s="1">
        <v>299</v>
      </c>
      <c r="C59" s="1">
        <v>84</v>
      </c>
      <c r="D59" s="1">
        <v>6</v>
      </c>
      <c r="E59" s="1">
        <v>-1</v>
      </c>
      <c r="F59" s="1" t="s">
        <v>188</v>
      </c>
      <c r="G59" s="12"/>
      <c r="I59" s="11">
        <v>13</v>
      </c>
      <c r="J59" s="12" t="s">
        <v>282</v>
      </c>
      <c r="M59">
        <v>1</v>
      </c>
      <c r="O59" t="s">
        <v>324</v>
      </c>
      <c r="P59">
        <v>18</v>
      </c>
    </row>
    <row r="60" spans="1:16" x14ac:dyDescent="0.45">
      <c r="A60" s="2">
        <v>52</v>
      </c>
      <c r="B60" s="1">
        <v>324</v>
      </c>
      <c r="C60" s="1">
        <v>70</v>
      </c>
      <c r="D60" s="1">
        <v>6</v>
      </c>
      <c r="E60" s="1" t="s">
        <v>202</v>
      </c>
      <c r="F60" s="1" t="s">
        <v>192</v>
      </c>
      <c r="G60" s="12"/>
      <c r="I60" s="11">
        <v>13</v>
      </c>
      <c r="J60" t="s">
        <v>283</v>
      </c>
      <c r="K60" s="12" t="s">
        <v>291</v>
      </c>
      <c r="M60">
        <v>2</v>
      </c>
      <c r="O60" t="s">
        <v>325</v>
      </c>
      <c r="P60">
        <v>17</v>
      </c>
    </row>
    <row r="61" spans="1:16" x14ac:dyDescent="0.45">
      <c r="A61" s="2">
        <v>53</v>
      </c>
      <c r="B61" s="1">
        <v>406</v>
      </c>
      <c r="C61" s="1">
        <v>35</v>
      </c>
      <c r="D61" s="1">
        <v>7</v>
      </c>
      <c r="E61" s="1" t="s">
        <v>206</v>
      </c>
      <c r="F61" s="1" t="s">
        <v>201</v>
      </c>
      <c r="G61" s="4"/>
      <c r="I61" s="11">
        <v>13</v>
      </c>
      <c r="J61" t="s">
        <v>283</v>
      </c>
      <c r="K61" s="6" t="s">
        <v>292</v>
      </c>
      <c r="L61" s="12" t="s">
        <v>329</v>
      </c>
      <c r="M61">
        <v>3</v>
      </c>
    </row>
    <row r="62" spans="1:16" x14ac:dyDescent="0.45">
      <c r="A62" s="2">
        <v>54</v>
      </c>
      <c r="B62" s="1">
        <v>336</v>
      </c>
      <c r="C62" s="1">
        <v>6</v>
      </c>
      <c r="D62" s="1">
        <v>8</v>
      </c>
      <c r="E62" s="1" t="s">
        <v>200</v>
      </c>
      <c r="F62" s="1" t="s">
        <v>200</v>
      </c>
      <c r="G62" s="4"/>
      <c r="I62" s="11">
        <v>13</v>
      </c>
      <c r="J62" t="s">
        <v>284</v>
      </c>
      <c r="K62" s="12" t="s">
        <v>293</v>
      </c>
      <c r="M62">
        <v>2</v>
      </c>
    </row>
    <row r="63" spans="1:16" x14ac:dyDescent="0.45">
      <c r="A63" s="2">
        <v>55</v>
      </c>
      <c r="B63" s="1">
        <v>281</v>
      </c>
      <c r="C63" s="1">
        <v>21</v>
      </c>
      <c r="D63" s="1">
        <v>6</v>
      </c>
      <c r="E63" s="1" t="s">
        <v>198</v>
      </c>
      <c r="F63" s="1" t="s">
        <v>199</v>
      </c>
      <c r="G63" s="9"/>
      <c r="I63" s="11">
        <v>13</v>
      </c>
      <c r="J63" t="s">
        <v>284</v>
      </c>
      <c r="K63" s="12" t="s">
        <v>294</v>
      </c>
      <c r="M63">
        <v>2</v>
      </c>
    </row>
    <row r="64" spans="1:16" x14ac:dyDescent="0.45">
      <c r="A64" s="2">
        <v>55</v>
      </c>
      <c r="B64" s="1">
        <v>303</v>
      </c>
      <c r="C64" s="1">
        <v>75</v>
      </c>
      <c r="D64" s="1">
        <v>6</v>
      </c>
      <c r="E64" s="1">
        <v>-1</v>
      </c>
      <c r="F64" s="1" t="s">
        <v>199</v>
      </c>
      <c r="G64" s="9"/>
      <c r="I64" s="11">
        <v>13</v>
      </c>
      <c r="J64" t="s">
        <v>284</v>
      </c>
      <c r="K64" s="12" t="s">
        <v>295</v>
      </c>
      <c r="M64">
        <v>2</v>
      </c>
      <c r="O64" t="s">
        <v>326</v>
      </c>
      <c r="P64" t="s">
        <v>327</v>
      </c>
    </row>
    <row r="65" spans="1:16" x14ac:dyDescent="0.45">
      <c r="A65" s="2">
        <v>55</v>
      </c>
      <c r="B65" s="1">
        <v>329</v>
      </c>
      <c r="C65" s="1">
        <v>80</v>
      </c>
      <c r="D65" s="1">
        <v>6</v>
      </c>
      <c r="E65" s="1">
        <v>-1</v>
      </c>
      <c r="F65" s="1" t="s">
        <v>199</v>
      </c>
      <c r="G65" s="9"/>
      <c r="I65" s="11">
        <v>13</v>
      </c>
      <c r="J65" t="s">
        <v>285</v>
      </c>
      <c r="K65" s="12" t="s">
        <v>300</v>
      </c>
      <c r="M65">
        <v>2</v>
      </c>
    </row>
    <row r="66" spans="1:16" x14ac:dyDescent="0.45">
      <c r="A66" s="2">
        <v>55</v>
      </c>
      <c r="B66" s="1">
        <v>376</v>
      </c>
      <c r="C66" s="1">
        <v>68</v>
      </c>
      <c r="D66" s="1">
        <v>6</v>
      </c>
      <c r="E66" s="1" t="s">
        <v>203</v>
      </c>
      <c r="F66" s="1" t="s">
        <v>199</v>
      </c>
      <c r="G66" s="9"/>
      <c r="I66" s="11">
        <v>13</v>
      </c>
      <c r="J66" t="s">
        <v>285</v>
      </c>
      <c r="K66" s="12" t="s">
        <v>296</v>
      </c>
      <c r="M66">
        <v>2</v>
      </c>
      <c r="O66">
        <f>((P56/P57)/P58)*P60*100</f>
        <v>28.296462185636901</v>
      </c>
    </row>
    <row r="67" spans="1:16" x14ac:dyDescent="0.45">
      <c r="A67" s="2">
        <v>56</v>
      </c>
      <c r="B67" s="1">
        <v>242</v>
      </c>
      <c r="C67" s="1">
        <v>38</v>
      </c>
      <c r="D67" s="1">
        <v>8</v>
      </c>
      <c r="E67" s="1" t="s">
        <v>197</v>
      </c>
      <c r="F67" s="1" t="s">
        <v>197</v>
      </c>
      <c r="G67" s="9"/>
      <c r="I67" s="1">
        <v>1</v>
      </c>
      <c r="J67">
        <v>7</v>
      </c>
      <c r="K67">
        <v>9</v>
      </c>
      <c r="L67">
        <v>1</v>
      </c>
      <c r="M67">
        <f>AVERAGE(M56:M66)</f>
        <v>1.9090909090909092</v>
      </c>
    </row>
    <row r="68" spans="1:16" x14ac:dyDescent="0.45">
      <c r="A68" s="2">
        <v>56</v>
      </c>
      <c r="B68" s="1">
        <v>280</v>
      </c>
      <c r="C68" s="1">
        <v>57</v>
      </c>
      <c r="D68" s="1">
        <v>6</v>
      </c>
      <c r="E68" s="1" t="s">
        <v>205</v>
      </c>
      <c r="F68" s="1" t="s">
        <v>197</v>
      </c>
      <c r="G68" s="9"/>
    </row>
    <row r="69" spans="1:16" x14ac:dyDescent="0.45">
      <c r="A69" s="2">
        <v>56</v>
      </c>
      <c r="B69" s="1">
        <v>282</v>
      </c>
      <c r="C69" s="1">
        <v>89</v>
      </c>
      <c r="D69" s="1">
        <v>6</v>
      </c>
      <c r="E69" s="1">
        <v>-1</v>
      </c>
      <c r="F69" s="1" t="s">
        <v>197</v>
      </c>
      <c r="G69" s="9"/>
      <c r="M69">
        <f>SUM(M70:M74)</f>
        <v>13</v>
      </c>
      <c r="O69" t="s">
        <v>321</v>
      </c>
      <c r="P69">
        <v>5</v>
      </c>
    </row>
    <row r="70" spans="1:16" x14ac:dyDescent="0.45">
      <c r="A70" s="2">
        <v>56</v>
      </c>
      <c r="B70" s="1">
        <v>352</v>
      </c>
      <c r="C70" s="1">
        <v>71</v>
      </c>
      <c r="D70" s="1">
        <v>6</v>
      </c>
      <c r="E70" s="1" t="s">
        <v>206</v>
      </c>
      <c r="F70" s="1" t="s">
        <v>197</v>
      </c>
      <c r="G70" s="9"/>
      <c r="I70" s="8">
        <v>14</v>
      </c>
      <c r="J70" t="s">
        <v>286</v>
      </c>
      <c r="K70" t="s">
        <v>297</v>
      </c>
      <c r="L70" s="13" t="s">
        <v>301</v>
      </c>
      <c r="M70">
        <v>3</v>
      </c>
      <c r="O70" t="s">
        <v>322</v>
      </c>
      <c r="P70">
        <v>2.6</v>
      </c>
    </row>
    <row r="71" spans="1:16" x14ac:dyDescent="0.45">
      <c r="A71" s="2">
        <v>72</v>
      </c>
      <c r="B71" s="1">
        <v>316</v>
      </c>
      <c r="C71" s="1">
        <v>60</v>
      </c>
      <c r="D71" s="1">
        <v>6</v>
      </c>
      <c r="E71" s="1" t="s">
        <v>196</v>
      </c>
      <c r="F71" s="1">
        <v>-1</v>
      </c>
      <c r="G71" s="4"/>
      <c r="I71" s="8">
        <v>14</v>
      </c>
      <c r="J71" t="s">
        <v>286</v>
      </c>
      <c r="K71" t="s">
        <v>297</v>
      </c>
      <c r="L71" s="13" t="s">
        <v>302</v>
      </c>
      <c r="M71">
        <v>3</v>
      </c>
      <c r="O71" t="s">
        <v>323</v>
      </c>
      <c r="P71">
        <v>346</v>
      </c>
    </row>
    <row r="72" spans="1:16" x14ac:dyDescent="0.45">
      <c r="A72" s="2">
        <v>74</v>
      </c>
      <c r="B72" s="1">
        <v>345</v>
      </c>
      <c r="C72" s="1">
        <v>77</v>
      </c>
      <c r="D72" s="1">
        <v>6</v>
      </c>
      <c r="E72" s="1">
        <v>-1</v>
      </c>
      <c r="F72" s="1">
        <v>-1</v>
      </c>
      <c r="G72" s="3"/>
      <c r="I72" s="8">
        <v>14</v>
      </c>
      <c r="J72" t="s">
        <v>286</v>
      </c>
      <c r="K72" t="s">
        <v>297</v>
      </c>
      <c r="L72" s="13" t="s">
        <v>303</v>
      </c>
      <c r="M72">
        <v>3</v>
      </c>
      <c r="O72" t="s">
        <v>324</v>
      </c>
      <c r="P72">
        <v>10</v>
      </c>
    </row>
    <row r="73" spans="1:16" x14ac:dyDescent="0.45">
      <c r="A73" s="2">
        <v>82</v>
      </c>
      <c r="B73" s="1">
        <v>275</v>
      </c>
      <c r="C73" s="1">
        <v>67</v>
      </c>
      <c r="D73" s="1">
        <v>6</v>
      </c>
      <c r="E73" s="1" t="s">
        <v>205</v>
      </c>
      <c r="F73" s="1">
        <v>-1</v>
      </c>
      <c r="G73" s="4"/>
      <c r="I73" s="8">
        <v>14</v>
      </c>
      <c r="J73" t="s">
        <v>287</v>
      </c>
      <c r="K73" s="13" t="s">
        <v>298</v>
      </c>
      <c r="M73">
        <v>2</v>
      </c>
      <c r="O73" t="s">
        <v>325</v>
      </c>
      <c r="P73">
        <v>9</v>
      </c>
    </row>
    <row r="74" spans="1:16" x14ac:dyDescent="0.45">
      <c r="A74" s="2">
        <v>83</v>
      </c>
      <c r="B74" s="1">
        <v>334</v>
      </c>
      <c r="C74" s="1">
        <v>69</v>
      </c>
      <c r="D74" s="1">
        <v>6</v>
      </c>
      <c r="E74" s="1" t="s">
        <v>203</v>
      </c>
      <c r="F74" s="1">
        <v>-1</v>
      </c>
      <c r="G74" s="4"/>
      <c r="I74" s="8">
        <v>14</v>
      </c>
      <c r="J74" t="s">
        <v>288</v>
      </c>
      <c r="K74" s="13" t="s">
        <v>299</v>
      </c>
      <c r="M74">
        <v>2</v>
      </c>
    </row>
    <row r="75" spans="1:16" x14ac:dyDescent="0.45">
      <c r="A75" s="2">
        <v>85</v>
      </c>
      <c r="B75" s="1">
        <v>156</v>
      </c>
      <c r="C75" s="1">
        <v>72</v>
      </c>
      <c r="D75" s="1">
        <v>6</v>
      </c>
      <c r="E75" s="1">
        <v>-1</v>
      </c>
      <c r="F75" s="1">
        <v>-1</v>
      </c>
      <c r="G75" s="4"/>
      <c r="I75" s="1">
        <v>1</v>
      </c>
      <c r="J75" s="1">
        <v>3</v>
      </c>
      <c r="K75" s="1">
        <v>3</v>
      </c>
      <c r="L75" s="1">
        <v>3</v>
      </c>
      <c r="M75">
        <f>AVERAGE(M70:M74)</f>
        <v>2.6</v>
      </c>
    </row>
    <row r="76" spans="1:16" x14ac:dyDescent="0.45">
      <c r="A76" s="2">
        <v>85</v>
      </c>
      <c r="B76" s="1">
        <v>167</v>
      </c>
      <c r="C76" s="1">
        <v>83</v>
      </c>
      <c r="D76" s="1">
        <v>6</v>
      </c>
      <c r="E76" s="1">
        <v>-1</v>
      </c>
      <c r="F76" s="1">
        <v>-1</v>
      </c>
      <c r="G76" s="4"/>
    </row>
    <row r="77" spans="1:16" x14ac:dyDescent="0.45">
      <c r="A77" s="2">
        <v>85</v>
      </c>
      <c r="B77" s="1">
        <v>167</v>
      </c>
      <c r="C77" s="1">
        <v>82</v>
      </c>
      <c r="D77" s="1">
        <v>6</v>
      </c>
      <c r="E77" s="1">
        <v>-1</v>
      </c>
      <c r="F77" s="1">
        <v>-1</v>
      </c>
      <c r="G77" s="4"/>
      <c r="O77" t="s">
        <v>326</v>
      </c>
      <c r="P77" t="s">
        <v>327</v>
      </c>
    </row>
    <row r="78" spans="1:16" x14ac:dyDescent="0.45">
      <c r="A78" s="2">
        <v>85</v>
      </c>
      <c r="B78" s="1">
        <v>298</v>
      </c>
      <c r="C78" s="1">
        <v>81</v>
      </c>
      <c r="D78" s="1">
        <v>6</v>
      </c>
      <c r="E78" s="1">
        <v>-1</v>
      </c>
      <c r="F78" s="1">
        <v>-1</v>
      </c>
      <c r="G78" s="4"/>
    </row>
    <row r="79" spans="1:16" x14ac:dyDescent="0.45">
      <c r="A79" s="2">
        <v>87</v>
      </c>
      <c r="B79" s="1">
        <v>204</v>
      </c>
      <c r="C79" s="1">
        <v>74</v>
      </c>
      <c r="D79" s="1">
        <v>6</v>
      </c>
      <c r="E79" s="1">
        <v>-1</v>
      </c>
      <c r="F79" s="1">
        <v>-1</v>
      </c>
      <c r="G79" s="3"/>
      <c r="O79">
        <f>((P69/P70)/P71)*P73*100</f>
        <v>5.0022232103156954</v>
      </c>
    </row>
    <row r="80" spans="1:16" x14ac:dyDescent="0.45">
      <c r="A80" s="2">
        <v>87</v>
      </c>
      <c r="B80" s="1">
        <v>214</v>
      </c>
      <c r="C80" s="1">
        <v>63</v>
      </c>
      <c r="D80" s="1">
        <v>6</v>
      </c>
      <c r="E80" s="1" t="s">
        <v>191</v>
      </c>
      <c r="F80" s="1">
        <v>-1</v>
      </c>
      <c r="G80" s="3"/>
    </row>
    <row r="81" spans="1:16" x14ac:dyDescent="0.45">
      <c r="A81" s="2">
        <v>87</v>
      </c>
      <c r="B81" s="1">
        <v>225</v>
      </c>
      <c r="C81" s="1">
        <v>66</v>
      </c>
      <c r="D81" s="1">
        <v>6</v>
      </c>
      <c r="E81" s="1" t="s">
        <v>188</v>
      </c>
      <c r="F81" s="1">
        <v>-1</v>
      </c>
      <c r="G81" s="3"/>
      <c r="I81" s="18" t="s">
        <v>331</v>
      </c>
    </row>
    <row r="82" spans="1:16" x14ac:dyDescent="0.45">
      <c r="A82" s="2">
        <v>87</v>
      </c>
      <c r="B82" s="1">
        <v>226</v>
      </c>
      <c r="C82" s="1">
        <v>79</v>
      </c>
      <c r="D82" s="1">
        <v>6</v>
      </c>
      <c r="E82" s="1">
        <v>-1</v>
      </c>
      <c r="F82" s="1">
        <v>-1</v>
      </c>
      <c r="G82" s="3"/>
      <c r="O82" t="s">
        <v>321</v>
      </c>
      <c r="P82">
        <f>P69+P56+P43+P23+P7</f>
        <v>60</v>
      </c>
    </row>
    <row r="83" spans="1:16" x14ac:dyDescent="0.45">
      <c r="A83" s="2">
        <v>87</v>
      </c>
      <c r="B83" s="1">
        <v>246</v>
      </c>
      <c r="C83" s="1">
        <v>62</v>
      </c>
      <c r="D83" s="1">
        <v>6</v>
      </c>
      <c r="E83" s="1" t="s">
        <v>198</v>
      </c>
      <c r="F83" s="1">
        <v>-1</v>
      </c>
      <c r="G83" s="3"/>
      <c r="I83" s="1" t="s">
        <v>332</v>
      </c>
      <c r="O83" t="s">
        <v>322</v>
      </c>
      <c r="P83">
        <v>3.38</v>
      </c>
    </row>
    <row r="84" spans="1:16" x14ac:dyDescent="0.45">
      <c r="A84" s="2">
        <v>88</v>
      </c>
      <c r="B84" s="1">
        <v>324</v>
      </c>
      <c r="C84" s="1">
        <v>73</v>
      </c>
      <c r="D84" s="1">
        <v>6</v>
      </c>
      <c r="E84" s="1">
        <v>-1</v>
      </c>
      <c r="F84" s="1">
        <v>-1</v>
      </c>
      <c r="G84" s="4"/>
      <c r="I84" s="18" t="s">
        <v>333</v>
      </c>
      <c r="K84">
        <f>SUM(M2+N20+M43+M55+M69)</f>
        <v>143</v>
      </c>
      <c r="O84" t="s">
        <v>323</v>
      </c>
      <c r="P84">
        <v>486</v>
      </c>
    </row>
    <row r="85" spans="1:16" x14ac:dyDescent="0.45">
      <c r="A85" s="2">
        <v>91</v>
      </c>
      <c r="B85" s="1">
        <v>276</v>
      </c>
      <c r="C85" s="1">
        <v>37</v>
      </c>
      <c r="D85" s="1">
        <v>7</v>
      </c>
      <c r="E85" s="1" t="s">
        <v>199</v>
      </c>
      <c r="F85" s="1" t="s">
        <v>198</v>
      </c>
      <c r="G85" s="9"/>
      <c r="I85" s="1" t="s">
        <v>334</v>
      </c>
      <c r="K85">
        <f>SUM(P7+P23+P43+P56+P69)</f>
        <v>60</v>
      </c>
      <c r="O85" t="s">
        <v>324</v>
      </c>
      <c r="P85">
        <v>10</v>
      </c>
    </row>
    <row r="86" spans="1:16" x14ac:dyDescent="0.45">
      <c r="A86" s="2">
        <v>92</v>
      </c>
      <c r="B86" s="1">
        <v>84</v>
      </c>
      <c r="C86" s="1">
        <v>93</v>
      </c>
      <c r="D86" s="1">
        <v>7</v>
      </c>
      <c r="E86" s="1" t="s">
        <v>193</v>
      </c>
      <c r="F86" s="1" t="s">
        <v>189</v>
      </c>
      <c r="G86" s="9"/>
      <c r="O86" t="s">
        <v>325</v>
      </c>
      <c r="P86">
        <v>93</v>
      </c>
    </row>
    <row r="87" spans="1:16" x14ac:dyDescent="0.45">
      <c r="A87" s="2">
        <v>92</v>
      </c>
      <c r="B87" s="1">
        <v>109</v>
      </c>
      <c r="C87" s="1">
        <v>91</v>
      </c>
      <c r="D87" s="1">
        <v>7</v>
      </c>
      <c r="E87" s="1" t="s">
        <v>198</v>
      </c>
      <c r="F87" s="1" t="s">
        <v>189</v>
      </c>
      <c r="G87" s="9"/>
      <c r="I87" s="1" t="s">
        <v>335</v>
      </c>
      <c r="K87">
        <f>K84/K85+1</f>
        <v>3.3833333333333333</v>
      </c>
    </row>
    <row r="88" spans="1:16" x14ac:dyDescent="0.45">
      <c r="A88" s="2">
        <v>92</v>
      </c>
      <c r="B88" s="1">
        <v>157</v>
      </c>
      <c r="C88" s="1">
        <v>56</v>
      </c>
      <c r="D88" s="1">
        <v>7</v>
      </c>
      <c r="E88" s="1" t="s">
        <v>197</v>
      </c>
      <c r="F88" s="1" t="s">
        <v>189</v>
      </c>
      <c r="G88" s="9"/>
      <c r="I88" s="1" t="s">
        <v>336</v>
      </c>
      <c r="K88">
        <f>P73+P60+P47+P27+P11</f>
        <v>93</v>
      </c>
    </row>
    <row r="89" spans="1:16" x14ac:dyDescent="0.45">
      <c r="A89" s="2">
        <v>92</v>
      </c>
      <c r="B89" s="1">
        <v>166</v>
      </c>
      <c r="C89" s="1">
        <v>99</v>
      </c>
      <c r="D89" s="1">
        <v>7</v>
      </c>
      <c r="E89" s="1" t="s">
        <v>194</v>
      </c>
      <c r="F89" s="1" t="s">
        <v>189</v>
      </c>
      <c r="G89" s="9"/>
    </row>
    <row r="90" spans="1:16" x14ac:dyDescent="0.45">
      <c r="A90" s="2">
        <v>92</v>
      </c>
      <c r="B90" s="1">
        <v>183</v>
      </c>
      <c r="C90" s="1">
        <v>90</v>
      </c>
      <c r="D90" s="1">
        <v>7</v>
      </c>
      <c r="E90" s="1" t="s">
        <v>204</v>
      </c>
      <c r="F90" s="1" t="s">
        <v>189</v>
      </c>
      <c r="G90" s="9"/>
      <c r="O90" t="s">
        <v>326</v>
      </c>
      <c r="P90" t="s">
        <v>327</v>
      </c>
    </row>
    <row r="91" spans="1:16" x14ac:dyDescent="0.45">
      <c r="A91" s="2">
        <v>93</v>
      </c>
      <c r="B91" s="1">
        <v>180</v>
      </c>
      <c r="C91" s="1">
        <v>55</v>
      </c>
      <c r="D91" s="1">
        <v>7</v>
      </c>
      <c r="E91" s="1" t="s">
        <v>199</v>
      </c>
      <c r="F91" s="1" t="s">
        <v>193</v>
      </c>
      <c r="G91" s="9"/>
    </row>
    <row r="92" spans="1:16" x14ac:dyDescent="0.45">
      <c r="A92" s="2">
        <v>93</v>
      </c>
      <c r="B92" s="1">
        <v>195</v>
      </c>
      <c r="C92" s="1">
        <v>24</v>
      </c>
      <c r="D92" s="1">
        <v>8</v>
      </c>
      <c r="E92" s="1" t="s">
        <v>193</v>
      </c>
      <c r="F92" s="1" t="s">
        <v>193</v>
      </c>
      <c r="G92" s="9"/>
      <c r="O92">
        <f>((P82/P83)/P84)*P86*100</f>
        <v>339.68880122726279</v>
      </c>
    </row>
    <row r="93" spans="1:16" x14ac:dyDescent="0.45">
      <c r="A93" s="2">
        <v>93</v>
      </c>
      <c r="B93" s="1">
        <v>304</v>
      </c>
      <c r="C93" s="1">
        <v>59</v>
      </c>
      <c r="D93" s="1">
        <v>7</v>
      </c>
      <c r="E93" s="1" t="s">
        <v>202</v>
      </c>
      <c r="F93" s="1" t="s">
        <v>193</v>
      </c>
      <c r="G93" s="9"/>
    </row>
    <row r="94" spans="1:16" x14ac:dyDescent="0.45">
      <c r="A94" s="2">
        <v>94</v>
      </c>
      <c r="B94" s="1">
        <v>306</v>
      </c>
      <c r="C94" s="1">
        <v>39</v>
      </c>
      <c r="D94" s="1">
        <v>7</v>
      </c>
      <c r="E94" s="1" t="s">
        <v>205</v>
      </c>
      <c r="F94" s="1" t="s">
        <v>192</v>
      </c>
      <c r="G94" s="12"/>
    </row>
    <row r="95" spans="1:16" x14ac:dyDescent="0.45">
      <c r="A95" s="2">
        <v>96</v>
      </c>
      <c r="B95" s="1">
        <v>331</v>
      </c>
      <c r="C95" s="1">
        <v>95</v>
      </c>
      <c r="D95" s="1">
        <v>7</v>
      </c>
      <c r="E95" s="1" t="s">
        <v>201</v>
      </c>
      <c r="F95" s="1" t="s">
        <v>200</v>
      </c>
      <c r="G95" s="12"/>
    </row>
    <row r="99" spans="9:17" x14ac:dyDescent="0.45">
      <c r="O99" s="48"/>
      <c r="P99" s="48" t="s">
        <v>367</v>
      </c>
      <c r="Q99" s="48" t="s">
        <v>368</v>
      </c>
    </row>
    <row r="100" spans="9:17" x14ac:dyDescent="0.45">
      <c r="O100" s="49" t="s">
        <v>369</v>
      </c>
      <c r="P100" s="48">
        <v>18.97</v>
      </c>
      <c r="Q100" s="48">
        <v>40.299999999999997</v>
      </c>
    </row>
    <row r="101" spans="9:17" x14ac:dyDescent="0.45">
      <c r="O101" s="49" t="s">
        <v>366</v>
      </c>
      <c r="P101" s="48">
        <v>16.64</v>
      </c>
      <c r="Q101" s="48">
        <v>58</v>
      </c>
    </row>
    <row r="102" spans="9:17" x14ac:dyDescent="0.45">
      <c r="O102" s="49" t="s">
        <v>365</v>
      </c>
      <c r="P102" s="48">
        <v>28.1</v>
      </c>
      <c r="Q102" s="48">
        <v>16.5</v>
      </c>
    </row>
    <row r="103" spans="9:17" x14ac:dyDescent="0.45">
      <c r="I103"/>
      <c r="O103" s="49" t="s">
        <v>364</v>
      </c>
      <c r="P103" s="48">
        <v>0.67</v>
      </c>
      <c r="Q103" s="48">
        <v>28.3</v>
      </c>
    </row>
    <row r="104" spans="9:17" x14ac:dyDescent="0.45">
      <c r="O104" s="49" t="s">
        <v>363</v>
      </c>
      <c r="P104" s="48">
        <v>2.69</v>
      </c>
      <c r="Q104" s="48">
        <v>5</v>
      </c>
    </row>
    <row r="105" spans="9:17" x14ac:dyDescent="0.45">
      <c r="O105" s="49" t="s">
        <v>370</v>
      </c>
      <c r="P105" s="48">
        <v>159.63999999999999</v>
      </c>
      <c r="Q105" s="48">
        <v>339.69</v>
      </c>
    </row>
    <row r="106" spans="9:17" x14ac:dyDescent="0.45">
      <c r="O106" s="49" t="s">
        <v>371</v>
      </c>
      <c r="P106" s="48">
        <v>683</v>
      </c>
      <c r="Q106" s="48">
        <v>486</v>
      </c>
    </row>
  </sheetData>
  <sortState ref="C2:H97">
    <sortCondition ref="D2:D9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H32" sqref="H32:J58"/>
    </sheetView>
  </sheetViews>
  <sheetFormatPr defaultRowHeight="14.25" x14ac:dyDescent="0.45"/>
  <cols>
    <col min="1" max="6" width="9.06640625" style="1"/>
  </cols>
  <sheetData>
    <row r="1" spans="1:10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2" t="s">
        <v>9</v>
      </c>
      <c r="F1" s="1" t="s">
        <v>211</v>
      </c>
      <c r="H1" s="1" t="s">
        <v>212</v>
      </c>
    </row>
    <row r="2" spans="1:10" ht="13.9" customHeight="1" x14ac:dyDescent="0.45">
      <c r="A2" s="1">
        <v>45</v>
      </c>
      <c r="B2" s="1" t="s">
        <v>188</v>
      </c>
      <c r="C2" s="1">
        <v>13</v>
      </c>
      <c r="D2" s="1" t="s">
        <v>188</v>
      </c>
      <c r="E2" s="2">
        <v>1</v>
      </c>
      <c r="F2" s="1">
        <v>8</v>
      </c>
    </row>
    <row r="3" spans="1:10" x14ac:dyDescent="0.45">
      <c r="A3" s="1">
        <v>92</v>
      </c>
      <c r="B3" s="1" t="s">
        <v>189</v>
      </c>
      <c r="C3" s="1">
        <v>11</v>
      </c>
      <c r="D3" s="1" t="s">
        <v>189</v>
      </c>
      <c r="E3" s="2">
        <v>1</v>
      </c>
      <c r="F3" s="1">
        <v>8</v>
      </c>
    </row>
    <row r="4" spans="1:10" x14ac:dyDescent="0.45">
      <c r="A4" s="1">
        <v>43</v>
      </c>
      <c r="B4" s="1" t="s">
        <v>190</v>
      </c>
      <c r="C4" s="1">
        <v>12</v>
      </c>
      <c r="D4" s="1" t="s">
        <v>190</v>
      </c>
      <c r="E4" s="2">
        <v>5</v>
      </c>
      <c r="F4" s="1">
        <v>8</v>
      </c>
    </row>
    <row r="5" spans="1:10" x14ac:dyDescent="0.45">
      <c r="A5" s="1">
        <v>49</v>
      </c>
      <c r="B5" s="1" t="s">
        <v>191</v>
      </c>
      <c r="C5" s="1">
        <v>10</v>
      </c>
      <c r="D5" s="1" t="s">
        <v>191</v>
      </c>
      <c r="E5" s="2">
        <v>20</v>
      </c>
      <c r="F5" s="1">
        <v>8</v>
      </c>
    </row>
    <row r="6" spans="1:10" x14ac:dyDescent="0.45">
      <c r="A6" s="1">
        <v>41</v>
      </c>
      <c r="B6" s="1" t="s">
        <v>191</v>
      </c>
      <c r="C6" s="1">
        <v>10</v>
      </c>
      <c r="D6" s="1" t="s">
        <v>191</v>
      </c>
      <c r="E6" s="2">
        <v>21</v>
      </c>
      <c r="F6" s="1">
        <v>8</v>
      </c>
    </row>
    <row r="7" spans="1:10" x14ac:dyDescent="0.45">
      <c r="A7" s="1">
        <v>22</v>
      </c>
      <c r="B7" s="1" t="s">
        <v>191</v>
      </c>
      <c r="C7" s="1">
        <v>10</v>
      </c>
      <c r="D7" s="1" t="s">
        <v>191</v>
      </c>
      <c r="E7" s="2">
        <v>21</v>
      </c>
      <c r="F7" s="1">
        <v>8</v>
      </c>
    </row>
    <row r="8" spans="1:10" x14ac:dyDescent="0.45">
      <c r="A8" s="1">
        <v>23</v>
      </c>
      <c r="B8" s="1" t="s">
        <v>189</v>
      </c>
      <c r="C8" s="1">
        <v>11</v>
      </c>
      <c r="D8" s="1" t="s">
        <v>189</v>
      </c>
      <c r="E8" s="2">
        <v>23</v>
      </c>
      <c r="F8" s="1">
        <v>8</v>
      </c>
    </row>
    <row r="9" spans="1:10" x14ac:dyDescent="0.45">
      <c r="A9" s="1">
        <v>25</v>
      </c>
      <c r="B9" s="1" t="s">
        <v>188</v>
      </c>
      <c r="C9" s="1">
        <v>13</v>
      </c>
      <c r="D9" s="1" t="s">
        <v>188</v>
      </c>
      <c r="E9" s="2">
        <v>23</v>
      </c>
      <c r="F9" s="1">
        <v>8</v>
      </c>
    </row>
    <row r="10" spans="1:10" x14ac:dyDescent="0.45">
      <c r="A10" s="1">
        <v>4</v>
      </c>
      <c r="B10" s="1" t="s">
        <v>192</v>
      </c>
      <c r="C10" s="1">
        <v>14</v>
      </c>
      <c r="D10" s="1" t="s">
        <v>192</v>
      </c>
      <c r="E10" s="2">
        <v>25</v>
      </c>
      <c r="F10" s="1">
        <v>8</v>
      </c>
    </row>
    <row r="11" spans="1:10" x14ac:dyDescent="0.45">
      <c r="A11" s="1">
        <v>42</v>
      </c>
      <c r="B11" s="1" t="s">
        <v>190</v>
      </c>
      <c r="C11" s="1">
        <v>12</v>
      </c>
      <c r="D11" s="1" t="s">
        <v>190</v>
      </c>
      <c r="E11" s="2">
        <v>26</v>
      </c>
      <c r="F11" s="1">
        <v>8</v>
      </c>
      <c r="H11" t="s">
        <v>307</v>
      </c>
    </row>
    <row r="12" spans="1:10" x14ac:dyDescent="0.45">
      <c r="A12" s="1">
        <v>31</v>
      </c>
      <c r="B12" s="1" t="s">
        <v>191</v>
      </c>
      <c r="C12" s="1">
        <v>10</v>
      </c>
      <c r="D12" s="1" t="s">
        <v>191</v>
      </c>
      <c r="E12" s="2">
        <v>30</v>
      </c>
      <c r="F12" s="1">
        <v>8</v>
      </c>
    </row>
    <row r="13" spans="1:10" x14ac:dyDescent="0.45">
      <c r="A13" s="1">
        <v>3</v>
      </c>
      <c r="B13" s="1" t="s">
        <v>188</v>
      </c>
      <c r="C13" s="1">
        <v>13</v>
      </c>
      <c r="D13" s="1" t="s">
        <v>188</v>
      </c>
      <c r="E13" s="2">
        <v>44</v>
      </c>
      <c r="F13" s="1">
        <v>8</v>
      </c>
    </row>
    <row r="14" spans="1:10" x14ac:dyDescent="0.45">
      <c r="A14" s="1">
        <v>44</v>
      </c>
      <c r="B14" s="1" t="s">
        <v>188</v>
      </c>
      <c r="C14" s="1">
        <v>13</v>
      </c>
      <c r="D14" s="1" t="s">
        <v>188</v>
      </c>
      <c r="E14" s="2">
        <v>48</v>
      </c>
      <c r="F14" s="1">
        <v>8</v>
      </c>
      <c r="H14" t="s">
        <v>304</v>
      </c>
      <c r="I14" t="s">
        <v>305</v>
      </c>
      <c r="J14" t="s">
        <v>306</v>
      </c>
    </row>
    <row r="15" spans="1:10" x14ac:dyDescent="0.45">
      <c r="A15" s="1">
        <v>85</v>
      </c>
      <c r="B15" s="1">
        <v>-1</v>
      </c>
      <c r="C15" s="1">
        <v>10</v>
      </c>
      <c r="D15" s="1" t="s">
        <v>191</v>
      </c>
      <c r="E15" s="2">
        <v>66</v>
      </c>
      <c r="F15" s="1">
        <v>6</v>
      </c>
      <c r="H15" s="14">
        <v>0.1</v>
      </c>
      <c r="I15">
        <v>26</v>
      </c>
      <c r="J15">
        <v>2.6</v>
      </c>
    </row>
    <row r="16" spans="1:10" x14ac:dyDescent="0.45">
      <c r="A16" s="1">
        <v>33</v>
      </c>
      <c r="B16" s="1" t="s">
        <v>188</v>
      </c>
      <c r="C16" s="1">
        <v>13</v>
      </c>
      <c r="D16" s="1" t="s">
        <v>188</v>
      </c>
      <c r="E16" s="2">
        <v>67</v>
      </c>
      <c r="F16" s="1">
        <v>8</v>
      </c>
      <c r="H16" s="14">
        <v>0.2</v>
      </c>
      <c r="I16">
        <v>106</v>
      </c>
      <c r="J16">
        <v>5.3</v>
      </c>
    </row>
    <row r="17" spans="1:10" x14ac:dyDescent="0.45">
      <c r="A17" s="1">
        <v>50</v>
      </c>
      <c r="B17" s="1" t="s">
        <v>189</v>
      </c>
      <c r="C17" s="1">
        <v>11</v>
      </c>
      <c r="D17" s="1" t="s">
        <v>189</v>
      </c>
      <c r="E17" s="2">
        <v>77</v>
      </c>
      <c r="F17" s="1">
        <v>8</v>
      </c>
      <c r="H17" s="14">
        <v>0.3</v>
      </c>
      <c r="I17">
        <v>159</v>
      </c>
      <c r="J17">
        <v>5.3</v>
      </c>
    </row>
    <row r="18" spans="1:10" x14ac:dyDescent="0.45">
      <c r="A18" s="1">
        <v>93</v>
      </c>
      <c r="B18" s="1" t="s">
        <v>193</v>
      </c>
      <c r="C18" s="1">
        <v>92</v>
      </c>
      <c r="D18" s="1" t="s">
        <v>189</v>
      </c>
      <c r="E18" s="2">
        <v>84</v>
      </c>
      <c r="F18" s="1">
        <v>7</v>
      </c>
      <c r="H18" s="14">
        <v>0.4</v>
      </c>
      <c r="I18">
        <v>183</v>
      </c>
      <c r="J18">
        <v>4.5999999999999996</v>
      </c>
    </row>
    <row r="19" spans="1:10" x14ac:dyDescent="0.45">
      <c r="A19" s="1">
        <v>18</v>
      </c>
      <c r="B19" s="1" t="s">
        <v>194</v>
      </c>
      <c r="C19" s="1">
        <v>12</v>
      </c>
      <c r="D19" s="1" t="s">
        <v>190</v>
      </c>
      <c r="E19" s="2">
        <v>87</v>
      </c>
      <c r="F19" s="1">
        <v>0</v>
      </c>
      <c r="H19" s="14">
        <v>0.5</v>
      </c>
      <c r="I19">
        <v>224</v>
      </c>
      <c r="J19">
        <v>4.5999999999999996</v>
      </c>
    </row>
    <row r="20" spans="1:10" x14ac:dyDescent="0.45">
      <c r="A20" s="1">
        <v>87</v>
      </c>
      <c r="B20" s="1">
        <v>-1</v>
      </c>
      <c r="C20" s="1">
        <v>12</v>
      </c>
      <c r="D20" s="1" t="s">
        <v>190</v>
      </c>
      <c r="E20" s="2">
        <v>91</v>
      </c>
      <c r="F20" s="1">
        <v>6</v>
      </c>
    </row>
    <row r="21" spans="1:10" x14ac:dyDescent="0.45">
      <c r="A21" s="1">
        <v>15</v>
      </c>
      <c r="B21" s="1" t="s">
        <v>192</v>
      </c>
      <c r="C21" s="1">
        <v>11</v>
      </c>
      <c r="D21" s="1" t="s">
        <v>189</v>
      </c>
      <c r="E21" s="2">
        <v>106</v>
      </c>
      <c r="F21" s="1">
        <v>2</v>
      </c>
    </row>
    <row r="22" spans="1:10" x14ac:dyDescent="0.45">
      <c r="A22" s="1">
        <v>8</v>
      </c>
      <c r="B22" s="1" t="s">
        <v>196</v>
      </c>
      <c r="C22" s="1">
        <v>13</v>
      </c>
      <c r="D22" s="1" t="s">
        <v>188</v>
      </c>
      <c r="E22" s="2">
        <v>106</v>
      </c>
      <c r="F22" s="1">
        <v>2</v>
      </c>
    </row>
    <row r="23" spans="1:10" x14ac:dyDescent="0.45">
      <c r="A23" s="1">
        <v>17</v>
      </c>
      <c r="B23" s="1" t="s">
        <v>196</v>
      </c>
      <c r="C23" s="1">
        <v>10</v>
      </c>
      <c r="D23" s="1" t="s">
        <v>191</v>
      </c>
      <c r="E23" s="2">
        <v>109</v>
      </c>
      <c r="F23" s="1">
        <v>0</v>
      </c>
      <c r="H23" t="s">
        <v>330</v>
      </c>
    </row>
    <row r="24" spans="1:10" x14ac:dyDescent="0.45">
      <c r="A24" s="1">
        <v>91</v>
      </c>
      <c r="B24" s="1" t="s">
        <v>198</v>
      </c>
      <c r="C24" s="1">
        <v>92</v>
      </c>
      <c r="D24" s="1" t="s">
        <v>189</v>
      </c>
      <c r="E24" s="2">
        <v>109</v>
      </c>
      <c r="F24" s="1">
        <v>7</v>
      </c>
    </row>
    <row r="25" spans="1:10" x14ac:dyDescent="0.45">
      <c r="A25" s="1">
        <v>94</v>
      </c>
      <c r="B25" s="1" t="s">
        <v>192</v>
      </c>
      <c r="C25" s="1">
        <v>14</v>
      </c>
      <c r="D25" s="1" t="s">
        <v>192</v>
      </c>
      <c r="E25" s="2">
        <v>112</v>
      </c>
      <c r="F25" s="1">
        <v>8</v>
      </c>
    </row>
    <row r="26" spans="1:10" x14ac:dyDescent="0.45">
      <c r="A26" s="1">
        <v>7</v>
      </c>
      <c r="B26" s="1" t="s">
        <v>195</v>
      </c>
      <c r="C26" s="1">
        <v>4</v>
      </c>
      <c r="D26" s="1" t="s">
        <v>192</v>
      </c>
      <c r="E26" s="2">
        <v>134</v>
      </c>
      <c r="F26" s="1">
        <v>0</v>
      </c>
    </row>
    <row r="27" spans="1:10" x14ac:dyDescent="0.45">
      <c r="A27" s="1">
        <v>58</v>
      </c>
      <c r="B27" s="1" t="s">
        <v>203</v>
      </c>
      <c r="C27" s="1">
        <v>31</v>
      </c>
      <c r="D27" s="1" t="s">
        <v>191</v>
      </c>
      <c r="E27" s="2">
        <v>138</v>
      </c>
      <c r="F27" s="1">
        <v>6</v>
      </c>
    </row>
    <row r="28" spans="1:10" x14ac:dyDescent="0.45">
      <c r="A28" s="1">
        <v>51</v>
      </c>
      <c r="B28" s="1" t="s">
        <v>188</v>
      </c>
      <c r="C28" s="1">
        <v>13</v>
      </c>
      <c r="D28" s="1" t="s">
        <v>188</v>
      </c>
      <c r="E28" s="2">
        <v>141</v>
      </c>
      <c r="F28" s="1">
        <v>8</v>
      </c>
    </row>
    <row r="29" spans="1:10" x14ac:dyDescent="0.45">
      <c r="A29" s="1">
        <v>72</v>
      </c>
      <c r="B29" s="1">
        <v>-1</v>
      </c>
      <c r="C29" s="1">
        <v>85</v>
      </c>
      <c r="D29" s="1">
        <v>-1</v>
      </c>
      <c r="E29" s="2">
        <v>156</v>
      </c>
      <c r="F29" s="1">
        <v>6</v>
      </c>
    </row>
    <row r="30" spans="1:10" x14ac:dyDescent="0.45">
      <c r="A30" s="1">
        <v>56</v>
      </c>
      <c r="B30" s="1" t="s">
        <v>197</v>
      </c>
      <c r="C30" s="1">
        <v>92</v>
      </c>
      <c r="D30" s="1" t="s">
        <v>189</v>
      </c>
      <c r="E30" s="2">
        <v>157</v>
      </c>
      <c r="F30" s="1">
        <v>7</v>
      </c>
    </row>
    <row r="31" spans="1:10" x14ac:dyDescent="0.45">
      <c r="A31" s="1">
        <v>27</v>
      </c>
      <c r="B31" s="1" t="s">
        <v>200</v>
      </c>
      <c r="C31" s="1">
        <v>23</v>
      </c>
      <c r="D31" s="1" t="s">
        <v>189</v>
      </c>
      <c r="E31" s="2">
        <v>159</v>
      </c>
      <c r="F31" s="1">
        <v>1</v>
      </c>
    </row>
    <row r="32" spans="1:10" x14ac:dyDescent="0.45">
      <c r="A32" s="1">
        <v>29</v>
      </c>
      <c r="B32" s="1" t="s">
        <v>194</v>
      </c>
      <c r="C32" s="1">
        <v>23</v>
      </c>
      <c r="D32" s="1" t="s">
        <v>189</v>
      </c>
      <c r="E32" s="2">
        <v>159</v>
      </c>
      <c r="F32" s="1">
        <v>1</v>
      </c>
      <c r="H32" s="48" t="s">
        <v>372</v>
      </c>
      <c r="I32" s="59" t="s">
        <v>9</v>
      </c>
      <c r="J32" s="38" t="s">
        <v>211</v>
      </c>
    </row>
    <row r="33" spans="1:11" x14ac:dyDescent="0.45">
      <c r="A33" s="1">
        <v>30</v>
      </c>
      <c r="B33" s="1" t="s">
        <v>198</v>
      </c>
      <c r="C33" s="1">
        <v>33</v>
      </c>
      <c r="D33" s="1" t="s">
        <v>188</v>
      </c>
      <c r="E33" s="2">
        <v>160</v>
      </c>
      <c r="F33" s="1">
        <v>5</v>
      </c>
      <c r="H33" s="53">
        <v>1</v>
      </c>
      <c r="I33" s="54">
        <v>1</v>
      </c>
      <c r="J33" s="37">
        <v>8</v>
      </c>
    </row>
    <row r="34" spans="1:11" x14ac:dyDescent="0.45">
      <c r="A34" s="1">
        <v>99</v>
      </c>
      <c r="B34" s="1" t="s">
        <v>194</v>
      </c>
      <c r="C34" s="1">
        <v>92</v>
      </c>
      <c r="D34" s="1" t="s">
        <v>189</v>
      </c>
      <c r="E34" s="2">
        <v>166</v>
      </c>
      <c r="F34" s="1">
        <v>7</v>
      </c>
      <c r="H34" s="53">
        <v>2</v>
      </c>
      <c r="I34" s="54">
        <v>1</v>
      </c>
      <c r="J34" s="37">
        <v>8</v>
      </c>
    </row>
    <row r="35" spans="1:11" x14ac:dyDescent="0.45">
      <c r="A35" s="1">
        <v>83</v>
      </c>
      <c r="B35" s="1">
        <v>-1</v>
      </c>
      <c r="C35" s="1">
        <v>85</v>
      </c>
      <c r="D35" s="1">
        <v>-1</v>
      </c>
      <c r="E35" s="2">
        <v>167</v>
      </c>
      <c r="F35" s="1">
        <v>6</v>
      </c>
      <c r="H35" s="53">
        <v>3</v>
      </c>
      <c r="I35" s="54">
        <v>5</v>
      </c>
      <c r="J35" s="37">
        <v>8</v>
      </c>
    </row>
    <row r="36" spans="1:11" x14ac:dyDescent="0.45">
      <c r="A36" s="1">
        <v>82</v>
      </c>
      <c r="B36" s="1">
        <v>-1</v>
      </c>
      <c r="C36" s="1">
        <v>85</v>
      </c>
      <c r="D36" s="1">
        <v>-1</v>
      </c>
      <c r="E36" s="2">
        <v>167</v>
      </c>
      <c r="F36" s="1">
        <v>6</v>
      </c>
      <c r="H36" s="53">
        <v>4</v>
      </c>
      <c r="I36" s="54">
        <v>20</v>
      </c>
      <c r="J36" s="37">
        <v>8</v>
      </c>
    </row>
    <row r="37" spans="1:11" x14ac:dyDescent="0.45">
      <c r="A37" s="1">
        <v>52</v>
      </c>
      <c r="B37" s="1" t="s">
        <v>192</v>
      </c>
      <c r="C37" s="1">
        <v>14</v>
      </c>
      <c r="D37" s="1" t="s">
        <v>192</v>
      </c>
      <c r="E37" s="2">
        <v>169</v>
      </c>
      <c r="F37" s="1">
        <v>8</v>
      </c>
      <c r="H37" s="53">
        <v>5</v>
      </c>
      <c r="I37" s="54">
        <v>21</v>
      </c>
      <c r="J37" s="37">
        <v>8</v>
      </c>
    </row>
    <row r="38" spans="1:11" x14ac:dyDescent="0.45">
      <c r="A38" s="1">
        <v>28</v>
      </c>
      <c r="B38" s="1" t="s">
        <v>195</v>
      </c>
      <c r="C38" s="1">
        <v>25</v>
      </c>
      <c r="D38" s="1" t="s">
        <v>188</v>
      </c>
      <c r="E38" s="2">
        <v>179</v>
      </c>
      <c r="F38" s="1">
        <v>3</v>
      </c>
      <c r="H38" s="53">
        <v>6</v>
      </c>
      <c r="I38" s="54">
        <v>21</v>
      </c>
      <c r="J38" s="37">
        <v>8</v>
      </c>
    </row>
    <row r="39" spans="1:11" x14ac:dyDescent="0.45">
      <c r="A39" s="1">
        <v>54</v>
      </c>
      <c r="B39" s="1" t="s">
        <v>200</v>
      </c>
      <c r="C39" s="1">
        <v>49</v>
      </c>
      <c r="D39" s="1" t="s">
        <v>191</v>
      </c>
      <c r="E39" s="2">
        <v>180</v>
      </c>
      <c r="F39" s="1">
        <v>6</v>
      </c>
      <c r="H39" s="53">
        <v>7</v>
      </c>
      <c r="I39" s="54">
        <v>23</v>
      </c>
      <c r="J39" s="37">
        <v>8</v>
      </c>
    </row>
    <row r="40" spans="1:11" x14ac:dyDescent="0.45">
      <c r="A40" s="1">
        <v>55</v>
      </c>
      <c r="B40" s="1" t="s">
        <v>199</v>
      </c>
      <c r="C40" s="1">
        <v>93</v>
      </c>
      <c r="D40" s="1" t="s">
        <v>193</v>
      </c>
      <c r="E40" s="2">
        <v>180</v>
      </c>
      <c r="F40" s="1">
        <v>7</v>
      </c>
      <c r="H40" s="53">
        <v>8</v>
      </c>
      <c r="I40" s="54">
        <v>23</v>
      </c>
      <c r="J40" s="37">
        <v>8</v>
      </c>
    </row>
    <row r="41" spans="1:11" ht="14.65" thickBot="1" x14ac:dyDescent="0.5">
      <c r="A41" s="1">
        <v>90</v>
      </c>
      <c r="B41" s="1" t="s">
        <v>204</v>
      </c>
      <c r="C41" s="1">
        <v>92</v>
      </c>
      <c r="D41" s="1" t="s">
        <v>189</v>
      </c>
      <c r="E41" s="2">
        <v>183</v>
      </c>
      <c r="F41" s="1">
        <v>7</v>
      </c>
      <c r="H41" s="53">
        <v>9</v>
      </c>
      <c r="I41" s="54">
        <v>25</v>
      </c>
      <c r="J41" s="37">
        <v>8</v>
      </c>
    </row>
    <row r="42" spans="1:11" ht="14.65" thickBot="1" x14ac:dyDescent="0.5">
      <c r="A42" s="1">
        <v>48</v>
      </c>
      <c r="B42" s="1" t="s">
        <v>204</v>
      </c>
      <c r="C42" s="1">
        <v>49</v>
      </c>
      <c r="D42" s="1" t="s">
        <v>191</v>
      </c>
      <c r="E42" s="2">
        <v>185</v>
      </c>
      <c r="F42" s="1">
        <v>7</v>
      </c>
      <c r="H42" s="50">
        <v>10</v>
      </c>
      <c r="I42" s="51">
        <v>26</v>
      </c>
      <c r="J42" s="55">
        <v>8</v>
      </c>
      <c r="K42" s="52"/>
    </row>
    <row r="43" spans="1:11" x14ac:dyDescent="0.45">
      <c r="A43" s="1">
        <v>88</v>
      </c>
      <c r="B43" s="1">
        <v>-1</v>
      </c>
      <c r="C43" s="1">
        <v>31</v>
      </c>
      <c r="D43" s="1" t="s">
        <v>191</v>
      </c>
      <c r="E43" s="2">
        <v>186</v>
      </c>
      <c r="F43" s="1">
        <v>6</v>
      </c>
      <c r="H43" s="53">
        <v>11</v>
      </c>
      <c r="I43" s="54">
        <v>30</v>
      </c>
      <c r="J43" s="37">
        <v>8</v>
      </c>
    </row>
    <row r="44" spans="1:11" x14ac:dyDescent="0.45">
      <c r="A44" s="1">
        <v>24</v>
      </c>
      <c r="B44" s="1" t="s">
        <v>193</v>
      </c>
      <c r="C44" s="1">
        <v>93</v>
      </c>
      <c r="D44" s="1" t="s">
        <v>193</v>
      </c>
      <c r="E44" s="2">
        <v>195</v>
      </c>
      <c r="F44" s="1">
        <v>8</v>
      </c>
      <c r="H44" s="53">
        <v>12</v>
      </c>
      <c r="I44" s="54">
        <v>44</v>
      </c>
      <c r="J44" s="37">
        <v>8</v>
      </c>
    </row>
    <row r="45" spans="1:11" x14ac:dyDescent="0.45">
      <c r="A45" s="1">
        <v>53</v>
      </c>
      <c r="B45" s="1" t="s">
        <v>201</v>
      </c>
      <c r="C45" s="1">
        <v>49</v>
      </c>
      <c r="D45" s="1" t="s">
        <v>191</v>
      </c>
      <c r="E45" s="2">
        <v>200</v>
      </c>
      <c r="F45" s="1">
        <v>6</v>
      </c>
      <c r="H45" s="53">
        <v>13</v>
      </c>
      <c r="I45" s="54">
        <v>48</v>
      </c>
      <c r="J45" s="37">
        <v>8</v>
      </c>
    </row>
    <row r="46" spans="1:11" x14ac:dyDescent="0.45">
      <c r="A46" s="1">
        <v>5</v>
      </c>
      <c r="B46" s="1" t="s">
        <v>201</v>
      </c>
      <c r="C46" s="1">
        <v>18</v>
      </c>
      <c r="D46" s="1" t="s">
        <v>194</v>
      </c>
      <c r="E46" s="2">
        <v>202</v>
      </c>
      <c r="F46" s="1">
        <v>2</v>
      </c>
      <c r="H46" s="53">
        <v>14</v>
      </c>
      <c r="I46" s="54">
        <v>66</v>
      </c>
      <c r="J46" s="37">
        <v>6</v>
      </c>
    </row>
    <row r="47" spans="1:11" x14ac:dyDescent="0.45">
      <c r="A47" s="1">
        <v>78</v>
      </c>
      <c r="B47" s="1">
        <v>-1</v>
      </c>
      <c r="C47" s="1">
        <v>49</v>
      </c>
      <c r="D47" s="1" t="s">
        <v>191</v>
      </c>
      <c r="E47" s="2">
        <v>203</v>
      </c>
      <c r="F47" s="1">
        <v>6</v>
      </c>
      <c r="H47" s="53">
        <v>15</v>
      </c>
      <c r="I47" s="54">
        <v>67</v>
      </c>
      <c r="J47" s="37">
        <v>8</v>
      </c>
    </row>
    <row r="48" spans="1:11" x14ac:dyDescent="0.45">
      <c r="A48" s="1">
        <v>74</v>
      </c>
      <c r="B48" s="1">
        <v>-1</v>
      </c>
      <c r="C48" s="1">
        <v>87</v>
      </c>
      <c r="D48" s="1">
        <v>-1</v>
      </c>
      <c r="E48" s="2">
        <v>204</v>
      </c>
      <c r="F48" s="1">
        <v>6</v>
      </c>
      <c r="H48" s="53">
        <v>16</v>
      </c>
      <c r="I48" s="54">
        <v>77</v>
      </c>
      <c r="J48" s="37">
        <v>8</v>
      </c>
    </row>
    <row r="49" spans="1:11" x14ac:dyDescent="0.45">
      <c r="A49" s="1">
        <v>32</v>
      </c>
      <c r="B49" s="1" t="s">
        <v>193</v>
      </c>
      <c r="C49" s="1">
        <v>23</v>
      </c>
      <c r="D49" s="1" t="s">
        <v>189</v>
      </c>
      <c r="E49" s="2">
        <v>205</v>
      </c>
      <c r="F49" s="1">
        <v>2</v>
      </c>
      <c r="H49" s="53">
        <v>17</v>
      </c>
      <c r="I49" s="54">
        <v>84</v>
      </c>
      <c r="J49" s="37">
        <v>7</v>
      </c>
    </row>
    <row r="50" spans="1:11" x14ac:dyDescent="0.45">
      <c r="A50" s="1">
        <v>63</v>
      </c>
      <c r="B50" s="1" t="s">
        <v>191</v>
      </c>
      <c r="C50" s="1">
        <v>87</v>
      </c>
      <c r="D50" s="1">
        <v>-1</v>
      </c>
      <c r="E50" s="2">
        <v>214</v>
      </c>
      <c r="F50" s="1">
        <v>6</v>
      </c>
      <c r="H50" s="53">
        <v>18</v>
      </c>
      <c r="I50" s="54">
        <v>87</v>
      </c>
      <c r="J50" s="37">
        <v>0</v>
      </c>
    </row>
    <row r="51" spans="1:11" ht="14.65" thickBot="1" x14ac:dyDescent="0.5">
      <c r="A51" s="1">
        <v>36</v>
      </c>
      <c r="B51" s="1" t="s">
        <v>195</v>
      </c>
      <c r="C51" s="1">
        <v>7</v>
      </c>
      <c r="D51" s="1" t="s">
        <v>195</v>
      </c>
      <c r="E51" s="2">
        <v>224</v>
      </c>
      <c r="F51" s="1">
        <v>8</v>
      </c>
      <c r="H51" s="53">
        <v>19</v>
      </c>
      <c r="I51" s="54">
        <v>91</v>
      </c>
      <c r="J51" s="37">
        <v>6</v>
      </c>
    </row>
    <row r="52" spans="1:11" ht="14.65" thickBot="1" x14ac:dyDescent="0.5">
      <c r="A52" s="1">
        <v>66</v>
      </c>
      <c r="B52" s="1" t="s">
        <v>188</v>
      </c>
      <c r="C52" s="1">
        <v>87</v>
      </c>
      <c r="D52" s="1">
        <v>-1</v>
      </c>
      <c r="E52" s="2">
        <v>225</v>
      </c>
      <c r="F52" s="1">
        <v>6</v>
      </c>
      <c r="H52" s="50">
        <v>20</v>
      </c>
      <c r="I52" s="51">
        <v>106</v>
      </c>
      <c r="J52" s="55">
        <v>2</v>
      </c>
      <c r="K52" s="52"/>
    </row>
    <row r="53" spans="1:11" x14ac:dyDescent="0.45">
      <c r="A53" s="1">
        <v>79</v>
      </c>
      <c r="B53" s="1">
        <v>-1</v>
      </c>
      <c r="C53" s="1">
        <v>87</v>
      </c>
      <c r="D53" s="1">
        <v>-1</v>
      </c>
      <c r="E53" s="2">
        <v>226</v>
      </c>
      <c r="F53" s="1">
        <v>6</v>
      </c>
      <c r="H53" s="53">
        <v>21</v>
      </c>
      <c r="I53" s="54">
        <v>106</v>
      </c>
      <c r="J53" s="37">
        <v>2</v>
      </c>
    </row>
    <row r="54" spans="1:11" x14ac:dyDescent="0.45">
      <c r="A54" s="1">
        <v>86</v>
      </c>
      <c r="B54" s="1">
        <v>-1</v>
      </c>
      <c r="C54" s="1">
        <v>50</v>
      </c>
      <c r="D54" s="1" t="s">
        <v>189</v>
      </c>
      <c r="E54" s="2">
        <v>228</v>
      </c>
      <c r="F54" s="1">
        <v>6</v>
      </c>
      <c r="H54" s="53">
        <v>22</v>
      </c>
      <c r="I54" s="54">
        <v>109</v>
      </c>
      <c r="J54" s="37">
        <v>0</v>
      </c>
    </row>
    <row r="55" spans="1:11" x14ac:dyDescent="0.45">
      <c r="A55" s="1">
        <v>96</v>
      </c>
      <c r="B55" s="1" t="s">
        <v>200</v>
      </c>
      <c r="C55" s="1">
        <v>33</v>
      </c>
      <c r="D55" s="1" t="s">
        <v>188</v>
      </c>
      <c r="E55" s="2">
        <v>233</v>
      </c>
      <c r="F55" s="1">
        <v>7</v>
      </c>
      <c r="H55" s="53">
        <v>23</v>
      </c>
      <c r="I55" s="54">
        <v>109</v>
      </c>
      <c r="J55" s="37">
        <v>7</v>
      </c>
    </row>
    <row r="56" spans="1:11" x14ac:dyDescent="0.45">
      <c r="A56" s="1">
        <v>64</v>
      </c>
      <c r="B56" s="1" t="s">
        <v>189</v>
      </c>
      <c r="C56" s="1">
        <v>31</v>
      </c>
      <c r="D56" s="1" t="s">
        <v>191</v>
      </c>
      <c r="E56" s="2">
        <v>234</v>
      </c>
      <c r="F56" s="1">
        <v>6</v>
      </c>
      <c r="H56" s="53">
        <v>24</v>
      </c>
      <c r="I56" s="54">
        <v>112</v>
      </c>
      <c r="J56" s="37">
        <v>8</v>
      </c>
    </row>
    <row r="57" spans="1:11" x14ac:dyDescent="0.45">
      <c r="A57" s="1">
        <v>65</v>
      </c>
      <c r="B57" s="1" t="s">
        <v>189</v>
      </c>
      <c r="C57" s="1">
        <v>31</v>
      </c>
      <c r="D57" s="1" t="s">
        <v>191</v>
      </c>
      <c r="E57" s="2">
        <v>234</v>
      </c>
      <c r="F57" s="1">
        <v>6</v>
      </c>
      <c r="H57" s="53">
        <v>25</v>
      </c>
      <c r="I57" s="54">
        <v>134</v>
      </c>
      <c r="J57" s="37">
        <v>0</v>
      </c>
    </row>
    <row r="58" spans="1:11" ht="14.65" thickBot="1" x14ac:dyDescent="0.5">
      <c r="A58" s="1">
        <v>16</v>
      </c>
      <c r="B58" s="1" t="s">
        <v>196</v>
      </c>
      <c r="C58" s="1">
        <v>8</v>
      </c>
      <c r="D58" s="1" t="s">
        <v>196</v>
      </c>
      <c r="E58" s="2">
        <v>235</v>
      </c>
      <c r="F58" s="1">
        <v>8</v>
      </c>
      <c r="H58" s="56">
        <v>26</v>
      </c>
      <c r="I58" s="57">
        <v>138</v>
      </c>
      <c r="J58" s="58">
        <v>6</v>
      </c>
    </row>
    <row r="59" spans="1:11" x14ac:dyDescent="0.45">
      <c r="A59" s="1">
        <v>61</v>
      </c>
      <c r="B59" s="1" t="s">
        <v>194</v>
      </c>
      <c r="C59" s="1">
        <v>18</v>
      </c>
      <c r="D59" s="1" t="s">
        <v>194</v>
      </c>
      <c r="E59" s="2">
        <v>237</v>
      </c>
      <c r="F59" s="1">
        <v>8</v>
      </c>
    </row>
    <row r="60" spans="1:11" x14ac:dyDescent="0.45">
      <c r="A60" s="1">
        <v>97</v>
      </c>
      <c r="B60" s="1" t="s">
        <v>195</v>
      </c>
      <c r="C60" s="1">
        <v>7</v>
      </c>
      <c r="D60" s="1" t="s">
        <v>195</v>
      </c>
      <c r="E60" s="2">
        <v>240</v>
      </c>
      <c r="F60" s="1">
        <v>8</v>
      </c>
    </row>
    <row r="61" spans="1:11" x14ac:dyDescent="0.45">
      <c r="A61" s="1">
        <v>38</v>
      </c>
      <c r="B61" s="1" t="s">
        <v>197</v>
      </c>
      <c r="C61" s="1">
        <v>56</v>
      </c>
      <c r="D61" s="1" t="s">
        <v>197</v>
      </c>
      <c r="E61" s="2">
        <v>242</v>
      </c>
      <c r="F61" s="1">
        <v>8</v>
      </c>
    </row>
    <row r="62" spans="1:11" x14ac:dyDescent="0.45">
      <c r="A62" s="1">
        <v>62</v>
      </c>
      <c r="B62" s="1" t="s">
        <v>198</v>
      </c>
      <c r="C62" s="1">
        <v>87</v>
      </c>
      <c r="D62" s="1">
        <v>-1</v>
      </c>
      <c r="E62" s="2">
        <v>246</v>
      </c>
      <c r="F62" s="1">
        <v>6</v>
      </c>
    </row>
    <row r="63" spans="1:11" x14ac:dyDescent="0.45">
      <c r="A63" s="1">
        <v>76</v>
      </c>
      <c r="B63" s="1">
        <v>-1</v>
      </c>
      <c r="C63" s="1">
        <v>51</v>
      </c>
      <c r="D63" s="1" t="s">
        <v>188</v>
      </c>
      <c r="E63" s="2">
        <v>248</v>
      </c>
      <c r="F63" s="1">
        <v>6</v>
      </c>
    </row>
    <row r="64" spans="1:11" x14ac:dyDescent="0.45">
      <c r="A64" s="1">
        <v>20</v>
      </c>
      <c r="B64" s="1" t="s">
        <v>204</v>
      </c>
      <c r="C64" s="1">
        <v>29</v>
      </c>
      <c r="D64" s="1" t="s">
        <v>194</v>
      </c>
      <c r="E64" s="2">
        <v>249</v>
      </c>
      <c r="F64" s="1">
        <v>0</v>
      </c>
    </row>
    <row r="65" spans="1:6" x14ac:dyDescent="0.45">
      <c r="A65" s="1">
        <v>2</v>
      </c>
      <c r="B65" s="1" t="s">
        <v>204</v>
      </c>
      <c r="C65" s="1">
        <v>3</v>
      </c>
      <c r="D65" s="1" t="s">
        <v>188</v>
      </c>
      <c r="E65" s="2">
        <v>254</v>
      </c>
      <c r="F65" s="1">
        <v>0</v>
      </c>
    </row>
    <row r="66" spans="1:6" x14ac:dyDescent="0.45">
      <c r="A66" s="1">
        <v>46</v>
      </c>
      <c r="B66" s="1" t="s">
        <v>195</v>
      </c>
      <c r="C66" s="1">
        <v>50</v>
      </c>
      <c r="D66" s="1" t="s">
        <v>189</v>
      </c>
      <c r="E66" s="2">
        <v>254</v>
      </c>
      <c r="F66" s="1">
        <v>6</v>
      </c>
    </row>
    <row r="67" spans="1:6" x14ac:dyDescent="0.45">
      <c r="A67" s="1">
        <v>98</v>
      </c>
      <c r="B67" s="1" t="s">
        <v>196</v>
      </c>
      <c r="C67" s="1">
        <v>8</v>
      </c>
      <c r="D67" s="1" t="s">
        <v>196</v>
      </c>
      <c r="E67" s="2">
        <v>266</v>
      </c>
      <c r="F67" s="1">
        <v>8</v>
      </c>
    </row>
    <row r="68" spans="1:6" x14ac:dyDescent="0.45">
      <c r="A68" s="1">
        <v>67</v>
      </c>
      <c r="B68" s="1" t="s">
        <v>205</v>
      </c>
      <c r="C68" s="1">
        <v>82</v>
      </c>
      <c r="D68" s="1">
        <v>-1</v>
      </c>
      <c r="E68" s="2">
        <v>275</v>
      </c>
      <c r="F68" s="1">
        <v>6</v>
      </c>
    </row>
    <row r="69" spans="1:6" x14ac:dyDescent="0.45">
      <c r="A69" s="1">
        <v>37</v>
      </c>
      <c r="B69" s="1" t="s">
        <v>199</v>
      </c>
      <c r="C69" s="1">
        <v>91</v>
      </c>
      <c r="D69" s="1" t="s">
        <v>198</v>
      </c>
      <c r="E69" s="2">
        <v>276</v>
      </c>
      <c r="F69" s="1">
        <v>7</v>
      </c>
    </row>
    <row r="70" spans="1:6" x14ac:dyDescent="0.45">
      <c r="A70" s="1">
        <v>57</v>
      </c>
      <c r="B70" s="1" t="s">
        <v>205</v>
      </c>
      <c r="C70" s="1">
        <v>56</v>
      </c>
      <c r="D70" s="1" t="s">
        <v>197</v>
      </c>
      <c r="E70" s="2">
        <v>280</v>
      </c>
      <c r="F70" s="1">
        <v>6</v>
      </c>
    </row>
    <row r="71" spans="1:6" x14ac:dyDescent="0.45">
      <c r="A71" s="1">
        <v>9</v>
      </c>
      <c r="B71" s="1" t="s">
        <v>194</v>
      </c>
      <c r="C71" s="1">
        <v>29</v>
      </c>
      <c r="D71" s="1" t="s">
        <v>194</v>
      </c>
      <c r="E71" s="2">
        <v>280</v>
      </c>
      <c r="F71" s="1">
        <v>8</v>
      </c>
    </row>
    <row r="72" spans="1:6" x14ac:dyDescent="0.45">
      <c r="A72" s="1">
        <v>21</v>
      </c>
      <c r="B72" s="1" t="s">
        <v>198</v>
      </c>
      <c r="C72" s="1">
        <v>55</v>
      </c>
      <c r="D72" s="1" t="s">
        <v>199</v>
      </c>
      <c r="E72" s="2">
        <v>281</v>
      </c>
      <c r="F72" s="1">
        <v>6</v>
      </c>
    </row>
    <row r="73" spans="1:6" x14ac:dyDescent="0.45">
      <c r="A73" s="1">
        <v>89</v>
      </c>
      <c r="B73" s="1">
        <v>-1</v>
      </c>
      <c r="C73" s="1">
        <v>56</v>
      </c>
      <c r="D73" s="1" t="s">
        <v>197</v>
      </c>
      <c r="E73" s="2">
        <v>282</v>
      </c>
      <c r="F73" s="1">
        <v>6</v>
      </c>
    </row>
    <row r="74" spans="1:6" x14ac:dyDescent="0.45">
      <c r="A74" s="1">
        <v>81</v>
      </c>
      <c r="B74" s="1">
        <v>-1</v>
      </c>
      <c r="C74" s="1">
        <v>85</v>
      </c>
      <c r="D74" s="1">
        <v>-1</v>
      </c>
      <c r="E74" s="2">
        <v>298</v>
      </c>
      <c r="F74" s="1">
        <v>6</v>
      </c>
    </row>
    <row r="75" spans="1:6" x14ac:dyDescent="0.45">
      <c r="A75" s="1">
        <v>84</v>
      </c>
      <c r="B75" s="1">
        <v>-1</v>
      </c>
      <c r="C75" s="1">
        <v>51</v>
      </c>
      <c r="D75" s="1" t="s">
        <v>188</v>
      </c>
      <c r="E75" s="2">
        <v>299</v>
      </c>
      <c r="F75" s="1">
        <v>6</v>
      </c>
    </row>
    <row r="76" spans="1:6" x14ac:dyDescent="0.45">
      <c r="A76" s="1">
        <v>75</v>
      </c>
      <c r="B76" s="1">
        <v>-1</v>
      </c>
      <c r="C76" s="1">
        <v>55</v>
      </c>
      <c r="D76" s="1" t="s">
        <v>199</v>
      </c>
      <c r="E76" s="2">
        <v>303</v>
      </c>
      <c r="F76" s="1">
        <v>6</v>
      </c>
    </row>
    <row r="77" spans="1:6" x14ac:dyDescent="0.45">
      <c r="A77" s="1">
        <v>59</v>
      </c>
      <c r="B77" s="1" t="s">
        <v>202</v>
      </c>
      <c r="C77" s="1">
        <v>93</v>
      </c>
      <c r="D77" s="1" t="s">
        <v>193</v>
      </c>
      <c r="E77" s="2">
        <v>304</v>
      </c>
      <c r="F77" s="1">
        <v>7</v>
      </c>
    </row>
    <row r="78" spans="1:6" x14ac:dyDescent="0.45">
      <c r="A78" s="1">
        <v>39</v>
      </c>
      <c r="B78" s="1" t="s">
        <v>205</v>
      </c>
      <c r="C78" s="1">
        <v>94</v>
      </c>
      <c r="D78" s="1" t="s">
        <v>192</v>
      </c>
      <c r="E78" s="2">
        <v>306</v>
      </c>
      <c r="F78" s="1">
        <v>7</v>
      </c>
    </row>
    <row r="79" spans="1:6" x14ac:dyDescent="0.45">
      <c r="A79" s="1">
        <v>1</v>
      </c>
      <c r="B79" s="1" t="s">
        <v>193</v>
      </c>
      <c r="C79" s="1">
        <v>32</v>
      </c>
      <c r="D79" s="1" t="s">
        <v>193</v>
      </c>
      <c r="E79" s="2">
        <v>307</v>
      </c>
      <c r="F79" s="1">
        <v>8</v>
      </c>
    </row>
    <row r="80" spans="1:6" x14ac:dyDescent="0.45">
      <c r="A80" s="1">
        <v>60</v>
      </c>
      <c r="B80" s="1" t="s">
        <v>196</v>
      </c>
      <c r="C80" s="1">
        <v>72</v>
      </c>
      <c r="D80" s="1">
        <v>-1</v>
      </c>
      <c r="E80" s="2">
        <v>316</v>
      </c>
      <c r="F80" s="1">
        <v>6</v>
      </c>
    </row>
    <row r="81" spans="1:6" x14ac:dyDescent="0.45">
      <c r="A81" s="1">
        <v>73</v>
      </c>
      <c r="B81" s="1">
        <v>-1</v>
      </c>
      <c r="C81" s="1">
        <v>88</v>
      </c>
      <c r="D81" s="1">
        <v>-1</v>
      </c>
      <c r="E81" s="2">
        <v>324</v>
      </c>
      <c r="F81" s="1">
        <v>6</v>
      </c>
    </row>
    <row r="82" spans="1:6" x14ac:dyDescent="0.45">
      <c r="A82" s="1">
        <v>70</v>
      </c>
      <c r="B82" s="1" t="s">
        <v>202</v>
      </c>
      <c r="C82" s="1">
        <v>52</v>
      </c>
      <c r="D82" s="1" t="s">
        <v>192</v>
      </c>
      <c r="E82" s="2">
        <v>324</v>
      </c>
      <c r="F82" s="1">
        <v>6</v>
      </c>
    </row>
    <row r="83" spans="1:6" x14ac:dyDescent="0.45">
      <c r="A83" s="1">
        <v>34</v>
      </c>
      <c r="B83" s="1" t="s">
        <v>202</v>
      </c>
      <c r="C83" s="1">
        <v>15</v>
      </c>
      <c r="D83" s="1" t="s">
        <v>192</v>
      </c>
      <c r="E83" s="2">
        <v>325</v>
      </c>
      <c r="F83" s="1">
        <v>0</v>
      </c>
    </row>
    <row r="84" spans="1:6" x14ac:dyDescent="0.45">
      <c r="A84" s="1">
        <v>26</v>
      </c>
      <c r="B84" s="1" t="s">
        <v>201</v>
      </c>
      <c r="C84" s="1">
        <v>32</v>
      </c>
      <c r="D84" s="1" t="s">
        <v>193</v>
      </c>
      <c r="E84" s="2">
        <v>325</v>
      </c>
      <c r="F84" s="1">
        <v>2</v>
      </c>
    </row>
    <row r="85" spans="1:6" x14ac:dyDescent="0.45">
      <c r="A85" s="1">
        <v>80</v>
      </c>
      <c r="B85" s="1">
        <v>-1</v>
      </c>
      <c r="C85" s="1">
        <v>55</v>
      </c>
      <c r="D85" s="1" t="s">
        <v>199</v>
      </c>
      <c r="E85" s="2">
        <v>329</v>
      </c>
      <c r="F85" s="1">
        <v>6</v>
      </c>
    </row>
    <row r="86" spans="1:6" x14ac:dyDescent="0.45">
      <c r="A86" s="1">
        <v>95</v>
      </c>
      <c r="B86" s="1" t="s">
        <v>201</v>
      </c>
      <c r="C86" s="1">
        <v>96</v>
      </c>
      <c r="D86" s="1" t="s">
        <v>200</v>
      </c>
      <c r="E86" s="2">
        <v>331</v>
      </c>
      <c r="F86" s="1">
        <v>7</v>
      </c>
    </row>
    <row r="87" spans="1:6" x14ac:dyDescent="0.45">
      <c r="A87" s="1">
        <v>69</v>
      </c>
      <c r="B87" s="1" t="s">
        <v>203</v>
      </c>
      <c r="C87" s="1">
        <v>83</v>
      </c>
      <c r="D87" s="1">
        <v>-1</v>
      </c>
      <c r="E87" s="2">
        <v>334</v>
      </c>
      <c r="F87" s="1">
        <v>6</v>
      </c>
    </row>
    <row r="88" spans="1:6" x14ac:dyDescent="0.45">
      <c r="A88" s="1">
        <v>6</v>
      </c>
      <c r="B88" s="1" t="s">
        <v>200</v>
      </c>
      <c r="C88" s="1">
        <v>54</v>
      </c>
      <c r="D88" s="1" t="s">
        <v>200</v>
      </c>
      <c r="E88" s="2">
        <v>336</v>
      </c>
      <c r="F88" s="1">
        <v>8</v>
      </c>
    </row>
    <row r="89" spans="1:6" x14ac:dyDescent="0.45">
      <c r="A89" s="1">
        <v>77</v>
      </c>
      <c r="B89" s="1">
        <v>-1</v>
      </c>
      <c r="C89" s="1">
        <v>74</v>
      </c>
      <c r="D89" s="1">
        <v>-1</v>
      </c>
      <c r="E89" s="2">
        <v>345</v>
      </c>
      <c r="F89" s="1">
        <v>6</v>
      </c>
    </row>
    <row r="90" spans="1:6" x14ac:dyDescent="0.45">
      <c r="A90" s="1">
        <v>0</v>
      </c>
      <c r="B90" s="1">
        <v>-1</v>
      </c>
      <c r="C90" s="1">
        <v>8</v>
      </c>
      <c r="D90" s="1" t="s">
        <v>196</v>
      </c>
      <c r="E90" s="2">
        <v>346</v>
      </c>
      <c r="F90" s="1">
        <v>2</v>
      </c>
    </row>
    <row r="91" spans="1:6" x14ac:dyDescent="0.45">
      <c r="A91" s="1">
        <v>19</v>
      </c>
      <c r="B91" s="1" t="s">
        <v>206</v>
      </c>
      <c r="C91" s="1">
        <v>7</v>
      </c>
      <c r="D91" s="1" t="s">
        <v>195</v>
      </c>
      <c r="E91" s="2">
        <v>346</v>
      </c>
      <c r="F91" s="1">
        <v>2</v>
      </c>
    </row>
    <row r="92" spans="1:6" x14ac:dyDescent="0.45">
      <c r="A92" s="1">
        <v>71</v>
      </c>
      <c r="B92" s="1" t="s">
        <v>206</v>
      </c>
      <c r="C92" s="1">
        <v>56</v>
      </c>
      <c r="D92" s="1" t="s">
        <v>197</v>
      </c>
      <c r="E92" s="2">
        <v>352</v>
      </c>
      <c r="F92" s="1">
        <v>6</v>
      </c>
    </row>
    <row r="93" spans="1:6" x14ac:dyDescent="0.45">
      <c r="A93" s="1">
        <v>68</v>
      </c>
      <c r="B93" s="1" t="s">
        <v>203</v>
      </c>
      <c r="C93" s="1">
        <v>55</v>
      </c>
      <c r="D93" s="1" t="s">
        <v>199</v>
      </c>
      <c r="E93" s="2">
        <v>376</v>
      </c>
      <c r="F93" s="1">
        <v>6</v>
      </c>
    </row>
    <row r="94" spans="1:6" x14ac:dyDescent="0.45">
      <c r="A94" s="1">
        <v>35</v>
      </c>
      <c r="B94" s="1" t="s">
        <v>206</v>
      </c>
      <c r="C94" s="1">
        <v>53</v>
      </c>
      <c r="D94" s="1" t="s">
        <v>201</v>
      </c>
      <c r="E94" s="2">
        <v>406</v>
      </c>
      <c r="F94" s="1">
        <v>7</v>
      </c>
    </row>
    <row r="95" spans="1:6" x14ac:dyDescent="0.45">
      <c r="A95" s="1">
        <v>47</v>
      </c>
      <c r="B95" s="1" t="s">
        <v>202</v>
      </c>
      <c r="C95" s="1">
        <v>34</v>
      </c>
      <c r="D95" s="1" t="s">
        <v>202</v>
      </c>
      <c r="E95" s="2">
        <v>486</v>
      </c>
      <c r="F95" s="1">
        <v>8</v>
      </c>
    </row>
  </sheetData>
  <conditionalFormatting sqref="F2:F95">
    <cfRule type="colorScale" priority="2">
      <colorScale>
        <cfvo type="min"/>
        <cfvo type="max"/>
        <color rgb="FFFFEF9C"/>
        <color rgb="FF63BE7B"/>
      </colorScale>
    </cfRule>
  </conditionalFormatting>
  <conditionalFormatting sqref="J33:J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4" workbookViewId="0">
      <selection sqref="A1:A95"/>
    </sheetView>
  </sheetViews>
  <sheetFormatPr defaultRowHeight="14.25" x14ac:dyDescent="0.45"/>
  <cols>
    <col min="1" max="6" width="9.06640625" style="1"/>
  </cols>
  <sheetData>
    <row r="1" spans="1:6" x14ac:dyDescent="0.45">
      <c r="A1" s="2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customHeight="1" x14ac:dyDescent="0.45">
      <c r="A2" s="2">
        <v>0</v>
      </c>
      <c r="B2" s="1">
        <v>-1</v>
      </c>
      <c r="C2" s="1">
        <v>8</v>
      </c>
      <c r="D2" s="1" t="s">
        <v>196</v>
      </c>
      <c r="E2" s="1">
        <v>346</v>
      </c>
      <c r="F2" s="1">
        <v>2</v>
      </c>
    </row>
    <row r="3" spans="1:6" x14ac:dyDescent="0.45">
      <c r="A3" s="2">
        <v>1</v>
      </c>
      <c r="B3" s="1" t="s">
        <v>193</v>
      </c>
      <c r="C3" s="1">
        <v>32</v>
      </c>
      <c r="D3" s="1" t="s">
        <v>193</v>
      </c>
      <c r="E3" s="1">
        <v>307</v>
      </c>
      <c r="F3" s="1">
        <v>8</v>
      </c>
    </row>
    <row r="4" spans="1:6" x14ac:dyDescent="0.45">
      <c r="A4" s="2">
        <v>2</v>
      </c>
      <c r="B4" s="1" t="s">
        <v>204</v>
      </c>
      <c r="C4" s="1">
        <v>3</v>
      </c>
      <c r="D4" s="1" t="s">
        <v>188</v>
      </c>
      <c r="E4" s="1">
        <v>254</v>
      </c>
      <c r="F4" s="1">
        <v>0</v>
      </c>
    </row>
    <row r="5" spans="1:6" x14ac:dyDescent="0.45">
      <c r="A5" s="2">
        <v>3</v>
      </c>
      <c r="B5" s="1" t="s">
        <v>188</v>
      </c>
      <c r="C5" s="1">
        <v>13</v>
      </c>
      <c r="D5" s="1" t="s">
        <v>188</v>
      </c>
      <c r="E5" s="1">
        <v>44</v>
      </c>
      <c r="F5" s="1">
        <v>8</v>
      </c>
    </row>
    <row r="6" spans="1:6" x14ac:dyDescent="0.45">
      <c r="A6" s="2">
        <v>4</v>
      </c>
      <c r="B6" s="1" t="s">
        <v>192</v>
      </c>
      <c r="C6" s="1">
        <v>14</v>
      </c>
      <c r="D6" s="1" t="s">
        <v>192</v>
      </c>
      <c r="E6" s="1">
        <v>25</v>
      </c>
      <c r="F6" s="1">
        <v>8</v>
      </c>
    </row>
    <row r="7" spans="1:6" x14ac:dyDescent="0.45">
      <c r="A7" s="2">
        <v>5</v>
      </c>
      <c r="B7" s="1" t="s">
        <v>201</v>
      </c>
      <c r="C7" s="1">
        <v>18</v>
      </c>
      <c r="D7" s="1" t="s">
        <v>194</v>
      </c>
      <c r="E7" s="1">
        <v>202</v>
      </c>
      <c r="F7" s="1">
        <v>2</v>
      </c>
    </row>
    <row r="8" spans="1:6" x14ac:dyDescent="0.45">
      <c r="A8" s="2">
        <v>6</v>
      </c>
      <c r="B8" s="1" t="s">
        <v>200</v>
      </c>
      <c r="C8" s="1">
        <v>54</v>
      </c>
      <c r="D8" s="1" t="s">
        <v>200</v>
      </c>
      <c r="E8" s="1">
        <v>336</v>
      </c>
      <c r="F8" s="1">
        <v>8</v>
      </c>
    </row>
    <row r="9" spans="1:6" x14ac:dyDescent="0.45">
      <c r="A9" s="2">
        <v>7</v>
      </c>
      <c r="B9" s="1" t="s">
        <v>195</v>
      </c>
      <c r="C9" s="1">
        <v>4</v>
      </c>
      <c r="D9" s="1" t="s">
        <v>192</v>
      </c>
      <c r="E9" s="1">
        <v>134</v>
      </c>
      <c r="F9" s="1">
        <v>0</v>
      </c>
    </row>
    <row r="10" spans="1:6" x14ac:dyDescent="0.45">
      <c r="A10" s="2">
        <v>8</v>
      </c>
      <c r="B10" s="1" t="s">
        <v>196</v>
      </c>
      <c r="C10" s="1">
        <v>13</v>
      </c>
      <c r="D10" s="1" t="s">
        <v>188</v>
      </c>
      <c r="E10" s="1">
        <v>106</v>
      </c>
      <c r="F10" s="1">
        <v>2</v>
      </c>
    </row>
    <row r="11" spans="1:6" x14ac:dyDescent="0.45">
      <c r="A11" s="2">
        <v>9</v>
      </c>
      <c r="B11" s="1" t="s">
        <v>194</v>
      </c>
      <c r="C11" s="1">
        <v>29</v>
      </c>
      <c r="D11" s="1" t="s">
        <v>194</v>
      </c>
      <c r="E11" s="1">
        <v>280</v>
      </c>
      <c r="F11" s="1">
        <v>8</v>
      </c>
    </row>
    <row r="12" spans="1:6" x14ac:dyDescent="0.45">
      <c r="A12" s="2">
        <v>15</v>
      </c>
      <c r="B12" s="1" t="s">
        <v>192</v>
      </c>
      <c r="C12" s="1">
        <v>11</v>
      </c>
      <c r="D12" s="1" t="s">
        <v>189</v>
      </c>
      <c r="E12" s="1">
        <v>106</v>
      </c>
      <c r="F12" s="1">
        <v>2</v>
      </c>
    </row>
    <row r="13" spans="1:6" x14ac:dyDescent="0.45">
      <c r="A13" s="2">
        <v>16</v>
      </c>
      <c r="B13" s="1" t="s">
        <v>196</v>
      </c>
      <c r="C13" s="1">
        <v>8</v>
      </c>
      <c r="D13" s="1" t="s">
        <v>196</v>
      </c>
      <c r="E13" s="1">
        <v>235</v>
      </c>
      <c r="F13" s="1">
        <v>8</v>
      </c>
    </row>
    <row r="14" spans="1:6" x14ac:dyDescent="0.45">
      <c r="A14" s="2">
        <v>17</v>
      </c>
      <c r="B14" s="1" t="s">
        <v>196</v>
      </c>
      <c r="C14" s="1">
        <v>10</v>
      </c>
      <c r="D14" s="1" t="s">
        <v>191</v>
      </c>
      <c r="E14" s="1">
        <v>109</v>
      </c>
      <c r="F14" s="1">
        <v>0</v>
      </c>
    </row>
    <row r="15" spans="1:6" x14ac:dyDescent="0.45">
      <c r="A15" s="2">
        <v>18</v>
      </c>
      <c r="B15" s="1" t="s">
        <v>194</v>
      </c>
      <c r="C15" s="1">
        <v>12</v>
      </c>
      <c r="D15" s="1" t="s">
        <v>190</v>
      </c>
      <c r="E15" s="1">
        <v>87</v>
      </c>
      <c r="F15" s="1">
        <v>0</v>
      </c>
    </row>
    <row r="16" spans="1:6" x14ac:dyDescent="0.45">
      <c r="A16" s="2">
        <v>19</v>
      </c>
      <c r="B16" s="1" t="s">
        <v>206</v>
      </c>
      <c r="C16" s="1">
        <v>7</v>
      </c>
      <c r="D16" s="1" t="s">
        <v>195</v>
      </c>
      <c r="E16" s="1">
        <v>346</v>
      </c>
      <c r="F16" s="1">
        <v>2</v>
      </c>
    </row>
    <row r="17" spans="1:6" x14ac:dyDescent="0.45">
      <c r="A17" s="2">
        <v>20</v>
      </c>
      <c r="B17" s="1" t="s">
        <v>204</v>
      </c>
      <c r="C17" s="1">
        <v>29</v>
      </c>
      <c r="D17" s="1" t="s">
        <v>194</v>
      </c>
      <c r="E17" s="1">
        <v>249</v>
      </c>
      <c r="F17" s="1">
        <v>0</v>
      </c>
    </row>
    <row r="18" spans="1:6" x14ac:dyDescent="0.45">
      <c r="A18" s="2">
        <v>21</v>
      </c>
      <c r="B18" s="1" t="s">
        <v>198</v>
      </c>
      <c r="C18" s="1">
        <v>55</v>
      </c>
      <c r="D18" s="1" t="s">
        <v>199</v>
      </c>
      <c r="E18" s="1">
        <v>281</v>
      </c>
      <c r="F18" s="1">
        <v>6</v>
      </c>
    </row>
    <row r="19" spans="1:6" x14ac:dyDescent="0.45">
      <c r="A19" s="2">
        <v>22</v>
      </c>
      <c r="B19" s="1" t="s">
        <v>191</v>
      </c>
      <c r="C19" s="1">
        <v>10</v>
      </c>
      <c r="D19" s="1" t="s">
        <v>191</v>
      </c>
      <c r="E19" s="1">
        <v>21</v>
      </c>
      <c r="F19" s="1">
        <v>8</v>
      </c>
    </row>
    <row r="20" spans="1:6" x14ac:dyDescent="0.45">
      <c r="A20" s="2">
        <v>23</v>
      </c>
      <c r="B20" s="1" t="s">
        <v>189</v>
      </c>
      <c r="C20" s="1">
        <v>11</v>
      </c>
      <c r="D20" s="1" t="s">
        <v>189</v>
      </c>
      <c r="E20" s="1">
        <v>23</v>
      </c>
      <c r="F20" s="1">
        <v>8</v>
      </c>
    </row>
    <row r="21" spans="1:6" x14ac:dyDescent="0.45">
      <c r="A21" s="2">
        <v>24</v>
      </c>
      <c r="B21" s="1" t="s">
        <v>193</v>
      </c>
      <c r="C21" s="1">
        <v>93</v>
      </c>
      <c r="D21" s="1" t="s">
        <v>193</v>
      </c>
      <c r="E21" s="1">
        <v>195</v>
      </c>
      <c r="F21" s="1">
        <v>8</v>
      </c>
    </row>
    <row r="22" spans="1:6" x14ac:dyDescent="0.45">
      <c r="A22" s="2">
        <v>25</v>
      </c>
      <c r="B22" s="1" t="s">
        <v>188</v>
      </c>
      <c r="C22" s="1">
        <v>13</v>
      </c>
      <c r="D22" s="1" t="s">
        <v>188</v>
      </c>
      <c r="E22" s="1">
        <v>23</v>
      </c>
      <c r="F22" s="1">
        <v>8</v>
      </c>
    </row>
    <row r="23" spans="1:6" x14ac:dyDescent="0.45">
      <c r="A23" s="2">
        <v>26</v>
      </c>
      <c r="B23" s="1" t="s">
        <v>201</v>
      </c>
      <c r="C23" s="1">
        <v>32</v>
      </c>
      <c r="D23" s="1" t="s">
        <v>193</v>
      </c>
      <c r="E23" s="1">
        <v>325</v>
      </c>
      <c r="F23" s="1">
        <v>2</v>
      </c>
    </row>
    <row r="24" spans="1:6" x14ac:dyDescent="0.45">
      <c r="A24" s="2">
        <v>27</v>
      </c>
      <c r="B24" s="1" t="s">
        <v>200</v>
      </c>
      <c r="C24" s="1">
        <v>23</v>
      </c>
      <c r="D24" s="1" t="s">
        <v>189</v>
      </c>
      <c r="E24" s="1">
        <v>159</v>
      </c>
      <c r="F24" s="1">
        <v>1</v>
      </c>
    </row>
    <row r="25" spans="1:6" x14ac:dyDescent="0.45">
      <c r="A25" s="2">
        <v>28</v>
      </c>
      <c r="B25" s="1" t="s">
        <v>195</v>
      </c>
      <c r="C25" s="1">
        <v>25</v>
      </c>
      <c r="D25" s="1" t="s">
        <v>188</v>
      </c>
      <c r="E25" s="1">
        <v>179</v>
      </c>
      <c r="F25" s="1">
        <v>3</v>
      </c>
    </row>
    <row r="26" spans="1:6" x14ac:dyDescent="0.45">
      <c r="A26" s="2">
        <v>29</v>
      </c>
      <c r="B26" s="1" t="s">
        <v>194</v>
      </c>
      <c r="C26" s="1">
        <v>23</v>
      </c>
      <c r="D26" s="1" t="s">
        <v>189</v>
      </c>
      <c r="E26" s="1">
        <v>159</v>
      </c>
      <c r="F26" s="1">
        <v>1</v>
      </c>
    </row>
    <row r="27" spans="1:6" x14ac:dyDescent="0.45">
      <c r="A27" s="2">
        <v>30</v>
      </c>
      <c r="B27" s="1" t="s">
        <v>198</v>
      </c>
      <c r="C27" s="1">
        <v>33</v>
      </c>
      <c r="D27" s="1" t="s">
        <v>188</v>
      </c>
      <c r="E27" s="1">
        <v>160</v>
      </c>
      <c r="F27" s="1">
        <v>5</v>
      </c>
    </row>
    <row r="28" spans="1:6" x14ac:dyDescent="0.45">
      <c r="A28" s="2">
        <v>31</v>
      </c>
      <c r="B28" s="1" t="s">
        <v>191</v>
      </c>
      <c r="C28" s="1">
        <v>10</v>
      </c>
      <c r="D28" s="1" t="s">
        <v>191</v>
      </c>
      <c r="E28" s="1">
        <v>30</v>
      </c>
      <c r="F28" s="1">
        <v>8</v>
      </c>
    </row>
    <row r="29" spans="1:6" x14ac:dyDescent="0.45">
      <c r="A29" s="2">
        <v>32</v>
      </c>
      <c r="B29" s="1" t="s">
        <v>193</v>
      </c>
      <c r="C29" s="1">
        <v>23</v>
      </c>
      <c r="D29" s="1" t="s">
        <v>189</v>
      </c>
      <c r="E29" s="1">
        <v>205</v>
      </c>
      <c r="F29" s="1">
        <v>2</v>
      </c>
    </row>
    <row r="30" spans="1:6" x14ac:dyDescent="0.45">
      <c r="A30" s="2">
        <v>33</v>
      </c>
      <c r="B30" s="1" t="s">
        <v>188</v>
      </c>
      <c r="C30" s="1">
        <v>13</v>
      </c>
      <c r="D30" s="1" t="s">
        <v>188</v>
      </c>
      <c r="E30" s="1">
        <v>67</v>
      </c>
      <c r="F30" s="1">
        <v>8</v>
      </c>
    </row>
    <row r="31" spans="1:6" x14ac:dyDescent="0.45">
      <c r="A31" s="2">
        <v>34</v>
      </c>
      <c r="B31" s="1" t="s">
        <v>202</v>
      </c>
      <c r="C31" s="1">
        <v>15</v>
      </c>
      <c r="D31" s="1" t="s">
        <v>192</v>
      </c>
      <c r="E31" s="1">
        <v>325</v>
      </c>
      <c r="F31" s="1">
        <v>0</v>
      </c>
    </row>
    <row r="32" spans="1:6" x14ac:dyDescent="0.45">
      <c r="A32" s="2">
        <v>35</v>
      </c>
      <c r="B32" s="1" t="s">
        <v>206</v>
      </c>
      <c r="C32" s="1">
        <v>53</v>
      </c>
      <c r="D32" s="1" t="s">
        <v>201</v>
      </c>
      <c r="E32" s="1">
        <v>406</v>
      </c>
      <c r="F32" s="1">
        <v>7</v>
      </c>
    </row>
    <row r="33" spans="1:6" x14ac:dyDescent="0.45">
      <c r="A33" s="2">
        <v>36</v>
      </c>
      <c r="B33" s="1" t="s">
        <v>195</v>
      </c>
      <c r="C33" s="1">
        <v>7</v>
      </c>
      <c r="D33" s="1" t="s">
        <v>195</v>
      </c>
      <c r="E33" s="1">
        <v>224</v>
      </c>
      <c r="F33" s="1">
        <v>8</v>
      </c>
    </row>
    <row r="34" spans="1:6" x14ac:dyDescent="0.45">
      <c r="A34" s="2">
        <v>37</v>
      </c>
      <c r="B34" s="1" t="s">
        <v>199</v>
      </c>
      <c r="C34" s="1">
        <v>91</v>
      </c>
      <c r="D34" s="1" t="s">
        <v>198</v>
      </c>
      <c r="E34" s="1">
        <v>276</v>
      </c>
      <c r="F34" s="1">
        <v>7</v>
      </c>
    </row>
    <row r="35" spans="1:6" x14ac:dyDescent="0.45">
      <c r="A35" s="2">
        <v>38</v>
      </c>
      <c r="B35" s="1" t="s">
        <v>197</v>
      </c>
      <c r="C35" s="1">
        <v>56</v>
      </c>
      <c r="D35" s="1" t="s">
        <v>197</v>
      </c>
      <c r="E35" s="1">
        <v>242</v>
      </c>
      <c r="F35" s="1">
        <v>8</v>
      </c>
    </row>
    <row r="36" spans="1:6" x14ac:dyDescent="0.45">
      <c r="A36" s="2">
        <v>39</v>
      </c>
      <c r="B36" s="1" t="s">
        <v>205</v>
      </c>
      <c r="C36" s="1">
        <v>94</v>
      </c>
      <c r="D36" s="1" t="s">
        <v>192</v>
      </c>
      <c r="E36" s="1">
        <v>306</v>
      </c>
      <c r="F36" s="1">
        <v>7</v>
      </c>
    </row>
    <row r="37" spans="1:6" x14ac:dyDescent="0.45">
      <c r="A37" s="2">
        <v>41</v>
      </c>
      <c r="B37" s="1" t="s">
        <v>191</v>
      </c>
      <c r="C37" s="1">
        <v>10</v>
      </c>
      <c r="D37" s="1" t="s">
        <v>191</v>
      </c>
      <c r="E37" s="1">
        <v>21</v>
      </c>
      <c r="F37" s="1">
        <v>8</v>
      </c>
    </row>
    <row r="38" spans="1:6" x14ac:dyDescent="0.45">
      <c r="A38" s="2">
        <v>42</v>
      </c>
      <c r="B38" s="1" t="s">
        <v>190</v>
      </c>
      <c r="C38" s="1">
        <v>12</v>
      </c>
      <c r="D38" s="1" t="s">
        <v>190</v>
      </c>
      <c r="E38" s="1">
        <v>26</v>
      </c>
      <c r="F38" s="1">
        <v>8</v>
      </c>
    </row>
    <row r="39" spans="1:6" x14ac:dyDescent="0.45">
      <c r="A39" s="2">
        <v>43</v>
      </c>
      <c r="B39" s="1" t="s">
        <v>190</v>
      </c>
      <c r="C39" s="1">
        <v>12</v>
      </c>
      <c r="D39" s="1" t="s">
        <v>190</v>
      </c>
      <c r="E39" s="1">
        <v>5</v>
      </c>
      <c r="F39" s="1">
        <v>8</v>
      </c>
    </row>
    <row r="40" spans="1:6" x14ac:dyDescent="0.45">
      <c r="A40" s="2">
        <v>44</v>
      </c>
      <c r="B40" s="1" t="s">
        <v>188</v>
      </c>
      <c r="C40" s="1">
        <v>13</v>
      </c>
      <c r="D40" s="1" t="s">
        <v>188</v>
      </c>
      <c r="E40" s="1">
        <v>48</v>
      </c>
      <c r="F40" s="1">
        <v>8</v>
      </c>
    </row>
    <row r="41" spans="1:6" x14ac:dyDescent="0.45">
      <c r="A41" s="2">
        <v>45</v>
      </c>
      <c r="B41" s="1" t="s">
        <v>188</v>
      </c>
      <c r="C41" s="1">
        <v>13</v>
      </c>
      <c r="D41" s="1" t="s">
        <v>188</v>
      </c>
      <c r="E41" s="1">
        <v>1</v>
      </c>
      <c r="F41" s="1">
        <v>8</v>
      </c>
    </row>
    <row r="42" spans="1:6" x14ac:dyDescent="0.45">
      <c r="A42" s="2">
        <v>46</v>
      </c>
      <c r="B42" s="1" t="s">
        <v>195</v>
      </c>
      <c r="C42" s="1">
        <v>50</v>
      </c>
      <c r="D42" s="1" t="s">
        <v>189</v>
      </c>
      <c r="E42" s="1">
        <v>254</v>
      </c>
      <c r="F42" s="1">
        <v>6</v>
      </c>
    </row>
    <row r="43" spans="1:6" x14ac:dyDescent="0.45">
      <c r="A43" s="2">
        <v>47</v>
      </c>
      <c r="B43" s="1" t="s">
        <v>202</v>
      </c>
      <c r="C43" s="1">
        <v>34</v>
      </c>
      <c r="D43" s="1" t="s">
        <v>202</v>
      </c>
      <c r="E43" s="1">
        <v>486</v>
      </c>
      <c r="F43" s="1">
        <v>8</v>
      </c>
    </row>
    <row r="44" spans="1:6" x14ac:dyDescent="0.45">
      <c r="A44" s="2">
        <v>48</v>
      </c>
      <c r="B44" s="1" t="s">
        <v>204</v>
      </c>
      <c r="C44" s="1">
        <v>49</v>
      </c>
      <c r="D44" s="1" t="s">
        <v>191</v>
      </c>
      <c r="E44" s="1">
        <v>185</v>
      </c>
      <c r="F44" s="1">
        <v>7</v>
      </c>
    </row>
    <row r="45" spans="1:6" x14ac:dyDescent="0.45">
      <c r="A45" s="2">
        <v>49</v>
      </c>
      <c r="B45" s="1" t="s">
        <v>191</v>
      </c>
      <c r="C45" s="1">
        <v>10</v>
      </c>
      <c r="D45" s="1" t="s">
        <v>191</v>
      </c>
      <c r="E45" s="1">
        <v>20</v>
      </c>
      <c r="F45" s="1">
        <v>8</v>
      </c>
    </row>
    <row r="46" spans="1:6" x14ac:dyDescent="0.45">
      <c r="A46" s="2">
        <v>50</v>
      </c>
      <c r="B46" s="1" t="s">
        <v>189</v>
      </c>
      <c r="C46" s="1">
        <v>11</v>
      </c>
      <c r="D46" s="1" t="s">
        <v>189</v>
      </c>
      <c r="E46" s="1">
        <v>77</v>
      </c>
      <c r="F46" s="1">
        <v>8</v>
      </c>
    </row>
    <row r="47" spans="1:6" x14ac:dyDescent="0.45">
      <c r="A47" s="2">
        <v>51</v>
      </c>
      <c r="B47" s="1" t="s">
        <v>188</v>
      </c>
      <c r="C47" s="1">
        <v>13</v>
      </c>
      <c r="D47" s="1" t="s">
        <v>188</v>
      </c>
      <c r="E47" s="1">
        <v>141</v>
      </c>
      <c r="F47" s="1">
        <v>8</v>
      </c>
    </row>
    <row r="48" spans="1:6" x14ac:dyDescent="0.45">
      <c r="A48" s="2">
        <v>52</v>
      </c>
      <c r="B48" s="1" t="s">
        <v>192</v>
      </c>
      <c r="C48" s="1">
        <v>14</v>
      </c>
      <c r="D48" s="1" t="s">
        <v>192</v>
      </c>
      <c r="E48" s="1">
        <v>169</v>
      </c>
      <c r="F48" s="1">
        <v>8</v>
      </c>
    </row>
    <row r="49" spans="1:6" x14ac:dyDescent="0.45">
      <c r="A49" s="2">
        <v>53</v>
      </c>
      <c r="B49" s="1" t="s">
        <v>201</v>
      </c>
      <c r="C49" s="1">
        <v>49</v>
      </c>
      <c r="D49" s="1" t="s">
        <v>191</v>
      </c>
      <c r="E49" s="1">
        <v>200</v>
      </c>
      <c r="F49" s="1">
        <v>6</v>
      </c>
    </row>
    <row r="50" spans="1:6" x14ac:dyDescent="0.45">
      <c r="A50" s="2">
        <v>54</v>
      </c>
      <c r="B50" s="1" t="s">
        <v>200</v>
      </c>
      <c r="C50" s="1">
        <v>49</v>
      </c>
      <c r="D50" s="1" t="s">
        <v>191</v>
      </c>
      <c r="E50" s="1">
        <v>180</v>
      </c>
      <c r="F50" s="1">
        <v>6</v>
      </c>
    </row>
    <row r="51" spans="1:6" x14ac:dyDescent="0.45">
      <c r="A51" s="2">
        <v>55</v>
      </c>
      <c r="B51" s="1" t="s">
        <v>199</v>
      </c>
      <c r="C51" s="1">
        <v>93</v>
      </c>
      <c r="D51" s="1" t="s">
        <v>193</v>
      </c>
      <c r="E51" s="1">
        <v>180</v>
      </c>
      <c r="F51" s="1">
        <v>7</v>
      </c>
    </row>
    <row r="52" spans="1:6" x14ac:dyDescent="0.45">
      <c r="A52" s="2">
        <v>56</v>
      </c>
      <c r="B52" s="1" t="s">
        <v>197</v>
      </c>
      <c r="C52" s="1">
        <v>92</v>
      </c>
      <c r="D52" s="1" t="s">
        <v>189</v>
      </c>
      <c r="E52" s="1">
        <v>157</v>
      </c>
      <c r="F52" s="1">
        <v>7</v>
      </c>
    </row>
    <row r="53" spans="1:6" x14ac:dyDescent="0.45">
      <c r="A53" s="2">
        <v>57</v>
      </c>
      <c r="B53" s="1" t="s">
        <v>205</v>
      </c>
      <c r="C53" s="1">
        <v>56</v>
      </c>
      <c r="D53" s="1" t="s">
        <v>197</v>
      </c>
      <c r="E53" s="1">
        <v>280</v>
      </c>
      <c r="F53" s="1">
        <v>6</v>
      </c>
    </row>
    <row r="54" spans="1:6" x14ac:dyDescent="0.45">
      <c r="A54" s="2">
        <v>58</v>
      </c>
      <c r="B54" s="1" t="s">
        <v>203</v>
      </c>
      <c r="C54" s="1">
        <v>31</v>
      </c>
      <c r="D54" s="1" t="s">
        <v>191</v>
      </c>
      <c r="E54" s="1">
        <v>138</v>
      </c>
      <c r="F54" s="1">
        <v>6</v>
      </c>
    </row>
    <row r="55" spans="1:6" x14ac:dyDescent="0.45">
      <c r="A55" s="2">
        <v>59</v>
      </c>
      <c r="B55" s="1" t="s">
        <v>202</v>
      </c>
      <c r="C55" s="1">
        <v>93</v>
      </c>
      <c r="D55" s="1" t="s">
        <v>193</v>
      </c>
      <c r="E55" s="1">
        <v>304</v>
      </c>
      <c r="F55" s="1">
        <v>7</v>
      </c>
    </row>
    <row r="56" spans="1:6" x14ac:dyDescent="0.45">
      <c r="A56" s="2">
        <v>60</v>
      </c>
      <c r="B56" s="1" t="s">
        <v>196</v>
      </c>
      <c r="C56" s="1">
        <v>72</v>
      </c>
      <c r="D56" s="1">
        <v>-1</v>
      </c>
      <c r="E56" s="1">
        <v>316</v>
      </c>
      <c r="F56" s="1">
        <v>6</v>
      </c>
    </row>
    <row r="57" spans="1:6" x14ac:dyDescent="0.45">
      <c r="A57" s="2">
        <v>61</v>
      </c>
      <c r="B57" s="1" t="s">
        <v>194</v>
      </c>
      <c r="C57" s="1">
        <v>18</v>
      </c>
      <c r="D57" s="1" t="s">
        <v>194</v>
      </c>
      <c r="E57" s="1">
        <v>237</v>
      </c>
      <c r="F57" s="1">
        <v>8</v>
      </c>
    </row>
    <row r="58" spans="1:6" x14ac:dyDescent="0.45">
      <c r="A58" s="2">
        <v>62</v>
      </c>
      <c r="B58" s="1" t="s">
        <v>198</v>
      </c>
      <c r="C58" s="1">
        <v>87</v>
      </c>
      <c r="D58" s="1">
        <v>-1</v>
      </c>
      <c r="E58" s="1">
        <v>246</v>
      </c>
      <c r="F58" s="1">
        <v>6</v>
      </c>
    </row>
    <row r="59" spans="1:6" x14ac:dyDescent="0.45">
      <c r="A59" s="2">
        <v>63</v>
      </c>
      <c r="B59" s="1" t="s">
        <v>191</v>
      </c>
      <c r="C59" s="1">
        <v>87</v>
      </c>
      <c r="D59" s="1">
        <v>-1</v>
      </c>
      <c r="E59" s="1">
        <v>214</v>
      </c>
      <c r="F59" s="1">
        <v>6</v>
      </c>
    </row>
    <row r="60" spans="1:6" x14ac:dyDescent="0.45">
      <c r="A60" s="2">
        <v>64</v>
      </c>
      <c r="B60" s="1" t="s">
        <v>189</v>
      </c>
      <c r="C60" s="1">
        <v>31</v>
      </c>
      <c r="D60" s="1" t="s">
        <v>191</v>
      </c>
      <c r="E60" s="1">
        <v>234</v>
      </c>
      <c r="F60" s="1">
        <v>6</v>
      </c>
    </row>
    <row r="61" spans="1:6" x14ac:dyDescent="0.45">
      <c r="A61" s="2">
        <v>65</v>
      </c>
      <c r="B61" s="1" t="s">
        <v>189</v>
      </c>
      <c r="C61" s="1">
        <v>31</v>
      </c>
      <c r="D61" s="1" t="s">
        <v>191</v>
      </c>
      <c r="E61" s="1">
        <v>234</v>
      </c>
      <c r="F61" s="1">
        <v>6</v>
      </c>
    </row>
    <row r="62" spans="1:6" x14ac:dyDescent="0.45">
      <c r="A62" s="2">
        <v>66</v>
      </c>
      <c r="B62" s="1" t="s">
        <v>188</v>
      </c>
      <c r="C62" s="1">
        <v>87</v>
      </c>
      <c r="D62" s="1">
        <v>-1</v>
      </c>
      <c r="E62" s="1">
        <v>225</v>
      </c>
      <c r="F62" s="1">
        <v>6</v>
      </c>
    </row>
    <row r="63" spans="1:6" x14ac:dyDescent="0.45">
      <c r="A63" s="2">
        <v>67</v>
      </c>
      <c r="B63" s="1" t="s">
        <v>205</v>
      </c>
      <c r="C63" s="1">
        <v>82</v>
      </c>
      <c r="D63" s="1">
        <v>-1</v>
      </c>
      <c r="E63" s="1">
        <v>275</v>
      </c>
      <c r="F63" s="1">
        <v>6</v>
      </c>
    </row>
    <row r="64" spans="1:6" x14ac:dyDescent="0.45">
      <c r="A64" s="2">
        <v>68</v>
      </c>
      <c r="B64" s="1" t="s">
        <v>203</v>
      </c>
      <c r="C64" s="1">
        <v>55</v>
      </c>
      <c r="D64" s="1" t="s">
        <v>199</v>
      </c>
      <c r="E64" s="1">
        <v>376</v>
      </c>
      <c r="F64" s="1">
        <v>6</v>
      </c>
    </row>
    <row r="65" spans="1:6" x14ac:dyDescent="0.45">
      <c r="A65" s="2">
        <v>69</v>
      </c>
      <c r="B65" s="1" t="s">
        <v>203</v>
      </c>
      <c r="C65" s="1">
        <v>83</v>
      </c>
      <c r="D65" s="1">
        <v>-1</v>
      </c>
      <c r="E65" s="1">
        <v>334</v>
      </c>
      <c r="F65" s="1">
        <v>6</v>
      </c>
    </row>
    <row r="66" spans="1:6" x14ac:dyDescent="0.45">
      <c r="A66" s="2">
        <v>70</v>
      </c>
      <c r="B66" s="1" t="s">
        <v>202</v>
      </c>
      <c r="C66" s="1">
        <v>52</v>
      </c>
      <c r="D66" s="1" t="s">
        <v>192</v>
      </c>
      <c r="E66" s="1">
        <v>324</v>
      </c>
      <c r="F66" s="1">
        <v>6</v>
      </c>
    </row>
    <row r="67" spans="1:6" x14ac:dyDescent="0.45">
      <c r="A67" s="2">
        <v>71</v>
      </c>
      <c r="B67" s="1" t="s">
        <v>206</v>
      </c>
      <c r="C67" s="1">
        <v>56</v>
      </c>
      <c r="D67" s="1" t="s">
        <v>197</v>
      </c>
      <c r="E67" s="1">
        <v>352</v>
      </c>
      <c r="F67" s="1">
        <v>6</v>
      </c>
    </row>
    <row r="68" spans="1:6" x14ac:dyDescent="0.45">
      <c r="A68" s="2">
        <v>72</v>
      </c>
      <c r="B68" s="1">
        <v>-1</v>
      </c>
      <c r="C68" s="1">
        <v>85</v>
      </c>
      <c r="D68" s="1">
        <v>-1</v>
      </c>
      <c r="E68" s="1">
        <v>156</v>
      </c>
      <c r="F68" s="1">
        <v>6</v>
      </c>
    </row>
    <row r="69" spans="1:6" x14ac:dyDescent="0.45">
      <c r="A69" s="2">
        <v>73</v>
      </c>
      <c r="B69" s="1">
        <v>-1</v>
      </c>
      <c r="C69" s="1">
        <v>88</v>
      </c>
      <c r="D69" s="1">
        <v>-1</v>
      </c>
      <c r="E69" s="1">
        <v>324</v>
      </c>
      <c r="F69" s="1">
        <v>6</v>
      </c>
    </row>
    <row r="70" spans="1:6" x14ac:dyDescent="0.45">
      <c r="A70" s="2">
        <v>74</v>
      </c>
      <c r="B70" s="1">
        <v>-1</v>
      </c>
      <c r="C70" s="1">
        <v>87</v>
      </c>
      <c r="D70" s="1">
        <v>-1</v>
      </c>
      <c r="E70" s="1">
        <v>204</v>
      </c>
      <c r="F70" s="1">
        <v>6</v>
      </c>
    </row>
    <row r="71" spans="1:6" x14ac:dyDescent="0.45">
      <c r="A71" s="2">
        <v>75</v>
      </c>
      <c r="B71" s="1">
        <v>-1</v>
      </c>
      <c r="C71" s="1">
        <v>55</v>
      </c>
      <c r="D71" s="1" t="s">
        <v>199</v>
      </c>
      <c r="E71" s="1">
        <v>303</v>
      </c>
      <c r="F71" s="1">
        <v>6</v>
      </c>
    </row>
    <row r="72" spans="1:6" x14ac:dyDescent="0.45">
      <c r="A72" s="2">
        <v>76</v>
      </c>
      <c r="B72" s="1">
        <v>-1</v>
      </c>
      <c r="C72" s="1">
        <v>51</v>
      </c>
      <c r="D72" s="1" t="s">
        <v>188</v>
      </c>
      <c r="E72" s="1">
        <v>248</v>
      </c>
      <c r="F72" s="1">
        <v>6</v>
      </c>
    </row>
    <row r="73" spans="1:6" x14ac:dyDescent="0.45">
      <c r="A73" s="2">
        <v>77</v>
      </c>
      <c r="B73" s="1">
        <v>-1</v>
      </c>
      <c r="C73" s="1">
        <v>74</v>
      </c>
      <c r="D73" s="1">
        <v>-1</v>
      </c>
      <c r="E73" s="1">
        <v>345</v>
      </c>
      <c r="F73" s="1">
        <v>6</v>
      </c>
    </row>
    <row r="74" spans="1:6" x14ac:dyDescent="0.45">
      <c r="A74" s="2">
        <v>78</v>
      </c>
      <c r="B74" s="1">
        <v>-1</v>
      </c>
      <c r="C74" s="1">
        <v>49</v>
      </c>
      <c r="D74" s="1" t="s">
        <v>191</v>
      </c>
      <c r="E74" s="1">
        <v>203</v>
      </c>
      <c r="F74" s="1">
        <v>6</v>
      </c>
    </row>
    <row r="75" spans="1:6" x14ac:dyDescent="0.45">
      <c r="A75" s="2">
        <v>79</v>
      </c>
      <c r="B75" s="1">
        <v>-1</v>
      </c>
      <c r="C75" s="1">
        <v>87</v>
      </c>
      <c r="D75" s="1">
        <v>-1</v>
      </c>
      <c r="E75" s="1">
        <v>226</v>
      </c>
      <c r="F75" s="1">
        <v>6</v>
      </c>
    </row>
    <row r="76" spans="1:6" x14ac:dyDescent="0.45">
      <c r="A76" s="2">
        <v>80</v>
      </c>
      <c r="B76" s="1">
        <v>-1</v>
      </c>
      <c r="C76" s="1">
        <v>55</v>
      </c>
      <c r="D76" s="1" t="s">
        <v>199</v>
      </c>
      <c r="E76" s="1">
        <v>329</v>
      </c>
      <c r="F76" s="1">
        <v>6</v>
      </c>
    </row>
    <row r="77" spans="1:6" x14ac:dyDescent="0.45">
      <c r="A77" s="2">
        <v>81</v>
      </c>
      <c r="B77" s="1">
        <v>-1</v>
      </c>
      <c r="C77" s="1">
        <v>85</v>
      </c>
      <c r="D77" s="1">
        <v>-1</v>
      </c>
      <c r="E77" s="1">
        <v>298</v>
      </c>
      <c r="F77" s="1">
        <v>6</v>
      </c>
    </row>
    <row r="78" spans="1:6" x14ac:dyDescent="0.45">
      <c r="A78" s="2">
        <v>82</v>
      </c>
      <c r="B78" s="1">
        <v>-1</v>
      </c>
      <c r="C78" s="1">
        <v>85</v>
      </c>
      <c r="D78" s="1">
        <v>-1</v>
      </c>
      <c r="E78" s="1">
        <v>167</v>
      </c>
      <c r="F78" s="1">
        <v>6</v>
      </c>
    </row>
    <row r="79" spans="1:6" x14ac:dyDescent="0.45">
      <c r="A79" s="2">
        <v>83</v>
      </c>
      <c r="B79" s="1">
        <v>-1</v>
      </c>
      <c r="C79" s="1">
        <v>85</v>
      </c>
      <c r="D79" s="1">
        <v>-1</v>
      </c>
      <c r="E79" s="1">
        <v>167</v>
      </c>
      <c r="F79" s="1">
        <v>6</v>
      </c>
    </row>
    <row r="80" spans="1:6" x14ac:dyDescent="0.45">
      <c r="A80" s="2">
        <v>84</v>
      </c>
      <c r="B80" s="1">
        <v>-1</v>
      </c>
      <c r="C80" s="1">
        <v>51</v>
      </c>
      <c r="D80" s="1" t="s">
        <v>188</v>
      </c>
      <c r="E80" s="1">
        <v>299</v>
      </c>
      <c r="F80" s="1">
        <v>6</v>
      </c>
    </row>
    <row r="81" spans="1:6" x14ac:dyDescent="0.45">
      <c r="A81" s="2">
        <v>85</v>
      </c>
      <c r="B81" s="1">
        <v>-1</v>
      </c>
      <c r="C81" s="1">
        <v>10</v>
      </c>
      <c r="D81" s="1" t="s">
        <v>191</v>
      </c>
      <c r="E81" s="1">
        <v>66</v>
      </c>
      <c r="F81" s="1">
        <v>6</v>
      </c>
    </row>
    <row r="82" spans="1:6" x14ac:dyDescent="0.45">
      <c r="A82" s="2">
        <v>86</v>
      </c>
      <c r="B82" s="1">
        <v>-1</v>
      </c>
      <c r="C82" s="1">
        <v>50</v>
      </c>
      <c r="D82" s="1" t="s">
        <v>189</v>
      </c>
      <c r="E82" s="1">
        <v>228</v>
      </c>
      <c r="F82" s="1">
        <v>6</v>
      </c>
    </row>
    <row r="83" spans="1:6" x14ac:dyDescent="0.45">
      <c r="A83" s="2">
        <v>87</v>
      </c>
      <c r="B83" s="1">
        <v>-1</v>
      </c>
      <c r="C83" s="1">
        <v>12</v>
      </c>
      <c r="D83" s="1" t="s">
        <v>190</v>
      </c>
      <c r="E83" s="1">
        <v>91</v>
      </c>
      <c r="F83" s="1">
        <v>6</v>
      </c>
    </row>
    <row r="84" spans="1:6" x14ac:dyDescent="0.45">
      <c r="A84" s="2">
        <v>88</v>
      </c>
      <c r="B84" s="1">
        <v>-1</v>
      </c>
      <c r="C84" s="1">
        <v>31</v>
      </c>
      <c r="D84" s="1" t="s">
        <v>191</v>
      </c>
      <c r="E84" s="1">
        <v>186</v>
      </c>
      <c r="F84" s="1">
        <v>6</v>
      </c>
    </row>
    <row r="85" spans="1:6" x14ac:dyDescent="0.45">
      <c r="A85" s="2">
        <v>89</v>
      </c>
      <c r="B85" s="1">
        <v>-1</v>
      </c>
      <c r="C85" s="1">
        <v>56</v>
      </c>
      <c r="D85" s="1" t="s">
        <v>197</v>
      </c>
      <c r="E85" s="1">
        <v>282</v>
      </c>
      <c r="F85" s="1">
        <v>6</v>
      </c>
    </row>
    <row r="86" spans="1:6" x14ac:dyDescent="0.45">
      <c r="A86" s="2">
        <v>90</v>
      </c>
      <c r="B86" s="1" t="s">
        <v>204</v>
      </c>
      <c r="C86" s="1">
        <v>92</v>
      </c>
      <c r="D86" s="1" t="s">
        <v>189</v>
      </c>
      <c r="E86" s="1">
        <v>183</v>
      </c>
      <c r="F86" s="1">
        <v>7</v>
      </c>
    </row>
    <row r="87" spans="1:6" x14ac:dyDescent="0.45">
      <c r="A87" s="2">
        <v>91</v>
      </c>
      <c r="B87" s="1" t="s">
        <v>198</v>
      </c>
      <c r="C87" s="1">
        <v>92</v>
      </c>
      <c r="D87" s="1" t="s">
        <v>189</v>
      </c>
      <c r="E87" s="1">
        <v>109</v>
      </c>
      <c r="F87" s="1">
        <v>7</v>
      </c>
    </row>
    <row r="88" spans="1:6" x14ac:dyDescent="0.45">
      <c r="A88" s="2">
        <v>92</v>
      </c>
      <c r="B88" s="1" t="s">
        <v>189</v>
      </c>
      <c r="C88" s="1">
        <v>11</v>
      </c>
      <c r="D88" s="1" t="s">
        <v>189</v>
      </c>
      <c r="E88" s="1">
        <v>1</v>
      </c>
      <c r="F88" s="1">
        <v>8</v>
      </c>
    </row>
    <row r="89" spans="1:6" x14ac:dyDescent="0.45">
      <c r="A89" s="2">
        <v>93</v>
      </c>
      <c r="B89" s="1" t="s">
        <v>193</v>
      </c>
      <c r="C89" s="1">
        <v>92</v>
      </c>
      <c r="D89" s="1" t="s">
        <v>189</v>
      </c>
      <c r="E89" s="1">
        <v>84</v>
      </c>
      <c r="F89" s="1">
        <v>7</v>
      </c>
    </row>
    <row r="90" spans="1:6" x14ac:dyDescent="0.45">
      <c r="A90" s="2">
        <v>94</v>
      </c>
      <c r="B90" s="1" t="s">
        <v>192</v>
      </c>
      <c r="C90" s="1">
        <v>14</v>
      </c>
      <c r="D90" s="1" t="s">
        <v>192</v>
      </c>
      <c r="E90" s="1">
        <v>112</v>
      </c>
      <c r="F90" s="1">
        <v>8</v>
      </c>
    </row>
    <row r="91" spans="1:6" x14ac:dyDescent="0.45">
      <c r="A91" s="2">
        <v>95</v>
      </c>
      <c r="B91" s="1" t="s">
        <v>201</v>
      </c>
      <c r="C91" s="1">
        <v>96</v>
      </c>
      <c r="D91" s="1" t="s">
        <v>200</v>
      </c>
      <c r="E91" s="1">
        <v>331</v>
      </c>
      <c r="F91" s="1">
        <v>7</v>
      </c>
    </row>
    <row r="92" spans="1:6" x14ac:dyDescent="0.45">
      <c r="A92" s="2">
        <v>96</v>
      </c>
      <c r="B92" s="1" t="s">
        <v>200</v>
      </c>
      <c r="C92" s="1">
        <v>33</v>
      </c>
      <c r="D92" s="1" t="s">
        <v>188</v>
      </c>
      <c r="E92" s="1">
        <v>233</v>
      </c>
      <c r="F92" s="1">
        <v>7</v>
      </c>
    </row>
    <row r="93" spans="1:6" x14ac:dyDescent="0.45">
      <c r="A93" s="2">
        <v>97</v>
      </c>
      <c r="B93" s="1" t="s">
        <v>195</v>
      </c>
      <c r="C93" s="1">
        <v>7</v>
      </c>
      <c r="D93" s="1" t="s">
        <v>195</v>
      </c>
      <c r="E93" s="1">
        <v>240</v>
      </c>
      <c r="F93" s="1">
        <v>8</v>
      </c>
    </row>
    <row r="94" spans="1:6" x14ac:dyDescent="0.45">
      <c r="A94" s="2">
        <v>98</v>
      </c>
      <c r="B94" s="1" t="s">
        <v>196</v>
      </c>
      <c r="C94" s="1">
        <v>8</v>
      </c>
      <c r="D94" s="1" t="s">
        <v>196</v>
      </c>
      <c r="E94" s="1">
        <v>266</v>
      </c>
      <c r="F94" s="1">
        <v>8</v>
      </c>
    </row>
    <row r="95" spans="1:6" x14ac:dyDescent="0.45">
      <c r="A95" s="2">
        <v>99</v>
      </c>
      <c r="B95" s="1" t="s">
        <v>194</v>
      </c>
      <c r="C95" s="1">
        <v>92</v>
      </c>
      <c r="D95" s="1" t="s">
        <v>189</v>
      </c>
      <c r="E95" s="1">
        <v>166</v>
      </c>
      <c r="F95" s="1">
        <v>7</v>
      </c>
    </row>
  </sheetData>
  <sortState ref="A2:F97">
    <sortCondition ref="A2:A97"/>
    <sortCondition ref="E2:E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7" workbookViewId="0">
      <selection activeCell="E54" sqref="E54:F66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6" ht="13.9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6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6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6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6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6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6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6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6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</row>
    <row r="11" spans="1:6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</row>
    <row r="12" spans="1:6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</row>
    <row r="13" spans="1:6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</row>
    <row r="14" spans="1:6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</row>
    <row r="15" spans="1:6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</row>
    <row r="16" spans="1:6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</row>
    <row r="17" spans="1:6" x14ac:dyDescent="0.45">
      <c r="A17" s="1">
        <v>28</v>
      </c>
      <c r="B17" s="1" t="s">
        <v>195</v>
      </c>
      <c r="C17" s="1">
        <v>25</v>
      </c>
      <c r="D17" s="1" t="s">
        <v>188</v>
      </c>
      <c r="E17" s="1">
        <v>179</v>
      </c>
      <c r="F17" s="1">
        <v>3</v>
      </c>
    </row>
    <row r="18" spans="1:6" x14ac:dyDescent="0.45">
      <c r="A18" s="1">
        <v>30</v>
      </c>
      <c r="B18" s="1" t="s">
        <v>198</v>
      </c>
      <c r="C18" s="1">
        <v>33</v>
      </c>
      <c r="D18" s="1" t="s">
        <v>188</v>
      </c>
      <c r="E18" s="1">
        <v>160</v>
      </c>
      <c r="F18" s="1">
        <v>5</v>
      </c>
    </row>
    <row r="19" spans="1:6" x14ac:dyDescent="0.45">
      <c r="A19" s="1">
        <v>85</v>
      </c>
      <c r="B19" s="1">
        <v>-1</v>
      </c>
      <c r="C19" s="1">
        <v>10</v>
      </c>
      <c r="D19" s="1" t="s">
        <v>191</v>
      </c>
      <c r="E19" s="1">
        <v>66</v>
      </c>
      <c r="F19" s="1">
        <v>6</v>
      </c>
    </row>
    <row r="20" spans="1:6" x14ac:dyDescent="0.45">
      <c r="A20" s="1">
        <v>87</v>
      </c>
      <c r="B20" s="1">
        <v>-1</v>
      </c>
      <c r="C20" s="1">
        <v>12</v>
      </c>
      <c r="D20" s="1" t="s">
        <v>190</v>
      </c>
      <c r="E20" s="1">
        <v>91</v>
      </c>
      <c r="F20" s="1">
        <v>6</v>
      </c>
    </row>
    <row r="21" spans="1:6" x14ac:dyDescent="0.45">
      <c r="A21" s="1">
        <v>58</v>
      </c>
      <c r="B21" s="1" t="s">
        <v>203</v>
      </c>
      <c r="C21" s="1">
        <v>31</v>
      </c>
      <c r="D21" s="1" t="s">
        <v>191</v>
      </c>
      <c r="E21" s="1">
        <v>138</v>
      </c>
      <c r="F21" s="1">
        <v>6</v>
      </c>
    </row>
    <row r="22" spans="1:6" x14ac:dyDescent="0.45">
      <c r="A22" s="1">
        <v>72</v>
      </c>
      <c r="B22" s="1">
        <v>-1</v>
      </c>
      <c r="C22" s="1">
        <v>85</v>
      </c>
      <c r="D22" s="1">
        <v>-1</v>
      </c>
      <c r="E22" s="1">
        <v>156</v>
      </c>
      <c r="F22" s="1">
        <v>6</v>
      </c>
    </row>
    <row r="23" spans="1:6" x14ac:dyDescent="0.45">
      <c r="A23" s="1">
        <v>83</v>
      </c>
      <c r="B23" s="1">
        <v>-1</v>
      </c>
      <c r="C23" s="1">
        <v>85</v>
      </c>
      <c r="D23" s="1">
        <v>-1</v>
      </c>
      <c r="E23" s="1">
        <v>167</v>
      </c>
      <c r="F23" s="1">
        <v>6</v>
      </c>
    </row>
    <row r="24" spans="1:6" x14ac:dyDescent="0.45">
      <c r="A24" s="1">
        <v>82</v>
      </c>
      <c r="B24" s="1">
        <v>-1</v>
      </c>
      <c r="C24" s="1">
        <v>85</v>
      </c>
      <c r="D24" s="1">
        <v>-1</v>
      </c>
      <c r="E24" s="1">
        <v>167</v>
      </c>
      <c r="F24" s="1">
        <v>6</v>
      </c>
    </row>
    <row r="25" spans="1:6" x14ac:dyDescent="0.45">
      <c r="A25" s="1">
        <v>54</v>
      </c>
      <c r="B25" s="1" t="s">
        <v>200</v>
      </c>
      <c r="C25" s="1">
        <v>49</v>
      </c>
      <c r="D25" s="1" t="s">
        <v>191</v>
      </c>
      <c r="E25" s="1">
        <v>180</v>
      </c>
      <c r="F25" s="1">
        <v>6</v>
      </c>
    </row>
    <row r="26" spans="1:6" x14ac:dyDescent="0.45">
      <c r="A26" s="1">
        <v>88</v>
      </c>
      <c r="B26" s="1">
        <v>-1</v>
      </c>
      <c r="C26" s="1">
        <v>31</v>
      </c>
      <c r="D26" s="1" t="s">
        <v>191</v>
      </c>
      <c r="E26" s="1">
        <v>186</v>
      </c>
      <c r="F26" s="1">
        <v>6</v>
      </c>
    </row>
    <row r="27" spans="1:6" x14ac:dyDescent="0.45">
      <c r="A27" s="1">
        <v>53</v>
      </c>
      <c r="B27" s="1" t="s">
        <v>201</v>
      </c>
      <c r="C27" s="1">
        <v>49</v>
      </c>
      <c r="D27" s="1" t="s">
        <v>191</v>
      </c>
      <c r="E27" s="1">
        <v>200</v>
      </c>
      <c r="F27" s="1">
        <v>6</v>
      </c>
    </row>
    <row r="28" spans="1:6" x14ac:dyDescent="0.45">
      <c r="A28" s="1">
        <v>78</v>
      </c>
      <c r="B28" s="1">
        <v>-1</v>
      </c>
      <c r="C28" s="1">
        <v>49</v>
      </c>
      <c r="D28" s="1" t="s">
        <v>191</v>
      </c>
      <c r="E28" s="1">
        <v>203</v>
      </c>
      <c r="F28" s="1">
        <v>6</v>
      </c>
    </row>
    <row r="29" spans="1:6" x14ac:dyDescent="0.45">
      <c r="A29" s="1">
        <v>74</v>
      </c>
      <c r="B29" s="1">
        <v>-1</v>
      </c>
      <c r="C29" s="1">
        <v>87</v>
      </c>
      <c r="D29" s="1">
        <v>-1</v>
      </c>
      <c r="E29" s="1">
        <v>204</v>
      </c>
      <c r="F29" s="1">
        <v>6</v>
      </c>
    </row>
    <row r="30" spans="1:6" x14ac:dyDescent="0.45">
      <c r="A30" s="1">
        <v>63</v>
      </c>
      <c r="B30" s="1" t="s">
        <v>191</v>
      </c>
      <c r="C30" s="1">
        <v>87</v>
      </c>
      <c r="D30" s="1">
        <v>-1</v>
      </c>
      <c r="E30" s="1">
        <v>214</v>
      </c>
      <c r="F30" s="1">
        <v>6</v>
      </c>
    </row>
    <row r="31" spans="1:6" x14ac:dyDescent="0.45">
      <c r="A31" s="1">
        <v>66</v>
      </c>
      <c r="B31" s="1" t="s">
        <v>188</v>
      </c>
      <c r="C31" s="1">
        <v>87</v>
      </c>
      <c r="D31" s="1">
        <v>-1</v>
      </c>
      <c r="E31" s="1">
        <v>225</v>
      </c>
      <c r="F31" s="1">
        <v>6</v>
      </c>
    </row>
    <row r="32" spans="1:6" x14ac:dyDescent="0.45">
      <c r="A32" s="1">
        <v>79</v>
      </c>
      <c r="B32" s="1">
        <v>-1</v>
      </c>
      <c r="C32" s="1">
        <v>87</v>
      </c>
      <c r="D32" s="1">
        <v>-1</v>
      </c>
      <c r="E32" s="1">
        <v>226</v>
      </c>
      <c r="F32" s="1">
        <v>6</v>
      </c>
    </row>
    <row r="33" spans="1:6" x14ac:dyDescent="0.45">
      <c r="A33" s="1">
        <v>86</v>
      </c>
      <c r="B33" s="1">
        <v>-1</v>
      </c>
      <c r="C33" s="1">
        <v>50</v>
      </c>
      <c r="D33" s="1" t="s">
        <v>189</v>
      </c>
      <c r="E33" s="1">
        <v>228</v>
      </c>
      <c r="F33" s="1">
        <v>6</v>
      </c>
    </row>
    <row r="34" spans="1:6" x14ac:dyDescent="0.45">
      <c r="A34" s="1">
        <v>64</v>
      </c>
      <c r="B34" s="1" t="s">
        <v>189</v>
      </c>
      <c r="C34" s="1">
        <v>31</v>
      </c>
      <c r="D34" s="1" t="s">
        <v>191</v>
      </c>
      <c r="E34" s="1">
        <v>234</v>
      </c>
      <c r="F34" s="1">
        <v>6</v>
      </c>
    </row>
    <row r="35" spans="1:6" x14ac:dyDescent="0.45">
      <c r="A35" s="1">
        <v>65</v>
      </c>
      <c r="B35" s="1" t="s">
        <v>189</v>
      </c>
      <c r="C35" s="1">
        <v>31</v>
      </c>
      <c r="D35" s="1" t="s">
        <v>191</v>
      </c>
      <c r="E35" s="1">
        <v>234</v>
      </c>
      <c r="F35" s="1">
        <v>6</v>
      </c>
    </row>
    <row r="36" spans="1:6" x14ac:dyDescent="0.45">
      <c r="A36" s="1">
        <v>62</v>
      </c>
      <c r="B36" s="1" t="s">
        <v>198</v>
      </c>
      <c r="C36" s="1">
        <v>87</v>
      </c>
      <c r="D36" s="1">
        <v>-1</v>
      </c>
      <c r="E36" s="1">
        <v>246</v>
      </c>
      <c r="F36" s="1">
        <v>6</v>
      </c>
    </row>
    <row r="37" spans="1:6" x14ac:dyDescent="0.45">
      <c r="A37" s="1">
        <v>76</v>
      </c>
      <c r="B37" s="1">
        <v>-1</v>
      </c>
      <c r="C37" s="1">
        <v>51</v>
      </c>
      <c r="D37" s="1" t="s">
        <v>188</v>
      </c>
      <c r="E37" s="1">
        <v>248</v>
      </c>
      <c r="F37" s="1">
        <v>6</v>
      </c>
    </row>
    <row r="38" spans="1:6" x14ac:dyDescent="0.45">
      <c r="A38" s="1">
        <v>46</v>
      </c>
      <c r="B38" s="1" t="s">
        <v>195</v>
      </c>
      <c r="C38" s="1">
        <v>50</v>
      </c>
      <c r="D38" s="1" t="s">
        <v>189</v>
      </c>
      <c r="E38" s="1">
        <v>254</v>
      </c>
      <c r="F38" s="1">
        <v>6</v>
      </c>
    </row>
    <row r="39" spans="1:6" x14ac:dyDescent="0.45">
      <c r="A39" s="1">
        <v>67</v>
      </c>
      <c r="B39" s="1" t="s">
        <v>205</v>
      </c>
      <c r="C39" s="1">
        <v>82</v>
      </c>
      <c r="D39" s="1">
        <v>-1</v>
      </c>
      <c r="E39" s="1">
        <v>275</v>
      </c>
      <c r="F39" s="1">
        <v>6</v>
      </c>
    </row>
    <row r="40" spans="1:6" x14ac:dyDescent="0.45">
      <c r="A40" s="1">
        <v>57</v>
      </c>
      <c r="B40" s="1" t="s">
        <v>205</v>
      </c>
      <c r="C40" s="1">
        <v>56</v>
      </c>
      <c r="D40" s="1" t="s">
        <v>197</v>
      </c>
      <c r="E40" s="1">
        <v>280</v>
      </c>
      <c r="F40" s="1">
        <v>6</v>
      </c>
    </row>
    <row r="41" spans="1:6" x14ac:dyDescent="0.45">
      <c r="A41" s="1">
        <v>21</v>
      </c>
      <c r="B41" s="1" t="s">
        <v>198</v>
      </c>
      <c r="C41" s="1">
        <v>55</v>
      </c>
      <c r="D41" s="1" t="s">
        <v>199</v>
      </c>
      <c r="E41" s="1">
        <v>281</v>
      </c>
      <c r="F41" s="1">
        <v>6</v>
      </c>
    </row>
    <row r="42" spans="1:6" x14ac:dyDescent="0.45">
      <c r="A42" s="1">
        <v>89</v>
      </c>
      <c r="B42" s="1">
        <v>-1</v>
      </c>
      <c r="C42" s="1">
        <v>56</v>
      </c>
      <c r="D42" s="1" t="s">
        <v>197</v>
      </c>
      <c r="E42" s="1">
        <v>282</v>
      </c>
      <c r="F42" s="1">
        <v>6</v>
      </c>
    </row>
    <row r="43" spans="1:6" x14ac:dyDescent="0.45">
      <c r="A43" s="1">
        <v>81</v>
      </c>
      <c r="B43" s="1">
        <v>-1</v>
      </c>
      <c r="C43" s="1">
        <v>85</v>
      </c>
      <c r="D43" s="1">
        <v>-1</v>
      </c>
      <c r="E43" s="1">
        <v>298</v>
      </c>
      <c r="F43" s="1">
        <v>6</v>
      </c>
    </row>
    <row r="44" spans="1:6" x14ac:dyDescent="0.45">
      <c r="A44" s="1">
        <v>84</v>
      </c>
      <c r="B44" s="1">
        <v>-1</v>
      </c>
      <c r="C44" s="1">
        <v>51</v>
      </c>
      <c r="D44" s="1" t="s">
        <v>188</v>
      </c>
      <c r="E44" s="1">
        <v>299</v>
      </c>
      <c r="F44" s="1">
        <v>6</v>
      </c>
    </row>
    <row r="45" spans="1:6" x14ac:dyDescent="0.45">
      <c r="A45" s="1">
        <v>75</v>
      </c>
      <c r="B45" s="1">
        <v>-1</v>
      </c>
      <c r="C45" s="1">
        <v>55</v>
      </c>
      <c r="D45" s="1" t="s">
        <v>199</v>
      </c>
      <c r="E45" s="1">
        <v>303</v>
      </c>
      <c r="F45" s="1">
        <v>6</v>
      </c>
    </row>
    <row r="46" spans="1:6" x14ac:dyDescent="0.45">
      <c r="A46" s="1">
        <v>60</v>
      </c>
      <c r="B46" s="1" t="s">
        <v>196</v>
      </c>
      <c r="C46" s="1">
        <v>72</v>
      </c>
      <c r="D46" s="1">
        <v>-1</v>
      </c>
      <c r="E46" s="1">
        <v>316</v>
      </c>
      <c r="F46" s="1">
        <v>6</v>
      </c>
    </row>
    <row r="47" spans="1:6" x14ac:dyDescent="0.45">
      <c r="A47" s="1">
        <v>70</v>
      </c>
      <c r="B47" s="1" t="s">
        <v>202</v>
      </c>
      <c r="C47" s="1">
        <v>52</v>
      </c>
      <c r="D47" s="1" t="s">
        <v>192</v>
      </c>
      <c r="E47" s="1">
        <v>324</v>
      </c>
      <c r="F47" s="1">
        <v>6</v>
      </c>
    </row>
    <row r="48" spans="1:6" x14ac:dyDescent="0.45">
      <c r="A48" s="1">
        <v>73</v>
      </c>
      <c r="B48" s="1">
        <v>-1</v>
      </c>
      <c r="C48" s="1">
        <v>88</v>
      </c>
      <c r="D48" s="1">
        <v>-1</v>
      </c>
      <c r="E48" s="1">
        <v>324</v>
      </c>
      <c r="F48" s="1">
        <v>6</v>
      </c>
    </row>
    <row r="49" spans="1:6" x14ac:dyDescent="0.45">
      <c r="A49" s="1">
        <v>80</v>
      </c>
      <c r="B49" s="1">
        <v>-1</v>
      </c>
      <c r="C49" s="1">
        <v>55</v>
      </c>
      <c r="D49" s="1" t="s">
        <v>199</v>
      </c>
      <c r="E49" s="1">
        <v>329</v>
      </c>
      <c r="F49" s="1">
        <v>6</v>
      </c>
    </row>
    <row r="50" spans="1:6" x14ac:dyDescent="0.45">
      <c r="A50" s="1">
        <v>69</v>
      </c>
      <c r="B50" s="1" t="s">
        <v>203</v>
      </c>
      <c r="C50" s="1">
        <v>83</v>
      </c>
      <c r="D50" s="1">
        <v>-1</v>
      </c>
      <c r="E50" s="1">
        <v>334</v>
      </c>
      <c r="F50" s="1">
        <v>6</v>
      </c>
    </row>
    <row r="51" spans="1:6" x14ac:dyDescent="0.45">
      <c r="A51" s="1">
        <v>77</v>
      </c>
      <c r="B51" s="1">
        <v>-1</v>
      </c>
      <c r="C51" s="1">
        <v>74</v>
      </c>
      <c r="D51" s="1">
        <v>-1</v>
      </c>
      <c r="E51" s="1">
        <v>345</v>
      </c>
      <c r="F51" s="1">
        <v>6</v>
      </c>
    </row>
    <row r="52" spans="1:6" x14ac:dyDescent="0.45">
      <c r="A52" s="1">
        <v>71</v>
      </c>
      <c r="B52" s="1" t="s">
        <v>206</v>
      </c>
      <c r="C52" s="1">
        <v>56</v>
      </c>
      <c r="D52" s="1" t="s">
        <v>197</v>
      </c>
      <c r="E52" s="1">
        <v>352</v>
      </c>
      <c r="F52" s="1">
        <v>6</v>
      </c>
    </row>
    <row r="53" spans="1:6" x14ac:dyDescent="0.45">
      <c r="A53" s="1">
        <v>68</v>
      </c>
      <c r="B53" s="1" t="s">
        <v>203</v>
      </c>
      <c r="C53" s="1">
        <v>55</v>
      </c>
      <c r="D53" s="1" t="s">
        <v>199</v>
      </c>
      <c r="E53" s="1">
        <v>376</v>
      </c>
      <c r="F53" s="1">
        <v>6</v>
      </c>
    </row>
    <row r="54" spans="1:6" x14ac:dyDescent="0.45">
      <c r="A54" s="1">
        <v>93</v>
      </c>
      <c r="B54" s="1" t="s">
        <v>193</v>
      </c>
      <c r="C54" s="1">
        <v>92</v>
      </c>
      <c r="D54" s="1" t="s">
        <v>189</v>
      </c>
      <c r="E54" s="1">
        <v>84</v>
      </c>
      <c r="F54" s="1">
        <v>7</v>
      </c>
    </row>
    <row r="55" spans="1:6" x14ac:dyDescent="0.45">
      <c r="A55" s="1">
        <v>91</v>
      </c>
      <c r="B55" s="1" t="s">
        <v>198</v>
      </c>
      <c r="C55" s="1">
        <v>92</v>
      </c>
      <c r="D55" s="1" t="s">
        <v>189</v>
      </c>
      <c r="E55" s="1">
        <v>109</v>
      </c>
      <c r="F55" s="1">
        <v>7</v>
      </c>
    </row>
    <row r="56" spans="1:6" x14ac:dyDescent="0.45">
      <c r="A56" s="1">
        <v>56</v>
      </c>
      <c r="B56" s="1" t="s">
        <v>197</v>
      </c>
      <c r="C56" s="1">
        <v>92</v>
      </c>
      <c r="D56" s="1" t="s">
        <v>189</v>
      </c>
      <c r="E56" s="1">
        <v>157</v>
      </c>
      <c r="F56" s="1">
        <v>7</v>
      </c>
    </row>
    <row r="57" spans="1:6" x14ac:dyDescent="0.45">
      <c r="A57" s="1">
        <v>99</v>
      </c>
      <c r="B57" s="1" t="s">
        <v>194</v>
      </c>
      <c r="C57" s="1">
        <v>92</v>
      </c>
      <c r="D57" s="1" t="s">
        <v>189</v>
      </c>
      <c r="E57" s="1">
        <v>166</v>
      </c>
      <c r="F57" s="1">
        <v>7</v>
      </c>
    </row>
    <row r="58" spans="1:6" x14ac:dyDescent="0.45">
      <c r="A58" s="1">
        <v>55</v>
      </c>
      <c r="B58" s="1" t="s">
        <v>199</v>
      </c>
      <c r="C58" s="1">
        <v>93</v>
      </c>
      <c r="D58" s="1" t="s">
        <v>193</v>
      </c>
      <c r="E58" s="1">
        <v>180</v>
      </c>
      <c r="F58" s="1">
        <v>7</v>
      </c>
    </row>
    <row r="59" spans="1:6" x14ac:dyDescent="0.45">
      <c r="A59" s="1">
        <v>90</v>
      </c>
      <c r="B59" s="1" t="s">
        <v>204</v>
      </c>
      <c r="C59" s="1">
        <v>92</v>
      </c>
      <c r="D59" s="1" t="s">
        <v>189</v>
      </c>
      <c r="E59" s="1">
        <v>183</v>
      </c>
      <c r="F59" s="1">
        <v>7</v>
      </c>
    </row>
    <row r="60" spans="1:6" x14ac:dyDescent="0.45">
      <c r="A60" s="1">
        <v>48</v>
      </c>
      <c r="B60" s="1" t="s">
        <v>204</v>
      </c>
      <c r="C60" s="1">
        <v>49</v>
      </c>
      <c r="D60" s="1" t="s">
        <v>191</v>
      </c>
      <c r="E60" s="1">
        <v>185</v>
      </c>
      <c r="F60" s="1">
        <v>7</v>
      </c>
    </row>
    <row r="61" spans="1:6" x14ac:dyDescent="0.45">
      <c r="A61" s="1">
        <v>96</v>
      </c>
      <c r="B61" s="1" t="s">
        <v>200</v>
      </c>
      <c r="C61" s="1">
        <v>33</v>
      </c>
      <c r="D61" s="1" t="s">
        <v>188</v>
      </c>
      <c r="E61" s="1">
        <v>233</v>
      </c>
      <c r="F61" s="1">
        <v>7</v>
      </c>
    </row>
    <row r="62" spans="1:6" x14ac:dyDescent="0.45">
      <c r="A62" s="1">
        <v>37</v>
      </c>
      <c r="B62" s="1" t="s">
        <v>199</v>
      </c>
      <c r="C62" s="1">
        <v>91</v>
      </c>
      <c r="D62" s="1" t="s">
        <v>198</v>
      </c>
      <c r="E62" s="1">
        <v>276</v>
      </c>
      <c r="F62" s="1">
        <v>7</v>
      </c>
    </row>
    <row r="63" spans="1:6" x14ac:dyDescent="0.45">
      <c r="A63" s="1">
        <v>59</v>
      </c>
      <c r="B63" s="1" t="s">
        <v>202</v>
      </c>
      <c r="C63" s="1">
        <v>93</v>
      </c>
      <c r="D63" s="1" t="s">
        <v>193</v>
      </c>
      <c r="E63" s="1">
        <v>304</v>
      </c>
      <c r="F63" s="1">
        <v>7</v>
      </c>
    </row>
    <row r="64" spans="1:6" x14ac:dyDescent="0.45">
      <c r="A64" s="1">
        <v>39</v>
      </c>
      <c r="B64" s="1" t="s">
        <v>205</v>
      </c>
      <c r="C64" s="1">
        <v>94</v>
      </c>
      <c r="D64" s="1" t="s">
        <v>192</v>
      </c>
      <c r="E64" s="1">
        <v>306</v>
      </c>
      <c r="F64" s="1">
        <v>7</v>
      </c>
    </row>
    <row r="65" spans="1:6" x14ac:dyDescent="0.45">
      <c r="A65" s="1">
        <v>95</v>
      </c>
      <c r="B65" s="1" t="s">
        <v>201</v>
      </c>
      <c r="C65" s="1">
        <v>96</v>
      </c>
      <c r="D65" s="1" t="s">
        <v>200</v>
      </c>
      <c r="E65" s="1">
        <v>331</v>
      </c>
      <c r="F65" s="1">
        <v>7</v>
      </c>
    </row>
    <row r="66" spans="1:6" x14ac:dyDescent="0.45">
      <c r="A66" s="1">
        <v>35</v>
      </c>
      <c r="B66" s="1" t="s">
        <v>206</v>
      </c>
      <c r="C66" s="1">
        <v>53</v>
      </c>
      <c r="D66" s="1" t="s">
        <v>201</v>
      </c>
      <c r="E66" s="1">
        <v>406</v>
      </c>
      <c r="F66" s="1">
        <v>7</v>
      </c>
    </row>
    <row r="67" spans="1:6" x14ac:dyDescent="0.45">
      <c r="A67" s="1">
        <v>92</v>
      </c>
      <c r="B67" s="1" t="s">
        <v>189</v>
      </c>
      <c r="C67" s="1">
        <v>11</v>
      </c>
      <c r="D67" s="1" t="s">
        <v>189</v>
      </c>
      <c r="E67" s="1">
        <v>1</v>
      </c>
      <c r="F67" s="1">
        <v>8</v>
      </c>
    </row>
    <row r="68" spans="1:6" x14ac:dyDescent="0.45">
      <c r="A68" s="1">
        <v>45</v>
      </c>
      <c r="B68" s="1" t="s">
        <v>188</v>
      </c>
      <c r="C68" s="1">
        <v>13</v>
      </c>
      <c r="D68" s="1" t="s">
        <v>188</v>
      </c>
      <c r="E68" s="1">
        <v>1</v>
      </c>
      <c r="F68" s="1">
        <v>8</v>
      </c>
    </row>
    <row r="69" spans="1:6" x14ac:dyDescent="0.45">
      <c r="A69" s="1">
        <v>43</v>
      </c>
      <c r="B69" s="1" t="s">
        <v>190</v>
      </c>
      <c r="C69" s="1">
        <v>12</v>
      </c>
      <c r="D69" s="1" t="s">
        <v>190</v>
      </c>
      <c r="E69" s="1">
        <v>5</v>
      </c>
      <c r="F69" s="1">
        <v>8</v>
      </c>
    </row>
    <row r="70" spans="1:6" x14ac:dyDescent="0.45">
      <c r="A70" s="1">
        <v>49</v>
      </c>
      <c r="B70" s="1" t="s">
        <v>191</v>
      </c>
      <c r="C70" s="1">
        <v>10</v>
      </c>
      <c r="D70" s="1" t="s">
        <v>191</v>
      </c>
      <c r="E70" s="1">
        <v>20</v>
      </c>
      <c r="F70" s="1">
        <v>8</v>
      </c>
    </row>
    <row r="71" spans="1:6" x14ac:dyDescent="0.45">
      <c r="A71" s="1">
        <v>41</v>
      </c>
      <c r="B71" s="1" t="s">
        <v>191</v>
      </c>
      <c r="C71" s="1">
        <v>10</v>
      </c>
      <c r="D71" s="1" t="s">
        <v>191</v>
      </c>
      <c r="E71" s="1">
        <v>21</v>
      </c>
      <c r="F71" s="1">
        <v>8</v>
      </c>
    </row>
    <row r="72" spans="1:6" x14ac:dyDescent="0.45">
      <c r="A72" s="1">
        <v>22</v>
      </c>
      <c r="B72" s="1" t="s">
        <v>191</v>
      </c>
      <c r="C72" s="1">
        <v>10</v>
      </c>
      <c r="D72" s="1" t="s">
        <v>191</v>
      </c>
      <c r="E72" s="1">
        <v>21</v>
      </c>
      <c r="F72" s="1">
        <v>8</v>
      </c>
    </row>
    <row r="73" spans="1:6" x14ac:dyDescent="0.45">
      <c r="A73" s="1">
        <v>23</v>
      </c>
      <c r="B73" s="1" t="s">
        <v>189</v>
      </c>
      <c r="C73" s="1">
        <v>11</v>
      </c>
      <c r="D73" s="1" t="s">
        <v>189</v>
      </c>
      <c r="E73" s="1">
        <v>23</v>
      </c>
      <c r="F73" s="1">
        <v>8</v>
      </c>
    </row>
    <row r="74" spans="1:6" x14ac:dyDescent="0.45">
      <c r="A74" s="1">
        <v>25</v>
      </c>
      <c r="B74" s="1" t="s">
        <v>188</v>
      </c>
      <c r="C74" s="1">
        <v>13</v>
      </c>
      <c r="D74" s="1" t="s">
        <v>188</v>
      </c>
      <c r="E74" s="1">
        <v>23</v>
      </c>
      <c r="F74" s="1">
        <v>8</v>
      </c>
    </row>
    <row r="75" spans="1:6" x14ac:dyDescent="0.45">
      <c r="A75" s="1">
        <v>4</v>
      </c>
      <c r="B75" s="1" t="s">
        <v>192</v>
      </c>
      <c r="C75" s="1">
        <v>14</v>
      </c>
      <c r="D75" s="1" t="s">
        <v>192</v>
      </c>
      <c r="E75" s="1">
        <v>25</v>
      </c>
      <c r="F75" s="1">
        <v>8</v>
      </c>
    </row>
    <row r="76" spans="1:6" x14ac:dyDescent="0.45">
      <c r="A76" s="1">
        <v>42</v>
      </c>
      <c r="B76" s="1" t="s">
        <v>190</v>
      </c>
      <c r="C76" s="1">
        <v>12</v>
      </c>
      <c r="D76" s="1" t="s">
        <v>190</v>
      </c>
      <c r="E76" s="1">
        <v>26</v>
      </c>
      <c r="F76" s="1">
        <v>8</v>
      </c>
    </row>
    <row r="77" spans="1:6" x14ac:dyDescent="0.45">
      <c r="A77" s="1">
        <v>31</v>
      </c>
      <c r="B77" s="1" t="s">
        <v>191</v>
      </c>
      <c r="C77" s="1">
        <v>10</v>
      </c>
      <c r="D77" s="1" t="s">
        <v>191</v>
      </c>
      <c r="E77" s="1">
        <v>30</v>
      </c>
      <c r="F77" s="1">
        <v>8</v>
      </c>
    </row>
    <row r="78" spans="1:6" x14ac:dyDescent="0.45">
      <c r="A78" s="1">
        <v>3</v>
      </c>
      <c r="B78" s="1" t="s">
        <v>188</v>
      </c>
      <c r="C78" s="1">
        <v>13</v>
      </c>
      <c r="D78" s="1" t="s">
        <v>188</v>
      </c>
      <c r="E78" s="1">
        <v>44</v>
      </c>
      <c r="F78" s="1">
        <v>8</v>
      </c>
    </row>
    <row r="79" spans="1:6" x14ac:dyDescent="0.45">
      <c r="A79" s="1">
        <v>44</v>
      </c>
      <c r="B79" s="1" t="s">
        <v>188</v>
      </c>
      <c r="C79" s="1">
        <v>13</v>
      </c>
      <c r="D79" s="1" t="s">
        <v>188</v>
      </c>
      <c r="E79" s="1">
        <v>48</v>
      </c>
      <c r="F79" s="1">
        <v>8</v>
      </c>
    </row>
    <row r="80" spans="1:6" x14ac:dyDescent="0.45">
      <c r="A80" s="1">
        <v>33</v>
      </c>
      <c r="B80" s="1" t="s">
        <v>188</v>
      </c>
      <c r="C80" s="1">
        <v>13</v>
      </c>
      <c r="D80" s="1" t="s">
        <v>188</v>
      </c>
      <c r="E80" s="1">
        <v>67</v>
      </c>
      <c r="F80" s="1">
        <v>8</v>
      </c>
    </row>
    <row r="81" spans="1:6" x14ac:dyDescent="0.45">
      <c r="A81" s="1">
        <v>50</v>
      </c>
      <c r="B81" s="1" t="s">
        <v>189</v>
      </c>
      <c r="C81" s="1">
        <v>11</v>
      </c>
      <c r="D81" s="1" t="s">
        <v>189</v>
      </c>
      <c r="E81" s="1">
        <v>77</v>
      </c>
      <c r="F81" s="1">
        <v>8</v>
      </c>
    </row>
    <row r="82" spans="1:6" x14ac:dyDescent="0.45">
      <c r="A82" s="1">
        <v>94</v>
      </c>
      <c r="B82" s="1" t="s">
        <v>192</v>
      </c>
      <c r="C82" s="1">
        <v>14</v>
      </c>
      <c r="D82" s="1" t="s">
        <v>192</v>
      </c>
      <c r="E82" s="1">
        <v>112</v>
      </c>
      <c r="F82" s="1">
        <v>8</v>
      </c>
    </row>
    <row r="83" spans="1:6" x14ac:dyDescent="0.45">
      <c r="A83" s="1">
        <v>51</v>
      </c>
      <c r="B83" s="1" t="s">
        <v>188</v>
      </c>
      <c r="C83" s="1">
        <v>13</v>
      </c>
      <c r="D83" s="1" t="s">
        <v>188</v>
      </c>
      <c r="E83" s="1">
        <v>141</v>
      </c>
      <c r="F83" s="1">
        <v>8</v>
      </c>
    </row>
    <row r="84" spans="1:6" x14ac:dyDescent="0.45">
      <c r="A84" s="1">
        <v>52</v>
      </c>
      <c r="B84" s="1" t="s">
        <v>192</v>
      </c>
      <c r="C84" s="1">
        <v>14</v>
      </c>
      <c r="D84" s="1" t="s">
        <v>192</v>
      </c>
      <c r="E84" s="1">
        <v>169</v>
      </c>
      <c r="F84" s="1">
        <v>8</v>
      </c>
    </row>
    <row r="85" spans="1:6" x14ac:dyDescent="0.45">
      <c r="A85" s="1">
        <v>24</v>
      </c>
      <c r="B85" s="1" t="s">
        <v>193</v>
      </c>
      <c r="C85" s="1">
        <v>93</v>
      </c>
      <c r="D85" s="1" t="s">
        <v>193</v>
      </c>
      <c r="E85" s="1">
        <v>195</v>
      </c>
      <c r="F85" s="1">
        <v>8</v>
      </c>
    </row>
    <row r="86" spans="1:6" x14ac:dyDescent="0.45">
      <c r="A86" s="1">
        <v>36</v>
      </c>
      <c r="B86" s="1" t="s">
        <v>195</v>
      </c>
      <c r="C86" s="1">
        <v>7</v>
      </c>
      <c r="D86" s="1" t="s">
        <v>195</v>
      </c>
      <c r="E86" s="1">
        <v>224</v>
      </c>
      <c r="F86" s="1">
        <v>8</v>
      </c>
    </row>
    <row r="87" spans="1:6" x14ac:dyDescent="0.45">
      <c r="A87" s="1">
        <v>16</v>
      </c>
      <c r="B87" s="1" t="s">
        <v>196</v>
      </c>
      <c r="C87" s="1">
        <v>8</v>
      </c>
      <c r="D87" s="1" t="s">
        <v>196</v>
      </c>
      <c r="E87" s="1">
        <v>235</v>
      </c>
      <c r="F87" s="1">
        <v>8</v>
      </c>
    </row>
    <row r="88" spans="1:6" x14ac:dyDescent="0.45">
      <c r="A88" s="1">
        <v>61</v>
      </c>
      <c r="B88" s="1" t="s">
        <v>194</v>
      </c>
      <c r="C88" s="1">
        <v>18</v>
      </c>
      <c r="D88" s="1" t="s">
        <v>194</v>
      </c>
      <c r="E88" s="1">
        <v>237</v>
      </c>
      <c r="F88" s="1">
        <v>8</v>
      </c>
    </row>
    <row r="89" spans="1:6" x14ac:dyDescent="0.45">
      <c r="A89" s="1">
        <v>97</v>
      </c>
      <c r="B89" s="1" t="s">
        <v>195</v>
      </c>
      <c r="C89" s="1">
        <v>7</v>
      </c>
      <c r="D89" s="1" t="s">
        <v>195</v>
      </c>
      <c r="E89" s="1">
        <v>240</v>
      </c>
      <c r="F89" s="1">
        <v>8</v>
      </c>
    </row>
    <row r="90" spans="1:6" x14ac:dyDescent="0.45">
      <c r="A90" s="1">
        <v>38</v>
      </c>
      <c r="B90" s="1" t="s">
        <v>197</v>
      </c>
      <c r="C90" s="1">
        <v>56</v>
      </c>
      <c r="D90" s="1" t="s">
        <v>197</v>
      </c>
      <c r="E90" s="1">
        <v>242</v>
      </c>
      <c r="F90" s="1">
        <v>8</v>
      </c>
    </row>
    <row r="91" spans="1:6" x14ac:dyDescent="0.45">
      <c r="A91" s="1">
        <v>98</v>
      </c>
      <c r="B91" s="1" t="s">
        <v>196</v>
      </c>
      <c r="C91" s="1">
        <v>8</v>
      </c>
      <c r="D91" s="1" t="s">
        <v>196</v>
      </c>
      <c r="E91" s="1">
        <v>266</v>
      </c>
      <c r="F91" s="1">
        <v>8</v>
      </c>
    </row>
    <row r="92" spans="1:6" x14ac:dyDescent="0.45">
      <c r="A92" s="1">
        <v>9</v>
      </c>
      <c r="B92" s="1" t="s">
        <v>194</v>
      </c>
      <c r="C92" s="1">
        <v>29</v>
      </c>
      <c r="D92" s="1" t="s">
        <v>194</v>
      </c>
      <c r="E92" s="1">
        <v>280</v>
      </c>
      <c r="F92" s="1">
        <v>8</v>
      </c>
    </row>
    <row r="93" spans="1:6" x14ac:dyDescent="0.45">
      <c r="A93" s="1">
        <v>1</v>
      </c>
      <c r="B93" s="1" t="s">
        <v>193</v>
      </c>
      <c r="C93" s="1">
        <v>32</v>
      </c>
      <c r="D93" s="1" t="s">
        <v>193</v>
      </c>
      <c r="E93" s="1">
        <v>307</v>
      </c>
      <c r="F93" s="1">
        <v>8</v>
      </c>
    </row>
    <row r="94" spans="1:6" x14ac:dyDescent="0.45">
      <c r="A94" s="1">
        <v>6</v>
      </c>
      <c r="B94" s="1" t="s">
        <v>200</v>
      </c>
      <c r="C94" s="1">
        <v>54</v>
      </c>
      <c r="D94" s="1" t="s">
        <v>200</v>
      </c>
      <c r="E94" s="1">
        <v>336</v>
      </c>
      <c r="F94" s="1">
        <v>8</v>
      </c>
    </row>
    <row r="95" spans="1:6" x14ac:dyDescent="0.45">
      <c r="A95" s="1">
        <v>47</v>
      </c>
      <c r="B95" s="1" t="s">
        <v>202</v>
      </c>
      <c r="C95" s="1">
        <v>34</v>
      </c>
      <c r="D95" s="1" t="s">
        <v>202</v>
      </c>
      <c r="E95" s="1">
        <v>486</v>
      </c>
      <c r="F95" s="1">
        <v>8</v>
      </c>
    </row>
  </sheetData>
  <sortState ref="A2:F97">
    <sortCondition ref="F2:F97"/>
    <sortCondition ref="E2:E97"/>
    <sortCondition ref="C2:C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5" sqref="B15"/>
    </sheetView>
  </sheetViews>
  <sheetFormatPr defaultRowHeight="14.25" x14ac:dyDescent="0.45"/>
  <sheetData>
    <row r="1" spans="1:10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10" ht="13.9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  <c r="G2" t="s">
        <v>308</v>
      </c>
      <c r="H2" s="1">
        <v>87</v>
      </c>
      <c r="J2" t="s">
        <v>314</v>
      </c>
    </row>
    <row r="3" spans="1:10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  <c r="G3" t="s">
        <v>309</v>
      </c>
      <c r="H3" s="1">
        <v>55</v>
      </c>
    </row>
    <row r="4" spans="1:10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  <c r="G4" t="s">
        <v>310</v>
      </c>
      <c r="H4" s="1">
        <v>45</v>
      </c>
    </row>
    <row r="5" spans="1:10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  <c r="G5" t="s">
        <v>311</v>
      </c>
      <c r="H5" s="1">
        <v>63</v>
      </c>
    </row>
    <row r="6" spans="1:10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  <c r="G6" t="s">
        <v>312</v>
      </c>
      <c r="H6" s="1">
        <v>51</v>
      </c>
    </row>
    <row r="7" spans="1:10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  <c r="G7" t="s">
        <v>313</v>
      </c>
      <c r="H7" s="1">
        <v>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12" sqref="B12"/>
    </sheetView>
  </sheetViews>
  <sheetFormatPr defaultRowHeight="14.25" x14ac:dyDescent="0.45"/>
  <sheetData>
    <row r="1" spans="1:9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9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9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9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9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9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9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9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  <c r="H8" t="s">
        <v>308</v>
      </c>
      <c r="I8">
        <v>159</v>
      </c>
    </row>
    <row r="9" spans="1:9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  <c r="H9" t="s">
        <v>309</v>
      </c>
      <c r="I9">
        <v>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1" sqref="B21"/>
    </sheetView>
  </sheetViews>
  <sheetFormatPr defaultRowHeight="14.25" x14ac:dyDescent="0.45"/>
  <sheetData>
    <row r="1" spans="1:9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9</v>
      </c>
      <c r="F1" s="1" t="s">
        <v>211</v>
      </c>
    </row>
    <row r="2" spans="1:9" ht="13.9" hidden="1" customHeight="1" x14ac:dyDescent="0.45">
      <c r="A2" s="1">
        <v>18</v>
      </c>
      <c r="B2" s="1" t="s">
        <v>194</v>
      </c>
      <c r="C2" s="1">
        <v>12</v>
      </c>
      <c r="D2" s="1" t="s">
        <v>190</v>
      </c>
      <c r="E2" s="1">
        <v>87</v>
      </c>
      <c r="F2" s="1">
        <v>0</v>
      </c>
    </row>
    <row r="3" spans="1:9" hidden="1" x14ac:dyDescent="0.45">
      <c r="A3" s="1">
        <v>17</v>
      </c>
      <c r="B3" s="1" t="s">
        <v>196</v>
      </c>
      <c r="C3" s="1">
        <v>10</v>
      </c>
      <c r="D3" s="1" t="s">
        <v>191</v>
      </c>
      <c r="E3" s="1">
        <v>109</v>
      </c>
      <c r="F3" s="1">
        <v>0</v>
      </c>
    </row>
    <row r="4" spans="1:9" hidden="1" x14ac:dyDescent="0.45">
      <c r="A4" s="1">
        <v>7</v>
      </c>
      <c r="B4" s="1" t="s">
        <v>195</v>
      </c>
      <c r="C4" s="1">
        <v>4</v>
      </c>
      <c r="D4" s="1" t="s">
        <v>192</v>
      </c>
      <c r="E4" s="1">
        <v>134</v>
      </c>
      <c r="F4" s="1">
        <v>0</v>
      </c>
    </row>
    <row r="5" spans="1:9" hidden="1" x14ac:dyDescent="0.45">
      <c r="A5" s="1">
        <v>20</v>
      </c>
      <c r="B5" s="1" t="s">
        <v>204</v>
      </c>
      <c r="C5" s="1">
        <v>29</v>
      </c>
      <c r="D5" s="1" t="s">
        <v>194</v>
      </c>
      <c r="E5" s="1">
        <v>249</v>
      </c>
      <c r="F5" s="1">
        <v>0</v>
      </c>
    </row>
    <row r="6" spans="1:9" hidden="1" x14ac:dyDescent="0.45">
      <c r="A6" s="1">
        <v>2</v>
      </c>
      <c r="B6" s="1" t="s">
        <v>204</v>
      </c>
      <c r="C6" s="1">
        <v>3</v>
      </c>
      <c r="D6" s="1" t="s">
        <v>188</v>
      </c>
      <c r="E6" s="1">
        <v>254</v>
      </c>
      <c r="F6" s="1">
        <v>0</v>
      </c>
    </row>
    <row r="7" spans="1:9" hidden="1" x14ac:dyDescent="0.45">
      <c r="A7" s="1">
        <v>34</v>
      </c>
      <c r="B7" s="1" t="s">
        <v>202</v>
      </c>
      <c r="C7" s="1">
        <v>15</v>
      </c>
      <c r="D7" s="1" t="s">
        <v>192</v>
      </c>
      <c r="E7" s="1">
        <v>325</v>
      </c>
      <c r="F7" s="1">
        <v>0</v>
      </c>
    </row>
    <row r="8" spans="1:9" hidden="1" x14ac:dyDescent="0.45">
      <c r="A8" s="1">
        <v>27</v>
      </c>
      <c r="B8" s="1" t="s">
        <v>200</v>
      </c>
      <c r="C8" s="1">
        <v>23</v>
      </c>
      <c r="D8" s="1" t="s">
        <v>189</v>
      </c>
      <c r="E8" s="1">
        <v>159</v>
      </c>
      <c r="F8" s="1">
        <v>1</v>
      </c>
    </row>
    <row r="9" spans="1:9" hidden="1" x14ac:dyDescent="0.45">
      <c r="A9" s="1">
        <v>29</v>
      </c>
      <c r="B9" s="1" t="s">
        <v>194</v>
      </c>
      <c r="C9" s="1">
        <v>23</v>
      </c>
      <c r="D9" s="1" t="s">
        <v>189</v>
      </c>
      <c r="E9" s="1">
        <v>159</v>
      </c>
      <c r="F9" s="1">
        <v>1</v>
      </c>
    </row>
    <row r="10" spans="1:9" x14ac:dyDescent="0.45">
      <c r="A10" s="1">
        <v>15</v>
      </c>
      <c r="B10" s="1" t="s">
        <v>192</v>
      </c>
      <c r="C10" s="1">
        <v>11</v>
      </c>
      <c r="D10" s="1" t="s">
        <v>189</v>
      </c>
      <c r="E10" s="1">
        <v>106</v>
      </c>
      <c r="F10" s="1">
        <v>2</v>
      </c>
      <c r="H10" t="s">
        <v>308</v>
      </c>
      <c r="I10">
        <v>106</v>
      </c>
    </row>
    <row r="11" spans="1:9" x14ac:dyDescent="0.45">
      <c r="A11" s="1">
        <v>8</v>
      </c>
      <c r="B11" s="1" t="s">
        <v>196</v>
      </c>
      <c r="C11" s="1">
        <v>13</v>
      </c>
      <c r="D11" s="1" t="s">
        <v>188</v>
      </c>
      <c r="E11" s="1">
        <v>106</v>
      </c>
      <c r="F11" s="1">
        <v>2</v>
      </c>
      <c r="H11" t="s">
        <v>309</v>
      </c>
      <c r="I11">
        <v>53</v>
      </c>
    </row>
    <row r="12" spans="1:9" x14ac:dyDescent="0.45">
      <c r="A12" s="1">
        <v>5</v>
      </c>
      <c r="B12" s="1" t="s">
        <v>201</v>
      </c>
      <c r="C12" s="1">
        <v>18</v>
      </c>
      <c r="D12" s="1" t="s">
        <v>194</v>
      </c>
      <c r="E12" s="1">
        <v>202</v>
      </c>
      <c r="F12" s="1">
        <v>2</v>
      </c>
      <c r="H12" t="s">
        <v>310</v>
      </c>
      <c r="I12">
        <v>67</v>
      </c>
    </row>
    <row r="13" spans="1:9" x14ac:dyDescent="0.45">
      <c r="A13" s="1">
        <v>32</v>
      </c>
      <c r="B13" s="1" t="s">
        <v>193</v>
      </c>
      <c r="C13" s="1">
        <v>23</v>
      </c>
      <c r="D13" s="1" t="s">
        <v>189</v>
      </c>
      <c r="E13" s="1">
        <v>205</v>
      </c>
      <c r="F13" s="1">
        <v>2</v>
      </c>
      <c r="H13" t="s">
        <v>311</v>
      </c>
      <c r="I13">
        <v>51</v>
      </c>
    </row>
    <row r="14" spans="1:9" x14ac:dyDescent="0.45">
      <c r="A14" s="1">
        <v>26</v>
      </c>
      <c r="B14" s="1" t="s">
        <v>201</v>
      </c>
      <c r="C14" s="1">
        <v>32</v>
      </c>
      <c r="D14" s="1" t="s">
        <v>193</v>
      </c>
      <c r="E14" s="1">
        <v>325</v>
      </c>
      <c r="F14" s="1">
        <v>2</v>
      </c>
      <c r="H14" t="s">
        <v>312</v>
      </c>
      <c r="I14">
        <v>65</v>
      </c>
    </row>
    <row r="15" spans="1:9" x14ac:dyDescent="0.45">
      <c r="A15" s="1">
        <v>19</v>
      </c>
      <c r="B15" s="1" t="s">
        <v>206</v>
      </c>
      <c r="C15" s="1">
        <v>7</v>
      </c>
      <c r="D15" s="1" t="s">
        <v>195</v>
      </c>
      <c r="E15" s="1">
        <v>346</v>
      </c>
      <c r="F15" s="1">
        <v>2</v>
      </c>
      <c r="H15" t="s">
        <v>313</v>
      </c>
      <c r="I15">
        <v>58</v>
      </c>
    </row>
    <row r="16" spans="1:9" x14ac:dyDescent="0.45">
      <c r="A16" s="1">
        <v>0</v>
      </c>
      <c r="B16" s="1">
        <v>-1</v>
      </c>
      <c r="C16" s="1">
        <v>8</v>
      </c>
      <c r="D16" s="1" t="s">
        <v>196</v>
      </c>
      <c r="E16" s="1">
        <v>346</v>
      </c>
      <c r="F16" s="1">
        <v>2</v>
      </c>
      <c r="H16" t="s">
        <v>315</v>
      </c>
      <c r="I1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console.log</vt:lpstr>
      <vt:lpstr>chart</vt:lpstr>
      <vt:lpstr>infBY</vt:lpstr>
      <vt:lpstr>gen</vt:lpstr>
      <vt:lpstr>Agent</vt:lpstr>
      <vt:lpstr>@U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Timing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2020-10-19T17:09:38Z</dcterms:created>
  <dcterms:modified xsi:type="dcterms:W3CDTF">2020-10-26T18:54:42Z</dcterms:modified>
</cp:coreProperties>
</file>