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308" windowWidth="17970" windowHeight="5385"/>
  </bookViews>
  <sheets>
    <sheet name="Trial1R1" sheetId="1" r:id="rId1"/>
  </sheets>
  <calcPr calcId="0"/>
</workbook>
</file>

<file path=xl/calcChain.xml><?xml version="1.0" encoding="utf-8"?>
<calcChain xmlns="http://schemas.openxmlformats.org/spreadsheetml/2006/main">
  <c r="I88" i="1" l="1"/>
  <c r="N79" i="1"/>
  <c r="H88" i="1"/>
  <c r="G88" i="1"/>
  <c r="F88" i="1"/>
  <c r="E88" i="1"/>
  <c r="D89" i="1"/>
  <c r="D88" i="1"/>
  <c r="C88" i="1"/>
  <c r="N64" i="1"/>
  <c r="N54" i="1"/>
  <c r="N44" i="1"/>
  <c r="N27" i="1"/>
  <c r="N17" i="1"/>
  <c r="N7" i="1"/>
  <c r="M79" i="1"/>
  <c r="M80" i="1" s="1"/>
  <c r="L79" i="1"/>
  <c r="L80" i="1" s="1"/>
  <c r="K79" i="1"/>
  <c r="K80" i="1" s="1"/>
  <c r="J79" i="1"/>
  <c r="J80" i="1" s="1"/>
  <c r="I79" i="1"/>
  <c r="I80" i="1" s="1"/>
  <c r="H79" i="1"/>
  <c r="H80" i="1" s="1"/>
  <c r="G79" i="1"/>
  <c r="G80" i="1" s="1"/>
  <c r="F79" i="1"/>
  <c r="F80" i="1" s="1"/>
  <c r="E79" i="1"/>
  <c r="E80" i="1" s="1"/>
  <c r="D79" i="1"/>
  <c r="D80" i="1" s="1"/>
  <c r="D44" i="1"/>
  <c r="D45" i="1" s="1"/>
  <c r="M44" i="1"/>
  <c r="M45" i="1" s="1"/>
  <c r="L44" i="1"/>
  <c r="L45" i="1" s="1"/>
  <c r="K44" i="1"/>
  <c r="K45" i="1" s="1"/>
  <c r="J44" i="1"/>
  <c r="J45" i="1" s="1"/>
  <c r="I44" i="1"/>
  <c r="I45" i="1" s="1"/>
  <c r="H44" i="1"/>
  <c r="H45" i="1" s="1"/>
  <c r="G44" i="1"/>
  <c r="G45" i="1" s="1"/>
  <c r="F44" i="1"/>
  <c r="F45" i="1" s="1"/>
  <c r="E44" i="1"/>
  <c r="E45" i="1" s="1"/>
  <c r="M7" i="1"/>
  <c r="M8" i="1" s="1"/>
  <c r="L7" i="1"/>
  <c r="L8" i="1" s="1"/>
  <c r="K7" i="1"/>
  <c r="K8" i="1" s="1"/>
  <c r="J7" i="1"/>
  <c r="J8" i="1" s="1"/>
  <c r="I7" i="1"/>
  <c r="I8" i="1" s="1"/>
  <c r="H7" i="1"/>
  <c r="H8" i="1" s="1"/>
  <c r="G7" i="1"/>
  <c r="G8" i="1" s="1"/>
  <c r="F7" i="1"/>
  <c r="F8" i="1" s="1"/>
  <c r="E7" i="1"/>
  <c r="E8" i="1" s="1"/>
  <c r="D7" i="1"/>
  <c r="D8" i="1" s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4" i="1"/>
  <c r="F65" i="1" s="1"/>
  <c r="E64" i="1"/>
  <c r="E65" i="1" s="1"/>
  <c r="D64" i="1"/>
  <c r="D65" i="1" s="1"/>
  <c r="I55" i="1"/>
  <c r="D54" i="1"/>
  <c r="D55" i="1" s="1"/>
  <c r="M54" i="1"/>
  <c r="M55" i="1" s="1"/>
  <c r="L54" i="1"/>
  <c r="L55" i="1" s="1"/>
  <c r="K54" i="1"/>
  <c r="K55" i="1" s="1"/>
  <c r="J54" i="1"/>
  <c r="J55" i="1" s="1"/>
  <c r="I54" i="1"/>
  <c r="H54" i="1"/>
  <c r="H55" i="1" s="1"/>
  <c r="G54" i="1"/>
  <c r="G55" i="1" s="1"/>
  <c r="F54" i="1"/>
  <c r="F55" i="1" s="1"/>
  <c r="E54" i="1"/>
  <c r="E55" i="1" s="1"/>
  <c r="G27" i="1"/>
  <c r="G28" i="1" s="1"/>
  <c r="M27" i="1"/>
  <c r="M28" i="1" s="1"/>
  <c r="L27" i="1"/>
  <c r="L28" i="1" s="1"/>
  <c r="K27" i="1"/>
  <c r="K28" i="1" s="1"/>
  <c r="J27" i="1"/>
  <c r="J28" i="1" s="1"/>
  <c r="I27" i="1"/>
  <c r="I28" i="1" s="1"/>
  <c r="H27" i="1"/>
  <c r="H28" i="1" s="1"/>
  <c r="F27" i="1"/>
  <c r="F28" i="1" s="1"/>
  <c r="E27" i="1"/>
  <c r="E28" i="1" s="1"/>
  <c r="D27" i="1"/>
  <c r="D28" i="1" s="1"/>
  <c r="M17" i="1"/>
  <c r="M18" i="1" s="1"/>
  <c r="L17" i="1"/>
  <c r="L18" i="1" s="1"/>
  <c r="K17" i="1"/>
  <c r="K18" i="1" s="1"/>
  <c r="J17" i="1"/>
  <c r="J18" i="1" s="1"/>
  <c r="I17" i="1"/>
  <c r="I18" i="1" s="1"/>
  <c r="N80" i="1" l="1"/>
  <c r="N28" i="1"/>
  <c r="N45" i="1"/>
  <c r="N8" i="1"/>
  <c r="N65" i="1"/>
  <c r="N55" i="1"/>
  <c r="H17" i="1"/>
  <c r="H18" i="1" s="1"/>
  <c r="G17" i="1"/>
  <c r="G18" i="1" s="1"/>
  <c r="F17" i="1"/>
  <c r="F18" i="1" s="1"/>
  <c r="E17" i="1" l="1"/>
  <c r="E18" i="1" s="1"/>
  <c r="D17" i="1"/>
  <c r="D18" i="1" s="1"/>
  <c r="N18" i="1" s="1"/>
</calcChain>
</file>

<file path=xl/sharedStrings.xml><?xml version="1.0" encoding="utf-8"?>
<sst xmlns="http://schemas.openxmlformats.org/spreadsheetml/2006/main" count="122" uniqueCount="39">
  <si>
    <t>VL1 mf 5</t>
  </si>
  <si>
    <t>infEnd 13.2</t>
  </si>
  <si>
    <t>New Inf</t>
  </si>
  <si>
    <t>P=100 initialInf=1</t>
  </si>
  <si>
    <t>baseSz=12</t>
  </si>
  <si>
    <t>mingl=3</t>
  </si>
  <si>
    <t xml:space="preserve"> 50-1</t>
  </si>
  <si>
    <t xml:space="preserve"> 50-2</t>
  </si>
  <si>
    <t xml:space="preserve"> 50-3</t>
  </si>
  <si>
    <t xml:space="preserve"> 50-5</t>
  </si>
  <si>
    <t xml:space="preserve"> 50-4</t>
  </si>
  <si>
    <t>P=50 initialInf=1</t>
  </si>
  <si>
    <t xml:space="preserve"> 100-1</t>
  </si>
  <si>
    <t xml:space="preserve"> 100-2</t>
  </si>
  <si>
    <t xml:space="preserve"> 100-3</t>
  </si>
  <si>
    <t xml:space="preserve"> 100-4</t>
  </si>
  <si>
    <t xml:space="preserve"> 100-5</t>
  </si>
  <si>
    <t>Decimal H</t>
  </si>
  <si>
    <t>NF=10 inf/hr</t>
  </si>
  <si>
    <t>Odds are 1 in N)</t>
  </si>
  <si>
    <t>DH new Inf</t>
  </si>
  <si>
    <t>mingl=2</t>
  </si>
  <si>
    <t>mingl=4</t>
  </si>
  <si>
    <t>T1P50Inf1Min4sz12</t>
  </si>
  <si>
    <t>T1P100Inf1Min4sz12</t>
  </si>
  <si>
    <t>T1P100Inf1Min3sz12</t>
  </si>
  <si>
    <t>T1P100Inf1Min2sz12</t>
  </si>
  <si>
    <t>T1P50Inf1Min3sz12</t>
  </si>
  <si>
    <t>T1P50Inf1Min2sz12</t>
  </si>
  <si>
    <t>T1P25Inf1Min2sz12</t>
  </si>
  <si>
    <t xml:space="preserve"> 25-1</t>
  </si>
  <si>
    <t xml:space="preserve"> 25-2</t>
  </si>
  <si>
    <t xml:space="preserve"> 25-3</t>
  </si>
  <si>
    <t xml:space="preserve"> 25-4</t>
  </si>
  <si>
    <t xml:space="preserve"> 25-5</t>
  </si>
  <si>
    <t>P=25initialInf=1</t>
  </si>
  <si>
    <t>Infections/HR</t>
  </si>
  <si>
    <t>Odds anyone</t>
  </si>
  <si>
    <t>Odds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</si>
</sst>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2" fontId="0" fillId="0" borderId="0" xfId="0" applyNumberFormat="1"/>
    <xf numFmtId="3" fontId="0" fillId="0" borderId="0" xfId="0" applyNumberFormat="1"/>
    <xf numFmtId="0" fontId="0" fillId="0" borderId="10" xfId="0" applyBorder="1"/>
    <xf numFmtId="2" fontId="0" fillId="0" borderId="0" xfId="0" applyNumberFormat="1" applyBorder="1"/>
    <xf numFmtId="1" fontId="0" fillId="0" borderId="0" xfId="0" applyNumberFormat="1"/>
    <xf numFmtId="0" fontId="0" fillId="0" borderId="14" xfId="0" applyFill="1" applyBorder="1"/>
    <xf numFmtId="2" fontId="0" fillId="0" borderId="14" xfId="0" applyNumberFormat="1" applyBorder="1"/>
    <xf numFmtId="0" fontId="0" fillId="0" borderId="0" xfId="0"/>
    <xf numFmtId="0" fontId="0" fillId="0" borderId="0" xfId="0" applyAlignment="1">
      <alignment horizontal="center"/>
    </xf>
    <xf numFmtId="0" fontId="0" fillId="0" borderId="16" xfId="0" applyBorder="1"/>
    <xf numFmtId="0" fontId="0" fillId="0" borderId="18" xfId="0" applyBorder="1"/>
    <xf numFmtId="2" fontId="0" fillId="0" borderId="14" xfId="0" applyNumberFormat="1" applyFill="1" applyBorder="1"/>
    <xf numFmtId="1" fontId="0" fillId="0" borderId="14" xfId="0" applyNumberFormat="1" applyFill="1" applyBorder="1" applyAlignment="1">
      <alignment horizontal="right"/>
    </xf>
    <xf numFmtId="1" fontId="0" fillId="0" borderId="14" xfId="0" applyNumberFormat="1" applyFill="1" applyBorder="1"/>
    <xf numFmtId="0" fontId="0" fillId="0" borderId="17" xfId="0" applyFill="1" applyBorder="1"/>
    <xf numFmtId="2" fontId="0" fillId="0" borderId="14" xfId="0" applyNumberFormat="1" applyFill="1" applyBorder="1" applyAlignment="1">
      <alignment horizontal="right"/>
    </xf>
    <xf numFmtId="0" fontId="0" fillId="0" borderId="0" xfId="0"/>
    <xf numFmtId="3" fontId="0" fillId="34" borderId="20" xfId="0" applyNumberFormat="1" applyFill="1" applyBorder="1"/>
    <xf numFmtId="0" fontId="0" fillId="34" borderId="19" xfId="0" applyFill="1" applyBorder="1"/>
    <xf numFmtId="17" fontId="0" fillId="33" borderId="11" xfId="0" applyNumberFormat="1" applyFill="1" applyBorder="1" applyAlignment="1">
      <alignment horizontal="center"/>
    </xf>
    <xf numFmtId="0" fontId="0" fillId="36" borderId="0" xfId="0" applyFill="1"/>
    <xf numFmtId="0" fontId="0" fillId="0" borderId="11" xfId="0" applyFill="1" applyBorder="1"/>
    <xf numFmtId="0" fontId="0" fillId="0" borderId="23" xfId="0" applyBorder="1"/>
    <xf numFmtId="3" fontId="0" fillId="34" borderId="15" xfId="0" applyNumberFormat="1" applyFill="1" applyBorder="1"/>
    <xf numFmtId="0" fontId="0" fillId="0" borderId="0" xfId="0" applyFill="1" applyBorder="1"/>
    <xf numFmtId="0" fontId="0" fillId="0" borderId="13" xfId="0" applyFill="1" applyBorder="1"/>
    <xf numFmtId="0" fontId="0" fillId="0" borderId="21" xfId="0" applyBorder="1"/>
    <xf numFmtId="168" fontId="0" fillId="0" borderId="14" xfId="0" applyNumberFormat="1" applyFill="1" applyBorder="1"/>
    <xf numFmtId="0" fontId="0" fillId="0" borderId="22" xfId="0" applyBorder="1"/>
    <xf numFmtId="0" fontId="0" fillId="35" borderId="0" xfId="0" applyFill="1"/>
    <xf numFmtId="3" fontId="0" fillId="34" borderId="25" xfId="0" applyNumberFormat="1" applyFill="1" applyBorder="1"/>
    <xf numFmtId="168" fontId="0" fillId="0" borderId="24" xfId="0" applyNumberFormat="1" applyFill="1" applyBorder="1"/>
    <xf numFmtId="1" fontId="0" fillId="0" borderId="0" xfId="0" applyNumberFormat="1" applyFill="1" applyBorder="1"/>
    <xf numFmtId="3" fontId="0" fillId="34" borderId="12" xfId="0" applyNumberFormat="1" applyFill="1" applyBorder="1"/>
    <xf numFmtId="2" fontId="0" fillId="0" borderId="0" xfId="0" applyNumberFormat="1" applyFill="1" applyBorder="1"/>
    <xf numFmtId="168" fontId="0" fillId="0" borderId="0" xfId="0" applyNumberFormat="1" applyFill="1" applyBorder="1"/>
    <xf numFmtId="0" fontId="0" fillId="0" borderId="0" xfId="0"/>
    <xf numFmtId="0" fontId="0" fillId="37" borderId="0" xfId="0" applyFill="1"/>
    <xf numFmtId="0" fontId="0" fillId="38" borderId="0" xfId="0" applyFill="1"/>
    <xf numFmtId="0" fontId="0" fillId="0" borderId="0" xfId="0" applyFill="1"/>
    <xf numFmtId="0" fontId="0" fillId="39" borderId="0" xfId="0" applyFill="1"/>
    <xf numFmtId="17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Trial1R1!$B$87</c:f>
              <c:strCache>
                <c:ptCount val="1"/>
                <c:pt idx="0">
                  <c:v>Infections/HR</c:v>
                </c:pt>
              </c:strCache>
            </c:strRef>
          </c:tx>
          <c:marker>
            <c:symbol val="none"/>
          </c:marker>
          <c:xVal>
            <c:strRef>
              <c:f>Trial1R1!$C$86:$I$86</c:f>
              <c:strCache>
                <c:ptCount val="7"/>
                <c:pt idx="0">
                  <c:v> 100-4</c:v>
                </c:pt>
                <c:pt idx="1">
                  <c:v> 100-3</c:v>
                </c:pt>
                <c:pt idx="2">
                  <c:v> 100-2</c:v>
                </c:pt>
                <c:pt idx="3">
                  <c:v> 50-4</c:v>
                </c:pt>
                <c:pt idx="4">
                  <c:v> 50-3</c:v>
                </c:pt>
                <c:pt idx="5">
                  <c:v> 50-2</c:v>
                </c:pt>
                <c:pt idx="6">
                  <c:v> 25-4</c:v>
                </c:pt>
              </c:strCache>
            </c:strRef>
          </c:xVal>
          <c:yVal>
            <c:numRef>
              <c:f>Trial1R1!$C$87:$I$87</c:f>
              <c:numCache>
                <c:formatCode>0.00</c:formatCode>
                <c:ptCount val="7"/>
                <c:pt idx="0">
                  <c:v>0.32197612823428251</c:v>
                </c:pt>
                <c:pt idx="1">
                  <c:v>0.22084206583376015</c:v>
                </c:pt>
                <c:pt idx="2">
                  <c:v>0.13173442972603472</c:v>
                </c:pt>
                <c:pt idx="3">
                  <c:v>0.16519170138458636</c:v>
                </c:pt>
                <c:pt idx="4">
                  <c:v>0.10474781098554634</c:v>
                </c:pt>
                <c:pt idx="5">
                  <c:v>6.0250827599824551E-2</c:v>
                </c:pt>
                <c:pt idx="6">
                  <c:v>8.0462547830116915E-2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58784"/>
        <c:axId val="145957248"/>
      </c:scatterChart>
      <c:valAx>
        <c:axId val="14595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957248"/>
        <c:crosses val="autoZero"/>
        <c:crossBetween val="midCat"/>
      </c:valAx>
      <c:valAx>
        <c:axId val="1459572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5958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Infections/HR:  pop+mingle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Trial1R1!$B$87</c:f>
              <c:strCache>
                <c:ptCount val="1"/>
                <c:pt idx="0">
                  <c:v>Infections/HR</c:v>
                </c:pt>
              </c:strCache>
            </c:strRef>
          </c:tx>
          <c:marker>
            <c:symbol val="none"/>
          </c:marker>
          <c:cat>
            <c:strRef>
              <c:f>Trial1R1!$C$86:$I$86</c:f>
              <c:strCache>
                <c:ptCount val="7"/>
                <c:pt idx="0">
                  <c:v> 100-4</c:v>
                </c:pt>
                <c:pt idx="1">
                  <c:v> 100-3</c:v>
                </c:pt>
                <c:pt idx="2">
                  <c:v> 100-2</c:v>
                </c:pt>
                <c:pt idx="3">
                  <c:v> 50-4</c:v>
                </c:pt>
                <c:pt idx="4">
                  <c:v> 50-3</c:v>
                </c:pt>
                <c:pt idx="5">
                  <c:v> 50-2</c:v>
                </c:pt>
                <c:pt idx="6">
                  <c:v> 25-4</c:v>
                </c:pt>
              </c:strCache>
            </c:strRef>
          </c:cat>
          <c:val>
            <c:numRef>
              <c:f>Trial1R1!$C$87:$I$87</c:f>
              <c:numCache>
                <c:formatCode>0.00</c:formatCode>
                <c:ptCount val="7"/>
                <c:pt idx="0">
                  <c:v>0.32197612823428251</c:v>
                </c:pt>
                <c:pt idx="1">
                  <c:v>0.22084206583376015</c:v>
                </c:pt>
                <c:pt idx="2">
                  <c:v>0.13173442972603472</c:v>
                </c:pt>
                <c:pt idx="3">
                  <c:v>0.16519170138458636</c:v>
                </c:pt>
                <c:pt idx="4">
                  <c:v>0.10474781098554634</c:v>
                </c:pt>
                <c:pt idx="5">
                  <c:v>6.0250827599824551E-2</c:v>
                </c:pt>
                <c:pt idx="6">
                  <c:v>8.0462547830116915E-2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09504"/>
        <c:axId val="146311040"/>
      </c:lineChart>
      <c:catAx>
        <c:axId val="14630950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46311040"/>
        <c:crosses val="autoZero"/>
        <c:auto val="1"/>
        <c:lblAlgn val="ctr"/>
        <c:lblOffset val="100"/>
        <c:noMultiLvlLbl val="0"/>
      </c:catAx>
      <c:valAx>
        <c:axId val="14631104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146309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Odds</a:t>
            </a:r>
            <a:r>
              <a:rPr lang="en-US" baseline="0"/>
              <a:t> of </a:t>
            </a:r>
            <a:r>
              <a:rPr lang="en-US"/>
              <a:t>any one infection per hr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Trial1R1!$B$88</c:f>
              <c:strCache>
                <c:ptCount val="1"/>
                <c:pt idx="0">
                  <c:v>Odds anyone</c:v>
                </c:pt>
              </c:strCache>
            </c:strRef>
          </c:tx>
          <c:marker>
            <c:symbol val="none"/>
          </c:marker>
          <c:cat>
            <c:strRef>
              <c:f>Trial1R1!$C$86:$I$86</c:f>
              <c:strCache>
                <c:ptCount val="7"/>
                <c:pt idx="0">
                  <c:v> 100-4</c:v>
                </c:pt>
                <c:pt idx="1">
                  <c:v> 100-3</c:v>
                </c:pt>
                <c:pt idx="2">
                  <c:v> 100-2</c:v>
                </c:pt>
                <c:pt idx="3">
                  <c:v> 50-4</c:v>
                </c:pt>
                <c:pt idx="4">
                  <c:v> 50-3</c:v>
                </c:pt>
                <c:pt idx="5">
                  <c:v> 50-2</c:v>
                </c:pt>
                <c:pt idx="6">
                  <c:v> 25-4</c:v>
                </c:pt>
              </c:strCache>
            </c:strRef>
          </c:cat>
          <c:val>
            <c:numRef>
              <c:f>Trial1R1!$C$88:$I$88</c:f>
              <c:numCache>
                <c:formatCode>0.00</c:formatCode>
                <c:ptCount val="7"/>
                <c:pt idx="0">
                  <c:v>3.1058203149531654</c:v>
                </c:pt>
                <c:pt idx="1">
                  <c:v>4.5281228294284954</c:v>
                </c:pt>
                <c:pt idx="2">
                  <c:v>7.5910299386400251</c:v>
                </c:pt>
                <c:pt idx="3">
                  <c:v>6.0535728587956026</c:v>
                </c:pt>
                <c:pt idx="4">
                  <c:v>9.5467388825718302</c:v>
                </c:pt>
                <c:pt idx="5">
                  <c:v>16.597282391568545</c:v>
                </c:pt>
                <c:pt idx="6">
                  <c:v>12.428142371421437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56000"/>
        <c:axId val="45467904"/>
      </c:lineChart>
      <c:catAx>
        <c:axId val="4545600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45467904"/>
        <c:crosses val="autoZero"/>
        <c:auto val="1"/>
        <c:lblAlgn val="ctr"/>
        <c:lblOffset val="100"/>
        <c:noMultiLvlLbl val="0"/>
      </c:catAx>
      <c:valAx>
        <c:axId val="4546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456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Odds of Me infected in one hour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Trial1R1!$B$89</c:f>
              <c:strCache>
                <c:ptCount val="1"/>
                <c:pt idx="0">
                  <c:v>Odds Me</c:v>
                </c:pt>
              </c:strCache>
            </c:strRef>
          </c:tx>
          <c:marker>
            <c:symbol val="none"/>
          </c:marker>
          <c:cat>
            <c:strRef>
              <c:f>Trial1R1!$C$86:$I$86</c:f>
              <c:strCache>
                <c:ptCount val="7"/>
                <c:pt idx="0">
                  <c:v> 100-4</c:v>
                </c:pt>
                <c:pt idx="1">
                  <c:v> 100-3</c:v>
                </c:pt>
                <c:pt idx="2">
                  <c:v> 100-2</c:v>
                </c:pt>
                <c:pt idx="3">
                  <c:v> 50-4</c:v>
                </c:pt>
                <c:pt idx="4">
                  <c:v> 50-3</c:v>
                </c:pt>
                <c:pt idx="5">
                  <c:v> 50-2</c:v>
                </c:pt>
                <c:pt idx="6">
                  <c:v> 25-4</c:v>
                </c:pt>
              </c:strCache>
            </c:strRef>
          </c:cat>
          <c:val>
            <c:numRef>
              <c:f>Trial1R1!$C$89:$I$89</c:f>
              <c:numCache>
                <c:formatCode>0</c:formatCode>
                <c:ptCount val="7"/>
                <c:pt idx="0">
                  <c:v>348.27272727272731</c:v>
                </c:pt>
                <c:pt idx="1">
                  <c:v>551.54545454545462</c:v>
                </c:pt>
                <c:pt idx="2">
                  <c:v>1035</c:v>
                </c:pt>
                <c:pt idx="3">
                  <c:v>712.71212121212125</c:v>
                </c:pt>
                <c:pt idx="4">
                  <c:v>1067.7272727272727</c:v>
                </c:pt>
                <c:pt idx="5">
                  <c:v>1884.6363636363635</c:v>
                </c:pt>
                <c:pt idx="6">
                  <c:v>1564.1818181818182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67680"/>
        <c:axId val="191769216"/>
      </c:lineChart>
      <c:catAx>
        <c:axId val="19176768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91769216"/>
        <c:crosses val="autoZero"/>
        <c:auto val="1"/>
        <c:lblAlgn val="ctr"/>
        <c:lblOffset val="100"/>
        <c:noMultiLvlLbl val="0"/>
      </c:catAx>
      <c:valAx>
        <c:axId val="1917692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1767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691962</xdr:colOff>
      <xdr:row>84</xdr:row>
      <xdr:rowOff>54348</xdr:rowOff>
    </xdr:from>
    <xdr:to>
      <xdr:col>9</xdr:col>
      <xdr:colOff>120462</xdr:colOff>
      <xdr:row>99</xdr:row>
      <xdr:rowOff>108136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630330</xdr:colOff>
      <xdr:row>83</xdr:row>
      <xdr:rowOff>82363</xdr:rowOff>
    </xdr:from>
    <xdr:to>
      <xdr:col>7</xdr:col>
      <xdr:colOff>305360</xdr:colOff>
      <xdr:row>98</xdr:row>
      <xdr:rowOff>136151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98052</xdr:colOff>
      <xdr:row>108</xdr:row>
      <xdr:rowOff>43142</xdr:rowOff>
    </xdr:from>
    <xdr:to>
      <xdr:col>13</xdr:col>
      <xdr:colOff>484654</xdr:colOff>
      <xdr:row>123</xdr:row>
      <xdr:rowOff>96930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322168</xdr:colOff>
      <xdr:row>107</xdr:row>
      <xdr:rowOff>127186</xdr:rowOff>
    </xdr:from>
    <xdr:to>
      <xdr:col>6</xdr:col>
      <xdr:colOff>282947</xdr:colOff>
      <xdr:row>123</xdr:row>
      <xdr:rowOff>1680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9"/>
  <sheetViews>
    <sheetView tabSelected="1" topLeftCell="A37" zoomScale="85" zoomScaleNormal="85" workbookViewId="0">
      <pane ySplit="21938"/>
      <selection activeCell="A89" sqref="A89"/>
      <selection pane="bottomLeft" activeCell="J14" sqref="J14"/>
    </sheetView>
  </sheetViews>
  <sheetFormatPr defaultRowHeight="14.25" x14ac:dyDescent="0.45"/>
  <cols>
    <col min="1" max="1" width="20.53125" customWidth="1"/>
    <col min="3" max="3" width="18.73046875" customWidth="1"/>
    <col min="4" max="4" width="10.53125" customWidth="1"/>
    <col min="5" max="8" width="13.06640625" customWidth="1"/>
  </cols>
  <sheetData>
    <row r="1" spans="1:14" x14ac:dyDescent="0.45">
      <c r="A1" t="s">
        <v>24</v>
      </c>
      <c r="B1">
        <v>89</v>
      </c>
      <c r="C1" s="30" t="s">
        <v>3</v>
      </c>
      <c r="D1" t="s">
        <v>4</v>
      </c>
      <c r="E1" s="38" t="s">
        <v>22</v>
      </c>
      <c r="G1" t="s">
        <v>0</v>
      </c>
      <c r="H1" t="s">
        <v>1</v>
      </c>
    </row>
    <row r="2" spans="1:14" s="37" customFormat="1" ht="14.65" thickBot="1" x14ac:dyDescent="0.5">
      <c r="A2" s="40"/>
      <c r="B2" s="40"/>
      <c r="C2" s="40"/>
      <c r="D2" s="40"/>
      <c r="E2" s="40"/>
      <c r="F2" s="40"/>
    </row>
    <row r="3" spans="1:14" s="37" customFormat="1" ht="14.65" thickBot="1" x14ac:dyDescent="0.5">
      <c r="C3" s="3"/>
      <c r="D3" s="20" t="s">
        <v>12</v>
      </c>
      <c r="E3" s="20" t="s">
        <v>13</v>
      </c>
      <c r="F3" s="20" t="s">
        <v>14</v>
      </c>
      <c r="G3" s="20" t="s">
        <v>15</v>
      </c>
      <c r="H3" s="20" t="s">
        <v>16</v>
      </c>
      <c r="I3" s="27"/>
      <c r="J3" s="29"/>
      <c r="K3" s="29"/>
      <c r="L3" s="29"/>
      <c r="M3" s="23"/>
    </row>
    <row r="4" spans="1:14" s="37" customFormat="1" x14ac:dyDescent="0.45">
      <c r="C4" s="10" t="s">
        <v>2</v>
      </c>
      <c r="D4" s="15">
        <v>10</v>
      </c>
      <c r="E4" s="15">
        <v>10</v>
      </c>
      <c r="F4" s="15">
        <v>10</v>
      </c>
      <c r="G4" s="15">
        <v>11</v>
      </c>
      <c r="H4" s="22">
        <v>10</v>
      </c>
      <c r="I4" s="26">
        <v>10</v>
      </c>
      <c r="J4" s="25">
        <v>10</v>
      </c>
      <c r="K4" s="26">
        <v>10</v>
      </c>
      <c r="L4" s="25">
        <v>10</v>
      </c>
      <c r="M4" s="26">
        <v>10</v>
      </c>
    </row>
    <row r="5" spans="1:14" s="37" customFormat="1" x14ac:dyDescent="0.45">
      <c r="C5" s="11" t="s">
        <v>20</v>
      </c>
      <c r="D5" s="6">
        <v>1.21</v>
      </c>
      <c r="E5" s="6">
        <v>1.1399999999999999</v>
      </c>
      <c r="F5" s="16">
        <v>1.03</v>
      </c>
      <c r="G5" s="12">
        <v>1.06</v>
      </c>
      <c r="H5" s="35">
        <v>2</v>
      </c>
      <c r="I5" s="7">
        <v>1</v>
      </c>
      <c r="J5" s="4">
        <v>0.23</v>
      </c>
      <c r="K5" s="7">
        <v>1.1299999999999999</v>
      </c>
      <c r="L5" s="35">
        <v>0.22</v>
      </c>
      <c r="M5" s="12">
        <v>2.19</v>
      </c>
    </row>
    <row r="6" spans="1:14" s="37" customFormat="1" x14ac:dyDescent="0.45">
      <c r="C6" s="11" t="s">
        <v>17</v>
      </c>
      <c r="D6" s="14">
        <v>35</v>
      </c>
      <c r="E6" s="14">
        <v>38</v>
      </c>
      <c r="F6" s="13">
        <v>27</v>
      </c>
      <c r="G6" s="14">
        <v>30</v>
      </c>
      <c r="H6" s="33">
        <v>48</v>
      </c>
      <c r="I6" s="14">
        <v>24</v>
      </c>
      <c r="J6" s="33">
        <v>23</v>
      </c>
      <c r="K6" s="14">
        <v>37</v>
      </c>
      <c r="L6" s="33">
        <v>22</v>
      </c>
      <c r="M6" s="14">
        <v>67</v>
      </c>
    </row>
    <row r="7" spans="1:14" s="37" customFormat="1" x14ac:dyDescent="0.45">
      <c r="C7" s="11" t="s">
        <v>18</v>
      </c>
      <c r="D7" s="28">
        <f>D4/D6</f>
        <v>0.2857142857142857</v>
      </c>
      <c r="E7" s="28">
        <f>E4/E6</f>
        <v>0.26315789473684209</v>
      </c>
      <c r="F7" s="28">
        <f>F4/F6</f>
        <v>0.37037037037037035</v>
      </c>
      <c r="G7" s="28">
        <f>G4/G6</f>
        <v>0.36666666666666664</v>
      </c>
      <c r="H7" s="32">
        <f>H4/H6</f>
        <v>0.20833333333333334</v>
      </c>
      <c r="I7" s="28">
        <f>I4/I6</f>
        <v>0.41666666666666669</v>
      </c>
      <c r="J7" s="36">
        <f>J4/J6</f>
        <v>0.43478260869565216</v>
      </c>
      <c r="K7" s="28">
        <f>K4/K6</f>
        <v>0.27027027027027029</v>
      </c>
      <c r="L7" s="36">
        <f>L4/L6</f>
        <v>0.45454545454545453</v>
      </c>
      <c r="M7" s="28">
        <f>M4/M6</f>
        <v>0.14925373134328357</v>
      </c>
      <c r="N7" s="44">
        <f>AVERAGE(D7:M7)</f>
        <v>0.32197612823428251</v>
      </c>
    </row>
    <row r="8" spans="1:14" s="37" customFormat="1" ht="14.65" thickBot="1" x14ac:dyDescent="0.5">
      <c r="C8" s="19" t="s">
        <v>19</v>
      </c>
      <c r="D8" s="18">
        <f>1/D7*100</f>
        <v>350</v>
      </c>
      <c r="E8" s="18">
        <f>1/E7*100</f>
        <v>380</v>
      </c>
      <c r="F8" s="18">
        <f>1/F7*100</f>
        <v>270</v>
      </c>
      <c r="G8" s="18">
        <f>1/G7*100</f>
        <v>272.72727272727275</v>
      </c>
      <c r="H8" s="31">
        <f>1/H7*100</f>
        <v>480</v>
      </c>
      <c r="I8" s="24">
        <f>1/I7*100</f>
        <v>240</v>
      </c>
      <c r="J8" s="34">
        <f>1/J7*100</f>
        <v>230.00000000000003</v>
      </c>
      <c r="K8" s="24">
        <f>1/K7*100</f>
        <v>370</v>
      </c>
      <c r="L8" s="34">
        <f>1/L7*100</f>
        <v>220.00000000000003</v>
      </c>
      <c r="M8" s="24">
        <f>1/M7*100</f>
        <v>670</v>
      </c>
      <c r="N8" s="2">
        <f>AVERAGE(D8:M8)</f>
        <v>348.27272727272731</v>
      </c>
    </row>
    <row r="9" spans="1:14" s="37" customFormat="1" x14ac:dyDescent="0.45">
      <c r="A9" s="40"/>
      <c r="B9" s="40"/>
      <c r="C9" s="40"/>
      <c r="D9" s="40"/>
      <c r="E9" s="40"/>
      <c r="F9" s="40"/>
    </row>
    <row r="10" spans="1:14" s="37" customFormat="1" x14ac:dyDescent="0.45">
      <c r="A10" s="40"/>
      <c r="B10" s="40"/>
      <c r="C10" s="40"/>
      <c r="D10" s="40"/>
      <c r="E10" s="40"/>
      <c r="F10" s="40"/>
    </row>
    <row r="11" spans="1:14" s="37" customFormat="1" x14ac:dyDescent="0.45">
      <c r="A11" s="37" t="s">
        <v>25</v>
      </c>
      <c r="B11" s="40"/>
      <c r="C11" s="30" t="s">
        <v>3</v>
      </c>
      <c r="D11" s="37" t="s">
        <v>4</v>
      </c>
      <c r="E11" s="38" t="s">
        <v>5</v>
      </c>
      <c r="G11" s="37" t="s">
        <v>0</v>
      </c>
      <c r="H11" s="37" t="s">
        <v>1</v>
      </c>
    </row>
    <row r="12" spans="1:14" ht="14.65" thickBot="1" x14ac:dyDescent="0.5"/>
    <row r="13" spans="1:14" ht="14.65" thickBot="1" x14ac:dyDescent="0.5">
      <c r="B13" s="40"/>
      <c r="C13" s="3"/>
      <c r="D13" s="20" t="s">
        <v>12</v>
      </c>
      <c r="E13" s="20" t="s">
        <v>13</v>
      </c>
      <c r="F13" s="20" t="s">
        <v>14</v>
      </c>
      <c r="G13" s="20" t="s">
        <v>15</v>
      </c>
      <c r="H13" s="20" t="s">
        <v>16</v>
      </c>
      <c r="I13" s="27"/>
      <c r="J13" s="29"/>
      <c r="K13" s="29"/>
      <c r="L13" s="29"/>
      <c r="M13" s="23"/>
    </row>
    <row r="14" spans="1:14" x14ac:dyDescent="0.45">
      <c r="C14" s="10" t="s">
        <v>2</v>
      </c>
      <c r="D14" s="15">
        <v>10</v>
      </c>
      <c r="E14" s="15">
        <v>11</v>
      </c>
      <c r="F14" s="15">
        <v>10</v>
      </c>
      <c r="G14" s="15">
        <v>10</v>
      </c>
      <c r="H14" s="22">
        <v>10</v>
      </c>
      <c r="I14" s="26">
        <v>10</v>
      </c>
      <c r="J14" s="25">
        <v>10</v>
      </c>
      <c r="K14" s="26">
        <v>10</v>
      </c>
      <c r="L14" s="25">
        <v>10</v>
      </c>
      <c r="M14" s="26">
        <v>10</v>
      </c>
    </row>
    <row r="15" spans="1:14" x14ac:dyDescent="0.45">
      <c r="C15" s="11" t="s">
        <v>20</v>
      </c>
      <c r="D15" s="6">
        <v>3.19</v>
      </c>
      <c r="E15" s="6">
        <v>2.0099999999999998</v>
      </c>
      <c r="F15" s="16">
        <v>2.02</v>
      </c>
      <c r="G15" s="12">
        <v>2</v>
      </c>
      <c r="H15" s="35">
        <v>3.19</v>
      </c>
      <c r="I15" s="7">
        <v>1.0900000000000001</v>
      </c>
      <c r="J15" s="4">
        <v>1.21</v>
      </c>
      <c r="K15" s="7">
        <v>3.14</v>
      </c>
      <c r="L15" s="35">
        <v>0.21</v>
      </c>
      <c r="M15" s="12">
        <v>1.18</v>
      </c>
    </row>
    <row r="16" spans="1:14" x14ac:dyDescent="0.45">
      <c r="C16" s="11" t="s">
        <v>17</v>
      </c>
      <c r="D16" s="14">
        <v>91</v>
      </c>
      <c r="E16" s="14">
        <v>49</v>
      </c>
      <c r="F16" s="13">
        <v>50</v>
      </c>
      <c r="G16" s="14">
        <v>48</v>
      </c>
      <c r="H16" s="33">
        <v>91</v>
      </c>
      <c r="I16" s="14">
        <v>33</v>
      </c>
      <c r="J16" s="33">
        <v>45</v>
      </c>
      <c r="K16" s="14">
        <v>86</v>
      </c>
      <c r="L16" s="33">
        <v>21</v>
      </c>
      <c r="M16" s="14">
        <v>42</v>
      </c>
    </row>
    <row r="17" spans="1:14" x14ac:dyDescent="0.45">
      <c r="C17" s="11" t="s">
        <v>18</v>
      </c>
      <c r="D17" s="28">
        <f>D14/D16</f>
        <v>0.10989010989010989</v>
      </c>
      <c r="E17" s="28">
        <f>E14/E16</f>
        <v>0.22448979591836735</v>
      </c>
      <c r="F17" s="28">
        <f>F14/F16</f>
        <v>0.2</v>
      </c>
      <c r="G17" s="28">
        <f>G14/G16</f>
        <v>0.20833333333333334</v>
      </c>
      <c r="H17" s="32">
        <f>H14/H16</f>
        <v>0.10989010989010989</v>
      </c>
      <c r="I17" s="28">
        <f>I14/I16</f>
        <v>0.30303030303030304</v>
      </c>
      <c r="J17" s="36">
        <f>J14/J16</f>
        <v>0.22222222222222221</v>
      </c>
      <c r="K17" s="28">
        <f>K14/K16</f>
        <v>0.11627906976744186</v>
      </c>
      <c r="L17" s="36">
        <f>L14/L16</f>
        <v>0.47619047619047616</v>
      </c>
      <c r="M17" s="28">
        <f>M14/M16</f>
        <v>0.23809523809523808</v>
      </c>
      <c r="N17" s="44">
        <f>AVERAGE(D17:M17)</f>
        <v>0.22084206583376015</v>
      </c>
    </row>
    <row r="18" spans="1:14" ht="14.65" thickBot="1" x14ac:dyDescent="0.5">
      <c r="C18" s="19" t="s">
        <v>19</v>
      </c>
      <c r="D18" s="18">
        <f>1/D17*100</f>
        <v>910</v>
      </c>
      <c r="E18" s="18">
        <f>1/E17*100</f>
        <v>445.45454545454544</v>
      </c>
      <c r="F18" s="18">
        <f>1/F17*100</f>
        <v>500</v>
      </c>
      <c r="G18" s="18">
        <f>1/G17*100</f>
        <v>480</v>
      </c>
      <c r="H18" s="31">
        <f>1/H17*100</f>
        <v>910</v>
      </c>
      <c r="I18" s="24">
        <f>1/I17*100</f>
        <v>330</v>
      </c>
      <c r="J18" s="34">
        <f>1/J17*100</f>
        <v>450</v>
      </c>
      <c r="K18" s="24">
        <f>1/K17*100</f>
        <v>860</v>
      </c>
      <c r="L18" s="34">
        <f>1/L17*100</f>
        <v>210</v>
      </c>
      <c r="M18" s="24">
        <f>1/M17*100</f>
        <v>420</v>
      </c>
      <c r="N18" s="2">
        <f>AVERAGE(D18:M18)</f>
        <v>551.54545454545462</v>
      </c>
    </row>
    <row r="21" spans="1:14" x14ac:dyDescent="0.45">
      <c r="A21" s="37" t="s">
        <v>26</v>
      </c>
      <c r="B21" s="37">
        <v>89</v>
      </c>
      <c r="C21" s="21" t="s">
        <v>3</v>
      </c>
      <c r="D21" s="37" t="s">
        <v>4</v>
      </c>
      <c r="E21" s="38" t="s">
        <v>21</v>
      </c>
      <c r="F21" s="37"/>
      <c r="G21" s="37" t="s">
        <v>0</v>
      </c>
      <c r="H21" s="37" t="s">
        <v>1</v>
      </c>
      <c r="I21" s="37"/>
    </row>
    <row r="22" spans="1:14" ht="14.65" thickBot="1" x14ac:dyDescent="0.5"/>
    <row r="23" spans="1:14" ht="14.65" thickBot="1" x14ac:dyDescent="0.5">
      <c r="C23" s="3"/>
      <c r="D23" s="20" t="s">
        <v>12</v>
      </c>
      <c r="E23" s="20" t="s">
        <v>13</v>
      </c>
      <c r="F23" s="20" t="s">
        <v>14</v>
      </c>
      <c r="G23" s="20" t="s">
        <v>15</v>
      </c>
      <c r="H23" s="20" t="s">
        <v>16</v>
      </c>
      <c r="I23" s="27"/>
      <c r="J23" s="29"/>
      <c r="K23" s="29"/>
      <c r="L23" s="29"/>
      <c r="M23" s="23"/>
    </row>
    <row r="24" spans="1:14" x14ac:dyDescent="0.45">
      <c r="C24" s="10" t="s">
        <v>2</v>
      </c>
      <c r="D24" s="15">
        <v>10</v>
      </c>
      <c r="E24" s="15">
        <v>10</v>
      </c>
      <c r="F24" s="15">
        <v>10</v>
      </c>
      <c r="G24" s="15">
        <v>10</v>
      </c>
      <c r="H24" s="22">
        <v>10</v>
      </c>
      <c r="I24" s="26">
        <v>10</v>
      </c>
      <c r="J24" s="25">
        <v>10</v>
      </c>
      <c r="K24" s="26">
        <v>10</v>
      </c>
      <c r="L24" s="25">
        <v>10</v>
      </c>
      <c r="M24" s="26">
        <v>10</v>
      </c>
    </row>
    <row r="25" spans="1:14" x14ac:dyDescent="0.45">
      <c r="C25" s="11" t="s">
        <v>20</v>
      </c>
      <c r="D25" s="6">
        <v>6.21</v>
      </c>
      <c r="E25" s="6">
        <v>3.19</v>
      </c>
      <c r="F25" s="16">
        <v>6.04</v>
      </c>
      <c r="G25" s="12">
        <v>4.07</v>
      </c>
      <c r="H25" s="35">
        <v>0.23</v>
      </c>
      <c r="I25" s="7">
        <v>4.1500000000000004</v>
      </c>
      <c r="J25" s="4">
        <v>6.11</v>
      </c>
      <c r="K25" s="7">
        <v>3.21</v>
      </c>
      <c r="L25" s="35">
        <v>2.0699999999999998</v>
      </c>
      <c r="M25" s="12">
        <v>4.05</v>
      </c>
    </row>
    <row r="26" spans="1:14" x14ac:dyDescent="0.45">
      <c r="C26" s="11" t="s">
        <v>17</v>
      </c>
      <c r="D26" s="14">
        <v>165</v>
      </c>
      <c r="E26" s="14">
        <v>91</v>
      </c>
      <c r="F26" s="13">
        <v>148</v>
      </c>
      <c r="G26" s="14">
        <v>103</v>
      </c>
      <c r="H26" s="33">
        <v>23</v>
      </c>
      <c r="I26" s="14">
        <v>111</v>
      </c>
      <c r="J26" s="33">
        <v>145</v>
      </c>
      <c r="K26" s="14">
        <v>93</v>
      </c>
      <c r="L26" s="33">
        <v>55</v>
      </c>
      <c r="M26" s="14">
        <v>101</v>
      </c>
    </row>
    <row r="27" spans="1:14" x14ac:dyDescent="0.45">
      <c r="C27" s="11" t="s">
        <v>18</v>
      </c>
      <c r="D27" s="28">
        <f>D24/D26</f>
        <v>6.0606060606060608E-2</v>
      </c>
      <c r="E27" s="28">
        <f>E24/E26</f>
        <v>0.10989010989010989</v>
      </c>
      <c r="F27" s="28">
        <f>F24/F26</f>
        <v>6.7567567567567571E-2</v>
      </c>
      <c r="G27" s="28">
        <f>G24/G26</f>
        <v>9.7087378640776698E-2</v>
      </c>
      <c r="H27" s="32">
        <f>H24/H26</f>
        <v>0.43478260869565216</v>
      </c>
      <c r="I27" s="28">
        <f>I24/I26</f>
        <v>9.0090090090090086E-2</v>
      </c>
      <c r="J27" s="36">
        <f>J24/J26</f>
        <v>6.8965517241379309E-2</v>
      </c>
      <c r="K27" s="28">
        <f>K24/K26</f>
        <v>0.10752688172043011</v>
      </c>
      <c r="L27" s="36">
        <f>L24/L26</f>
        <v>0.18181818181818182</v>
      </c>
      <c r="M27" s="28">
        <f>M24/M26</f>
        <v>9.9009900990099015E-2</v>
      </c>
      <c r="N27" s="44">
        <f>AVERAGE(D27:M27)</f>
        <v>0.13173442972603472</v>
      </c>
    </row>
    <row r="28" spans="1:14" ht="14.65" thickBot="1" x14ac:dyDescent="0.5">
      <c r="C28" s="19" t="s">
        <v>19</v>
      </c>
      <c r="D28" s="18">
        <f>1/D27*100</f>
        <v>1650</v>
      </c>
      <c r="E28" s="18">
        <f>1/E27*100</f>
        <v>910</v>
      </c>
      <c r="F28" s="18">
        <f>1/F27*100</f>
        <v>1480</v>
      </c>
      <c r="G28" s="18">
        <f>1/G27*100</f>
        <v>1030</v>
      </c>
      <c r="H28" s="31">
        <f>1/H27*100</f>
        <v>230.00000000000003</v>
      </c>
      <c r="I28" s="24">
        <f>1/I27*100</f>
        <v>1110</v>
      </c>
      <c r="J28" s="34">
        <f>1/J27*100</f>
        <v>1450</v>
      </c>
      <c r="K28" s="24">
        <f>1/K27*100</f>
        <v>930.00000000000011</v>
      </c>
      <c r="L28" s="34">
        <f>1/L27*100</f>
        <v>550</v>
      </c>
      <c r="M28" s="24">
        <f>1/M27*100</f>
        <v>1010</v>
      </c>
      <c r="N28" s="2">
        <f>AVERAGE(D28:M28)</f>
        <v>1035</v>
      </c>
    </row>
    <row r="29" spans="1:14" ht="13.5" customHeight="1" x14ac:dyDescent="0.45"/>
    <row r="30" spans="1:14" s="37" customFormat="1" ht="13.5" customHeight="1" x14ac:dyDescent="0.45"/>
    <row r="31" spans="1:14" s="37" customFormat="1" ht="13.5" customHeight="1" x14ac:dyDescent="0.45"/>
    <row r="32" spans="1:14" s="37" customFormat="1" ht="13.5" customHeight="1" x14ac:dyDescent="0.45"/>
    <row r="33" spans="1:15" s="37" customFormat="1" ht="13.5" customHeight="1" x14ac:dyDescent="0.4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</row>
    <row r="34" spans="1:15" s="37" customFormat="1" ht="13.5" customHeight="1" x14ac:dyDescent="0.45"/>
    <row r="35" spans="1:15" s="37" customFormat="1" ht="13.5" customHeight="1" x14ac:dyDescent="0.45"/>
    <row r="36" spans="1:15" s="37" customFormat="1" ht="13.5" customHeight="1" x14ac:dyDescent="0.45"/>
    <row r="37" spans="1:15" s="37" customFormat="1" ht="13.5" customHeight="1" x14ac:dyDescent="0.45"/>
    <row r="38" spans="1:15" s="37" customFormat="1" x14ac:dyDescent="0.45">
      <c r="A38" s="21" t="s">
        <v>23</v>
      </c>
      <c r="B38" s="40">
        <v>39</v>
      </c>
      <c r="C38" s="21" t="s">
        <v>11</v>
      </c>
      <c r="D38" s="37" t="s">
        <v>4</v>
      </c>
      <c r="E38" s="39" t="s">
        <v>22</v>
      </c>
      <c r="G38" s="37" t="s">
        <v>0</v>
      </c>
      <c r="H38" s="37" t="s">
        <v>1</v>
      </c>
    </row>
    <row r="39" spans="1:15" s="37" customFormat="1" ht="14.65" thickBot="1" x14ac:dyDescent="0.5"/>
    <row r="40" spans="1:15" s="37" customFormat="1" ht="14.65" thickBot="1" x14ac:dyDescent="0.5">
      <c r="C40" s="3"/>
      <c r="D40" s="20" t="s">
        <v>6</v>
      </c>
      <c r="E40" s="20" t="s">
        <v>7</v>
      </c>
      <c r="F40" s="20" t="s">
        <v>8</v>
      </c>
      <c r="G40" s="20" t="s">
        <v>10</v>
      </c>
      <c r="H40" s="20" t="s">
        <v>16</v>
      </c>
      <c r="I40" s="27"/>
      <c r="J40" s="29"/>
      <c r="K40" s="29"/>
      <c r="L40" s="29"/>
      <c r="M40" s="23"/>
    </row>
    <row r="41" spans="1:15" s="37" customFormat="1" x14ac:dyDescent="0.45">
      <c r="C41" s="10" t="s">
        <v>2</v>
      </c>
      <c r="D41" s="15">
        <v>10</v>
      </c>
      <c r="E41" s="15">
        <v>12</v>
      </c>
      <c r="F41" s="15">
        <v>10</v>
      </c>
      <c r="G41" s="15">
        <v>10</v>
      </c>
      <c r="H41" s="22">
        <v>10</v>
      </c>
      <c r="I41" s="26">
        <v>10</v>
      </c>
      <c r="J41" s="25">
        <v>10</v>
      </c>
      <c r="K41" s="26">
        <v>10</v>
      </c>
      <c r="L41" s="25">
        <v>10</v>
      </c>
      <c r="M41" s="26">
        <v>11</v>
      </c>
    </row>
    <row r="42" spans="1:15" s="37" customFormat="1" x14ac:dyDescent="0.45">
      <c r="C42" s="11" t="s">
        <v>20</v>
      </c>
      <c r="D42" s="6">
        <v>4.05</v>
      </c>
      <c r="E42" s="6">
        <v>2.17</v>
      </c>
      <c r="F42" s="16">
        <v>3.07</v>
      </c>
      <c r="G42" s="12">
        <v>2.17</v>
      </c>
      <c r="H42" s="35">
        <v>2.0699999999999998</v>
      </c>
      <c r="I42" s="7">
        <v>1.01</v>
      </c>
      <c r="J42" s="4">
        <v>3.16</v>
      </c>
      <c r="K42" s="7">
        <v>4.03</v>
      </c>
      <c r="L42" s="35">
        <v>2.08</v>
      </c>
      <c r="M42" s="12">
        <v>3.1</v>
      </c>
    </row>
    <row r="43" spans="1:15" s="37" customFormat="1" x14ac:dyDescent="0.45">
      <c r="C43" s="11" t="s">
        <v>17</v>
      </c>
      <c r="D43" s="14">
        <v>101</v>
      </c>
      <c r="E43" s="14">
        <v>65</v>
      </c>
      <c r="F43" s="13">
        <v>95</v>
      </c>
      <c r="G43" s="14">
        <v>65</v>
      </c>
      <c r="H43" s="33">
        <v>55</v>
      </c>
      <c r="I43" s="14">
        <v>25</v>
      </c>
      <c r="J43" s="33">
        <v>88</v>
      </c>
      <c r="K43" s="14">
        <v>99</v>
      </c>
      <c r="L43" s="33">
        <v>56</v>
      </c>
      <c r="M43" s="14">
        <v>82</v>
      </c>
    </row>
    <row r="44" spans="1:15" s="37" customFormat="1" x14ac:dyDescent="0.45">
      <c r="C44" s="11" t="s">
        <v>18</v>
      </c>
      <c r="D44" s="28">
        <f>D41/D43</f>
        <v>9.9009900990099015E-2</v>
      </c>
      <c r="E44" s="28">
        <f>E41/E43</f>
        <v>0.18461538461538463</v>
      </c>
      <c r="F44" s="28">
        <f>F41/F43</f>
        <v>0.10526315789473684</v>
      </c>
      <c r="G44" s="28">
        <f>G41/G43</f>
        <v>0.15384615384615385</v>
      </c>
      <c r="H44" s="32">
        <f>H41/H43</f>
        <v>0.18181818181818182</v>
      </c>
      <c r="I44" s="28">
        <f>I41/I43</f>
        <v>0.4</v>
      </c>
      <c r="J44" s="36">
        <f>J41/J43</f>
        <v>0.11363636363636363</v>
      </c>
      <c r="K44" s="28">
        <f>K41/K43</f>
        <v>0.10101010101010101</v>
      </c>
      <c r="L44" s="36">
        <f>L41/L43</f>
        <v>0.17857142857142858</v>
      </c>
      <c r="M44" s="28">
        <f>M41/M43</f>
        <v>0.13414634146341464</v>
      </c>
      <c r="N44" s="44">
        <f>AVERAGE(D44:M44)</f>
        <v>0.16519170138458636</v>
      </c>
    </row>
    <row r="45" spans="1:15" s="37" customFormat="1" ht="14.65" thickBot="1" x14ac:dyDescent="0.5">
      <c r="C45" s="19" t="s">
        <v>19</v>
      </c>
      <c r="D45" s="18">
        <f>1/D44*100</f>
        <v>1010</v>
      </c>
      <c r="E45" s="18">
        <f>1/E44*100</f>
        <v>541.66666666666663</v>
      </c>
      <c r="F45" s="18">
        <f>1/F44*100</f>
        <v>950</v>
      </c>
      <c r="G45" s="18">
        <f>1/G44*100</f>
        <v>650</v>
      </c>
      <c r="H45" s="31">
        <f>1/H44*100</f>
        <v>550</v>
      </c>
      <c r="I45" s="31">
        <f>1/I44*100</f>
        <v>250</v>
      </c>
      <c r="J45" s="31">
        <f>1/J44*100</f>
        <v>880.00000000000011</v>
      </c>
      <c r="K45" s="31">
        <f>1/K44*100</f>
        <v>990</v>
      </c>
      <c r="L45" s="31">
        <f>1/L44*100</f>
        <v>560</v>
      </c>
      <c r="M45" s="31">
        <f>1/M44*100</f>
        <v>745.45454545454538</v>
      </c>
      <c r="N45" s="2">
        <f>AVERAGE(D45:M45)</f>
        <v>712.71212121212125</v>
      </c>
    </row>
    <row r="46" spans="1:15" s="37" customFormat="1" x14ac:dyDescent="0.45"/>
    <row r="48" spans="1:15" s="37" customFormat="1" x14ac:dyDescent="0.45">
      <c r="A48" s="37" t="s">
        <v>27</v>
      </c>
      <c r="B48" s="40">
        <v>39</v>
      </c>
      <c r="C48" s="21" t="s">
        <v>11</v>
      </c>
      <c r="D48" s="37" t="s">
        <v>4</v>
      </c>
      <c r="E48" s="39" t="s">
        <v>5</v>
      </c>
      <c r="G48" s="37" t="s">
        <v>0</v>
      </c>
      <c r="H48" s="37" t="s">
        <v>1</v>
      </c>
    </row>
    <row r="49" spans="1:14" ht="14.65" thickBot="1" x14ac:dyDescent="0.5"/>
    <row r="50" spans="1:14" ht="14.65" thickBot="1" x14ac:dyDescent="0.5">
      <c r="C50" s="3"/>
      <c r="D50" s="20" t="s">
        <v>6</v>
      </c>
      <c r="E50" s="20" t="s">
        <v>7</v>
      </c>
      <c r="F50" s="20" t="s">
        <v>8</v>
      </c>
      <c r="G50" s="20" t="s">
        <v>10</v>
      </c>
      <c r="H50" s="20" t="s">
        <v>9</v>
      </c>
      <c r="I50" s="27"/>
      <c r="J50" s="29"/>
      <c r="K50" s="29"/>
      <c r="L50" s="29"/>
      <c r="M50" s="23"/>
      <c r="N50" s="37"/>
    </row>
    <row r="51" spans="1:14" x14ac:dyDescent="0.45">
      <c r="C51" s="10" t="s">
        <v>2</v>
      </c>
      <c r="D51" s="15">
        <v>10</v>
      </c>
      <c r="E51" s="15">
        <v>11</v>
      </c>
      <c r="F51" s="15">
        <v>10</v>
      </c>
      <c r="G51" s="15">
        <v>10</v>
      </c>
      <c r="H51" s="22">
        <v>10</v>
      </c>
      <c r="I51" s="26">
        <v>10</v>
      </c>
      <c r="J51" s="25">
        <v>10</v>
      </c>
      <c r="K51" s="26">
        <v>10</v>
      </c>
      <c r="L51" s="25">
        <v>10</v>
      </c>
      <c r="M51" s="26">
        <v>10</v>
      </c>
      <c r="N51" s="37"/>
    </row>
    <row r="52" spans="1:14" x14ac:dyDescent="0.45">
      <c r="C52" s="11" t="s">
        <v>20</v>
      </c>
      <c r="D52" s="6">
        <v>4.12</v>
      </c>
      <c r="E52" s="6">
        <v>4.0599999999999996</v>
      </c>
      <c r="F52" s="16">
        <v>3.23</v>
      </c>
      <c r="G52" s="12">
        <v>4.21</v>
      </c>
      <c r="H52" s="35">
        <v>3.14</v>
      </c>
      <c r="I52" s="7">
        <v>1.2</v>
      </c>
      <c r="J52" s="4">
        <v>6.05</v>
      </c>
      <c r="K52" s="7">
        <v>6.1</v>
      </c>
      <c r="L52" s="35">
        <v>4.09</v>
      </c>
      <c r="M52" s="12">
        <v>4.21</v>
      </c>
      <c r="N52" s="37"/>
    </row>
    <row r="53" spans="1:14" x14ac:dyDescent="0.45">
      <c r="C53" s="11" t="s">
        <v>17</v>
      </c>
      <c r="D53" s="14">
        <v>108</v>
      </c>
      <c r="E53" s="14">
        <v>102</v>
      </c>
      <c r="F53" s="13">
        <v>95</v>
      </c>
      <c r="G53" s="14">
        <v>117</v>
      </c>
      <c r="H53" s="33">
        <v>86</v>
      </c>
      <c r="I53" s="14">
        <v>44</v>
      </c>
      <c r="J53" s="33">
        <v>149</v>
      </c>
      <c r="K53" s="14">
        <v>154</v>
      </c>
      <c r="L53" s="33">
        <v>105</v>
      </c>
      <c r="M53" s="14">
        <v>117</v>
      </c>
      <c r="N53" s="37"/>
    </row>
    <row r="54" spans="1:14" x14ac:dyDescent="0.45">
      <c r="C54" s="11" t="s">
        <v>18</v>
      </c>
      <c r="D54" s="28">
        <f>D51/D53</f>
        <v>9.2592592592592587E-2</v>
      </c>
      <c r="E54" s="28">
        <f>E51/E53</f>
        <v>0.10784313725490197</v>
      </c>
      <c r="F54" s="28">
        <f>F51/F53</f>
        <v>0.10526315789473684</v>
      </c>
      <c r="G54" s="28">
        <f>G51/G53</f>
        <v>8.5470085470085472E-2</v>
      </c>
      <c r="H54" s="32">
        <f>H51/H53</f>
        <v>0.11627906976744186</v>
      </c>
      <c r="I54" s="28">
        <f>I51/I53</f>
        <v>0.22727272727272727</v>
      </c>
      <c r="J54" s="36">
        <f>J51/J53</f>
        <v>6.7114093959731544E-2</v>
      </c>
      <c r="K54" s="28">
        <f>K51/K53</f>
        <v>6.4935064935064929E-2</v>
      </c>
      <c r="L54" s="36">
        <f>L51/L53</f>
        <v>9.5238095238095233E-2</v>
      </c>
      <c r="M54" s="28">
        <f>M51/M53</f>
        <v>8.5470085470085472E-2</v>
      </c>
      <c r="N54" s="44">
        <f>AVERAGE(D54:M54)</f>
        <v>0.10474781098554634</v>
      </c>
    </row>
    <row r="55" spans="1:14" ht="14.65" thickBot="1" x14ac:dyDescent="0.5">
      <c r="C55" s="19" t="s">
        <v>19</v>
      </c>
      <c r="D55" s="18">
        <f>1/D54*100</f>
        <v>1080</v>
      </c>
      <c r="E55" s="18">
        <f>1/E54*100</f>
        <v>927.27272727272714</v>
      </c>
      <c r="F55" s="18">
        <f>1/F54*100</f>
        <v>950</v>
      </c>
      <c r="G55" s="18">
        <f>1/G54*100</f>
        <v>1170</v>
      </c>
      <c r="H55" s="31">
        <f>1/H54*100</f>
        <v>860</v>
      </c>
      <c r="I55" s="31">
        <f>1/I54*100</f>
        <v>440.00000000000006</v>
      </c>
      <c r="J55" s="31">
        <f>1/J54*100</f>
        <v>1490</v>
      </c>
      <c r="K55" s="31">
        <f>1/K54*100</f>
        <v>1540.0000000000002</v>
      </c>
      <c r="L55" s="31">
        <f>1/L54*100</f>
        <v>1050</v>
      </c>
      <c r="M55" s="31">
        <f>1/M54*100</f>
        <v>1170</v>
      </c>
      <c r="N55" s="2">
        <f>AVERAGE(D55:M55)</f>
        <v>1067.7272727272727</v>
      </c>
    </row>
    <row r="58" spans="1:14" s="37" customFormat="1" x14ac:dyDescent="0.45">
      <c r="A58" s="37" t="s">
        <v>28</v>
      </c>
      <c r="B58" s="37">
        <v>39</v>
      </c>
      <c r="C58" s="30" t="s">
        <v>11</v>
      </c>
      <c r="D58" s="37" t="s">
        <v>4</v>
      </c>
      <c r="E58" s="38" t="s">
        <v>21</v>
      </c>
      <c r="G58" s="37" t="s">
        <v>0</v>
      </c>
      <c r="H58" s="37" t="s">
        <v>1</v>
      </c>
    </row>
    <row r="59" spans="1:14" s="37" customFormat="1" ht="14.65" thickBot="1" x14ac:dyDescent="0.5"/>
    <row r="60" spans="1:14" s="37" customFormat="1" ht="14.65" thickBot="1" x14ac:dyDescent="0.5">
      <c r="C60" s="3"/>
      <c r="D60" s="20" t="s">
        <v>6</v>
      </c>
      <c r="E60" s="20" t="s">
        <v>7</v>
      </c>
      <c r="F60" s="20" t="s">
        <v>8</v>
      </c>
      <c r="G60" s="20" t="s">
        <v>10</v>
      </c>
      <c r="H60" s="20" t="s">
        <v>9</v>
      </c>
      <c r="I60" s="27"/>
      <c r="J60" s="29"/>
      <c r="K60" s="29"/>
      <c r="L60" s="29"/>
      <c r="M60" s="23"/>
    </row>
    <row r="61" spans="1:14" s="37" customFormat="1" x14ac:dyDescent="0.45">
      <c r="C61" s="10" t="s">
        <v>2</v>
      </c>
      <c r="D61" s="15">
        <v>10</v>
      </c>
      <c r="E61" s="15">
        <v>11</v>
      </c>
      <c r="F61" s="15">
        <v>10</v>
      </c>
      <c r="G61" s="15">
        <v>10</v>
      </c>
      <c r="H61" s="22">
        <v>10</v>
      </c>
      <c r="I61" s="26">
        <v>10</v>
      </c>
      <c r="J61" s="25">
        <v>10</v>
      </c>
      <c r="K61" s="26">
        <v>10</v>
      </c>
      <c r="L61" s="25">
        <v>10</v>
      </c>
      <c r="M61" s="26">
        <v>10</v>
      </c>
    </row>
    <row r="62" spans="1:14" s="37" customFormat="1" x14ac:dyDescent="0.45">
      <c r="C62" s="11" t="s">
        <v>20</v>
      </c>
      <c r="D62" s="6">
        <v>8.1199999999999992</v>
      </c>
      <c r="E62" s="6">
        <v>4.07</v>
      </c>
      <c r="F62" s="16">
        <v>14.04</v>
      </c>
      <c r="G62" s="12">
        <v>7.12</v>
      </c>
      <c r="H62" s="35">
        <v>5</v>
      </c>
      <c r="I62" s="7">
        <v>8</v>
      </c>
      <c r="J62" s="4">
        <v>8.18</v>
      </c>
      <c r="K62" s="7">
        <v>5.1100000000000003</v>
      </c>
      <c r="L62" s="35">
        <v>6.14</v>
      </c>
      <c r="M62" s="12">
        <v>10.16</v>
      </c>
    </row>
    <row r="63" spans="1:14" s="37" customFormat="1" x14ac:dyDescent="0.45">
      <c r="C63" s="11" t="s">
        <v>17</v>
      </c>
      <c r="D63" s="14">
        <v>204</v>
      </c>
      <c r="E63" s="14">
        <v>103</v>
      </c>
      <c r="F63" s="13">
        <v>340</v>
      </c>
      <c r="G63" s="14">
        <v>180</v>
      </c>
      <c r="H63" s="33">
        <v>120</v>
      </c>
      <c r="I63" s="14">
        <v>192</v>
      </c>
      <c r="J63" s="33">
        <v>210</v>
      </c>
      <c r="K63" s="14">
        <v>131</v>
      </c>
      <c r="L63" s="33">
        <v>158</v>
      </c>
      <c r="M63" s="14">
        <v>256</v>
      </c>
    </row>
    <row r="64" spans="1:14" s="37" customFormat="1" x14ac:dyDescent="0.45">
      <c r="C64" s="11" t="s">
        <v>18</v>
      </c>
      <c r="D64" s="28">
        <f>D61/D63</f>
        <v>4.9019607843137254E-2</v>
      </c>
      <c r="E64" s="28">
        <f>E61/E63</f>
        <v>0.10679611650485436</v>
      </c>
      <c r="F64" s="28">
        <f>F61/F63</f>
        <v>2.9411764705882353E-2</v>
      </c>
      <c r="G64" s="28">
        <f>G61/G63</f>
        <v>5.5555555555555552E-2</v>
      </c>
      <c r="H64" s="32">
        <f>H61/H63</f>
        <v>8.3333333333333329E-2</v>
      </c>
      <c r="I64" s="28">
        <f>I61/I63</f>
        <v>5.2083333333333336E-2</v>
      </c>
      <c r="J64" s="36">
        <f>J61/J63</f>
        <v>4.7619047619047616E-2</v>
      </c>
      <c r="K64" s="28">
        <f>K61/K63</f>
        <v>7.6335877862595422E-2</v>
      </c>
      <c r="L64" s="36">
        <f>L61/L63</f>
        <v>6.3291139240506333E-2</v>
      </c>
      <c r="M64" s="28">
        <f>M61/M63</f>
        <v>3.90625E-2</v>
      </c>
      <c r="N64" s="44">
        <f>AVERAGE(D64:M64)</f>
        <v>6.0250827599824551E-2</v>
      </c>
    </row>
    <row r="65" spans="1:15" s="37" customFormat="1" ht="14.65" thickBot="1" x14ac:dyDescent="0.5">
      <c r="C65" s="19" t="s">
        <v>19</v>
      </c>
      <c r="D65" s="18">
        <f>1/D64*100</f>
        <v>2039.9999999999998</v>
      </c>
      <c r="E65" s="18">
        <f>1/E64*100</f>
        <v>936.36363636363637</v>
      </c>
      <c r="F65" s="18">
        <f>1/F64*100</f>
        <v>3400</v>
      </c>
      <c r="G65" s="18">
        <f>1/G64*100</f>
        <v>1800</v>
      </c>
      <c r="H65" s="31">
        <f>1/H64*100</f>
        <v>1200</v>
      </c>
      <c r="I65" s="31">
        <f>1/I64*100</f>
        <v>1920</v>
      </c>
      <c r="J65" s="31">
        <f>1/J64*100</f>
        <v>2100</v>
      </c>
      <c r="K65" s="31">
        <f>1/K64*100</f>
        <v>1310</v>
      </c>
      <c r="L65" s="31">
        <f>1/L64*100</f>
        <v>1580</v>
      </c>
      <c r="M65" s="31">
        <f>1/M64*100</f>
        <v>2560</v>
      </c>
      <c r="N65" s="2">
        <f>AVERAGE(D65:M65)</f>
        <v>1884.6363636363635</v>
      </c>
    </row>
    <row r="66" spans="1:15" s="37" customFormat="1" x14ac:dyDescent="0.45"/>
    <row r="67" spans="1:15" s="37" customFormat="1" x14ac:dyDescent="0.45"/>
    <row r="68" spans="1:15" s="37" customFormat="1" x14ac:dyDescent="0.45"/>
    <row r="69" spans="1:15" s="37" customFormat="1" x14ac:dyDescent="0.45"/>
    <row r="70" spans="1:15" s="37" customFormat="1" x14ac:dyDescent="0.4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</row>
    <row r="71" spans="1:15" s="37" customFormat="1" x14ac:dyDescent="0.45"/>
    <row r="73" spans="1:15" s="37" customFormat="1" x14ac:dyDescent="0.45">
      <c r="A73" s="21" t="s">
        <v>29</v>
      </c>
      <c r="B73" s="37">
        <v>14</v>
      </c>
      <c r="C73" s="30" t="s">
        <v>35</v>
      </c>
      <c r="D73" s="37" t="s">
        <v>4</v>
      </c>
      <c r="E73" s="38" t="s">
        <v>22</v>
      </c>
      <c r="G73" s="37" t="s">
        <v>0</v>
      </c>
      <c r="H73" s="37" t="s">
        <v>1</v>
      </c>
    </row>
    <row r="74" spans="1:15" s="37" customFormat="1" ht="14.65" thickBot="1" x14ac:dyDescent="0.5"/>
    <row r="75" spans="1:15" s="37" customFormat="1" ht="14.65" thickBot="1" x14ac:dyDescent="0.5">
      <c r="C75" s="3"/>
      <c r="D75" s="20" t="s">
        <v>30</v>
      </c>
      <c r="E75" s="20" t="s">
        <v>31</v>
      </c>
      <c r="F75" s="20" t="s">
        <v>32</v>
      </c>
      <c r="G75" s="20" t="s">
        <v>33</v>
      </c>
      <c r="H75" s="20" t="s">
        <v>34</v>
      </c>
      <c r="I75" s="27"/>
      <c r="J75" s="29"/>
      <c r="K75" s="29"/>
      <c r="L75" s="29"/>
      <c r="M75" s="23"/>
    </row>
    <row r="76" spans="1:15" s="37" customFormat="1" x14ac:dyDescent="0.45">
      <c r="C76" s="10" t="s">
        <v>2</v>
      </c>
      <c r="D76" s="15">
        <v>10</v>
      </c>
      <c r="E76" s="15">
        <v>11</v>
      </c>
      <c r="F76" s="15">
        <v>10</v>
      </c>
      <c r="G76" s="15">
        <v>10</v>
      </c>
      <c r="H76" s="22">
        <v>10</v>
      </c>
      <c r="I76" s="26">
        <v>10</v>
      </c>
      <c r="J76" s="25">
        <v>10</v>
      </c>
      <c r="K76" s="26">
        <v>11</v>
      </c>
      <c r="L76" s="25">
        <v>10</v>
      </c>
      <c r="M76" s="26">
        <v>10</v>
      </c>
    </row>
    <row r="77" spans="1:15" s="37" customFormat="1" x14ac:dyDescent="0.45">
      <c r="C77" s="11" t="s">
        <v>20</v>
      </c>
      <c r="D77" s="6">
        <v>5.09</v>
      </c>
      <c r="E77" s="6">
        <v>4.0599999999999996</v>
      </c>
      <c r="F77" s="16">
        <v>20.100000000000001</v>
      </c>
      <c r="G77" s="12">
        <v>4.13</v>
      </c>
      <c r="H77" s="35">
        <v>3.11</v>
      </c>
      <c r="I77" s="7">
        <v>5.0999999999999996</v>
      </c>
      <c r="J77" s="4">
        <v>5.19</v>
      </c>
      <c r="K77" s="7">
        <v>5.07</v>
      </c>
      <c r="L77" s="35">
        <v>4.1399999999999997</v>
      </c>
      <c r="M77" s="12">
        <v>6.22</v>
      </c>
    </row>
    <row r="78" spans="1:15" s="37" customFormat="1" x14ac:dyDescent="0.45">
      <c r="C78" s="11" t="s">
        <v>17</v>
      </c>
      <c r="D78" s="14">
        <v>129</v>
      </c>
      <c r="E78" s="14">
        <v>102</v>
      </c>
      <c r="F78" s="13">
        <v>490</v>
      </c>
      <c r="G78" s="14">
        <v>109</v>
      </c>
      <c r="H78" s="33">
        <v>83</v>
      </c>
      <c r="I78" s="14">
        <v>130</v>
      </c>
      <c r="J78" s="33">
        <v>139</v>
      </c>
      <c r="K78" s="14">
        <v>127</v>
      </c>
      <c r="L78" s="33">
        <v>110</v>
      </c>
      <c r="M78" s="14">
        <v>166</v>
      </c>
    </row>
    <row r="79" spans="1:15" s="37" customFormat="1" x14ac:dyDescent="0.45">
      <c r="C79" s="11" t="s">
        <v>18</v>
      </c>
      <c r="D79" s="28">
        <f>D76/D78</f>
        <v>7.7519379844961239E-2</v>
      </c>
      <c r="E79" s="28">
        <f>E76/E78</f>
        <v>0.10784313725490197</v>
      </c>
      <c r="F79" s="28">
        <f>F76/F78</f>
        <v>2.0408163265306121E-2</v>
      </c>
      <c r="G79" s="28">
        <f>G76/G78</f>
        <v>9.1743119266055051E-2</v>
      </c>
      <c r="H79" s="32">
        <f>H76/H78</f>
        <v>0.12048192771084337</v>
      </c>
      <c r="I79" s="28">
        <f>I76/I78</f>
        <v>7.6923076923076927E-2</v>
      </c>
      <c r="J79" s="36">
        <f>J76/J78</f>
        <v>7.1942446043165464E-2</v>
      </c>
      <c r="K79" s="28">
        <f>K76/K78</f>
        <v>8.6614173228346455E-2</v>
      </c>
      <c r="L79" s="36">
        <f>L76/L78</f>
        <v>9.0909090909090912E-2</v>
      </c>
      <c r="M79" s="28">
        <f>M76/M78</f>
        <v>6.0240963855421686E-2</v>
      </c>
      <c r="N79" s="44">
        <f>AVERAGE(D79:M79)</f>
        <v>8.0462547830116915E-2</v>
      </c>
    </row>
    <row r="80" spans="1:15" s="37" customFormat="1" ht="14.65" thickBot="1" x14ac:dyDescent="0.5">
      <c r="C80" s="19" t="s">
        <v>19</v>
      </c>
      <c r="D80" s="18">
        <f>1/D79*100</f>
        <v>1290</v>
      </c>
      <c r="E80" s="18">
        <f>1/E79*100</f>
        <v>927.27272727272714</v>
      </c>
      <c r="F80" s="18">
        <f>1/F79*100</f>
        <v>4900.0000000000009</v>
      </c>
      <c r="G80" s="18">
        <f>1/G79*100</f>
        <v>1089.9999999999998</v>
      </c>
      <c r="H80" s="31">
        <f>1/H79*100</f>
        <v>830.00000000000011</v>
      </c>
      <c r="I80" s="31">
        <f>1/I79*100</f>
        <v>1300</v>
      </c>
      <c r="J80" s="31">
        <f>1/J79*100</f>
        <v>1390</v>
      </c>
      <c r="K80" s="31">
        <f>1/K79*100</f>
        <v>1154.5454545454545</v>
      </c>
      <c r="L80" s="31">
        <f>1/L79*100</f>
        <v>1100</v>
      </c>
      <c r="M80" s="31">
        <f>1/M79*100</f>
        <v>1660.0000000000002</v>
      </c>
      <c r="N80" s="2">
        <f>AVERAGE(D80:M80)</f>
        <v>1564.1818181818182</v>
      </c>
    </row>
    <row r="81" spans="1:9" x14ac:dyDescent="0.45">
      <c r="A81" s="8"/>
    </row>
    <row r="82" spans="1:9" x14ac:dyDescent="0.45">
      <c r="A82" s="8"/>
    </row>
    <row r="83" spans="1:9" x14ac:dyDescent="0.45">
      <c r="A83" s="8"/>
    </row>
    <row r="84" spans="1:9" x14ac:dyDescent="0.45">
      <c r="A84" s="8"/>
    </row>
    <row r="85" spans="1:9" x14ac:dyDescent="0.45">
      <c r="A85" s="8"/>
    </row>
    <row r="86" spans="1:9" x14ac:dyDescent="0.45">
      <c r="A86" s="8"/>
      <c r="C86" s="9" t="s">
        <v>15</v>
      </c>
      <c r="D86" s="9" t="s">
        <v>14</v>
      </c>
      <c r="E86" s="9" t="s">
        <v>13</v>
      </c>
      <c r="F86" s="42" t="s">
        <v>10</v>
      </c>
      <c r="G86" s="42" t="s">
        <v>8</v>
      </c>
      <c r="H86" s="42" t="s">
        <v>7</v>
      </c>
      <c r="I86" s="43" t="s">
        <v>33</v>
      </c>
    </row>
    <row r="87" spans="1:9" x14ac:dyDescent="0.45">
      <c r="A87" s="8"/>
      <c r="B87" t="s">
        <v>36</v>
      </c>
      <c r="C87" s="1">
        <v>0.32197612823428251</v>
      </c>
      <c r="D87" s="1">
        <v>0.22084206583376015</v>
      </c>
      <c r="E87" s="1">
        <v>0.13173442972603472</v>
      </c>
      <c r="F87" s="1">
        <v>0.16519170138458636</v>
      </c>
      <c r="G87" s="1">
        <v>0.10474781098554634</v>
      </c>
      <c r="H87" s="1">
        <v>6.0250827599824551E-2</v>
      </c>
      <c r="I87" s="1">
        <v>8.0462547830116915E-2</v>
      </c>
    </row>
    <row r="88" spans="1:9" x14ac:dyDescent="0.45">
      <c r="A88" s="8"/>
      <c r="B88" t="s">
        <v>37</v>
      </c>
      <c r="C88" s="1">
        <f>1/C87</f>
        <v>3.1058203149531654</v>
      </c>
      <c r="D88" s="1">
        <f>1/D87</f>
        <v>4.5281228294284954</v>
      </c>
      <c r="E88" s="1">
        <f>1/E87</f>
        <v>7.5910299386400251</v>
      </c>
      <c r="F88" s="1">
        <f>1/F87</f>
        <v>6.0535728587956026</v>
      </c>
      <c r="G88" s="1">
        <f>1/G87</f>
        <v>9.5467388825718302</v>
      </c>
      <c r="H88" s="1">
        <f>1/H87</f>
        <v>16.597282391568545</v>
      </c>
      <c r="I88" s="1">
        <f>1/I87</f>
        <v>12.428142371421437</v>
      </c>
    </row>
    <row r="89" spans="1:9" x14ac:dyDescent="0.45">
      <c r="A89" s="8"/>
      <c r="B89" t="s">
        <v>38</v>
      </c>
      <c r="C89" s="5">
        <v>348.27272727272731</v>
      </c>
      <c r="D89" s="5">
        <f>N18</f>
        <v>551.54545454545462</v>
      </c>
      <c r="E89" s="5">
        <v>1035</v>
      </c>
      <c r="F89" s="5">
        <v>712.71212121212125</v>
      </c>
      <c r="G89" s="5">
        <v>1067.7272727272727</v>
      </c>
      <c r="H89" s="5">
        <v>1884.6363636363635</v>
      </c>
      <c r="I89" s="5">
        <v>1564.1818181818182</v>
      </c>
    </row>
    <row r="90" spans="1:9" x14ac:dyDescent="0.45">
      <c r="A90" s="8"/>
    </row>
    <row r="91" spans="1:9" x14ac:dyDescent="0.45">
      <c r="A91" s="8"/>
    </row>
    <row r="92" spans="1:9" x14ac:dyDescent="0.45">
      <c r="A92" s="8"/>
    </row>
    <row r="93" spans="1:9" x14ac:dyDescent="0.45">
      <c r="A93" s="8"/>
    </row>
    <row r="94" spans="1:9" x14ac:dyDescent="0.45">
      <c r="A94" s="8"/>
    </row>
    <row r="95" spans="1:9" x14ac:dyDescent="0.45">
      <c r="A95" s="8"/>
    </row>
    <row r="96" spans="1:9" x14ac:dyDescent="0.45">
      <c r="A96" s="8"/>
    </row>
    <row r="97" spans="1:1" x14ac:dyDescent="0.45">
      <c r="A97" s="8"/>
    </row>
    <row r="98" spans="1:1" x14ac:dyDescent="0.45">
      <c r="A98" s="8"/>
    </row>
    <row r="99" spans="1:1" x14ac:dyDescent="0.45">
      <c r="A99" s="8"/>
    </row>
    <row r="100" spans="1:1" x14ac:dyDescent="0.45">
      <c r="A100" s="8"/>
    </row>
    <row r="101" spans="1:1" x14ac:dyDescent="0.45">
      <c r="A101" s="8"/>
    </row>
    <row r="102" spans="1:1" x14ac:dyDescent="0.45">
      <c r="A102" s="8"/>
    </row>
    <row r="103" spans="1:1" x14ac:dyDescent="0.45">
      <c r="A103" s="8"/>
    </row>
    <row r="104" spans="1:1" x14ac:dyDescent="0.45">
      <c r="A104" s="8"/>
    </row>
    <row r="105" spans="1:1" x14ac:dyDescent="0.45">
      <c r="A105" s="8"/>
    </row>
    <row r="106" spans="1:1" x14ac:dyDescent="0.45">
      <c r="A106" s="8"/>
    </row>
    <row r="107" spans="1:1" x14ac:dyDescent="0.45">
      <c r="A107" s="8"/>
    </row>
    <row r="108" spans="1:1" x14ac:dyDescent="0.45">
      <c r="A108" s="8"/>
    </row>
    <row r="109" spans="1:1" x14ac:dyDescent="0.45">
      <c r="A109" s="8"/>
    </row>
    <row r="110" spans="1:1" x14ac:dyDescent="0.45">
      <c r="A110" s="8"/>
    </row>
    <row r="111" spans="1:1" x14ac:dyDescent="0.45">
      <c r="A111" s="8"/>
    </row>
    <row r="112" spans="1:1" x14ac:dyDescent="0.45">
      <c r="A112" s="8"/>
    </row>
    <row r="113" spans="1:1" x14ac:dyDescent="0.45">
      <c r="A113" s="8"/>
    </row>
    <row r="114" spans="1:1" x14ac:dyDescent="0.45">
      <c r="A114" s="8"/>
    </row>
    <row r="115" spans="1:1" x14ac:dyDescent="0.45">
      <c r="A115" s="17"/>
    </row>
    <row r="116" spans="1:1" x14ac:dyDescent="0.45">
      <c r="A116" s="17"/>
    </row>
    <row r="117" spans="1:1" x14ac:dyDescent="0.45">
      <c r="A117" s="17"/>
    </row>
    <row r="118" spans="1:1" x14ac:dyDescent="0.45">
      <c r="A118" s="17"/>
    </row>
    <row r="119" spans="1:1" x14ac:dyDescent="0.45">
      <c r="A119" s="17"/>
    </row>
    <row r="120" spans="1:1" x14ac:dyDescent="0.45">
      <c r="A120" s="17"/>
    </row>
    <row r="121" spans="1:1" x14ac:dyDescent="0.45">
      <c r="A121" s="17"/>
    </row>
    <row r="122" spans="1:1" x14ac:dyDescent="0.45">
      <c r="A122" s="17"/>
    </row>
    <row r="123" spans="1:1" x14ac:dyDescent="0.45">
      <c r="A123" s="17"/>
    </row>
    <row r="124" spans="1:1" x14ac:dyDescent="0.45">
      <c r="A124" s="17"/>
    </row>
    <row r="125" spans="1:1" x14ac:dyDescent="0.45">
      <c r="A125" s="17"/>
    </row>
    <row r="126" spans="1:1" x14ac:dyDescent="0.45">
      <c r="A126" s="17"/>
    </row>
    <row r="127" spans="1:1" x14ac:dyDescent="0.45">
      <c r="A127" s="17"/>
    </row>
    <row r="128" spans="1:1" x14ac:dyDescent="0.45">
      <c r="A128" s="17"/>
    </row>
    <row r="129" spans="1:1" x14ac:dyDescent="0.45">
      <c r="A129" s="17"/>
    </row>
    <row r="130" spans="1:1" x14ac:dyDescent="0.45">
      <c r="A130" s="17"/>
    </row>
    <row r="131" spans="1:1" x14ac:dyDescent="0.45">
      <c r="A131" s="17"/>
    </row>
    <row r="132" spans="1:1" x14ac:dyDescent="0.45">
      <c r="A132" s="17"/>
    </row>
    <row r="133" spans="1:1" x14ac:dyDescent="0.45">
      <c r="A133" s="17"/>
    </row>
    <row r="134" spans="1:1" x14ac:dyDescent="0.45">
      <c r="A134" s="17"/>
    </row>
    <row r="135" spans="1:1" x14ac:dyDescent="0.45">
      <c r="A135" s="17"/>
    </row>
    <row r="136" spans="1:1" x14ac:dyDescent="0.45">
      <c r="A136" s="17"/>
    </row>
    <row r="137" spans="1:1" x14ac:dyDescent="0.45">
      <c r="A137" s="17"/>
    </row>
    <row r="138" spans="1:1" x14ac:dyDescent="0.45">
      <c r="A138" s="17"/>
    </row>
    <row r="139" spans="1:1" x14ac:dyDescent="0.45">
      <c r="A139" s="17"/>
    </row>
    <row r="140" spans="1:1" x14ac:dyDescent="0.45">
      <c r="A140" s="17"/>
    </row>
    <row r="141" spans="1:1" x14ac:dyDescent="0.45">
      <c r="A141" s="17"/>
    </row>
    <row r="142" spans="1:1" x14ac:dyDescent="0.45">
      <c r="A142" s="17"/>
    </row>
    <row r="143" spans="1:1" x14ac:dyDescent="0.45">
      <c r="A143" s="17"/>
    </row>
    <row r="144" spans="1:1" x14ac:dyDescent="0.45">
      <c r="A144" s="17"/>
    </row>
    <row r="145" spans="1:1" x14ac:dyDescent="0.45">
      <c r="A145" s="17"/>
    </row>
    <row r="146" spans="1:1" x14ac:dyDescent="0.45">
      <c r="A146" s="17"/>
    </row>
    <row r="147" spans="1:1" x14ac:dyDescent="0.45">
      <c r="A147" s="17"/>
    </row>
    <row r="148" spans="1:1" x14ac:dyDescent="0.45">
      <c r="A148" s="17"/>
    </row>
    <row r="149" spans="1:1" x14ac:dyDescent="0.45">
      <c r="A149" s="17"/>
    </row>
    <row r="150" spans="1:1" x14ac:dyDescent="0.45">
      <c r="A150" s="17"/>
    </row>
    <row r="151" spans="1:1" x14ac:dyDescent="0.45">
      <c r="A151" s="17"/>
    </row>
    <row r="152" spans="1:1" x14ac:dyDescent="0.45">
      <c r="A152" s="17"/>
    </row>
    <row r="153" spans="1:1" x14ac:dyDescent="0.45">
      <c r="A153" s="17"/>
    </row>
    <row r="154" spans="1:1" x14ac:dyDescent="0.45">
      <c r="A154" s="17"/>
    </row>
    <row r="155" spans="1:1" x14ac:dyDescent="0.45">
      <c r="A155" s="17"/>
    </row>
    <row r="156" spans="1:1" x14ac:dyDescent="0.45">
      <c r="A156" s="17"/>
    </row>
    <row r="157" spans="1:1" x14ac:dyDescent="0.45">
      <c r="A157" s="17"/>
    </row>
    <row r="158" spans="1:1" x14ac:dyDescent="0.45">
      <c r="A158" s="17"/>
    </row>
    <row r="159" spans="1:1" x14ac:dyDescent="0.45">
      <c r="A159" s="17"/>
    </row>
    <row r="160" spans="1:1" x14ac:dyDescent="0.45">
      <c r="A160" s="17"/>
    </row>
    <row r="161" spans="1:1" x14ac:dyDescent="0.45">
      <c r="A161" s="17"/>
    </row>
    <row r="162" spans="1:1" x14ac:dyDescent="0.45">
      <c r="A162" s="17"/>
    </row>
    <row r="163" spans="1:1" x14ac:dyDescent="0.45">
      <c r="A163" s="17"/>
    </row>
    <row r="164" spans="1:1" x14ac:dyDescent="0.45">
      <c r="A164" s="17"/>
    </row>
    <row r="165" spans="1:1" x14ac:dyDescent="0.45">
      <c r="A165" s="17"/>
    </row>
    <row r="166" spans="1:1" x14ac:dyDescent="0.45">
      <c r="A166" s="17"/>
    </row>
    <row r="167" spans="1:1" x14ac:dyDescent="0.45">
      <c r="A167" s="17"/>
    </row>
    <row r="168" spans="1:1" x14ac:dyDescent="0.45">
      <c r="A168" s="17"/>
    </row>
    <row r="169" spans="1:1" x14ac:dyDescent="0.45">
      <c r="A169" s="17"/>
    </row>
    <row r="170" spans="1:1" x14ac:dyDescent="0.45">
      <c r="A170" s="17"/>
    </row>
    <row r="171" spans="1:1" x14ac:dyDescent="0.45">
      <c r="A171" s="17"/>
    </row>
    <row r="172" spans="1:1" x14ac:dyDescent="0.45">
      <c r="A172" s="17"/>
    </row>
    <row r="173" spans="1:1" x14ac:dyDescent="0.45">
      <c r="A173" s="17"/>
    </row>
    <row r="174" spans="1:1" x14ac:dyDescent="0.45">
      <c r="A174" s="17"/>
    </row>
    <row r="175" spans="1:1" x14ac:dyDescent="0.45">
      <c r="A175" s="17"/>
    </row>
    <row r="176" spans="1:1" x14ac:dyDescent="0.45">
      <c r="A176" s="17"/>
    </row>
    <row r="177" spans="1:1" x14ac:dyDescent="0.45">
      <c r="A177" s="17"/>
    </row>
    <row r="178" spans="1:1" x14ac:dyDescent="0.45">
      <c r="A178" s="17"/>
    </row>
    <row r="179" spans="1:1" x14ac:dyDescent="0.45">
      <c r="A179" s="17"/>
    </row>
    <row r="180" spans="1:1" x14ac:dyDescent="0.45">
      <c r="A180" s="17"/>
    </row>
    <row r="181" spans="1:1" x14ac:dyDescent="0.45">
      <c r="A181" s="17"/>
    </row>
    <row r="182" spans="1:1" x14ac:dyDescent="0.45">
      <c r="A182" s="17"/>
    </row>
    <row r="183" spans="1:1" x14ac:dyDescent="0.45">
      <c r="A183" s="17"/>
    </row>
    <row r="184" spans="1:1" x14ac:dyDescent="0.45">
      <c r="A184" s="17"/>
    </row>
    <row r="185" spans="1:1" x14ac:dyDescent="0.45">
      <c r="A185" s="17"/>
    </row>
    <row r="186" spans="1:1" x14ac:dyDescent="0.45">
      <c r="A186" s="17"/>
    </row>
    <row r="187" spans="1:1" x14ac:dyDescent="0.45">
      <c r="A187" s="17"/>
    </row>
    <row r="188" spans="1:1" x14ac:dyDescent="0.45">
      <c r="A188" s="17"/>
    </row>
    <row r="189" spans="1:1" x14ac:dyDescent="0.45">
      <c r="A189" s="17"/>
    </row>
    <row r="190" spans="1:1" x14ac:dyDescent="0.45">
      <c r="A190" s="17"/>
    </row>
    <row r="191" spans="1:1" x14ac:dyDescent="0.45">
      <c r="A191" s="17"/>
    </row>
    <row r="192" spans="1:1" x14ac:dyDescent="0.45">
      <c r="A192" s="17"/>
    </row>
    <row r="193" spans="1:1" x14ac:dyDescent="0.45">
      <c r="A193" s="17"/>
    </row>
    <row r="194" spans="1:1" x14ac:dyDescent="0.45">
      <c r="A194" s="17"/>
    </row>
    <row r="195" spans="1:1" x14ac:dyDescent="0.45">
      <c r="A195" s="17"/>
    </row>
    <row r="196" spans="1:1" x14ac:dyDescent="0.45">
      <c r="A196" s="17"/>
    </row>
    <row r="197" spans="1:1" x14ac:dyDescent="0.45">
      <c r="A197" s="17"/>
    </row>
    <row r="198" spans="1:1" x14ac:dyDescent="0.45">
      <c r="A198" s="17"/>
    </row>
    <row r="199" spans="1:1" x14ac:dyDescent="0.45">
      <c r="A199" s="17"/>
    </row>
    <row r="200" spans="1:1" x14ac:dyDescent="0.45">
      <c r="A200" s="17"/>
    </row>
    <row r="201" spans="1:1" x14ac:dyDescent="0.45">
      <c r="A201" s="17"/>
    </row>
    <row r="202" spans="1:1" x14ac:dyDescent="0.45">
      <c r="A202" s="17"/>
    </row>
    <row r="203" spans="1:1" x14ac:dyDescent="0.45">
      <c r="A203" s="17"/>
    </row>
    <row r="204" spans="1:1" x14ac:dyDescent="0.45">
      <c r="A204" s="17"/>
    </row>
    <row r="205" spans="1:1" x14ac:dyDescent="0.45">
      <c r="A205" s="17"/>
    </row>
    <row r="206" spans="1:1" x14ac:dyDescent="0.45">
      <c r="A206" s="17"/>
    </row>
    <row r="207" spans="1:1" x14ac:dyDescent="0.45">
      <c r="A207" s="17"/>
    </row>
    <row r="208" spans="1:1" x14ac:dyDescent="0.45">
      <c r="A208" s="17"/>
    </row>
    <row r="209" spans="1:1" x14ac:dyDescent="0.45">
      <c r="A209" s="17"/>
    </row>
    <row r="210" spans="1:1" x14ac:dyDescent="0.45">
      <c r="A210" s="17"/>
    </row>
    <row r="211" spans="1:1" x14ac:dyDescent="0.45">
      <c r="A211" s="17"/>
    </row>
    <row r="212" spans="1:1" x14ac:dyDescent="0.45">
      <c r="A212" s="17"/>
    </row>
    <row r="213" spans="1:1" x14ac:dyDescent="0.45">
      <c r="A213" s="17"/>
    </row>
    <row r="214" spans="1:1" x14ac:dyDescent="0.45">
      <c r="A214" s="17"/>
    </row>
    <row r="215" spans="1:1" x14ac:dyDescent="0.45">
      <c r="A215" s="17"/>
    </row>
    <row r="216" spans="1:1" x14ac:dyDescent="0.45">
      <c r="A216" s="17"/>
    </row>
    <row r="217" spans="1:1" x14ac:dyDescent="0.45">
      <c r="A217" s="17"/>
    </row>
    <row r="218" spans="1:1" x14ac:dyDescent="0.45">
      <c r="A218" s="17"/>
    </row>
    <row r="219" spans="1:1" x14ac:dyDescent="0.45">
      <c r="A219" s="17"/>
    </row>
    <row r="220" spans="1:1" x14ac:dyDescent="0.45">
      <c r="A220" s="17"/>
    </row>
    <row r="221" spans="1:1" x14ac:dyDescent="0.45">
      <c r="A221" s="17"/>
    </row>
    <row r="222" spans="1:1" x14ac:dyDescent="0.45">
      <c r="A222" s="17"/>
    </row>
    <row r="223" spans="1:1" x14ac:dyDescent="0.45">
      <c r="A223" s="17"/>
    </row>
    <row r="224" spans="1:1" x14ac:dyDescent="0.45">
      <c r="A224" s="17"/>
    </row>
    <row r="225" spans="1:1" x14ac:dyDescent="0.45">
      <c r="A225" s="17"/>
    </row>
    <row r="226" spans="1:1" x14ac:dyDescent="0.45">
      <c r="A226" s="17"/>
    </row>
    <row r="227" spans="1:1" x14ac:dyDescent="0.45">
      <c r="A227" s="17"/>
    </row>
    <row r="228" spans="1:1" x14ac:dyDescent="0.45">
      <c r="A228" s="17"/>
    </row>
    <row r="229" spans="1:1" x14ac:dyDescent="0.45">
      <c r="A229" s="17"/>
    </row>
    <row r="230" spans="1:1" x14ac:dyDescent="0.45">
      <c r="A230" s="17"/>
    </row>
    <row r="231" spans="1:1" x14ac:dyDescent="0.45">
      <c r="A231" s="17"/>
    </row>
    <row r="232" spans="1:1" x14ac:dyDescent="0.45">
      <c r="A232" s="17"/>
    </row>
    <row r="233" spans="1:1" x14ac:dyDescent="0.45">
      <c r="A233" s="17"/>
    </row>
    <row r="234" spans="1:1" x14ac:dyDescent="0.45">
      <c r="A234" s="17"/>
    </row>
    <row r="235" spans="1:1" x14ac:dyDescent="0.45">
      <c r="A235" s="17"/>
    </row>
    <row r="236" spans="1:1" x14ac:dyDescent="0.45">
      <c r="A236" s="17"/>
    </row>
    <row r="237" spans="1:1" x14ac:dyDescent="0.45">
      <c r="A237" s="17"/>
    </row>
    <row r="238" spans="1:1" x14ac:dyDescent="0.45">
      <c r="A238" s="17"/>
    </row>
    <row r="239" spans="1:1" x14ac:dyDescent="0.45">
      <c r="A239" s="17"/>
    </row>
    <row r="240" spans="1:1" x14ac:dyDescent="0.45">
      <c r="A240" s="17"/>
    </row>
    <row r="241" spans="1:1" x14ac:dyDescent="0.45">
      <c r="A241" s="17"/>
    </row>
    <row r="242" spans="1:1" x14ac:dyDescent="0.45">
      <c r="A242" s="17"/>
    </row>
    <row r="243" spans="1:1" x14ac:dyDescent="0.45">
      <c r="A243" s="17"/>
    </row>
    <row r="244" spans="1:1" x14ac:dyDescent="0.45">
      <c r="A244" s="17"/>
    </row>
    <row r="245" spans="1:1" x14ac:dyDescent="0.45">
      <c r="A245" s="17"/>
    </row>
    <row r="246" spans="1:1" x14ac:dyDescent="0.45">
      <c r="A246" s="17"/>
    </row>
    <row r="247" spans="1:1" x14ac:dyDescent="0.45">
      <c r="A247" s="17"/>
    </row>
    <row r="248" spans="1:1" x14ac:dyDescent="0.45">
      <c r="A248" s="17"/>
    </row>
    <row r="249" spans="1:1" x14ac:dyDescent="0.45">
      <c r="A249" s="17"/>
    </row>
    <row r="250" spans="1:1" x14ac:dyDescent="0.45">
      <c r="A250" s="17"/>
    </row>
    <row r="251" spans="1:1" x14ac:dyDescent="0.45">
      <c r="A251" s="17"/>
    </row>
    <row r="252" spans="1:1" x14ac:dyDescent="0.45">
      <c r="A252" s="17"/>
    </row>
    <row r="253" spans="1:1" x14ac:dyDescent="0.45">
      <c r="A253" s="17"/>
    </row>
    <row r="254" spans="1:1" x14ac:dyDescent="0.45">
      <c r="A254" s="17"/>
    </row>
    <row r="255" spans="1:1" x14ac:dyDescent="0.45">
      <c r="A255" s="17"/>
    </row>
    <row r="256" spans="1:1" x14ac:dyDescent="0.45">
      <c r="A256" s="17"/>
    </row>
    <row r="257" spans="1:1" x14ac:dyDescent="0.45">
      <c r="A257" s="17"/>
    </row>
    <row r="258" spans="1:1" x14ac:dyDescent="0.45">
      <c r="A258" s="17"/>
    </row>
    <row r="259" spans="1:1" x14ac:dyDescent="0.45">
      <c r="A259" s="17"/>
    </row>
    <row r="260" spans="1:1" x14ac:dyDescent="0.45">
      <c r="A260" s="17"/>
    </row>
    <row r="261" spans="1:1" x14ac:dyDescent="0.45">
      <c r="A261" s="17"/>
    </row>
    <row r="262" spans="1:1" x14ac:dyDescent="0.45">
      <c r="A262" s="17"/>
    </row>
    <row r="263" spans="1:1" x14ac:dyDescent="0.45">
      <c r="A263" s="17"/>
    </row>
    <row r="264" spans="1:1" x14ac:dyDescent="0.45">
      <c r="A264" s="17"/>
    </row>
    <row r="265" spans="1:1" x14ac:dyDescent="0.45">
      <c r="A265" s="17"/>
    </row>
    <row r="266" spans="1:1" x14ac:dyDescent="0.45">
      <c r="A266" s="17"/>
    </row>
    <row r="267" spans="1:1" x14ac:dyDescent="0.45">
      <c r="A267" s="17"/>
    </row>
    <row r="268" spans="1:1" x14ac:dyDescent="0.45">
      <c r="A268" s="17"/>
    </row>
    <row r="269" spans="1:1" x14ac:dyDescent="0.45">
      <c r="A269" s="17"/>
    </row>
    <row r="270" spans="1:1" x14ac:dyDescent="0.45">
      <c r="A270" s="17"/>
    </row>
    <row r="271" spans="1:1" x14ac:dyDescent="0.45">
      <c r="A271" s="17"/>
    </row>
    <row r="272" spans="1:1" x14ac:dyDescent="0.45">
      <c r="A272" s="17"/>
    </row>
    <row r="273" spans="1:1" x14ac:dyDescent="0.45">
      <c r="A273" s="17"/>
    </row>
    <row r="274" spans="1:1" x14ac:dyDescent="0.45">
      <c r="A274" s="17"/>
    </row>
    <row r="275" spans="1:1" x14ac:dyDescent="0.45">
      <c r="A275" s="17"/>
    </row>
    <row r="276" spans="1:1" x14ac:dyDescent="0.45">
      <c r="A276" s="17"/>
    </row>
    <row r="277" spans="1:1" x14ac:dyDescent="0.45">
      <c r="A277" s="17"/>
    </row>
    <row r="278" spans="1:1" x14ac:dyDescent="0.45">
      <c r="A278" s="17"/>
    </row>
    <row r="279" spans="1:1" x14ac:dyDescent="0.45">
      <c r="A279" s="17"/>
    </row>
    <row r="280" spans="1:1" x14ac:dyDescent="0.45">
      <c r="A280" s="17"/>
    </row>
    <row r="281" spans="1:1" x14ac:dyDescent="0.45">
      <c r="A281" s="17"/>
    </row>
    <row r="282" spans="1:1" x14ac:dyDescent="0.45">
      <c r="A282" s="17"/>
    </row>
    <row r="283" spans="1:1" x14ac:dyDescent="0.45">
      <c r="A283" s="17"/>
    </row>
    <row r="284" spans="1:1" x14ac:dyDescent="0.45">
      <c r="A284" s="17"/>
    </row>
    <row r="285" spans="1:1" x14ac:dyDescent="0.45">
      <c r="A285" s="17"/>
    </row>
    <row r="286" spans="1:1" x14ac:dyDescent="0.45">
      <c r="A286" s="17"/>
    </row>
    <row r="287" spans="1:1" x14ac:dyDescent="0.45">
      <c r="A287" s="17"/>
    </row>
    <row r="288" spans="1:1" x14ac:dyDescent="0.45">
      <c r="A288" s="17"/>
    </row>
    <row r="289" spans="1:1" x14ac:dyDescent="0.45">
      <c r="A289" s="17"/>
    </row>
    <row r="290" spans="1:1" x14ac:dyDescent="0.45">
      <c r="A290" s="17"/>
    </row>
    <row r="291" spans="1:1" x14ac:dyDescent="0.45">
      <c r="A291" s="17"/>
    </row>
    <row r="292" spans="1:1" x14ac:dyDescent="0.45">
      <c r="A292" s="17"/>
    </row>
    <row r="293" spans="1:1" x14ac:dyDescent="0.45">
      <c r="A293" s="17"/>
    </row>
    <row r="294" spans="1:1" x14ac:dyDescent="0.45">
      <c r="A294" s="17"/>
    </row>
    <row r="295" spans="1:1" x14ac:dyDescent="0.45">
      <c r="A295" s="17"/>
    </row>
    <row r="296" spans="1:1" x14ac:dyDescent="0.45">
      <c r="A296" s="17"/>
    </row>
    <row r="297" spans="1:1" x14ac:dyDescent="0.45">
      <c r="A297" s="17"/>
    </row>
    <row r="298" spans="1:1" x14ac:dyDescent="0.45">
      <c r="A298" s="17"/>
    </row>
    <row r="299" spans="1:1" x14ac:dyDescent="0.45">
      <c r="A299" s="17"/>
    </row>
    <row r="300" spans="1:1" x14ac:dyDescent="0.45">
      <c r="A300" s="17"/>
    </row>
    <row r="301" spans="1:1" x14ac:dyDescent="0.45">
      <c r="A301" s="17"/>
    </row>
    <row r="302" spans="1:1" x14ac:dyDescent="0.45">
      <c r="A302" s="17"/>
    </row>
    <row r="303" spans="1:1" x14ac:dyDescent="0.45">
      <c r="A303" s="17"/>
    </row>
    <row r="304" spans="1:1" x14ac:dyDescent="0.45">
      <c r="A304" s="17"/>
    </row>
    <row r="305" spans="1:1" x14ac:dyDescent="0.45">
      <c r="A305" s="17"/>
    </row>
    <row r="306" spans="1:1" x14ac:dyDescent="0.45">
      <c r="A306" s="17"/>
    </row>
    <row r="307" spans="1:1" x14ac:dyDescent="0.45">
      <c r="A307" s="17"/>
    </row>
    <row r="308" spans="1:1" x14ac:dyDescent="0.45">
      <c r="A308" s="17"/>
    </row>
    <row r="309" spans="1:1" x14ac:dyDescent="0.45">
      <c r="A309" s="17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Trial1R1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2020-08-25T00:09:43Z</dcterms:created>
  <dcterms:modified xsi:type="dcterms:W3CDTF">2020-09-04T19:52:14Z</dcterms:modified>
</cp:coreProperties>
</file>