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ml.chartshapes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8" windowWidth="30450" windowHeight="14828" activeTab="1"/>
  </bookViews>
  <sheets>
    <sheet name="mF0.6" sheetId="1" r:id="rId1"/>
    <sheet name="mF1.5" sheetId="2" r:id="rId2"/>
    <sheet name="mF1.0" sheetId="3" r:id="rId3"/>
  </sheets>
  <calcPr calcId="144525"/>
</workbook>
</file>

<file path=xl/calcChain.xml><?xml version="1.0" encoding="utf-8"?>
<calcChain xmlns="http://schemas.openxmlformats.org/spreadsheetml/2006/main">
  <c r="J59" i="1" l="1"/>
  <c r="J58" i="1"/>
  <c r="J57" i="1"/>
  <c r="J56" i="1"/>
  <c r="J55" i="1"/>
  <c r="J54" i="1"/>
  <c r="J53" i="1"/>
  <c r="J52" i="1"/>
  <c r="J51" i="1"/>
  <c r="J50" i="1"/>
  <c r="J49" i="1"/>
  <c r="N83" i="1"/>
  <c r="M83" i="1"/>
  <c r="N78" i="1"/>
  <c r="M78" i="1"/>
  <c r="N73" i="1"/>
  <c r="M73" i="1"/>
  <c r="N67" i="1"/>
  <c r="M67" i="1"/>
  <c r="Q102" i="2"/>
  <c r="P102" i="2"/>
  <c r="M102" i="2"/>
  <c r="Q101" i="2"/>
  <c r="P101" i="2"/>
  <c r="M101" i="2"/>
  <c r="Q96" i="2"/>
  <c r="P96" i="2"/>
  <c r="M96" i="2"/>
  <c r="Q95" i="2"/>
  <c r="P95" i="2"/>
  <c r="M95" i="2"/>
  <c r="Q89" i="2"/>
  <c r="P89" i="2"/>
  <c r="M89" i="2"/>
  <c r="Q88" i="2"/>
  <c r="P88" i="2"/>
  <c r="M88" i="2"/>
  <c r="Q64" i="2"/>
  <c r="P64" i="2"/>
  <c r="M64" i="2"/>
  <c r="Q63" i="2"/>
  <c r="P63" i="2"/>
  <c r="M63" i="2"/>
  <c r="Q79" i="2"/>
  <c r="P79" i="2"/>
  <c r="M79" i="2"/>
  <c r="Q78" i="2"/>
  <c r="P78" i="2"/>
  <c r="M78" i="2"/>
  <c r="Q72" i="2"/>
  <c r="Q71" i="2"/>
  <c r="P72" i="2"/>
  <c r="P71" i="2"/>
  <c r="M71" i="2"/>
  <c r="M72" i="2"/>
  <c r="R36" i="2"/>
  <c r="P12" i="2"/>
  <c r="O12" i="2"/>
  <c r="N12" i="2"/>
  <c r="P11" i="2"/>
  <c r="O11" i="2"/>
  <c r="N11" i="2"/>
  <c r="M12" i="2"/>
  <c r="M11" i="2"/>
  <c r="N28" i="1"/>
  <c r="N27" i="1"/>
  <c r="Q52" i="1"/>
  <c r="P52" i="1"/>
  <c r="Q51" i="1"/>
  <c r="P51" i="1"/>
  <c r="Q46" i="1"/>
  <c r="P46" i="1"/>
  <c r="Q45" i="1"/>
  <c r="P45" i="1"/>
  <c r="Q40" i="1"/>
  <c r="P40" i="1"/>
  <c r="Q39" i="1"/>
  <c r="P39" i="1"/>
  <c r="Q34" i="1"/>
  <c r="P34" i="1"/>
  <c r="Q33" i="1"/>
  <c r="P33" i="1"/>
  <c r="Q28" i="1"/>
  <c r="Q27" i="1"/>
  <c r="P28" i="1"/>
  <c r="P27" i="1"/>
  <c r="Q20" i="1"/>
  <c r="Q19" i="1"/>
  <c r="P20" i="1"/>
  <c r="P19" i="1"/>
  <c r="N20" i="1"/>
  <c r="N19" i="1"/>
  <c r="N34" i="1" l="1"/>
  <c r="N33" i="1"/>
  <c r="N40" i="1" l="1"/>
  <c r="N46" i="1" s="1"/>
  <c r="N39" i="1"/>
  <c r="N45" i="1" l="1"/>
  <c r="N51" i="1" s="1"/>
  <c r="N52" i="1"/>
</calcChain>
</file>

<file path=xl/sharedStrings.xml><?xml version="1.0" encoding="utf-8"?>
<sst xmlns="http://schemas.openxmlformats.org/spreadsheetml/2006/main" count="172" uniqueCount="32">
  <si>
    <t>NOT Inf</t>
  </si>
  <si>
    <t>R0</t>
  </si>
  <si>
    <t>mingF</t>
  </si>
  <si>
    <t>HzR</t>
  </si>
  <si>
    <t>Generation</t>
  </si>
  <si>
    <t>-</t>
  </si>
  <si>
    <t>Vary mF, case days 13.2</t>
  </si>
  <si>
    <t>mF=0.6, vary case days</t>
  </si>
  <si>
    <t>Case Days</t>
  </si>
  <si>
    <t>mF=0.5</t>
  </si>
  <si>
    <t>mF=0.4</t>
  </si>
  <si>
    <t>avg</t>
  </si>
  <si>
    <t>median</t>
  </si>
  <si>
    <t>but contact tracing means we can cut into presymptomatic transmission too</t>
  </si>
  <si>
    <t>Days Following = Days Following T0 = infection</t>
  </si>
  <si>
    <t>Contact Trace =  interval between onset of symptoms and isolation from population</t>
  </si>
  <si>
    <t>mF</t>
  </si>
  <si>
    <t>Contact Trace</t>
  </si>
  <si>
    <t>End Gen</t>
  </si>
  <si>
    <t>Symptomatic period</t>
  </si>
  <si>
    <t>5.2 to 13.2 days following infection</t>
  </si>
  <si>
    <t>Presymptomatic</t>
  </si>
  <si>
    <t>2.9 to 5.2 days following infection</t>
  </si>
  <si>
    <t>ok start here</t>
  </si>
  <si>
    <t>Asymp Days</t>
  </si>
  <si>
    <t>no good</t>
  </si>
  <si>
    <t>Avg</t>
  </si>
  <si>
    <t>Median</t>
  </si>
  <si>
    <t>Not Inf</t>
  </si>
  <si>
    <t>`</t>
  </si>
  <si>
    <t>Hzr=5 mF=0.6</t>
  </si>
  <si>
    <t>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</si>
</sst>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0" borderId="0" xfId="0" applyFill="1"/>
    <xf numFmtId="0" fontId="0" fillId="0" borderId="0" xfId="0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Fill="1" applyAlignment="1">
      <alignment horizontal="center"/>
    </xf>
    <xf numFmtId="0" fontId="1" fillId="0" borderId="0" xfId="0" applyFont="1" applyFill="1"/>
    <xf numFmtId="2" fontId="0" fillId="0" borderId="0" xfId="0" applyNumberFormat="1"/>
    <xf numFmtId="0" fontId="0" fillId="5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2" fontId="2" fillId="5" borderId="0" xfId="0" applyNumberFormat="1" applyFont="1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spared - moderate epidemic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'mF0.6'!$H$48</c:f>
              <c:strCache>
                <c:ptCount val="1"/>
                <c:pt idx="0">
                  <c:v>NOT Inf</c:v>
                </c:pt>
              </c:strCache>
            </c:strRef>
          </c:tx>
          <c:marker>
            <c:symbol val="none"/>
          </c:marker>
          <c:trendline>
            <c:trendlineType val="power"/>
            <c:dispRSqr val="0"/>
            <c:dispEq val="0"/>
          </c:trendline>
          <c:cat>
            <c:numRef>
              <c:f>'mF0.6'!$G$49:$G$59</c:f>
              <c:numCache>
                <c:formatCode>General</c:formatCode>
                <c:ptCount val="11"/>
                <c:pt idx="0">
                  <c:v>13.2</c:v>
                </c:pt>
                <c:pt idx="1">
                  <c:v>12.7</c:v>
                </c:pt>
                <c:pt idx="2">
                  <c:v>12.2</c:v>
                </c:pt>
                <c:pt idx="3">
                  <c:v>11.7</c:v>
                </c:pt>
                <c:pt idx="4">
                  <c:v>11.2</c:v>
                </c:pt>
                <c:pt idx="5">
                  <c:v>10.199999999999999</c:v>
                </c:pt>
                <c:pt idx="6">
                  <c:v>9.1999999999999993</c:v>
                </c:pt>
                <c:pt idx="7">
                  <c:v>8.6999999999999993</c:v>
                </c:pt>
                <c:pt idx="8">
                  <c:v>8.1999999999999993</c:v>
                </c:pt>
                <c:pt idx="9">
                  <c:v>7.7</c:v>
                </c:pt>
                <c:pt idx="10">
                  <c:v>6.7</c:v>
                </c:pt>
              </c:numCache>
            </c:numRef>
          </c:cat>
          <c:val>
            <c:numRef>
              <c:f>'mF0.6'!$H$49:$H$59</c:f>
              <c:numCache>
                <c:formatCode>0.00</c:formatCode>
                <c:ptCount val="11"/>
                <c:pt idx="0">
                  <c:v>33.666666666666664</c:v>
                </c:pt>
                <c:pt idx="1">
                  <c:v>34.666666666666664</c:v>
                </c:pt>
                <c:pt idx="2">
                  <c:v>47.666666666666664</c:v>
                </c:pt>
                <c:pt idx="3">
                  <c:v>31.666666666666668</c:v>
                </c:pt>
                <c:pt idx="4" formatCode="General">
                  <c:v>68</c:v>
                </c:pt>
                <c:pt idx="5" formatCode="General">
                  <c:v>73</c:v>
                </c:pt>
                <c:pt idx="6" formatCode="General">
                  <c:v>92</c:v>
                </c:pt>
                <c:pt idx="7" formatCode="General">
                  <c:v>86</c:v>
                </c:pt>
                <c:pt idx="8" formatCode="General">
                  <c:v>90</c:v>
                </c:pt>
                <c:pt idx="9" formatCode="General">
                  <c:v>89</c:v>
                </c:pt>
                <c:pt idx="10" formatCode="General">
                  <c:v>95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52960"/>
        <c:axId val="135029120"/>
      </c:lineChart>
      <c:catAx>
        <c:axId val="136152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Days following infection before removal from circulation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5029120"/>
        <c:crosses val="autoZero"/>
        <c:auto val="1"/>
        <c:lblAlgn val="ctr"/>
        <c:lblOffset val="100"/>
        <c:noMultiLvlLbl val="0"/>
      </c:catAx>
      <c:valAx>
        <c:axId val="135029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UnInfected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36152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NOT Inf  mF=0.5 HzR=5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'mF0.6'!$Q$60</c:f>
              <c:strCache>
                <c:ptCount val="1"/>
                <c:pt idx="0">
                  <c:v>NOT Inf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RSqr val="0"/>
            <c:dispEq val="0"/>
          </c:trendline>
          <c:xVal>
            <c:numRef>
              <c:f>'mF0.6'!$P$61:$P$64</c:f>
              <c:numCache>
                <c:formatCode>General</c:formatCode>
                <c:ptCount val="4"/>
                <c:pt idx="0">
                  <c:v>13.2</c:v>
                </c:pt>
                <c:pt idx="1">
                  <c:v>13</c:v>
                </c:pt>
                <c:pt idx="2">
                  <c:v>12.7</c:v>
                </c:pt>
                <c:pt idx="3">
                  <c:v>12.2</c:v>
                </c:pt>
              </c:numCache>
            </c:numRef>
          </c:xVal>
          <c:yVal>
            <c:numRef>
              <c:f>'mF0.6'!$Q$61:$Q$64</c:f>
              <c:numCache>
                <c:formatCode>General</c:formatCode>
                <c:ptCount val="4"/>
                <c:pt idx="0">
                  <c:v>61</c:v>
                </c:pt>
                <c:pt idx="1">
                  <c:v>72</c:v>
                </c:pt>
                <c:pt idx="2">
                  <c:v>66</c:v>
                </c:pt>
                <c:pt idx="3">
                  <c:v>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16512"/>
        <c:axId val="136814592"/>
      </c:scatterChart>
      <c:valAx>
        <c:axId val="13681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6814592"/>
        <c:crosses val="autoZero"/>
        <c:crossBetween val="midCat"/>
      </c:valAx>
      <c:valAx>
        <c:axId val="136814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816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1" i="0" u="none" strike="noStrike" baseline="0">
                <a:effectLst/>
              </a:rPr>
              <a:t># Susceptible at End          </a:t>
            </a:r>
            <a:r>
              <a:rPr lang="en-US" sz="1000" b="0" i="0" u="none" strike="noStrike" baseline="0">
                <a:effectLst/>
              </a:rPr>
              <a:t>HzR=5 mF=0.6 </a:t>
            </a:r>
            <a:endParaRPr lang="en-US" sz="1000"/>
          </a:p>
        </c:rich>
      </c:tx>
      <c:layout>
        <c:manualLayout>
          <c:xMode val="edge"/>
          <c:yMode val="edge"/>
          <c:x val="0.23590266841644794"/>
          <c:y val="4.166666666666666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'mF0.6'!$H$48</c:f>
              <c:strCache>
                <c:ptCount val="1"/>
                <c:pt idx="0">
                  <c:v>NOT Inf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'mF0.6'!$G$49:$G$59</c:f>
              <c:numCache>
                <c:formatCode>General</c:formatCode>
                <c:ptCount val="11"/>
                <c:pt idx="0">
                  <c:v>13.2</c:v>
                </c:pt>
                <c:pt idx="1">
                  <c:v>12.7</c:v>
                </c:pt>
                <c:pt idx="2">
                  <c:v>12.2</c:v>
                </c:pt>
                <c:pt idx="3">
                  <c:v>11.7</c:v>
                </c:pt>
                <c:pt idx="4">
                  <c:v>11.2</c:v>
                </c:pt>
                <c:pt idx="5">
                  <c:v>10.199999999999999</c:v>
                </c:pt>
                <c:pt idx="6">
                  <c:v>9.1999999999999993</c:v>
                </c:pt>
                <c:pt idx="7">
                  <c:v>8.6999999999999993</c:v>
                </c:pt>
                <c:pt idx="8">
                  <c:v>8.1999999999999993</c:v>
                </c:pt>
                <c:pt idx="9">
                  <c:v>7.7</c:v>
                </c:pt>
                <c:pt idx="10">
                  <c:v>6.7</c:v>
                </c:pt>
              </c:numCache>
            </c:numRef>
          </c:xVal>
          <c:yVal>
            <c:numRef>
              <c:f>'mF0.6'!$H$49:$H$59</c:f>
              <c:numCache>
                <c:formatCode>0.00</c:formatCode>
                <c:ptCount val="11"/>
                <c:pt idx="0">
                  <c:v>33.666666666666664</c:v>
                </c:pt>
                <c:pt idx="1">
                  <c:v>34.666666666666664</c:v>
                </c:pt>
                <c:pt idx="2">
                  <c:v>47.666666666666664</c:v>
                </c:pt>
                <c:pt idx="3">
                  <c:v>31.666666666666668</c:v>
                </c:pt>
                <c:pt idx="4" formatCode="General">
                  <c:v>68</c:v>
                </c:pt>
                <c:pt idx="5" formatCode="General">
                  <c:v>73</c:v>
                </c:pt>
                <c:pt idx="6" formatCode="General">
                  <c:v>92</c:v>
                </c:pt>
                <c:pt idx="7" formatCode="General">
                  <c:v>86</c:v>
                </c:pt>
                <c:pt idx="8" formatCode="General">
                  <c:v>90</c:v>
                </c:pt>
                <c:pt idx="9" formatCode="General">
                  <c:v>89</c:v>
                </c:pt>
                <c:pt idx="10" formatCode="General">
                  <c:v>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65600"/>
        <c:axId val="135054848"/>
      </c:scatterChart>
      <c:valAx>
        <c:axId val="135065600"/>
        <c:scaling>
          <c:orientation val="minMax"/>
          <c:min val="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Isolate at Days After</a:t>
                </a:r>
                <a:r>
                  <a:rPr lang="en-CA" baseline="0"/>
                  <a:t> Infection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0.33852887139107612"/>
              <c:y val="0.8786803732866724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5054848"/>
        <c:crosses val="autoZero"/>
        <c:crossBetween val="midCat"/>
      </c:valAx>
      <c:valAx>
        <c:axId val="1350548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5065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'mF0.6'!$M$88</c:f>
              <c:strCache>
                <c:ptCount val="1"/>
                <c:pt idx="0">
                  <c:v>R0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dispRSqr val="0"/>
            <c:dispEq val="0"/>
          </c:trendline>
          <c:xVal>
            <c:numRef>
              <c:f>'mF0.6'!$L$89:$L$99</c:f>
              <c:numCache>
                <c:formatCode>General</c:formatCode>
                <c:ptCount val="11"/>
                <c:pt idx="0">
                  <c:v>13.2</c:v>
                </c:pt>
                <c:pt idx="1">
                  <c:v>12.7</c:v>
                </c:pt>
                <c:pt idx="2">
                  <c:v>12.2</c:v>
                </c:pt>
                <c:pt idx="3">
                  <c:v>11.7</c:v>
                </c:pt>
                <c:pt idx="4">
                  <c:v>11.2</c:v>
                </c:pt>
                <c:pt idx="5">
                  <c:v>10.199999999999999</c:v>
                </c:pt>
                <c:pt idx="6">
                  <c:v>9.1999999999999993</c:v>
                </c:pt>
                <c:pt idx="7">
                  <c:v>8.6999999999999993</c:v>
                </c:pt>
                <c:pt idx="8">
                  <c:v>8.1999999999999993</c:v>
                </c:pt>
                <c:pt idx="9">
                  <c:v>7.7</c:v>
                </c:pt>
                <c:pt idx="10">
                  <c:v>6.7</c:v>
                </c:pt>
              </c:numCache>
            </c:numRef>
          </c:xVal>
          <c:yVal>
            <c:numRef>
              <c:f>'mF0.6'!$M$89:$M$99</c:f>
              <c:numCache>
                <c:formatCode>0.00</c:formatCode>
                <c:ptCount val="11"/>
                <c:pt idx="0">
                  <c:v>1.7233333333333334</c:v>
                </c:pt>
                <c:pt idx="1">
                  <c:v>1.7300000000000002</c:v>
                </c:pt>
                <c:pt idx="2">
                  <c:v>1.8733333333333333</c:v>
                </c:pt>
                <c:pt idx="3">
                  <c:v>1.7333333333333332</c:v>
                </c:pt>
                <c:pt idx="4" formatCode="General">
                  <c:v>1.72</c:v>
                </c:pt>
                <c:pt idx="5" formatCode="General">
                  <c:v>2.27</c:v>
                </c:pt>
                <c:pt idx="6" formatCode="General">
                  <c:v>2.33</c:v>
                </c:pt>
                <c:pt idx="7" formatCode="General">
                  <c:v>2.17</c:v>
                </c:pt>
                <c:pt idx="8">
                  <c:v>1.6666666666666667</c:v>
                </c:pt>
                <c:pt idx="9">
                  <c:v>1.67</c:v>
                </c:pt>
                <c:pt idx="10" formatCode="General">
                  <c:v>1.33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71136"/>
        <c:axId val="138120192"/>
      </c:scatterChart>
      <c:valAx>
        <c:axId val="13817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120192"/>
        <c:crosses val="autoZero"/>
        <c:crossBetween val="midCat"/>
      </c:valAx>
      <c:valAx>
        <c:axId val="1381201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8171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'mF1.5'!$F$33</c:f>
              <c:strCache>
                <c:ptCount val="1"/>
                <c:pt idx="0">
                  <c:v>R0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'mF1.5'!$E$34:$E$41</c:f>
              <c:numCache>
                <c:formatCode>0.00</c:formatCode>
                <c:ptCount val="8"/>
                <c:pt idx="0">
                  <c:v>6.2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13.2</c:v>
                </c:pt>
              </c:numCache>
            </c:numRef>
          </c:xVal>
          <c:yVal>
            <c:numRef>
              <c:f>'mF1.5'!$F$34:$F$41</c:f>
              <c:numCache>
                <c:formatCode>General</c:formatCode>
                <c:ptCount val="8"/>
                <c:pt idx="0" formatCode="0.00">
                  <c:v>1.2642857142857142</c:v>
                </c:pt>
                <c:pt idx="1">
                  <c:v>1.7</c:v>
                </c:pt>
                <c:pt idx="2">
                  <c:v>1.69</c:v>
                </c:pt>
                <c:pt idx="3">
                  <c:v>1.87</c:v>
                </c:pt>
                <c:pt idx="4">
                  <c:v>1.95</c:v>
                </c:pt>
                <c:pt idx="5">
                  <c:v>1.94</c:v>
                </c:pt>
                <c:pt idx="6">
                  <c:v>1.96</c:v>
                </c:pt>
                <c:pt idx="7">
                  <c:v>2.02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42240"/>
        <c:axId val="136840704"/>
      </c:scatterChart>
      <c:valAx>
        <c:axId val="13684224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36840704"/>
        <c:crosses val="autoZero"/>
        <c:crossBetween val="midCat"/>
      </c:valAx>
      <c:valAx>
        <c:axId val="1368407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6842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 Not Infected At End  Hz5 mF1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125240594925635"/>
          <c:y val="0.19480351414406533"/>
          <c:w val="0.75465638670166235"/>
          <c:h val="0.59104512977544477"/>
        </c:manualLayout>
      </c:layout>
      <c:scatterChart>
        <c:scatterStyle val="lineMarker"/>
        <c:varyColors val="0"/>
        <c:ser>
          <c:idx val="0"/>
          <c:order val="0"/>
          <c:tx>
            <c:strRef>
              <c:f>'mF1.5'!$K$33</c:f>
              <c:strCache>
                <c:ptCount val="1"/>
                <c:pt idx="0">
                  <c:v>Not Inf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'mF1.5'!$J$34:$J$47</c:f>
              <c:numCache>
                <c:formatCode>General</c:formatCode>
                <c:ptCount val="14"/>
                <c:pt idx="0" formatCode="0.00">
                  <c:v>4</c:v>
                </c:pt>
                <c:pt idx="1">
                  <c:v>4.5</c:v>
                </c:pt>
                <c:pt idx="2">
                  <c:v>4.7</c:v>
                </c:pt>
                <c:pt idx="3">
                  <c:v>4.8</c:v>
                </c:pt>
                <c:pt idx="4">
                  <c:v>4.9000000000000004</c:v>
                </c:pt>
                <c:pt idx="5">
                  <c:v>5.2</c:v>
                </c:pt>
                <c:pt idx="6" formatCode="0.00">
                  <c:v>6.2</c:v>
                </c:pt>
                <c:pt idx="7" formatCode="0.00">
                  <c:v>7</c:v>
                </c:pt>
                <c:pt idx="8" formatCode="0.00">
                  <c:v>8</c:v>
                </c:pt>
                <c:pt idx="9" formatCode="0.00">
                  <c:v>9</c:v>
                </c:pt>
                <c:pt idx="10" formatCode="0.00">
                  <c:v>10</c:v>
                </c:pt>
                <c:pt idx="11" formatCode="0.00">
                  <c:v>11</c:v>
                </c:pt>
                <c:pt idx="12" formatCode="0.00">
                  <c:v>12</c:v>
                </c:pt>
                <c:pt idx="13" formatCode="0.00">
                  <c:v>13.2</c:v>
                </c:pt>
              </c:numCache>
            </c:numRef>
          </c:xVal>
          <c:yVal>
            <c:numRef>
              <c:f>'mF1.5'!$K$34:$K$47</c:f>
              <c:numCache>
                <c:formatCode>General</c:formatCode>
                <c:ptCount val="14"/>
                <c:pt idx="0" formatCode="0">
                  <c:v>98</c:v>
                </c:pt>
                <c:pt idx="1">
                  <c:v>99</c:v>
                </c:pt>
                <c:pt idx="2">
                  <c:v>99</c:v>
                </c:pt>
                <c:pt idx="3">
                  <c:v>88</c:v>
                </c:pt>
                <c:pt idx="4">
                  <c:v>99</c:v>
                </c:pt>
                <c:pt idx="5" formatCode="0">
                  <c:v>85</c:v>
                </c:pt>
                <c:pt idx="6" formatCode="0">
                  <c:v>74</c:v>
                </c:pt>
                <c:pt idx="7" formatCode="0">
                  <c:v>26</c:v>
                </c:pt>
                <c:pt idx="8" formatCode="0">
                  <c:v>28</c:v>
                </c:pt>
                <c:pt idx="9" formatCode="0">
                  <c:v>15</c:v>
                </c:pt>
                <c:pt idx="10" formatCode="0">
                  <c:v>13</c:v>
                </c:pt>
                <c:pt idx="11" formatCode="0">
                  <c:v>4</c:v>
                </c:pt>
                <c:pt idx="12" formatCode="0">
                  <c:v>4</c:v>
                </c:pt>
                <c:pt idx="13" formatCode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2320"/>
        <c:axId val="165430784"/>
      </c:scatterChart>
      <c:valAx>
        <c:axId val="165432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Days After Infection At Detection and Isolation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65430784"/>
        <c:crosses val="autoZero"/>
        <c:crossBetween val="midCat"/>
      </c:valAx>
      <c:valAx>
        <c:axId val="16543078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65432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Impact</a:t>
            </a:r>
            <a:r>
              <a:rPr lang="en-US" sz="1200" baseline="0"/>
              <a:t> of Isolation of Pre-symptomatics   </a:t>
            </a:r>
            <a:r>
              <a:rPr lang="en-US" sz="1000" b="0" baseline="0">
                <a:solidFill>
                  <a:srgbClr val="FF0000"/>
                </a:solidFill>
              </a:rPr>
              <a:t>HzR 7 mF1.5</a:t>
            </a:r>
            <a:endParaRPr lang="en-US" sz="1000" b="0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0.13268044619422573"/>
          <c:y val="9.722222222222222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'mF1.5'!$G$96</c:f>
              <c:strCache>
                <c:ptCount val="1"/>
                <c:pt idx="0">
                  <c:v>NOT Inf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'mF1.5'!$C$97:$C$104</c:f>
              <c:numCache>
                <c:formatCode>General</c:formatCode>
                <c:ptCount val="8"/>
                <c:pt idx="0">
                  <c:v>5.2</c:v>
                </c:pt>
                <c:pt idx="1">
                  <c:v>5.0999999999999996</c:v>
                </c:pt>
                <c:pt idx="2">
                  <c:v>5</c:v>
                </c:pt>
                <c:pt idx="3">
                  <c:v>4.9000000000000004</c:v>
                </c:pt>
                <c:pt idx="4">
                  <c:v>4.8</c:v>
                </c:pt>
                <c:pt idx="5">
                  <c:v>4.7</c:v>
                </c:pt>
                <c:pt idx="6">
                  <c:v>4.5999999999999996</c:v>
                </c:pt>
                <c:pt idx="7">
                  <c:v>4.2</c:v>
                </c:pt>
              </c:numCache>
            </c:numRef>
          </c:xVal>
          <c:yVal>
            <c:numRef>
              <c:f>'mF1.5'!$G$97:$G$104</c:f>
              <c:numCache>
                <c:formatCode>General</c:formatCode>
                <c:ptCount val="8"/>
                <c:pt idx="0">
                  <c:v>10</c:v>
                </c:pt>
                <c:pt idx="1">
                  <c:v>13</c:v>
                </c:pt>
                <c:pt idx="2">
                  <c:v>8</c:v>
                </c:pt>
                <c:pt idx="3" formatCode="0">
                  <c:v>22</c:v>
                </c:pt>
                <c:pt idx="4">
                  <c:v>53</c:v>
                </c:pt>
                <c:pt idx="5" formatCode="0">
                  <c:v>27</c:v>
                </c:pt>
                <c:pt idx="6" formatCode="0">
                  <c:v>35.666666666666664</c:v>
                </c:pt>
                <c:pt idx="7">
                  <c:v>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47328"/>
        <c:axId val="164955264"/>
      </c:scatterChart>
      <c:valAx>
        <c:axId val="165347328"/>
        <c:scaling>
          <c:orientation val="minMax"/>
          <c:max val="5.5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Days After Symptom Onset for Isolation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4955264"/>
        <c:crosses val="autoZero"/>
        <c:crossBetween val="midCat"/>
      </c:valAx>
      <c:valAx>
        <c:axId val="164955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Susceptibles</a:t>
                </a:r>
                <a:r>
                  <a:rPr lang="en-CA" baseline="0"/>
                  <a:t> Spared</a:t>
                </a:r>
                <a:endParaRPr lang="en-CA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5347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240505</xdr:colOff>
      <xdr:row>35</xdr:row>
      <xdr:rowOff>59530</xdr:rowOff>
    </xdr:from>
    <xdr:to>
      <xdr:col>24</xdr:col>
      <xdr:colOff>278605</xdr:colOff>
      <xdr:row>49</xdr:row>
      <xdr:rowOff>154780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169067</xdr:colOff>
      <xdr:row>66</xdr:row>
      <xdr:rowOff>50006</xdr:rowOff>
    </xdr:from>
    <xdr:to>
      <xdr:col>22</xdr:col>
      <xdr:colOff>207167</xdr:colOff>
      <xdr:row>81</xdr:row>
      <xdr:rowOff>78581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592929</xdr:colOff>
      <xdr:row>42</xdr:row>
      <xdr:rowOff>111918</xdr:rowOff>
    </xdr:from>
    <xdr:to>
      <xdr:col>23</xdr:col>
      <xdr:colOff>631029</xdr:colOff>
      <xdr:row>57</xdr:row>
      <xdr:rowOff>26193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130968</xdr:colOff>
      <xdr:row>86</xdr:row>
      <xdr:rowOff>78580</xdr:rowOff>
    </xdr:from>
    <xdr:to>
      <xdr:col>21</xdr:col>
      <xdr:colOff>169068</xdr:colOff>
      <xdr:row>101</xdr:row>
      <xdr:rowOff>107155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564355</xdr:colOff>
      <xdr:row>14</xdr:row>
      <xdr:rowOff>169067</xdr:rowOff>
    </xdr:from>
    <xdr:to>
      <xdr:col>17</xdr:col>
      <xdr:colOff>602455</xdr:colOff>
      <xdr:row>30</xdr:row>
      <xdr:rowOff>16667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616743</xdr:colOff>
      <xdr:row>25</xdr:row>
      <xdr:rowOff>73818</xdr:rowOff>
    </xdr:from>
    <xdr:to>
      <xdr:col>18</xdr:col>
      <xdr:colOff>7143</xdr:colOff>
      <xdr:row>40</xdr:row>
      <xdr:rowOff>102393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433387</xdr:colOff>
      <xdr:row>30</xdr:row>
      <xdr:rowOff>109539</xdr:rowOff>
    </xdr:from>
    <xdr:to>
      <xdr:col>14</xdr:col>
      <xdr:colOff>371475</xdr:colOff>
      <xdr:row>35</xdr:row>
      <xdr:rowOff>147638</xdr:rowOff>
    </xdr:to>
    <xdr:sp macro="" textlink="">
      <xdr:nvSpPr>
        <xdr:cNvPr id="7" name="Rectangle 6"/>
        <xdr:cNvSpPr/>
      </xdr:nvSpPr>
      <xdr:spPr>
        <a:xfrm>
          <a:off x="9591675" y="5538789"/>
          <a:ext cx="585788" cy="942974"/>
        </a:xfrm>
        <a:prstGeom prst="rect">
          <a:avLst/>
        </a:prstGeom>
        <a:solidFill>
          <a:schemeClr val="accent1">
            <a:alpha val="0"/>
          </a:schemeClr>
        </a:solidFill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13</xdr:col>
      <xdr:colOff>538162</xdr:colOff>
      <xdr:row>29</xdr:row>
      <xdr:rowOff>28575</xdr:rowOff>
    </xdr:from>
    <xdr:to>
      <xdr:col>14</xdr:col>
      <xdr:colOff>195262</xdr:colOff>
      <xdr:row>30</xdr:row>
      <xdr:rowOff>161925</xdr:rowOff>
    </xdr:to>
    <xdr:cxnSp macro="">
      <xdr:nvCxnSpPr>
        <xdr:cNvPr id="9" name="Straight Arrow Connector 8"/>
        <xdr:cNvCxnSpPr/>
      </xdr:nvCxnSpPr>
      <xdr:spPr>
        <a:xfrm flipV="1">
          <a:off x="9696450" y="5276850"/>
          <a:ext cx="304800" cy="3143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257175</xdr:colOff>
      <xdr:row>28</xdr:row>
      <xdr:rowOff>104775</xdr:rowOff>
    </xdr:from>
    <xdr:ext cx="1580754" cy="264560"/>
    <xdr:sp macro="" textlink="">
      <xdr:nvSpPr>
        <xdr:cNvPr id="10" name="TextBox 9"/>
        <xdr:cNvSpPr txBox="1"/>
      </xdr:nvSpPr>
      <xdr:spPr>
        <a:xfrm>
          <a:off x="10063163" y="5172075"/>
          <a:ext cx="15807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1100"/>
            <a:t>symptom onset 5.2 days</a:t>
          </a:r>
        </a:p>
      </xdr:txBody>
    </xdr:sp>
    <xdr:clientData/>
  </xdr:oneCellAnchor>
  <xdr:twoCellAnchor>
    <xdr:from>
      <xdr:col>6</xdr:col>
      <xdr:colOff>59529</xdr:colOff>
      <xdr:row>103</xdr:row>
      <xdr:rowOff>140494</xdr:rowOff>
    </xdr:from>
    <xdr:to>
      <xdr:col>13</xdr:col>
      <xdr:colOff>97629</xdr:colOff>
      <xdr:row>118</xdr:row>
      <xdr:rowOff>169069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0.59323</cdr:x>
      <cdr:y>0.36372</cdr:y>
    </cdr:from>
    <cdr:to>
      <cdr:x>0.79323</cdr:x>
      <cdr:y>0.69705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12245" y="99774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100"/>
            <a:t>sharp drop</a:t>
          </a:r>
        </a:p>
        <a:p xmlns:a="http://schemas.openxmlformats.org/drawingml/2006/main">
          <a:r>
            <a:rPr lang="en-CA" sz="1100"/>
            <a:t>between 5 and 7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99"/>
  <sheetViews>
    <sheetView topLeftCell="C64" workbookViewId="0">
      <selection activeCell="E48" sqref="E48:H59"/>
    </sheetView>
  </sheetViews>
  <sheetFormatPr defaultRowHeight="14.25" x14ac:dyDescent="0.45"/>
  <cols>
    <col min="1" max="6" width="9.06640625" style="1"/>
    <col min="7" max="7" width="10.46484375" style="1" customWidth="1"/>
    <col min="8" max="16384" width="9.06640625" style="1"/>
  </cols>
  <sheetData>
    <row r="2" spans="3:17" x14ac:dyDescent="0.45">
      <c r="C2" s="2" t="s">
        <v>6</v>
      </c>
      <c r="L2" s="1" t="s">
        <v>3</v>
      </c>
      <c r="M2" s="1" t="s">
        <v>2</v>
      </c>
      <c r="N2" s="1" t="s">
        <v>8</v>
      </c>
      <c r="O2" s="1" t="s">
        <v>4</v>
      </c>
      <c r="P2" s="1" t="s">
        <v>0</v>
      </c>
      <c r="Q2" s="1" t="s">
        <v>1</v>
      </c>
    </row>
    <row r="3" spans="3:17" x14ac:dyDescent="0.45">
      <c r="D3" s="1" t="s">
        <v>3</v>
      </c>
      <c r="E3" s="1" t="s">
        <v>2</v>
      </c>
      <c r="F3" s="1" t="s">
        <v>8</v>
      </c>
      <c r="G3" s="1" t="s">
        <v>4</v>
      </c>
      <c r="H3" s="1" t="s">
        <v>0</v>
      </c>
      <c r="I3" s="1" t="s">
        <v>1</v>
      </c>
      <c r="L3" s="1">
        <v>5</v>
      </c>
      <c r="M3" s="1">
        <v>0.5</v>
      </c>
      <c r="N3" s="1">
        <v>13.2</v>
      </c>
      <c r="O3" s="1">
        <v>1914</v>
      </c>
      <c r="P3" s="1">
        <v>22</v>
      </c>
      <c r="Q3" s="1">
        <v>1.75</v>
      </c>
    </row>
    <row r="4" spans="3:17" x14ac:dyDescent="0.45">
      <c r="D4" s="1">
        <v>5</v>
      </c>
      <c r="E4" s="1">
        <v>1</v>
      </c>
      <c r="F4" s="1">
        <v>13.2</v>
      </c>
      <c r="G4" s="1">
        <v>1614</v>
      </c>
      <c r="H4" s="1">
        <v>0</v>
      </c>
      <c r="I4" s="1">
        <v>2.08</v>
      </c>
      <c r="L4" s="1">
        <v>5</v>
      </c>
      <c r="M4" s="1">
        <v>0.5</v>
      </c>
      <c r="N4" s="1">
        <v>13.2</v>
      </c>
      <c r="O4" s="1">
        <v>2545</v>
      </c>
      <c r="P4" s="1">
        <v>30</v>
      </c>
      <c r="Q4" s="1">
        <v>1.68</v>
      </c>
    </row>
    <row r="5" spans="3:17" x14ac:dyDescent="0.45">
      <c r="D5" s="1">
        <v>5</v>
      </c>
      <c r="E5" s="1">
        <v>0.9</v>
      </c>
      <c r="F5" s="1">
        <v>13.2</v>
      </c>
      <c r="G5" s="1">
        <v>1414</v>
      </c>
      <c r="H5" s="1">
        <v>14</v>
      </c>
      <c r="I5" s="1">
        <v>1.89</v>
      </c>
      <c r="L5" s="1">
        <v>5</v>
      </c>
      <c r="M5" s="1">
        <v>0.5</v>
      </c>
      <c r="N5" s="1">
        <v>13.2</v>
      </c>
      <c r="O5" s="1">
        <v>2520</v>
      </c>
      <c r="P5" s="1">
        <v>48</v>
      </c>
      <c r="Q5" s="1">
        <v>1.89</v>
      </c>
    </row>
    <row r="6" spans="3:17" x14ac:dyDescent="0.45">
      <c r="D6" s="1">
        <v>5</v>
      </c>
      <c r="E6" s="1">
        <v>0.8</v>
      </c>
      <c r="F6" s="1">
        <v>13.2</v>
      </c>
      <c r="G6" s="1">
        <v>1630</v>
      </c>
      <c r="H6" s="1">
        <v>19</v>
      </c>
      <c r="I6" s="1">
        <v>2.29</v>
      </c>
      <c r="L6" s="1">
        <v>5</v>
      </c>
      <c r="M6" s="1">
        <v>0.5</v>
      </c>
      <c r="N6" s="1">
        <v>13.2</v>
      </c>
      <c r="O6" s="1">
        <v>1821</v>
      </c>
      <c r="P6" s="1">
        <v>60</v>
      </c>
      <c r="Q6" s="1">
        <v>1.85</v>
      </c>
    </row>
    <row r="7" spans="3:17" x14ac:dyDescent="0.45">
      <c r="D7" s="1">
        <v>5</v>
      </c>
      <c r="E7" s="1">
        <v>0.8</v>
      </c>
      <c r="F7" s="1">
        <v>13.2</v>
      </c>
      <c r="G7" s="1">
        <v>1664</v>
      </c>
      <c r="H7" s="1">
        <v>6</v>
      </c>
      <c r="I7" s="1">
        <v>1.98</v>
      </c>
      <c r="L7" s="1">
        <v>5</v>
      </c>
      <c r="M7" s="1">
        <v>0.5</v>
      </c>
      <c r="N7" s="1">
        <v>13.2</v>
      </c>
      <c r="O7" s="1">
        <v>2041</v>
      </c>
      <c r="P7" s="1">
        <v>80</v>
      </c>
      <c r="Q7" s="1">
        <v>1.46</v>
      </c>
    </row>
    <row r="8" spans="3:17" x14ac:dyDescent="0.45">
      <c r="D8" s="1">
        <v>5</v>
      </c>
      <c r="E8" s="1">
        <v>0.7</v>
      </c>
      <c r="F8" s="1">
        <v>13.2</v>
      </c>
      <c r="G8" s="1">
        <v>1862</v>
      </c>
      <c r="H8" s="1">
        <v>58</v>
      </c>
      <c r="I8" s="1">
        <v>1.71</v>
      </c>
      <c r="L8" s="1">
        <v>5</v>
      </c>
      <c r="M8" s="1">
        <v>0.5</v>
      </c>
      <c r="N8" s="1">
        <v>13.2</v>
      </c>
      <c r="O8" s="1">
        <v>888</v>
      </c>
      <c r="P8" s="1">
        <v>81</v>
      </c>
      <c r="Q8" s="1">
        <v>2</v>
      </c>
    </row>
    <row r="9" spans="3:17" x14ac:dyDescent="0.45">
      <c r="D9" s="1">
        <v>5</v>
      </c>
      <c r="E9" s="1">
        <v>0.7</v>
      </c>
      <c r="F9" s="1">
        <v>13.2</v>
      </c>
      <c r="G9" s="1">
        <v>1971</v>
      </c>
      <c r="H9" s="1">
        <v>23</v>
      </c>
      <c r="I9" s="1">
        <v>1.77</v>
      </c>
      <c r="L9" s="1">
        <v>5</v>
      </c>
      <c r="M9" s="1">
        <v>0.5</v>
      </c>
      <c r="N9" s="1">
        <v>13.2</v>
      </c>
      <c r="O9" s="1">
        <v>1064</v>
      </c>
      <c r="P9" s="1">
        <v>90</v>
      </c>
      <c r="Q9" s="1">
        <v>1.5</v>
      </c>
    </row>
    <row r="10" spans="3:17" x14ac:dyDescent="0.45">
      <c r="D10" s="1">
        <v>5</v>
      </c>
      <c r="E10" s="1">
        <v>0.6</v>
      </c>
      <c r="F10" s="1">
        <v>13.2</v>
      </c>
      <c r="G10" s="1">
        <v>2210</v>
      </c>
      <c r="H10" s="1">
        <v>33</v>
      </c>
      <c r="I10" s="1">
        <v>1.61</v>
      </c>
    </row>
    <row r="11" spans="3:17" x14ac:dyDescent="0.45">
      <c r="D11" s="1">
        <v>5</v>
      </c>
      <c r="E11" s="1">
        <v>0.6</v>
      </c>
      <c r="F11" s="1">
        <v>13.2</v>
      </c>
      <c r="G11" s="1">
        <v>1852</v>
      </c>
      <c r="H11" s="1">
        <v>35</v>
      </c>
      <c r="I11" s="1">
        <v>1.78</v>
      </c>
    </row>
    <row r="12" spans="3:17" x14ac:dyDescent="0.45">
      <c r="D12" s="1">
        <v>5</v>
      </c>
      <c r="E12" s="1">
        <v>0.5</v>
      </c>
      <c r="F12" s="1">
        <v>13.2</v>
      </c>
      <c r="G12" s="1">
        <v>2545</v>
      </c>
      <c r="H12" s="1">
        <v>30</v>
      </c>
      <c r="I12" s="1">
        <v>1.68</v>
      </c>
      <c r="L12" s="6" t="s">
        <v>3</v>
      </c>
      <c r="M12" s="6" t="s">
        <v>2</v>
      </c>
      <c r="N12" s="6" t="s">
        <v>4</v>
      </c>
      <c r="O12" s="6" t="s">
        <v>8</v>
      </c>
      <c r="P12" s="6" t="s">
        <v>0</v>
      </c>
      <c r="Q12" s="6" t="s">
        <v>1</v>
      </c>
    </row>
    <row r="13" spans="3:17" x14ac:dyDescent="0.45">
      <c r="D13" s="1">
        <v>5</v>
      </c>
      <c r="E13" s="1">
        <v>0.5</v>
      </c>
      <c r="F13" s="1">
        <v>13.2</v>
      </c>
      <c r="G13" s="1">
        <v>2520</v>
      </c>
      <c r="H13" s="1">
        <v>48</v>
      </c>
      <c r="I13" s="1">
        <v>1.89</v>
      </c>
      <c r="L13" s="6">
        <v>5</v>
      </c>
      <c r="M13" s="6">
        <v>0.4</v>
      </c>
      <c r="N13" s="6">
        <v>772</v>
      </c>
      <c r="O13" s="6">
        <v>13.2</v>
      </c>
      <c r="P13" s="6">
        <v>89</v>
      </c>
      <c r="Q13" s="6">
        <v>2.5</v>
      </c>
    </row>
    <row r="14" spans="3:17" x14ac:dyDescent="0.45">
      <c r="D14" s="1">
        <v>5</v>
      </c>
      <c r="E14" s="1">
        <v>0.4</v>
      </c>
      <c r="F14" s="1">
        <v>13.2</v>
      </c>
      <c r="G14" s="1">
        <v>772</v>
      </c>
      <c r="H14" s="1">
        <v>89</v>
      </c>
      <c r="I14" s="1">
        <v>2.5</v>
      </c>
      <c r="L14" s="6">
        <v>5</v>
      </c>
      <c r="M14" s="6">
        <v>0.4</v>
      </c>
      <c r="N14" s="6">
        <v>3293</v>
      </c>
      <c r="O14" s="6">
        <v>13.2</v>
      </c>
      <c r="P14" s="6">
        <v>54</v>
      </c>
      <c r="Q14" s="6">
        <v>1.5</v>
      </c>
    </row>
    <row r="15" spans="3:17" x14ac:dyDescent="0.45">
      <c r="D15" s="1">
        <v>5</v>
      </c>
      <c r="E15" s="1">
        <v>0.4</v>
      </c>
      <c r="F15" s="1">
        <v>13.2</v>
      </c>
      <c r="G15" s="1">
        <v>3293</v>
      </c>
      <c r="H15" s="1">
        <v>54</v>
      </c>
      <c r="I15" s="1">
        <v>1.5</v>
      </c>
      <c r="L15" s="6">
        <v>5</v>
      </c>
      <c r="M15" s="6">
        <v>0.4</v>
      </c>
      <c r="N15" s="6">
        <v>203</v>
      </c>
      <c r="O15" s="6">
        <v>13.2</v>
      </c>
      <c r="P15" s="6">
        <v>99</v>
      </c>
      <c r="Q15" s="6" t="s">
        <v>5</v>
      </c>
    </row>
    <row r="16" spans="3:17" x14ac:dyDescent="0.45">
      <c r="D16" s="1">
        <v>5</v>
      </c>
      <c r="E16" s="1">
        <v>0.4</v>
      </c>
      <c r="F16" s="1">
        <v>13.2</v>
      </c>
      <c r="G16" s="1">
        <v>203</v>
      </c>
      <c r="H16" s="1">
        <v>99</v>
      </c>
      <c r="I16" s="1" t="s">
        <v>5</v>
      </c>
      <c r="L16" s="6">
        <v>5</v>
      </c>
      <c r="M16" s="6">
        <v>0.4</v>
      </c>
      <c r="N16" s="6">
        <v>1381</v>
      </c>
      <c r="O16" s="6">
        <v>13.2</v>
      </c>
      <c r="P16" s="6">
        <v>87</v>
      </c>
      <c r="Q16" s="6">
        <v>1.33</v>
      </c>
    </row>
    <row r="17" spans="3:17" x14ac:dyDescent="0.45">
      <c r="D17" s="1">
        <v>5</v>
      </c>
      <c r="E17" s="1">
        <v>0.4</v>
      </c>
      <c r="F17" s="1">
        <v>13.2</v>
      </c>
      <c r="G17" s="1">
        <v>1381</v>
      </c>
      <c r="H17" s="1">
        <v>87</v>
      </c>
      <c r="I17" s="1">
        <v>1.33</v>
      </c>
      <c r="L17" s="6">
        <v>5</v>
      </c>
      <c r="M17" s="6">
        <v>0.4</v>
      </c>
      <c r="N17" s="6">
        <v>4002</v>
      </c>
      <c r="O17" s="6">
        <v>13.2</v>
      </c>
      <c r="P17" s="6">
        <v>49</v>
      </c>
      <c r="Q17" s="6">
        <v>1.65</v>
      </c>
    </row>
    <row r="18" spans="3:17" x14ac:dyDescent="0.45">
      <c r="D18" s="1">
        <v>5</v>
      </c>
      <c r="E18" s="1">
        <v>0.4</v>
      </c>
      <c r="F18" s="1">
        <v>13.2</v>
      </c>
      <c r="G18" s="1">
        <v>4002</v>
      </c>
      <c r="H18" s="1">
        <v>49</v>
      </c>
      <c r="I18" s="1">
        <v>1.65</v>
      </c>
      <c r="L18" s="6">
        <v>5</v>
      </c>
      <c r="M18" s="6">
        <v>0.4</v>
      </c>
      <c r="N18" s="6">
        <v>1221</v>
      </c>
      <c r="O18" s="6">
        <v>13.2</v>
      </c>
      <c r="P18" s="6">
        <v>85</v>
      </c>
      <c r="Q18" s="6">
        <v>1.56</v>
      </c>
    </row>
    <row r="19" spans="3:17" x14ac:dyDescent="0.45">
      <c r="D19" s="1">
        <v>5</v>
      </c>
      <c r="E19" s="1">
        <v>0.4</v>
      </c>
      <c r="F19" s="1">
        <v>13.2</v>
      </c>
      <c r="G19" s="1">
        <v>1221</v>
      </c>
      <c r="H19" s="1">
        <v>85</v>
      </c>
      <c r="I19" s="1">
        <v>1.56</v>
      </c>
      <c r="M19" s="4" t="s">
        <v>11</v>
      </c>
      <c r="N19" s="4">
        <f>AVERAGE(N13:N18)</f>
        <v>1812</v>
      </c>
      <c r="O19" s="4">
        <v>13.2</v>
      </c>
      <c r="P19" s="5">
        <f>AVERAGE(P13:P18)</f>
        <v>77.166666666666671</v>
      </c>
      <c r="Q19" s="5">
        <f>AVERAGE(Q13:Q18)</f>
        <v>1.7080000000000002</v>
      </c>
    </row>
    <row r="20" spans="3:17" x14ac:dyDescent="0.45">
      <c r="M20" s="4" t="s">
        <v>12</v>
      </c>
      <c r="N20" s="4">
        <f>MEDIAN(N13:N18)</f>
        <v>1301</v>
      </c>
      <c r="O20" s="4"/>
      <c r="P20" s="4">
        <f>MEDIAN(P13:P18)</f>
        <v>86</v>
      </c>
      <c r="Q20" s="4">
        <f>MEDIAN(Q13:Q18)</f>
        <v>1.56</v>
      </c>
    </row>
    <row r="21" spans="3:17" x14ac:dyDescent="0.45">
      <c r="N21" s="7"/>
      <c r="O21" s="7"/>
      <c r="P21" s="7"/>
      <c r="Q21" s="7"/>
    </row>
    <row r="22" spans="3:17" x14ac:dyDescent="0.45">
      <c r="C22" s="2" t="s">
        <v>7</v>
      </c>
    </row>
    <row r="23" spans="3:17" x14ac:dyDescent="0.45">
      <c r="D23" s="1" t="s">
        <v>3</v>
      </c>
      <c r="E23" s="1" t="s">
        <v>2</v>
      </c>
      <c r="F23" s="1" t="s">
        <v>4</v>
      </c>
      <c r="G23" s="1" t="s">
        <v>8</v>
      </c>
      <c r="H23" s="1" t="s">
        <v>0</v>
      </c>
      <c r="I23" s="1" t="s">
        <v>1</v>
      </c>
    </row>
    <row r="24" spans="3:17" x14ac:dyDescent="0.45">
      <c r="D24" s="1">
        <v>5</v>
      </c>
      <c r="E24" s="1">
        <v>0.6</v>
      </c>
      <c r="F24" s="1">
        <v>2284</v>
      </c>
      <c r="G24" s="1">
        <v>13.2</v>
      </c>
      <c r="H24" s="1">
        <v>33</v>
      </c>
      <c r="I24" s="1">
        <v>1.78</v>
      </c>
      <c r="L24" s="6">
        <v>5</v>
      </c>
      <c r="M24" s="6">
        <v>0.6</v>
      </c>
      <c r="N24" s="6">
        <v>2284</v>
      </c>
      <c r="O24" s="6">
        <v>13.2</v>
      </c>
      <c r="P24" s="6">
        <v>33</v>
      </c>
      <c r="Q24" s="6">
        <v>1.78</v>
      </c>
    </row>
    <row r="25" spans="3:17" x14ac:dyDescent="0.45">
      <c r="D25" s="1">
        <v>5</v>
      </c>
      <c r="E25" s="1">
        <v>0.6</v>
      </c>
      <c r="F25" s="1">
        <v>2210</v>
      </c>
      <c r="G25" s="1">
        <v>13.2</v>
      </c>
      <c r="H25" s="1">
        <v>33</v>
      </c>
      <c r="I25" s="1">
        <v>1.61</v>
      </c>
      <c r="L25" s="6">
        <v>5</v>
      </c>
      <c r="M25" s="6">
        <v>0.6</v>
      </c>
      <c r="N25" s="6">
        <v>2210</v>
      </c>
      <c r="O25" s="6">
        <v>13.2</v>
      </c>
      <c r="P25" s="6">
        <v>33</v>
      </c>
      <c r="Q25" s="6">
        <v>1.61</v>
      </c>
    </row>
    <row r="26" spans="3:17" x14ac:dyDescent="0.45">
      <c r="D26" s="1">
        <v>5</v>
      </c>
      <c r="E26" s="1">
        <v>0.6</v>
      </c>
      <c r="F26" s="1">
        <v>1852</v>
      </c>
      <c r="G26" s="1">
        <v>13.2</v>
      </c>
      <c r="H26" s="1">
        <v>35</v>
      </c>
      <c r="I26" s="1">
        <v>1.78</v>
      </c>
      <c r="L26" s="6">
        <v>5</v>
      </c>
      <c r="M26" s="6">
        <v>0.6</v>
      </c>
      <c r="N26" s="6">
        <v>1852</v>
      </c>
      <c r="O26" s="6">
        <v>13.2</v>
      </c>
      <c r="P26" s="6">
        <v>35</v>
      </c>
      <c r="Q26" s="6">
        <v>1.78</v>
      </c>
    </row>
    <row r="27" spans="3:17" x14ac:dyDescent="0.45">
      <c r="D27" s="1">
        <v>5</v>
      </c>
      <c r="E27" s="1">
        <v>0.6</v>
      </c>
      <c r="F27" s="1">
        <v>2094</v>
      </c>
      <c r="G27" s="1">
        <v>12.7</v>
      </c>
      <c r="H27" s="1">
        <v>8</v>
      </c>
      <c r="I27" s="1">
        <v>1.75</v>
      </c>
      <c r="M27" s="4" t="s">
        <v>11</v>
      </c>
      <c r="N27" s="8">
        <f>AVERAGE(N21:N26)</f>
        <v>2115.3333333333335</v>
      </c>
      <c r="O27" s="4">
        <v>13.2</v>
      </c>
      <c r="P27" s="5">
        <f>AVERAGE(P24:P26)</f>
        <v>33.666666666666664</v>
      </c>
      <c r="Q27" s="5">
        <f>AVERAGE(Q24:Q26)</f>
        <v>1.7233333333333334</v>
      </c>
    </row>
    <row r="28" spans="3:17" x14ac:dyDescent="0.45">
      <c r="D28" s="1">
        <v>5</v>
      </c>
      <c r="E28" s="1">
        <v>0.6</v>
      </c>
      <c r="F28" s="1">
        <v>2927</v>
      </c>
      <c r="G28" s="1">
        <v>12.7</v>
      </c>
      <c r="H28" s="1">
        <v>28</v>
      </c>
      <c r="I28" s="1">
        <v>1.82</v>
      </c>
      <c r="M28" s="4" t="s">
        <v>12</v>
      </c>
      <c r="N28" s="8">
        <f>MEDIAN(N21:N26)</f>
        <v>2210</v>
      </c>
      <c r="O28" s="4"/>
      <c r="P28" s="4">
        <f>MEDIAN(P24:P26)</f>
        <v>33</v>
      </c>
      <c r="Q28" s="4">
        <f>MEDIAN(Q24:Q26)</f>
        <v>1.78</v>
      </c>
    </row>
    <row r="29" spans="3:17" x14ac:dyDescent="0.45">
      <c r="D29" s="1">
        <v>5</v>
      </c>
      <c r="E29" s="1">
        <v>0.6</v>
      </c>
      <c r="F29" s="1">
        <v>1499</v>
      </c>
      <c r="G29" s="1">
        <v>12.7</v>
      </c>
      <c r="H29" s="1">
        <v>68</v>
      </c>
      <c r="I29" s="1">
        <v>1.62</v>
      </c>
    </row>
    <row r="30" spans="3:17" x14ac:dyDescent="0.45">
      <c r="D30" s="1">
        <v>5</v>
      </c>
      <c r="E30" s="1">
        <v>0.6</v>
      </c>
      <c r="F30" s="1">
        <v>2186</v>
      </c>
      <c r="G30" s="1">
        <v>12.2</v>
      </c>
      <c r="H30" s="1">
        <v>19</v>
      </c>
      <c r="I30" s="1">
        <v>1.82</v>
      </c>
      <c r="L30" s="6">
        <v>5</v>
      </c>
      <c r="M30" s="6">
        <v>0.6</v>
      </c>
      <c r="N30" s="6">
        <v>2094</v>
      </c>
      <c r="O30" s="6">
        <v>12.7</v>
      </c>
      <c r="P30" s="6">
        <v>8</v>
      </c>
      <c r="Q30" s="6">
        <v>1.75</v>
      </c>
    </row>
    <row r="31" spans="3:17" x14ac:dyDescent="0.45">
      <c r="D31" s="1">
        <v>5</v>
      </c>
      <c r="E31" s="1">
        <v>0.6</v>
      </c>
      <c r="F31" s="1">
        <v>1456</v>
      </c>
      <c r="G31" s="1">
        <v>12.2</v>
      </c>
      <c r="H31" s="1">
        <v>50</v>
      </c>
      <c r="I31" s="1">
        <v>1.88</v>
      </c>
      <c r="L31" s="6">
        <v>5</v>
      </c>
      <c r="M31" s="6">
        <v>0.6</v>
      </c>
      <c r="N31" s="6">
        <v>2927</v>
      </c>
      <c r="O31" s="6">
        <v>12.7</v>
      </c>
      <c r="P31" s="6">
        <v>28</v>
      </c>
      <c r="Q31" s="6">
        <v>1.82</v>
      </c>
    </row>
    <row r="32" spans="3:17" x14ac:dyDescent="0.45">
      <c r="D32" s="1">
        <v>5</v>
      </c>
      <c r="E32" s="1">
        <v>0.6</v>
      </c>
      <c r="F32" s="1">
        <v>982</v>
      </c>
      <c r="G32" s="1">
        <v>12.2</v>
      </c>
      <c r="H32" s="1">
        <v>74</v>
      </c>
      <c r="I32" s="1">
        <v>1.92</v>
      </c>
      <c r="L32" s="6">
        <v>5</v>
      </c>
      <c r="M32" s="6">
        <v>0.6</v>
      </c>
      <c r="N32" s="6">
        <v>1499</v>
      </c>
      <c r="O32" s="6">
        <v>12.7</v>
      </c>
      <c r="P32" s="6">
        <v>68</v>
      </c>
      <c r="Q32" s="6">
        <v>1.62</v>
      </c>
    </row>
    <row r="33" spans="4:20" x14ac:dyDescent="0.45">
      <c r="D33" s="1">
        <v>5</v>
      </c>
      <c r="E33" s="1">
        <v>0.6</v>
      </c>
      <c r="F33" s="1">
        <v>2810</v>
      </c>
      <c r="G33" s="1">
        <v>11.7</v>
      </c>
      <c r="H33" s="1">
        <v>16</v>
      </c>
      <c r="I33" s="1">
        <v>1.73</v>
      </c>
      <c r="M33" s="4" t="s">
        <v>11</v>
      </c>
      <c r="N33" s="8">
        <f>AVERAGE(N27:N32)</f>
        <v>2169.0666666666666</v>
      </c>
      <c r="O33" s="5">
        <v>12.7</v>
      </c>
      <c r="P33" s="5">
        <f>AVERAGE(P30:P32)</f>
        <v>34.666666666666664</v>
      </c>
      <c r="Q33" s="5">
        <f>AVERAGE(Q30:Q32)</f>
        <v>1.7300000000000002</v>
      </c>
    </row>
    <row r="34" spans="4:20" x14ac:dyDescent="0.45">
      <c r="D34" s="1">
        <v>5</v>
      </c>
      <c r="E34" s="1">
        <v>0.6</v>
      </c>
      <c r="F34" s="1">
        <v>1812</v>
      </c>
      <c r="G34" s="1">
        <v>11.7</v>
      </c>
      <c r="H34" s="1">
        <v>33</v>
      </c>
      <c r="I34" s="1">
        <v>1.78</v>
      </c>
      <c r="M34" s="4" t="s">
        <v>12</v>
      </c>
      <c r="N34" s="8">
        <f>MEDIAN(N27:N32)</f>
        <v>2115.3333333333335</v>
      </c>
      <c r="O34" s="4"/>
      <c r="P34" s="4">
        <f>MEDIAN(P30:P32)</f>
        <v>28</v>
      </c>
      <c r="Q34" s="4">
        <f>MEDIAN(Q30:Q32)</f>
        <v>1.75</v>
      </c>
      <c r="T34" s="1" t="s">
        <v>30</v>
      </c>
    </row>
    <row r="35" spans="4:20" x14ac:dyDescent="0.45">
      <c r="D35" s="1">
        <v>5</v>
      </c>
      <c r="E35" s="1">
        <v>0.6</v>
      </c>
      <c r="F35" s="1">
        <v>1639</v>
      </c>
      <c r="G35" s="1">
        <v>11.7</v>
      </c>
      <c r="H35" s="1">
        <v>46</v>
      </c>
      <c r="I35" s="1">
        <v>1.69</v>
      </c>
    </row>
    <row r="36" spans="4:20" x14ac:dyDescent="0.45">
      <c r="D36" s="1">
        <v>5</v>
      </c>
      <c r="E36" s="1">
        <v>0.6</v>
      </c>
      <c r="F36" s="1">
        <v>1280</v>
      </c>
      <c r="G36" s="1">
        <v>11.2</v>
      </c>
      <c r="H36" s="1">
        <v>68</v>
      </c>
      <c r="I36" s="1">
        <v>1.72</v>
      </c>
      <c r="L36" s="6">
        <v>5</v>
      </c>
      <c r="M36" s="6">
        <v>0.6</v>
      </c>
      <c r="N36" s="6">
        <v>2186</v>
      </c>
      <c r="O36" s="6">
        <v>12.2</v>
      </c>
      <c r="P36" s="6">
        <v>19</v>
      </c>
      <c r="Q36" s="6">
        <v>1.82</v>
      </c>
    </row>
    <row r="37" spans="4:20" x14ac:dyDescent="0.45">
      <c r="D37" s="1">
        <v>5</v>
      </c>
      <c r="E37" s="1">
        <v>0.6</v>
      </c>
      <c r="F37" s="1">
        <v>732</v>
      </c>
      <c r="G37" s="1">
        <v>10.199999999999999</v>
      </c>
      <c r="H37" s="1">
        <v>73</v>
      </c>
      <c r="I37" s="1">
        <v>2.27</v>
      </c>
      <c r="L37" s="6">
        <v>5</v>
      </c>
      <c r="M37" s="6">
        <v>0.6</v>
      </c>
      <c r="N37" s="6">
        <v>1456</v>
      </c>
      <c r="O37" s="6">
        <v>12.2</v>
      </c>
      <c r="P37" s="6">
        <v>50</v>
      </c>
      <c r="Q37" s="6">
        <v>1.88</v>
      </c>
    </row>
    <row r="38" spans="4:20" x14ac:dyDescent="0.45">
      <c r="D38" s="1">
        <v>5</v>
      </c>
      <c r="E38" s="1">
        <v>0.6</v>
      </c>
      <c r="F38" s="1">
        <v>494</v>
      </c>
      <c r="G38" s="1">
        <v>9.1999999999999993</v>
      </c>
      <c r="H38" s="1">
        <v>92</v>
      </c>
      <c r="I38" s="1">
        <v>2.33</v>
      </c>
      <c r="L38" s="6">
        <v>5</v>
      </c>
      <c r="M38" s="6">
        <v>0.6</v>
      </c>
      <c r="N38" s="6">
        <v>982</v>
      </c>
      <c r="O38" s="6">
        <v>12.2</v>
      </c>
      <c r="P38" s="6">
        <v>74</v>
      </c>
      <c r="Q38" s="6">
        <v>1.92</v>
      </c>
    </row>
    <row r="39" spans="4:20" x14ac:dyDescent="0.45">
      <c r="D39" s="1">
        <v>5</v>
      </c>
      <c r="E39" s="1">
        <v>0.6</v>
      </c>
      <c r="F39" s="1">
        <v>831</v>
      </c>
      <c r="G39" s="1">
        <v>8.6999999999999993</v>
      </c>
      <c r="H39" s="1">
        <v>86</v>
      </c>
      <c r="I39" s="1">
        <v>2.17</v>
      </c>
      <c r="M39" s="4" t="s">
        <v>11</v>
      </c>
      <c r="N39" s="8">
        <f>AVERAGE(N33:N38)</f>
        <v>1781.6799999999998</v>
      </c>
      <c r="O39" s="4">
        <v>12.2</v>
      </c>
      <c r="P39" s="5">
        <f>AVERAGE(P36:P38)</f>
        <v>47.666666666666664</v>
      </c>
      <c r="Q39" s="5">
        <f>AVERAGE(Q36:Q38)</f>
        <v>1.8733333333333333</v>
      </c>
    </row>
    <row r="40" spans="4:20" x14ac:dyDescent="0.45">
      <c r="D40" s="1">
        <v>5</v>
      </c>
      <c r="E40" s="1">
        <v>0.6</v>
      </c>
      <c r="F40" s="1">
        <v>917</v>
      </c>
      <c r="G40" s="1">
        <v>8.1999999999999993</v>
      </c>
      <c r="H40" s="1">
        <v>77</v>
      </c>
      <c r="I40" s="3">
        <v>2</v>
      </c>
      <c r="M40" s="4" t="s">
        <v>12</v>
      </c>
      <c r="N40" s="8">
        <f>MEDIAN(N33:N38)</f>
        <v>2115.3333333333335</v>
      </c>
      <c r="O40" s="4"/>
      <c r="P40" s="4">
        <f>MEDIAN(P36:P38)</f>
        <v>50</v>
      </c>
      <c r="Q40" s="4">
        <f>MEDIAN(Q36:Q38)</f>
        <v>1.88</v>
      </c>
    </row>
    <row r="41" spans="4:20" x14ac:dyDescent="0.45">
      <c r="D41" s="1">
        <v>5</v>
      </c>
      <c r="E41" s="1">
        <v>0.6</v>
      </c>
      <c r="F41" s="1">
        <v>285</v>
      </c>
      <c r="G41" s="1">
        <v>8.1999999999999993</v>
      </c>
      <c r="H41" s="1">
        <v>95</v>
      </c>
      <c r="I41" s="3">
        <v>2</v>
      </c>
    </row>
    <row r="42" spans="4:20" x14ac:dyDescent="0.45">
      <c r="D42" s="1">
        <v>5</v>
      </c>
      <c r="E42" s="1">
        <v>0.6</v>
      </c>
      <c r="F42" s="1">
        <v>69</v>
      </c>
      <c r="G42" s="1">
        <v>8.1999999999999993</v>
      </c>
      <c r="H42" s="1">
        <v>98</v>
      </c>
      <c r="I42" s="3">
        <v>1</v>
      </c>
      <c r="L42" s="6">
        <v>5</v>
      </c>
      <c r="M42" s="6">
        <v>0.6</v>
      </c>
      <c r="N42" s="6">
        <v>2810</v>
      </c>
      <c r="O42" s="6">
        <v>11.7</v>
      </c>
      <c r="P42" s="6">
        <v>16</v>
      </c>
      <c r="Q42" s="6">
        <v>1.73</v>
      </c>
    </row>
    <row r="43" spans="4:20" x14ac:dyDescent="0.45">
      <c r="D43" s="1">
        <v>5</v>
      </c>
      <c r="E43" s="1">
        <v>0.6</v>
      </c>
      <c r="F43" s="1">
        <v>527</v>
      </c>
      <c r="G43" s="1">
        <v>7.7</v>
      </c>
      <c r="H43" s="1">
        <v>89</v>
      </c>
      <c r="I43" s="3">
        <v>1.67</v>
      </c>
      <c r="L43" s="6">
        <v>5</v>
      </c>
      <c r="M43" s="6">
        <v>0.6</v>
      </c>
      <c r="N43" s="6">
        <v>1812</v>
      </c>
      <c r="O43" s="6">
        <v>11.7</v>
      </c>
      <c r="P43" s="6">
        <v>33</v>
      </c>
      <c r="Q43" s="6">
        <v>1.78</v>
      </c>
    </row>
    <row r="44" spans="4:20" x14ac:dyDescent="0.45">
      <c r="D44" s="1">
        <v>5</v>
      </c>
      <c r="E44" s="1">
        <v>0.6</v>
      </c>
      <c r="F44" s="1">
        <v>63</v>
      </c>
      <c r="G44" s="1">
        <v>7.2</v>
      </c>
      <c r="H44" s="1">
        <v>99</v>
      </c>
      <c r="I44" s="3">
        <v>0</v>
      </c>
      <c r="L44" s="6">
        <v>5</v>
      </c>
      <c r="M44" s="6">
        <v>0.6</v>
      </c>
      <c r="N44" s="6">
        <v>1639</v>
      </c>
      <c r="O44" s="6">
        <v>11.7</v>
      </c>
      <c r="P44" s="6">
        <v>46</v>
      </c>
      <c r="Q44" s="6">
        <v>1.69</v>
      </c>
    </row>
    <row r="45" spans="4:20" x14ac:dyDescent="0.45">
      <c r="D45" s="1">
        <v>5</v>
      </c>
      <c r="E45" s="1">
        <v>0.6</v>
      </c>
      <c r="F45" s="1">
        <v>303</v>
      </c>
      <c r="G45" s="1">
        <v>6.7</v>
      </c>
      <c r="H45" s="1">
        <v>95</v>
      </c>
      <c r="I45" s="1">
        <v>1.33</v>
      </c>
      <c r="M45" s="4" t="s">
        <v>11</v>
      </c>
      <c r="N45" s="8">
        <f>AVERAGE(N39:N44)</f>
        <v>2031.6026666666664</v>
      </c>
      <c r="O45" s="4">
        <v>11.7</v>
      </c>
      <c r="P45" s="5">
        <f>AVERAGE(P42:P44)</f>
        <v>31.666666666666668</v>
      </c>
      <c r="Q45" s="5">
        <f>AVERAGE(Q42:Q44)</f>
        <v>1.7333333333333332</v>
      </c>
    </row>
    <row r="46" spans="4:20" ht="16.5" customHeight="1" x14ac:dyDescent="0.45">
      <c r="M46" s="4" t="s">
        <v>12</v>
      </c>
      <c r="N46" s="8">
        <f>MEDIAN(N39:N44)</f>
        <v>1812</v>
      </c>
      <c r="O46" s="4"/>
      <c r="P46" s="4">
        <f>MEDIAN(P42:P44)</f>
        <v>33</v>
      </c>
      <c r="Q46" s="4">
        <f>MEDIAN(Q42:Q44)</f>
        <v>1.73</v>
      </c>
    </row>
    <row r="47" spans="4:20" ht="16.5" customHeight="1" x14ac:dyDescent="0.45">
      <c r="N47" s="7"/>
      <c r="O47" s="7"/>
      <c r="P47" s="7"/>
      <c r="Q47" s="7"/>
    </row>
    <row r="48" spans="4:20" ht="16.5" customHeight="1" x14ac:dyDescent="0.45">
      <c r="D48" s="1" t="s">
        <v>4</v>
      </c>
      <c r="E48" s="1" t="s">
        <v>3</v>
      </c>
      <c r="F48" s="1" t="s">
        <v>2</v>
      </c>
      <c r="G48" s="1" t="s">
        <v>8</v>
      </c>
      <c r="H48" s="1" t="s">
        <v>0</v>
      </c>
      <c r="I48" s="1" t="s">
        <v>1</v>
      </c>
      <c r="J48" s="1" t="s">
        <v>31</v>
      </c>
      <c r="L48" s="6">
        <v>5</v>
      </c>
      <c r="M48" s="6">
        <v>0.6</v>
      </c>
      <c r="N48" s="6">
        <v>917</v>
      </c>
      <c r="O48" s="6">
        <v>8.1999999999999993</v>
      </c>
      <c r="P48" s="6">
        <v>77</v>
      </c>
      <c r="Q48" s="6">
        <v>2</v>
      </c>
    </row>
    <row r="49" spans="3:18" ht="16.5" customHeight="1" x14ac:dyDescent="0.45">
      <c r="D49" s="1">
        <v>2284</v>
      </c>
      <c r="E49" s="1">
        <v>5</v>
      </c>
      <c r="F49" s="1">
        <v>0.6</v>
      </c>
      <c r="G49" s="1">
        <v>13.2</v>
      </c>
      <c r="H49" s="3">
        <v>33.666666666666664</v>
      </c>
      <c r="I49" s="3">
        <v>1.7233333333333334</v>
      </c>
      <c r="J49" s="13">
        <f>D49/(100-H49)</f>
        <v>34.432160804020093</v>
      </c>
      <c r="L49" s="6">
        <v>5</v>
      </c>
      <c r="M49" s="6">
        <v>0.6</v>
      </c>
      <c r="N49" s="6">
        <v>285</v>
      </c>
      <c r="O49" s="6">
        <v>8.1999999999999993</v>
      </c>
      <c r="P49" s="6">
        <v>95</v>
      </c>
      <c r="Q49" s="6">
        <v>2</v>
      </c>
    </row>
    <row r="50" spans="3:18" x14ac:dyDescent="0.45">
      <c r="D50" s="1">
        <v>2094</v>
      </c>
      <c r="E50" s="1">
        <v>5</v>
      </c>
      <c r="F50" s="1">
        <v>0.6</v>
      </c>
      <c r="G50" s="1">
        <v>12.7</v>
      </c>
      <c r="H50" s="3">
        <v>34.666666666666664</v>
      </c>
      <c r="I50" s="3">
        <v>1.7300000000000002</v>
      </c>
      <c r="J50" s="13">
        <f>D50/(100-H50)</f>
        <v>32.051020408163261</v>
      </c>
      <c r="L50" s="6">
        <v>5</v>
      </c>
      <c r="M50" s="6">
        <v>0.6</v>
      </c>
      <c r="N50" s="6">
        <v>69</v>
      </c>
      <c r="O50" s="6">
        <v>8.1999999999999993</v>
      </c>
      <c r="P50" s="6">
        <v>98</v>
      </c>
      <c r="Q50" s="6">
        <v>1</v>
      </c>
    </row>
    <row r="51" spans="3:18" x14ac:dyDescent="0.45">
      <c r="D51" s="1">
        <v>1782</v>
      </c>
      <c r="E51" s="11">
        <v>5</v>
      </c>
      <c r="F51" s="11">
        <v>0.6</v>
      </c>
      <c r="G51" s="1">
        <v>12.2</v>
      </c>
      <c r="H51" s="3">
        <v>47.666666666666664</v>
      </c>
      <c r="I51" s="3">
        <v>1.8733333333333333</v>
      </c>
      <c r="J51" s="13">
        <f>D51/(100-H51)</f>
        <v>34.050955414012741</v>
      </c>
      <c r="M51" s="4" t="s">
        <v>11</v>
      </c>
      <c r="N51" s="8">
        <f>AVERAGE(N45:N50)</f>
        <v>1022.9205333333333</v>
      </c>
      <c r="O51" s="4">
        <v>8.1999999999999993</v>
      </c>
      <c r="P51" s="5">
        <f>AVERAGE(P48:P50)</f>
        <v>90</v>
      </c>
      <c r="Q51" s="5">
        <f>AVERAGE(Q48:Q50)</f>
        <v>1.6666666666666667</v>
      </c>
    </row>
    <row r="52" spans="3:18" x14ac:dyDescent="0.45">
      <c r="D52" s="1">
        <v>2032</v>
      </c>
      <c r="E52" s="11">
        <v>5</v>
      </c>
      <c r="F52" s="11">
        <v>0.6</v>
      </c>
      <c r="G52" s="1">
        <v>11.7</v>
      </c>
      <c r="H52" s="3">
        <v>31.666666666666668</v>
      </c>
      <c r="I52" s="3">
        <v>1.7333333333333332</v>
      </c>
      <c r="J52" s="13">
        <f>D52/(100-H52)</f>
        <v>29.73658536585366</v>
      </c>
      <c r="M52" s="4" t="s">
        <v>12</v>
      </c>
      <c r="N52" s="8">
        <f>MEDIAN(N45:N50)</f>
        <v>917</v>
      </c>
      <c r="O52" s="4"/>
      <c r="P52" s="4">
        <f>MEDIAN(P48:P50)</f>
        <v>95</v>
      </c>
      <c r="Q52" s="4">
        <f>MEDIAN(Q48:Q50)</f>
        <v>2</v>
      </c>
    </row>
    <row r="53" spans="3:18" x14ac:dyDescent="0.45">
      <c r="D53" s="1">
        <v>1280</v>
      </c>
      <c r="E53" s="11">
        <v>5</v>
      </c>
      <c r="F53" s="11">
        <v>0.6</v>
      </c>
      <c r="G53" s="1">
        <v>11.2</v>
      </c>
      <c r="H53" s="1">
        <v>68</v>
      </c>
      <c r="I53" s="1">
        <v>1.72</v>
      </c>
      <c r="J53" s="13">
        <f>D53/(100-H53)</f>
        <v>40</v>
      </c>
    </row>
    <row r="54" spans="3:18" x14ac:dyDescent="0.45">
      <c r="D54" s="1">
        <v>732</v>
      </c>
      <c r="E54" s="11">
        <v>5</v>
      </c>
      <c r="F54" s="11">
        <v>0.6</v>
      </c>
      <c r="G54" s="1">
        <v>10.199999999999999</v>
      </c>
      <c r="H54" s="1">
        <v>73</v>
      </c>
      <c r="I54" s="1">
        <v>2.27</v>
      </c>
      <c r="J54" s="13">
        <f>D54/(100-H54)</f>
        <v>27.111111111111111</v>
      </c>
    </row>
    <row r="55" spans="3:18" x14ac:dyDescent="0.45">
      <c r="D55" s="1">
        <v>494</v>
      </c>
      <c r="E55" s="11">
        <v>5</v>
      </c>
      <c r="F55" s="11">
        <v>0.6</v>
      </c>
      <c r="G55" s="1">
        <v>9.1999999999999993</v>
      </c>
      <c r="H55" s="1">
        <v>92</v>
      </c>
      <c r="I55" s="1">
        <v>2.33</v>
      </c>
      <c r="J55" s="13">
        <f>D55/(100-H55)</f>
        <v>61.75</v>
      </c>
      <c r="K55" s="2" t="s">
        <v>13</v>
      </c>
    </row>
    <row r="56" spans="3:18" x14ac:dyDescent="0.45">
      <c r="D56" s="1">
        <v>831</v>
      </c>
      <c r="E56" s="11">
        <v>5</v>
      </c>
      <c r="F56" s="11">
        <v>0.6</v>
      </c>
      <c r="G56" s="1">
        <v>8.6999999999999993</v>
      </c>
      <c r="H56" s="1">
        <v>86</v>
      </c>
      <c r="I56" s="1">
        <v>2.17</v>
      </c>
      <c r="J56" s="13">
        <f>D56/(100-H56)</f>
        <v>59.357142857142854</v>
      </c>
    </row>
    <row r="57" spans="3:18" x14ac:dyDescent="0.45">
      <c r="D57" s="1">
        <v>1023</v>
      </c>
      <c r="E57" s="11">
        <v>5</v>
      </c>
      <c r="F57" s="11">
        <v>0.6</v>
      </c>
      <c r="G57" s="1">
        <v>8.1999999999999993</v>
      </c>
      <c r="H57" s="1">
        <v>90</v>
      </c>
      <c r="I57" s="13">
        <v>1.6666666666666667</v>
      </c>
      <c r="J57" s="13">
        <f>D57/(100-H57)</f>
        <v>102.3</v>
      </c>
    </row>
    <row r="58" spans="3:18" x14ac:dyDescent="0.45">
      <c r="D58" s="1">
        <v>527</v>
      </c>
      <c r="E58" s="11">
        <v>5</v>
      </c>
      <c r="F58" s="11">
        <v>0.6</v>
      </c>
      <c r="G58" s="1">
        <v>7.7</v>
      </c>
      <c r="H58" s="1">
        <v>89</v>
      </c>
      <c r="I58" s="3">
        <v>1.67</v>
      </c>
      <c r="J58" s="13">
        <f>D58/(100-H58)</f>
        <v>47.909090909090907</v>
      </c>
    </row>
    <row r="59" spans="3:18" x14ac:dyDescent="0.45">
      <c r="D59" s="1">
        <v>303</v>
      </c>
      <c r="E59" s="11">
        <v>5</v>
      </c>
      <c r="F59" s="11">
        <v>0.6</v>
      </c>
      <c r="G59" s="1">
        <v>6.7</v>
      </c>
      <c r="H59" s="1">
        <v>95</v>
      </c>
      <c r="I59" s="1">
        <v>1.33</v>
      </c>
      <c r="J59" s="13">
        <f>D59/(100-H59)</f>
        <v>60.6</v>
      </c>
    </row>
    <row r="60" spans="3:18" x14ac:dyDescent="0.45">
      <c r="L60" s="11" t="s">
        <v>8</v>
      </c>
      <c r="M60" s="11" t="s">
        <v>0</v>
      </c>
      <c r="N60" s="11" t="s">
        <v>1</v>
      </c>
      <c r="P60" s="11" t="s">
        <v>8</v>
      </c>
      <c r="Q60" s="11" t="s">
        <v>0</v>
      </c>
      <c r="R60" s="11" t="s">
        <v>1</v>
      </c>
    </row>
    <row r="61" spans="3:18" x14ac:dyDescent="0.45">
      <c r="C61" s="1" t="s">
        <v>9</v>
      </c>
      <c r="D61" s="1" t="s">
        <v>3</v>
      </c>
      <c r="E61" s="1" t="s">
        <v>2</v>
      </c>
      <c r="F61" s="1" t="s">
        <v>4</v>
      </c>
      <c r="G61" s="1" t="s">
        <v>8</v>
      </c>
      <c r="H61" s="1" t="s">
        <v>0</v>
      </c>
      <c r="I61" s="1" t="s">
        <v>1</v>
      </c>
      <c r="L61" s="11">
        <v>13.2</v>
      </c>
      <c r="M61" s="11">
        <v>22</v>
      </c>
      <c r="N61" s="11">
        <v>1.75</v>
      </c>
      <c r="P61" s="1">
        <v>13.2</v>
      </c>
      <c r="Q61" s="1">
        <v>61</v>
      </c>
      <c r="R61" s="1">
        <v>1.71</v>
      </c>
    </row>
    <row r="62" spans="3:18" x14ac:dyDescent="0.45">
      <c r="D62" s="1">
        <v>5</v>
      </c>
      <c r="E62" s="1">
        <v>0.5</v>
      </c>
      <c r="F62" s="1">
        <v>1914</v>
      </c>
      <c r="G62" s="1">
        <v>13.2</v>
      </c>
      <c r="H62" s="1">
        <v>22</v>
      </c>
      <c r="I62" s="1">
        <v>1.75</v>
      </c>
      <c r="L62" s="11">
        <v>13.2</v>
      </c>
      <c r="M62" s="11">
        <v>30</v>
      </c>
      <c r="N62" s="11">
        <v>1.68</v>
      </c>
      <c r="P62" s="1">
        <v>13</v>
      </c>
      <c r="Q62" s="1">
        <v>72</v>
      </c>
      <c r="R62" s="1">
        <v>1.86</v>
      </c>
    </row>
    <row r="63" spans="3:18" x14ac:dyDescent="0.45">
      <c r="D63" s="1">
        <v>5</v>
      </c>
      <c r="E63" s="1">
        <v>0.5</v>
      </c>
      <c r="F63" s="1">
        <v>2545</v>
      </c>
      <c r="G63" s="1">
        <v>13.2</v>
      </c>
      <c r="H63" s="1">
        <v>30</v>
      </c>
      <c r="I63" s="1">
        <v>1.68</v>
      </c>
      <c r="L63" s="11">
        <v>13.2</v>
      </c>
      <c r="M63" s="11">
        <v>60</v>
      </c>
      <c r="N63" s="11">
        <v>1.85</v>
      </c>
      <c r="P63" s="1">
        <v>12.7</v>
      </c>
      <c r="Q63" s="1">
        <v>66</v>
      </c>
      <c r="R63" s="1">
        <v>1.41</v>
      </c>
    </row>
    <row r="64" spans="3:18" x14ac:dyDescent="0.45">
      <c r="D64" s="1">
        <v>5</v>
      </c>
      <c r="E64" s="1">
        <v>0.5</v>
      </c>
      <c r="F64" s="1">
        <v>1821</v>
      </c>
      <c r="G64" s="1">
        <v>13.2</v>
      </c>
      <c r="H64" s="1">
        <v>60</v>
      </c>
      <c r="I64" s="1">
        <v>1.85</v>
      </c>
      <c r="L64" s="11">
        <v>13.2</v>
      </c>
      <c r="M64" s="11">
        <v>80</v>
      </c>
      <c r="N64" s="11">
        <v>1.46</v>
      </c>
      <c r="P64" s="1">
        <v>12.2</v>
      </c>
      <c r="Q64" s="1">
        <v>94</v>
      </c>
      <c r="R64" s="1">
        <v>2.88</v>
      </c>
    </row>
    <row r="65" spans="3:14" x14ac:dyDescent="0.45">
      <c r="D65" s="1">
        <v>5</v>
      </c>
      <c r="E65" s="1">
        <v>0.5</v>
      </c>
      <c r="F65" s="1">
        <v>2041</v>
      </c>
      <c r="G65" s="1">
        <v>13.2</v>
      </c>
      <c r="H65" s="1">
        <v>80</v>
      </c>
      <c r="I65" s="1">
        <v>1.46</v>
      </c>
      <c r="L65" s="11">
        <v>13.2</v>
      </c>
      <c r="M65" s="11">
        <v>81</v>
      </c>
      <c r="N65" s="11">
        <v>2</v>
      </c>
    </row>
    <row r="66" spans="3:14" x14ac:dyDescent="0.45">
      <c r="D66" s="1">
        <v>5</v>
      </c>
      <c r="E66" s="1">
        <v>0.5</v>
      </c>
      <c r="F66" s="1">
        <v>888</v>
      </c>
      <c r="G66" s="1">
        <v>13.2</v>
      </c>
      <c r="H66" s="1">
        <v>81</v>
      </c>
      <c r="I66" s="1">
        <v>2</v>
      </c>
      <c r="L66" s="11">
        <v>13.2</v>
      </c>
      <c r="M66" s="11">
        <v>90</v>
      </c>
      <c r="N66" s="11">
        <v>1.5</v>
      </c>
    </row>
    <row r="67" spans="3:14" x14ac:dyDescent="0.45">
      <c r="D67" s="1">
        <v>5</v>
      </c>
      <c r="E67" s="1">
        <v>0.5</v>
      </c>
      <c r="F67" s="1">
        <v>1064</v>
      </c>
      <c r="G67" s="1">
        <v>13.2</v>
      </c>
      <c r="H67" s="1">
        <v>90</v>
      </c>
      <c r="I67" s="1">
        <v>1.5</v>
      </c>
      <c r="K67" s="1" t="s">
        <v>11</v>
      </c>
      <c r="M67" s="20">
        <f>AVERAGE(M61:M66)</f>
        <v>60.5</v>
      </c>
      <c r="N67" s="13">
        <f>AVERAGE(N61:N66)</f>
        <v>1.7066666666666663</v>
      </c>
    </row>
    <row r="68" spans="3:14" x14ac:dyDescent="0.45">
      <c r="D68" s="1">
        <v>5</v>
      </c>
      <c r="E68" s="1">
        <v>0.5</v>
      </c>
      <c r="F68" s="1">
        <v>1693</v>
      </c>
      <c r="G68" s="1">
        <v>13</v>
      </c>
      <c r="H68" s="1">
        <v>61</v>
      </c>
      <c r="I68" s="1">
        <v>1.9</v>
      </c>
    </row>
    <row r="69" spans="3:14" x14ac:dyDescent="0.45">
      <c r="D69" s="1">
        <v>5</v>
      </c>
      <c r="E69" s="1">
        <v>0.5</v>
      </c>
      <c r="F69" s="1">
        <v>1403</v>
      </c>
      <c r="G69" s="1">
        <v>13</v>
      </c>
      <c r="H69" s="1">
        <v>68</v>
      </c>
      <c r="I69" s="1">
        <v>1.82</v>
      </c>
    </row>
    <row r="70" spans="3:14" x14ac:dyDescent="0.45">
      <c r="D70" s="1">
        <v>5</v>
      </c>
      <c r="E70" s="1">
        <v>0.5</v>
      </c>
      <c r="F70" s="1">
        <v>1063</v>
      </c>
      <c r="G70" s="1">
        <v>13</v>
      </c>
      <c r="H70" s="1">
        <v>86</v>
      </c>
      <c r="I70" s="1">
        <v>1.86</v>
      </c>
      <c r="L70" s="11">
        <v>13</v>
      </c>
      <c r="M70" s="11">
        <v>61</v>
      </c>
      <c r="N70" s="11">
        <v>1.9</v>
      </c>
    </row>
    <row r="71" spans="3:14" x14ac:dyDescent="0.45">
      <c r="D71" s="1">
        <v>5</v>
      </c>
      <c r="E71" s="1">
        <v>0.5</v>
      </c>
      <c r="F71" s="1">
        <v>2489</v>
      </c>
      <c r="G71" s="1">
        <v>12.8</v>
      </c>
      <c r="H71" s="1">
        <v>28</v>
      </c>
      <c r="I71" s="1">
        <v>2</v>
      </c>
      <c r="L71" s="11">
        <v>13</v>
      </c>
      <c r="M71" s="11">
        <v>68</v>
      </c>
      <c r="N71" s="11">
        <v>1.82</v>
      </c>
    </row>
    <row r="72" spans="3:14" x14ac:dyDescent="0.45">
      <c r="D72" s="1">
        <v>5</v>
      </c>
      <c r="E72" s="1">
        <v>0.5</v>
      </c>
      <c r="F72" s="1">
        <v>3010</v>
      </c>
      <c r="G72" s="1">
        <v>12.7</v>
      </c>
      <c r="H72" s="1">
        <v>41</v>
      </c>
      <c r="I72" s="1">
        <v>1.49</v>
      </c>
      <c r="L72" s="11">
        <v>13</v>
      </c>
      <c r="M72" s="11">
        <v>86</v>
      </c>
      <c r="N72" s="11">
        <v>1.86</v>
      </c>
    </row>
    <row r="73" spans="3:14" x14ac:dyDescent="0.45">
      <c r="C73" s="1" t="s">
        <v>10</v>
      </c>
      <c r="D73" s="1">
        <v>5</v>
      </c>
      <c r="E73" s="1">
        <v>0.5</v>
      </c>
      <c r="F73" s="1">
        <v>966</v>
      </c>
      <c r="G73" s="1">
        <v>12.7</v>
      </c>
      <c r="H73" s="1">
        <v>91</v>
      </c>
      <c r="I73" s="1">
        <v>1.33</v>
      </c>
      <c r="M73" s="20">
        <f>AVERAGE(M70:M72)</f>
        <v>71.666666666666671</v>
      </c>
      <c r="N73" s="13">
        <f>AVERAGE(N70:N72)</f>
        <v>1.86</v>
      </c>
    </row>
    <row r="74" spans="3:14" x14ac:dyDescent="0.45">
      <c r="D74" s="1">
        <v>5</v>
      </c>
      <c r="E74" s="1">
        <v>0.5</v>
      </c>
      <c r="F74" s="1">
        <v>676</v>
      </c>
      <c r="G74" s="1">
        <v>12.2</v>
      </c>
      <c r="H74" s="1">
        <v>92</v>
      </c>
      <c r="I74" s="1">
        <v>1.75</v>
      </c>
    </row>
    <row r="75" spans="3:14" x14ac:dyDescent="0.45">
      <c r="D75" s="1">
        <v>5</v>
      </c>
      <c r="E75" s="1">
        <v>0.5</v>
      </c>
      <c r="F75" s="1">
        <v>429</v>
      </c>
      <c r="G75" s="1">
        <v>12.2</v>
      </c>
      <c r="H75" s="1">
        <v>95</v>
      </c>
      <c r="I75" s="1">
        <v>4</v>
      </c>
    </row>
    <row r="76" spans="3:14" x14ac:dyDescent="0.45">
      <c r="L76" s="11">
        <v>12.7</v>
      </c>
      <c r="M76" s="11">
        <v>41</v>
      </c>
      <c r="N76" s="11">
        <v>1.49</v>
      </c>
    </row>
    <row r="77" spans="3:14" x14ac:dyDescent="0.45">
      <c r="L77" s="11">
        <v>12.7</v>
      </c>
      <c r="M77" s="11">
        <v>91</v>
      </c>
      <c r="N77" s="11">
        <v>1.33</v>
      </c>
    </row>
    <row r="78" spans="3:14" x14ac:dyDescent="0.45">
      <c r="M78" s="20">
        <f>AVERAGE(M75:M77)</f>
        <v>66</v>
      </c>
      <c r="N78" s="13">
        <f>AVERAGE(N75:N77)</f>
        <v>1.4100000000000001</v>
      </c>
    </row>
    <row r="79" spans="3:14" x14ac:dyDescent="0.45">
      <c r="D79" s="1" t="s">
        <v>3</v>
      </c>
      <c r="E79" s="1" t="s">
        <v>2</v>
      </c>
      <c r="F79" s="1" t="s">
        <v>8</v>
      </c>
      <c r="G79" s="1" t="s">
        <v>4</v>
      </c>
      <c r="H79" s="1" t="s">
        <v>0</v>
      </c>
      <c r="I79" s="1" t="s">
        <v>1</v>
      </c>
    </row>
    <row r="80" spans="3:14" x14ac:dyDescent="0.45">
      <c r="D80" s="1">
        <v>5</v>
      </c>
      <c r="E80" s="1">
        <v>0.4</v>
      </c>
      <c r="F80" s="1">
        <v>12.2</v>
      </c>
      <c r="G80" s="1">
        <v>336</v>
      </c>
      <c r="H80" s="1">
        <v>97</v>
      </c>
      <c r="I80" s="1">
        <v>2</v>
      </c>
    </row>
    <row r="81" spans="4:14" x14ac:dyDescent="0.45">
      <c r="D81" s="1">
        <v>5</v>
      </c>
      <c r="E81" s="1">
        <v>0.4</v>
      </c>
      <c r="F81" s="1">
        <v>11.2</v>
      </c>
      <c r="G81" s="1">
        <v>341</v>
      </c>
      <c r="H81" s="1">
        <v>96</v>
      </c>
      <c r="I81" s="1">
        <v>3</v>
      </c>
      <c r="L81" s="11">
        <v>12.2</v>
      </c>
      <c r="M81" s="11">
        <v>92</v>
      </c>
      <c r="N81" s="11">
        <v>1.75</v>
      </c>
    </row>
    <row r="82" spans="4:14" x14ac:dyDescent="0.45">
      <c r="D82" s="1">
        <v>5</v>
      </c>
      <c r="E82" s="1">
        <v>0.4</v>
      </c>
      <c r="F82" s="1">
        <v>10.199999999999999</v>
      </c>
      <c r="G82" s="1">
        <v>518</v>
      </c>
      <c r="H82" s="1">
        <v>96</v>
      </c>
      <c r="I82" s="1">
        <v>1.5</v>
      </c>
      <c r="L82" s="11">
        <v>12.2</v>
      </c>
      <c r="M82" s="11">
        <v>95</v>
      </c>
      <c r="N82" s="11">
        <v>4</v>
      </c>
    </row>
    <row r="83" spans="4:14" x14ac:dyDescent="0.45">
      <c r="M83" s="20">
        <f>AVERAGE(M80:M82)</f>
        <v>93.5</v>
      </c>
      <c r="N83" s="13">
        <f>AVERAGE(N80:N82)</f>
        <v>2.875</v>
      </c>
    </row>
    <row r="88" spans="4:14" x14ac:dyDescent="0.45">
      <c r="L88" s="11" t="s">
        <v>8</v>
      </c>
      <c r="M88" s="11" t="s">
        <v>1</v>
      </c>
    </row>
    <row r="89" spans="4:14" x14ac:dyDescent="0.45">
      <c r="L89" s="11">
        <v>13.2</v>
      </c>
      <c r="M89" s="13">
        <v>1.7233333333333334</v>
      </c>
    </row>
    <row r="90" spans="4:14" x14ac:dyDescent="0.45">
      <c r="L90" s="11">
        <v>12.7</v>
      </c>
      <c r="M90" s="13">
        <v>1.7300000000000002</v>
      </c>
    </row>
    <row r="91" spans="4:14" x14ac:dyDescent="0.45">
      <c r="L91" s="11">
        <v>12.2</v>
      </c>
      <c r="M91" s="13">
        <v>1.8733333333333333</v>
      </c>
    </row>
    <row r="92" spans="4:14" x14ac:dyDescent="0.45">
      <c r="L92" s="11">
        <v>11.7</v>
      </c>
      <c r="M92" s="13">
        <v>1.7333333333333332</v>
      </c>
    </row>
    <row r="93" spans="4:14" x14ac:dyDescent="0.45">
      <c r="L93" s="11">
        <v>11.2</v>
      </c>
      <c r="M93" s="11">
        <v>1.72</v>
      </c>
    </row>
    <row r="94" spans="4:14" x14ac:dyDescent="0.45">
      <c r="L94" s="11">
        <v>10.199999999999999</v>
      </c>
      <c r="M94" s="11">
        <v>2.27</v>
      </c>
    </row>
    <row r="95" spans="4:14" x14ac:dyDescent="0.45">
      <c r="L95" s="11">
        <v>9.1999999999999993</v>
      </c>
      <c r="M95" s="11">
        <v>2.33</v>
      </c>
    </row>
    <row r="96" spans="4:14" x14ac:dyDescent="0.45">
      <c r="L96" s="11">
        <v>8.6999999999999993</v>
      </c>
      <c r="M96" s="11">
        <v>2.17</v>
      </c>
    </row>
    <row r="97" spans="12:13" x14ac:dyDescent="0.45">
      <c r="L97" s="11">
        <v>8.1999999999999993</v>
      </c>
      <c r="M97" s="13">
        <v>1.6666666666666667</v>
      </c>
    </row>
    <row r="98" spans="12:13" x14ac:dyDescent="0.45">
      <c r="L98" s="11">
        <v>7.7</v>
      </c>
      <c r="M98" s="13">
        <v>1.67</v>
      </c>
    </row>
    <row r="99" spans="12:13" x14ac:dyDescent="0.45">
      <c r="L99" s="11">
        <v>6.7</v>
      </c>
      <c r="M99" s="11">
        <v>1.33</v>
      </c>
    </row>
  </sheetData>
  <sortState ref="E63:J76">
    <sortCondition descending="1" ref="G63:G76"/>
    <sortCondition ref="H63:H76"/>
  </sortState>
  <conditionalFormatting sqref="I49:I59">
    <cfRule type="colorScale" priority="5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7"/>
  <sheetViews>
    <sheetView tabSelected="1" topLeftCell="A100" workbookViewId="0">
      <selection activeCell="D96" sqref="D96:G104"/>
    </sheetView>
  </sheetViews>
  <sheetFormatPr defaultRowHeight="14.25" x14ac:dyDescent="0.45"/>
  <cols>
    <col min="4" max="4" width="13.59765625" bestFit="1" customWidth="1"/>
    <col min="5" max="5" width="14.86328125" customWidth="1"/>
  </cols>
  <sheetData>
    <row r="1" spans="1:21" x14ac:dyDescent="0.45">
      <c r="A1" s="10"/>
      <c r="B1" s="15" t="s">
        <v>14</v>
      </c>
      <c r="C1" s="10"/>
      <c r="D1" s="10"/>
      <c r="E1" s="10"/>
      <c r="F1" s="10"/>
      <c r="G1" s="10"/>
      <c r="H1" s="10" t="s">
        <v>19</v>
      </c>
      <c r="I1" s="10"/>
      <c r="J1" s="10" t="s">
        <v>20</v>
      </c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x14ac:dyDescent="0.45">
      <c r="A2" s="10"/>
      <c r="B2" s="15" t="s">
        <v>15</v>
      </c>
      <c r="C2" s="10"/>
      <c r="D2" s="10"/>
      <c r="E2" s="10"/>
      <c r="F2" s="10"/>
      <c r="G2" s="10"/>
      <c r="H2" s="10" t="s">
        <v>21</v>
      </c>
      <c r="I2" s="10"/>
      <c r="J2" s="10" t="s">
        <v>22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4" spans="1:21" x14ac:dyDescent="0.45">
      <c r="A4" s="10"/>
      <c r="B4" s="11" t="s">
        <v>3</v>
      </c>
      <c r="C4" s="11" t="s">
        <v>16</v>
      </c>
      <c r="D4" s="11" t="s">
        <v>18</v>
      </c>
      <c r="E4" s="10" t="s">
        <v>21</v>
      </c>
      <c r="F4" s="11" t="s">
        <v>8</v>
      </c>
      <c r="G4" s="11" t="s">
        <v>0</v>
      </c>
      <c r="H4" s="11" t="s">
        <v>1</v>
      </c>
      <c r="I4" s="16"/>
      <c r="J4" s="16"/>
      <c r="K4" s="11" t="s">
        <v>3</v>
      </c>
      <c r="L4" s="11" t="s">
        <v>2</v>
      </c>
      <c r="M4" s="11" t="s">
        <v>4</v>
      </c>
      <c r="N4" s="11" t="s">
        <v>8</v>
      </c>
      <c r="O4" s="11" t="s">
        <v>0</v>
      </c>
      <c r="P4" s="11" t="s">
        <v>1</v>
      </c>
      <c r="Q4" s="16"/>
      <c r="R4" s="16"/>
      <c r="S4" s="16"/>
      <c r="T4" s="16"/>
      <c r="U4" s="16"/>
    </row>
    <row r="5" spans="1:21" x14ac:dyDescent="0.45">
      <c r="A5" s="11" t="s">
        <v>3</v>
      </c>
      <c r="B5" s="11">
        <v>5</v>
      </c>
      <c r="C5" s="11">
        <v>1</v>
      </c>
      <c r="D5" s="11">
        <v>1114</v>
      </c>
      <c r="E5" s="11">
        <v>5.2</v>
      </c>
      <c r="F5" s="11">
        <v>13.2</v>
      </c>
      <c r="G5" s="11">
        <v>1</v>
      </c>
      <c r="H5" s="11">
        <v>2.02</v>
      </c>
      <c r="I5" s="16"/>
      <c r="J5" s="16"/>
      <c r="K5" s="14">
        <v>5</v>
      </c>
      <c r="L5" s="14">
        <v>1</v>
      </c>
      <c r="M5" s="14">
        <v>1316</v>
      </c>
      <c r="N5" s="14">
        <v>6.2</v>
      </c>
      <c r="O5" s="14">
        <v>40</v>
      </c>
      <c r="P5" s="14">
        <v>1.64</v>
      </c>
      <c r="Q5" s="16"/>
      <c r="R5" s="16"/>
      <c r="S5" s="16"/>
      <c r="T5" s="16"/>
      <c r="U5" s="16"/>
    </row>
    <row r="6" spans="1:21" x14ac:dyDescent="0.45">
      <c r="A6" s="11" t="s">
        <v>16</v>
      </c>
      <c r="B6" s="11">
        <v>5</v>
      </c>
      <c r="C6" s="11">
        <v>1</v>
      </c>
      <c r="D6" s="11">
        <v>1248</v>
      </c>
      <c r="E6" s="11">
        <v>5.2</v>
      </c>
      <c r="F6" s="11">
        <v>12</v>
      </c>
      <c r="G6" s="11">
        <v>4</v>
      </c>
      <c r="H6" s="11">
        <v>1.96</v>
      </c>
      <c r="I6" s="16"/>
      <c r="J6" s="16"/>
      <c r="K6" s="14">
        <v>5</v>
      </c>
      <c r="L6" s="14">
        <v>1</v>
      </c>
      <c r="M6" s="14">
        <v>1058</v>
      </c>
      <c r="N6" s="14">
        <v>6.2</v>
      </c>
      <c r="O6" s="14">
        <v>81</v>
      </c>
      <c r="P6" s="14">
        <v>1.64</v>
      </c>
      <c r="Q6" s="16"/>
      <c r="R6" s="16"/>
      <c r="S6" s="16"/>
      <c r="T6" s="16"/>
      <c r="U6" s="16"/>
    </row>
    <row r="7" spans="1:21" x14ac:dyDescent="0.45">
      <c r="A7" s="10"/>
      <c r="B7" s="11">
        <v>5</v>
      </c>
      <c r="C7" s="11">
        <v>1</v>
      </c>
      <c r="D7" s="11">
        <v>1372</v>
      </c>
      <c r="E7" s="11">
        <v>5.2</v>
      </c>
      <c r="F7" s="11">
        <v>11</v>
      </c>
      <c r="G7" s="11">
        <v>4</v>
      </c>
      <c r="H7" s="11">
        <v>1.94</v>
      </c>
      <c r="I7" s="16"/>
      <c r="J7" s="16"/>
      <c r="K7" s="14">
        <v>5</v>
      </c>
      <c r="L7" s="14">
        <v>1</v>
      </c>
      <c r="M7" s="14">
        <v>440</v>
      </c>
      <c r="N7" s="14">
        <v>6.2</v>
      </c>
      <c r="O7" s="14">
        <v>93</v>
      </c>
      <c r="P7" s="14">
        <v>2</v>
      </c>
      <c r="Q7" s="16"/>
      <c r="R7" s="16"/>
      <c r="S7" s="16"/>
      <c r="T7" s="16"/>
      <c r="U7" s="16"/>
    </row>
    <row r="8" spans="1:21" x14ac:dyDescent="0.45">
      <c r="A8" s="10"/>
      <c r="B8" s="11">
        <v>5</v>
      </c>
      <c r="C8" s="11">
        <v>1</v>
      </c>
      <c r="D8" s="11">
        <v>1338</v>
      </c>
      <c r="E8" s="11">
        <v>5.2</v>
      </c>
      <c r="F8" s="11">
        <v>10</v>
      </c>
      <c r="G8" s="11">
        <v>13</v>
      </c>
      <c r="H8" s="11">
        <v>1.95</v>
      </c>
      <c r="I8" s="16"/>
      <c r="J8" s="16"/>
      <c r="K8" s="14">
        <v>5</v>
      </c>
      <c r="L8" s="14">
        <v>1</v>
      </c>
      <c r="M8" s="14">
        <v>220</v>
      </c>
      <c r="N8" s="14">
        <v>6.2</v>
      </c>
      <c r="O8" s="14">
        <v>98</v>
      </c>
      <c r="P8" s="14">
        <v>1</v>
      </c>
      <c r="Q8" s="16"/>
      <c r="R8" s="16"/>
      <c r="S8" s="16"/>
      <c r="T8" s="16"/>
      <c r="U8" s="17"/>
    </row>
    <row r="9" spans="1:21" x14ac:dyDescent="0.45">
      <c r="A9" s="10"/>
      <c r="B9" s="11">
        <v>5</v>
      </c>
      <c r="C9" s="11">
        <v>1</v>
      </c>
      <c r="D9" s="11">
        <v>1576</v>
      </c>
      <c r="E9" s="11">
        <v>5.2</v>
      </c>
      <c r="F9" s="11">
        <v>9</v>
      </c>
      <c r="G9" s="11">
        <v>15</v>
      </c>
      <c r="H9" s="11">
        <v>1.87</v>
      </c>
      <c r="I9" s="16"/>
      <c r="J9" s="16"/>
      <c r="K9" s="14">
        <v>5</v>
      </c>
      <c r="L9" s="14">
        <v>1</v>
      </c>
      <c r="M9" s="14">
        <v>165</v>
      </c>
      <c r="N9" s="14">
        <v>6.2</v>
      </c>
      <c r="O9" s="14">
        <v>98</v>
      </c>
      <c r="P9" s="14">
        <v>1</v>
      </c>
      <c r="Q9" s="16"/>
      <c r="R9" s="16"/>
      <c r="S9" s="16"/>
      <c r="T9" s="16"/>
      <c r="U9" s="17"/>
    </row>
    <row r="10" spans="1:21" x14ac:dyDescent="0.45">
      <c r="A10" s="10"/>
      <c r="B10" s="11">
        <v>5</v>
      </c>
      <c r="C10" s="11">
        <v>1</v>
      </c>
      <c r="D10" s="10"/>
      <c r="E10" s="11">
        <v>5.2</v>
      </c>
      <c r="F10" s="11">
        <v>8.6999999999999993</v>
      </c>
      <c r="G10" s="10"/>
      <c r="H10" s="10"/>
      <c r="I10" s="17"/>
      <c r="J10" s="17"/>
      <c r="K10" s="14">
        <v>5</v>
      </c>
      <c r="L10" s="14">
        <v>1</v>
      </c>
      <c r="M10" s="14">
        <v>1155</v>
      </c>
      <c r="N10" s="14">
        <v>6.2</v>
      </c>
      <c r="O10" s="14">
        <v>33</v>
      </c>
      <c r="P10" s="14">
        <v>1.57</v>
      </c>
      <c r="Q10" s="17"/>
      <c r="R10" s="17"/>
      <c r="S10" s="17"/>
      <c r="T10" s="16"/>
      <c r="U10" s="17"/>
    </row>
    <row r="11" spans="1:21" x14ac:dyDescent="0.45">
      <c r="A11" s="10"/>
      <c r="B11" s="11">
        <v>5</v>
      </c>
      <c r="C11" s="11">
        <v>1</v>
      </c>
      <c r="D11" s="11">
        <v>1314</v>
      </c>
      <c r="E11" s="11">
        <v>5.2</v>
      </c>
      <c r="F11" s="11">
        <v>8</v>
      </c>
      <c r="G11" s="11">
        <v>28</v>
      </c>
      <c r="H11" s="11">
        <v>1.69</v>
      </c>
      <c r="I11" s="16"/>
      <c r="J11" s="16"/>
      <c r="K11" s="7"/>
      <c r="L11" s="4" t="s">
        <v>26</v>
      </c>
      <c r="M11" s="8">
        <f>AVERAGE(M5:M10)</f>
        <v>725.66666666666663</v>
      </c>
      <c r="N11" s="5">
        <f t="shared" ref="N11:P11" si="0">AVERAGE(N5:N10)</f>
        <v>6.2</v>
      </c>
      <c r="O11" s="5">
        <f t="shared" si="0"/>
        <v>73.833333333333329</v>
      </c>
      <c r="P11" s="5">
        <f t="shared" si="0"/>
        <v>1.4749999999999999</v>
      </c>
      <c r="Q11" s="16"/>
      <c r="R11" s="16"/>
      <c r="S11" s="17"/>
      <c r="T11" s="17"/>
      <c r="U11" s="17"/>
    </row>
    <row r="12" spans="1:21" x14ac:dyDescent="0.45">
      <c r="A12" s="10"/>
      <c r="B12" s="11">
        <v>5</v>
      </c>
      <c r="C12" s="11">
        <v>1</v>
      </c>
      <c r="D12" s="11">
        <v>1711</v>
      </c>
      <c r="E12" s="11">
        <v>5.2</v>
      </c>
      <c r="F12" s="11">
        <v>7</v>
      </c>
      <c r="G12" s="11">
        <v>26</v>
      </c>
      <c r="H12" s="11">
        <v>1.7</v>
      </c>
      <c r="I12" s="16"/>
      <c r="J12" s="16"/>
      <c r="K12" s="7"/>
      <c r="L12" s="4" t="s">
        <v>27</v>
      </c>
      <c r="M12" s="8">
        <f>MEDIAN(M5:M10)</f>
        <v>749</v>
      </c>
      <c r="N12" s="5">
        <f t="shared" ref="N12:P12" si="1">MEDIAN(N5:N10)</f>
        <v>6.2</v>
      </c>
      <c r="O12" s="5">
        <f t="shared" si="1"/>
        <v>87</v>
      </c>
      <c r="P12" s="5">
        <f t="shared" si="1"/>
        <v>1.605</v>
      </c>
      <c r="Q12" s="7"/>
      <c r="R12" s="16"/>
      <c r="S12" s="17"/>
      <c r="T12" s="17"/>
      <c r="U12" s="17"/>
    </row>
    <row r="13" spans="1:21" x14ac:dyDescent="0.45">
      <c r="A13" s="10"/>
      <c r="B13" s="11">
        <v>5</v>
      </c>
      <c r="C13" s="11">
        <v>1</v>
      </c>
      <c r="D13" s="11">
        <v>1316</v>
      </c>
      <c r="E13" s="11">
        <v>5.2</v>
      </c>
      <c r="F13" s="11">
        <v>6.7</v>
      </c>
      <c r="G13" s="11">
        <v>35</v>
      </c>
      <c r="H13" s="11">
        <v>1.6</v>
      </c>
      <c r="I13" s="17"/>
      <c r="J13" s="17"/>
      <c r="K13" s="7"/>
      <c r="L13" s="7"/>
      <c r="M13" s="7"/>
      <c r="N13" s="7"/>
      <c r="O13" s="7"/>
      <c r="P13" s="7"/>
      <c r="Q13" s="7"/>
      <c r="R13" s="16"/>
      <c r="S13" s="17"/>
      <c r="T13" s="17"/>
      <c r="U13" s="17"/>
    </row>
    <row r="14" spans="1:21" x14ac:dyDescent="0.45">
      <c r="A14" s="10"/>
      <c r="B14" s="14">
        <v>5</v>
      </c>
      <c r="C14" s="14">
        <v>1</v>
      </c>
      <c r="D14" s="14">
        <v>1316</v>
      </c>
      <c r="E14" s="11">
        <v>5.2</v>
      </c>
      <c r="F14" s="14">
        <v>6.2</v>
      </c>
      <c r="G14" s="14">
        <v>40</v>
      </c>
      <c r="H14" s="14">
        <v>1.64</v>
      </c>
      <c r="I14" s="16"/>
      <c r="J14" s="16"/>
      <c r="K14" s="7"/>
      <c r="L14" s="7"/>
      <c r="M14" s="7"/>
      <c r="N14" s="7"/>
      <c r="O14" s="7"/>
      <c r="P14" s="7"/>
      <c r="Q14" s="7"/>
      <c r="R14" s="17"/>
      <c r="S14" s="17"/>
      <c r="T14" s="17"/>
      <c r="U14" s="17"/>
    </row>
    <row r="15" spans="1:21" x14ac:dyDescent="0.45">
      <c r="A15" s="10"/>
      <c r="B15" s="14">
        <v>5</v>
      </c>
      <c r="C15" s="14">
        <v>1</v>
      </c>
      <c r="D15" s="14">
        <v>1058</v>
      </c>
      <c r="E15" s="11">
        <v>5.2</v>
      </c>
      <c r="F15" s="14">
        <v>6.2</v>
      </c>
      <c r="G15" s="14">
        <v>81</v>
      </c>
      <c r="H15" s="14">
        <v>1.64</v>
      </c>
      <c r="I15" s="16"/>
      <c r="J15" s="16"/>
      <c r="K15" s="7"/>
      <c r="L15" s="7"/>
      <c r="M15" s="7"/>
      <c r="N15" s="7"/>
      <c r="O15" s="7"/>
      <c r="P15" s="7"/>
      <c r="Q15" s="7"/>
      <c r="R15" s="17"/>
      <c r="S15" s="17"/>
      <c r="T15" s="17"/>
      <c r="U15" s="17"/>
    </row>
    <row r="16" spans="1:21" x14ac:dyDescent="0.45">
      <c r="A16" s="10"/>
      <c r="B16" s="14">
        <v>5</v>
      </c>
      <c r="C16" s="14">
        <v>1</v>
      </c>
      <c r="D16" s="14">
        <v>440</v>
      </c>
      <c r="E16" s="11">
        <v>5.2</v>
      </c>
      <c r="F16" s="14">
        <v>6.2</v>
      </c>
      <c r="G16" s="14">
        <v>93</v>
      </c>
      <c r="H16" s="14">
        <v>2</v>
      </c>
      <c r="I16" s="16"/>
      <c r="J16" s="17"/>
      <c r="K16" s="7"/>
      <c r="L16" s="7"/>
      <c r="M16" s="7"/>
      <c r="N16" s="7"/>
      <c r="O16" s="7"/>
      <c r="P16" s="7"/>
      <c r="Q16" s="7"/>
      <c r="R16" s="17"/>
      <c r="S16" s="17"/>
      <c r="T16" s="17"/>
      <c r="U16" s="17"/>
    </row>
    <row r="17" spans="1:21" x14ac:dyDescent="0.45">
      <c r="A17" s="10"/>
      <c r="B17" s="14">
        <v>5</v>
      </c>
      <c r="C17" s="14">
        <v>1</v>
      </c>
      <c r="D17" s="14">
        <v>220</v>
      </c>
      <c r="E17" s="11">
        <v>5.2</v>
      </c>
      <c r="F17" s="14">
        <v>6.2</v>
      </c>
      <c r="G17" s="14">
        <v>98</v>
      </c>
      <c r="H17" s="14">
        <v>1</v>
      </c>
      <c r="I17" s="16"/>
      <c r="J17" s="17"/>
      <c r="K17" s="7"/>
      <c r="L17" s="7"/>
      <c r="M17" s="7"/>
      <c r="N17" s="7"/>
      <c r="O17" s="7"/>
      <c r="P17" s="7"/>
      <c r="Q17" s="7"/>
      <c r="R17" s="17"/>
      <c r="S17" s="17"/>
      <c r="T17" s="17"/>
      <c r="U17" s="17"/>
    </row>
    <row r="18" spans="1:21" x14ac:dyDescent="0.45">
      <c r="A18" s="10"/>
      <c r="B18" s="14">
        <v>5</v>
      </c>
      <c r="C18" s="14">
        <v>1</v>
      </c>
      <c r="D18" s="14">
        <v>165</v>
      </c>
      <c r="E18" s="11">
        <v>5.2</v>
      </c>
      <c r="F18" s="14">
        <v>6.2</v>
      </c>
      <c r="G18" s="14">
        <v>98</v>
      </c>
      <c r="H18" s="14">
        <v>1</v>
      </c>
      <c r="I18" s="16"/>
      <c r="J18" s="17"/>
      <c r="K18" s="7"/>
      <c r="L18" s="7"/>
      <c r="M18" s="7"/>
      <c r="N18" s="7"/>
      <c r="O18" s="7"/>
      <c r="P18" s="7"/>
      <c r="Q18" s="7"/>
      <c r="R18" s="17"/>
      <c r="S18" s="17"/>
      <c r="T18" s="17"/>
      <c r="U18" s="17"/>
    </row>
    <row r="19" spans="1:21" x14ac:dyDescent="0.45">
      <c r="A19" s="10"/>
      <c r="B19" s="14">
        <v>5</v>
      </c>
      <c r="C19" s="14">
        <v>1</v>
      </c>
      <c r="D19" s="14">
        <v>1155</v>
      </c>
      <c r="E19" s="11">
        <v>5.2</v>
      </c>
      <c r="F19" s="14">
        <v>6.2</v>
      </c>
      <c r="G19" s="14">
        <v>33</v>
      </c>
      <c r="H19" s="14">
        <v>1.57</v>
      </c>
      <c r="I19" s="16"/>
      <c r="J19" s="16"/>
      <c r="K19" s="17"/>
      <c r="L19" s="17"/>
      <c r="M19" s="17"/>
      <c r="N19" s="17"/>
      <c r="O19" s="17"/>
      <c r="P19" s="17"/>
      <c r="Q19" s="7"/>
      <c r="R19" s="17"/>
      <c r="S19" s="17"/>
      <c r="T19" s="17"/>
      <c r="U19" s="17"/>
    </row>
    <row r="20" spans="1:21" x14ac:dyDescent="0.45">
      <c r="A20" s="10"/>
      <c r="B20" s="14">
        <v>5</v>
      </c>
      <c r="C20" s="14">
        <v>1</v>
      </c>
      <c r="D20" s="14">
        <v>53</v>
      </c>
      <c r="E20" s="11">
        <v>5.2</v>
      </c>
      <c r="F20" s="14">
        <v>6.2</v>
      </c>
      <c r="G20" s="14">
        <v>99</v>
      </c>
      <c r="H20" s="19">
        <v>0</v>
      </c>
      <c r="I20" s="16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</row>
    <row r="21" spans="1:21" x14ac:dyDescent="0.45">
      <c r="A21" s="11" t="s">
        <v>11</v>
      </c>
      <c r="B21" s="11">
        <v>5</v>
      </c>
      <c r="C21" s="11">
        <v>1</v>
      </c>
      <c r="D21" s="13">
        <v>629.57142857142856</v>
      </c>
      <c r="E21" s="11">
        <v>5.2</v>
      </c>
      <c r="F21" s="11">
        <v>6.2</v>
      </c>
      <c r="G21" s="13">
        <v>77.428571428571431</v>
      </c>
      <c r="H21" s="13">
        <v>1.2642857142857142</v>
      </c>
      <c r="I21" s="17"/>
      <c r="J21" s="17"/>
      <c r="K21" s="16"/>
      <c r="L21" s="17"/>
      <c r="M21" s="17"/>
      <c r="N21" s="17"/>
      <c r="O21" s="17"/>
      <c r="P21" s="17"/>
      <c r="Q21" s="17"/>
      <c r="R21" s="17"/>
      <c r="S21" s="17"/>
      <c r="T21" s="17"/>
      <c r="U21" s="17"/>
    </row>
    <row r="22" spans="1:21" x14ac:dyDescent="0.45">
      <c r="A22" s="10"/>
      <c r="B22" s="11">
        <v>5</v>
      </c>
      <c r="C22" s="11">
        <v>1</v>
      </c>
      <c r="D22" s="11">
        <v>974</v>
      </c>
      <c r="E22" s="11">
        <v>5.2</v>
      </c>
      <c r="F22" s="11">
        <v>5.8</v>
      </c>
      <c r="G22" s="11">
        <v>80</v>
      </c>
      <c r="H22" s="11">
        <v>1.46</v>
      </c>
      <c r="I22" s="16"/>
      <c r="J22" s="16"/>
      <c r="K22" s="10"/>
      <c r="L22" s="10"/>
      <c r="M22" s="10"/>
      <c r="N22" s="10"/>
      <c r="O22" s="10"/>
      <c r="P22" s="10"/>
      <c r="Q22" s="17"/>
      <c r="R22" s="17"/>
      <c r="S22" s="17"/>
      <c r="T22" s="17"/>
      <c r="U22" s="17"/>
    </row>
    <row r="23" spans="1:21" x14ac:dyDescent="0.45">
      <c r="A23" s="10"/>
      <c r="B23" s="10"/>
      <c r="C23" s="10"/>
      <c r="D23" s="10"/>
      <c r="E23" s="11"/>
      <c r="F23" s="10"/>
      <c r="G23" s="10"/>
      <c r="H23" s="10"/>
      <c r="I23" s="10"/>
      <c r="J23" s="10"/>
      <c r="K23" s="9"/>
      <c r="L23" s="7"/>
      <c r="M23" s="9"/>
      <c r="N23" s="9"/>
      <c r="O23" s="7"/>
      <c r="P23" s="9"/>
      <c r="Q23" s="10"/>
      <c r="R23" s="10"/>
      <c r="S23" s="10"/>
      <c r="T23" s="10"/>
    </row>
    <row r="24" spans="1:21" x14ac:dyDescent="0.45">
      <c r="A24" s="10"/>
      <c r="B24" s="12">
        <v>10</v>
      </c>
      <c r="C24" s="12">
        <v>1</v>
      </c>
      <c r="D24" s="12">
        <v>502</v>
      </c>
      <c r="E24" s="12"/>
      <c r="F24" s="12">
        <v>5.8</v>
      </c>
      <c r="G24" s="12">
        <v>2</v>
      </c>
      <c r="H24" s="12">
        <v>2.61</v>
      </c>
      <c r="I24" s="7"/>
      <c r="J24" s="7"/>
      <c r="K24" s="9"/>
      <c r="L24" s="7"/>
      <c r="M24" s="9"/>
      <c r="N24" s="9"/>
      <c r="O24" s="7"/>
      <c r="P24" s="9"/>
      <c r="Q24" s="7"/>
      <c r="R24" s="7"/>
      <c r="S24" s="7"/>
      <c r="T24" s="7"/>
    </row>
    <row r="25" spans="1:21" x14ac:dyDescent="0.45">
      <c r="A25" s="10"/>
      <c r="B25" s="11">
        <v>7</v>
      </c>
      <c r="C25" s="11">
        <v>1</v>
      </c>
      <c r="D25" s="11">
        <v>960</v>
      </c>
      <c r="E25" s="11"/>
      <c r="F25" s="11">
        <v>5.8</v>
      </c>
      <c r="G25" s="11">
        <v>5</v>
      </c>
      <c r="H25" s="11">
        <v>1.86</v>
      </c>
      <c r="I25" s="7"/>
      <c r="J25" s="7"/>
      <c r="K25" s="9"/>
      <c r="L25" s="7"/>
      <c r="M25" s="9"/>
      <c r="N25" s="9"/>
      <c r="O25" s="7"/>
      <c r="P25" s="9"/>
      <c r="Q25" s="7"/>
      <c r="R25" s="7"/>
      <c r="S25" s="9"/>
      <c r="T25" s="9"/>
    </row>
    <row r="26" spans="1:21" x14ac:dyDescent="0.45">
      <c r="A26" s="10"/>
      <c r="B26" s="11">
        <v>6</v>
      </c>
      <c r="C26" s="11">
        <v>1</v>
      </c>
      <c r="D26" s="11">
        <v>860</v>
      </c>
      <c r="E26" s="11"/>
      <c r="F26" s="11">
        <v>5.8</v>
      </c>
      <c r="G26" s="11">
        <v>12</v>
      </c>
      <c r="H26" s="11">
        <v>1.89</v>
      </c>
      <c r="I26" s="7"/>
      <c r="J26" s="7"/>
      <c r="K26" s="9"/>
      <c r="L26" s="7"/>
      <c r="M26" s="9"/>
      <c r="N26" s="9"/>
      <c r="O26" s="7"/>
      <c r="P26" s="9"/>
      <c r="Q26" s="7"/>
      <c r="R26" s="7"/>
      <c r="S26" s="7"/>
      <c r="T26" s="7"/>
    </row>
    <row r="27" spans="1:21" x14ac:dyDescent="0.45">
      <c r="A27" s="10"/>
      <c r="B27" s="11">
        <v>5.5</v>
      </c>
      <c r="C27" s="11">
        <v>1</v>
      </c>
      <c r="D27" s="11">
        <v>1330</v>
      </c>
      <c r="E27" s="11"/>
      <c r="F27" s="11">
        <v>5.8</v>
      </c>
      <c r="G27" s="11">
        <v>29</v>
      </c>
      <c r="H27" s="11">
        <v>1.5</v>
      </c>
      <c r="I27" s="7"/>
      <c r="J27" s="7"/>
      <c r="K27" s="9"/>
      <c r="L27" s="9"/>
      <c r="M27" s="9"/>
      <c r="N27" s="9"/>
      <c r="O27" s="9"/>
      <c r="P27" s="9"/>
      <c r="Q27" s="7"/>
      <c r="R27" s="7"/>
      <c r="S27" s="9"/>
      <c r="T27" s="9"/>
    </row>
    <row r="28" spans="1:21" x14ac:dyDescent="0.45">
      <c r="A28" s="10"/>
      <c r="B28" s="11">
        <v>5.2</v>
      </c>
      <c r="C28" s="11">
        <v>1</v>
      </c>
      <c r="D28" s="11">
        <v>622</v>
      </c>
      <c r="E28" s="11"/>
      <c r="F28" s="11">
        <v>5.8</v>
      </c>
      <c r="G28" s="11">
        <v>91</v>
      </c>
      <c r="H28" s="11">
        <v>1.33</v>
      </c>
      <c r="I28" s="7"/>
      <c r="J28" s="9"/>
      <c r="K28" s="7"/>
      <c r="L28" s="9"/>
      <c r="M28" s="9"/>
      <c r="N28" s="9"/>
      <c r="O28" s="9"/>
      <c r="P28" s="9"/>
      <c r="Q28" s="9"/>
      <c r="R28" s="9"/>
      <c r="S28" s="9"/>
      <c r="T28" s="9"/>
    </row>
    <row r="29" spans="1:21" x14ac:dyDescent="0.45">
      <c r="A29" s="10"/>
      <c r="B29" s="11">
        <v>5</v>
      </c>
      <c r="C29" s="11">
        <v>1</v>
      </c>
      <c r="D29" s="11">
        <v>974</v>
      </c>
      <c r="E29" s="11"/>
      <c r="F29" s="11">
        <v>5.8</v>
      </c>
      <c r="G29" s="11">
        <v>80</v>
      </c>
      <c r="H29" s="11">
        <v>1.46</v>
      </c>
      <c r="I29" s="7"/>
      <c r="J29" s="7"/>
      <c r="Q29" s="9"/>
      <c r="R29" s="9"/>
      <c r="S29" s="9"/>
      <c r="T29" s="9"/>
    </row>
    <row r="33" spans="2:19" x14ac:dyDescent="0.45">
      <c r="E33" s="11" t="s">
        <v>8</v>
      </c>
      <c r="F33" s="11" t="s">
        <v>1</v>
      </c>
      <c r="G33" s="11" t="s">
        <v>18</v>
      </c>
      <c r="H33" s="13" t="s">
        <v>17</v>
      </c>
      <c r="J33" s="11" t="s">
        <v>8</v>
      </c>
      <c r="K33" s="11" t="s">
        <v>28</v>
      </c>
      <c r="N33" s="11" t="s">
        <v>3</v>
      </c>
      <c r="O33" s="11" t="s">
        <v>2</v>
      </c>
      <c r="P33" s="11" t="s">
        <v>4</v>
      </c>
      <c r="Q33" s="11" t="s">
        <v>8</v>
      </c>
      <c r="R33" s="11" t="s">
        <v>0</v>
      </c>
      <c r="S33" s="11" t="s">
        <v>1</v>
      </c>
    </row>
    <row r="34" spans="2:19" x14ac:dyDescent="0.45">
      <c r="E34" s="13">
        <v>6.2</v>
      </c>
      <c r="F34" s="13">
        <v>1.2642857142857142</v>
      </c>
      <c r="G34" s="13">
        <v>629.57142857142856</v>
      </c>
      <c r="H34" s="13">
        <v>1</v>
      </c>
      <c r="J34" s="13">
        <v>4</v>
      </c>
      <c r="K34" s="20">
        <v>98</v>
      </c>
      <c r="N34" s="11">
        <v>5</v>
      </c>
      <c r="O34" s="11">
        <v>1</v>
      </c>
      <c r="P34" s="11">
        <v>674</v>
      </c>
      <c r="Q34" s="11">
        <v>5.2</v>
      </c>
      <c r="R34" s="13">
        <v>75</v>
      </c>
      <c r="S34" s="13">
        <v>1.54</v>
      </c>
    </row>
    <row r="35" spans="2:19" x14ac:dyDescent="0.45">
      <c r="E35" s="13">
        <v>7</v>
      </c>
      <c r="F35" s="11">
        <v>1.7</v>
      </c>
      <c r="G35" s="11">
        <v>1711</v>
      </c>
      <c r="H35" s="13">
        <v>1.8</v>
      </c>
      <c r="J35" s="11">
        <v>4.5</v>
      </c>
      <c r="K35" s="11">
        <v>99</v>
      </c>
      <c r="N35" s="11">
        <v>5</v>
      </c>
      <c r="O35" s="11">
        <v>1</v>
      </c>
      <c r="P35" s="11">
        <v>333</v>
      </c>
      <c r="Q35" s="11">
        <v>5.2</v>
      </c>
      <c r="R35" s="11">
        <v>95</v>
      </c>
      <c r="S35" s="11">
        <v>1.33</v>
      </c>
    </row>
    <row r="36" spans="2:19" x14ac:dyDescent="0.45">
      <c r="E36" s="13">
        <v>8</v>
      </c>
      <c r="F36" s="11">
        <v>1.69</v>
      </c>
      <c r="G36" s="11">
        <v>1314</v>
      </c>
      <c r="H36" s="13">
        <v>2.8</v>
      </c>
      <c r="J36" s="11">
        <v>4.7</v>
      </c>
      <c r="K36" s="11">
        <v>99</v>
      </c>
      <c r="R36" s="18">
        <f>AVERAGE(R34:R35)</f>
        <v>85</v>
      </c>
    </row>
    <row r="37" spans="2:19" x14ac:dyDescent="0.45">
      <c r="E37" s="13">
        <v>9</v>
      </c>
      <c r="F37" s="11">
        <v>1.87</v>
      </c>
      <c r="G37" s="11">
        <v>1576</v>
      </c>
      <c r="H37" s="13">
        <v>3.8</v>
      </c>
      <c r="J37" s="11">
        <v>4.8</v>
      </c>
      <c r="K37" s="11">
        <v>88</v>
      </c>
    </row>
    <row r="38" spans="2:19" x14ac:dyDescent="0.45">
      <c r="E38" s="13">
        <v>10</v>
      </c>
      <c r="F38" s="11">
        <v>1.95</v>
      </c>
      <c r="G38" s="11">
        <v>1338</v>
      </c>
      <c r="H38" s="13">
        <v>4.8</v>
      </c>
      <c r="J38" s="11">
        <v>4.9000000000000004</v>
      </c>
      <c r="K38" s="11">
        <v>99</v>
      </c>
    </row>
    <row r="39" spans="2:19" x14ac:dyDescent="0.45">
      <c r="E39" s="13">
        <v>11</v>
      </c>
      <c r="F39" s="11">
        <v>1.94</v>
      </c>
      <c r="G39" s="11">
        <v>1372</v>
      </c>
      <c r="H39" s="13">
        <v>5.8</v>
      </c>
      <c r="J39" s="11">
        <v>5.2</v>
      </c>
      <c r="K39" s="20">
        <v>85</v>
      </c>
    </row>
    <row r="40" spans="2:19" x14ac:dyDescent="0.45">
      <c r="E40" s="13">
        <v>12</v>
      </c>
      <c r="F40" s="11">
        <v>1.96</v>
      </c>
      <c r="G40" s="11">
        <v>1248</v>
      </c>
      <c r="H40" s="13">
        <v>6.8</v>
      </c>
      <c r="J40" s="13">
        <v>6.2</v>
      </c>
      <c r="K40" s="20">
        <v>74</v>
      </c>
    </row>
    <row r="41" spans="2:19" x14ac:dyDescent="0.45">
      <c r="E41" s="13">
        <v>13.2</v>
      </c>
      <c r="F41" s="11">
        <v>2.02</v>
      </c>
      <c r="G41" s="11">
        <v>1114</v>
      </c>
      <c r="H41" s="13">
        <v>8</v>
      </c>
      <c r="J41" s="13">
        <v>7</v>
      </c>
      <c r="K41" s="20">
        <v>26</v>
      </c>
    </row>
    <row r="42" spans="2:19" x14ac:dyDescent="0.45">
      <c r="F42" s="10"/>
      <c r="G42" s="10"/>
      <c r="H42" s="10"/>
      <c r="J42" s="13">
        <v>8</v>
      </c>
      <c r="K42" s="20">
        <v>28</v>
      </c>
    </row>
    <row r="43" spans="2:19" x14ac:dyDescent="0.45">
      <c r="F43" s="10"/>
      <c r="G43" s="10"/>
      <c r="H43" s="10"/>
      <c r="J43" s="13">
        <v>9</v>
      </c>
      <c r="K43" s="20">
        <v>15</v>
      </c>
    </row>
    <row r="44" spans="2:19" x14ac:dyDescent="0.45">
      <c r="B44" s="11" t="s">
        <v>3</v>
      </c>
      <c r="C44" s="11" t="s">
        <v>2</v>
      </c>
      <c r="D44" s="11" t="s">
        <v>4</v>
      </c>
      <c r="E44" s="11" t="s">
        <v>24</v>
      </c>
      <c r="F44" s="11" t="s">
        <v>8</v>
      </c>
      <c r="G44" s="11" t="s">
        <v>0</v>
      </c>
      <c r="H44" s="11" t="s">
        <v>1</v>
      </c>
      <c r="I44" s="10"/>
      <c r="J44" s="13">
        <v>10</v>
      </c>
      <c r="K44" s="20">
        <v>13</v>
      </c>
    </row>
    <row r="45" spans="2:19" x14ac:dyDescent="0.45">
      <c r="B45" s="11">
        <v>5</v>
      </c>
      <c r="C45" s="11">
        <v>1</v>
      </c>
      <c r="D45" s="11">
        <v>674</v>
      </c>
      <c r="E45" s="11">
        <v>5.2</v>
      </c>
      <c r="F45" s="11">
        <v>5.2</v>
      </c>
      <c r="G45" s="13">
        <v>75</v>
      </c>
      <c r="H45" s="13">
        <v>1.54</v>
      </c>
      <c r="I45" s="10"/>
      <c r="J45" s="13">
        <v>11</v>
      </c>
      <c r="K45" s="20">
        <v>4</v>
      </c>
    </row>
    <row r="46" spans="2:19" x14ac:dyDescent="0.45">
      <c r="B46" s="11">
        <v>5</v>
      </c>
      <c r="C46" s="11">
        <v>1</v>
      </c>
      <c r="D46" s="11">
        <v>21</v>
      </c>
      <c r="E46" s="11">
        <v>5.2</v>
      </c>
      <c r="F46" s="11">
        <v>5.2</v>
      </c>
      <c r="G46" s="13">
        <v>99</v>
      </c>
      <c r="H46" s="21">
        <v>0</v>
      </c>
      <c r="I46" s="10"/>
      <c r="J46" s="13">
        <v>12</v>
      </c>
      <c r="K46" s="20">
        <v>4</v>
      </c>
    </row>
    <row r="47" spans="2:19" x14ac:dyDescent="0.45">
      <c r="B47" s="11">
        <v>5</v>
      </c>
      <c r="C47" s="11">
        <v>1</v>
      </c>
      <c r="D47" s="11">
        <v>333</v>
      </c>
      <c r="E47" s="11">
        <v>5.2</v>
      </c>
      <c r="F47" s="11">
        <v>5.2</v>
      </c>
      <c r="G47" s="11">
        <v>95</v>
      </c>
      <c r="H47" s="11">
        <v>1.33</v>
      </c>
      <c r="I47" s="10"/>
      <c r="J47" s="13">
        <v>13.2</v>
      </c>
      <c r="K47" s="20">
        <v>1</v>
      </c>
    </row>
    <row r="48" spans="2:19" x14ac:dyDescent="0.45">
      <c r="B48" s="11">
        <v>5</v>
      </c>
      <c r="C48" s="11">
        <v>1</v>
      </c>
      <c r="D48" s="11">
        <v>38</v>
      </c>
      <c r="E48" s="11">
        <v>4.7</v>
      </c>
      <c r="F48" s="11">
        <v>4.7</v>
      </c>
      <c r="G48" s="11">
        <v>99</v>
      </c>
      <c r="H48" s="19">
        <v>0</v>
      </c>
      <c r="I48" s="10"/>
    </row>
    <row r="49" spans="2:17" x14ac:dyDescent="0.45">
      <c r="B49" s="11">
        <v>5</v>
      </c>
      <c r="C49" s="11">
        <v>1</v>
      </c>
      <c r="D49" s="11">
        <v>350</v>
      </c>
      <c r="E49" s="11">
        <v>4.8</v>
      </c>
      <c r="F49" s="11">
        <v>4.8</v>
      </c>
      <c r="G49" s="11">
        <v>88</v>
      </c>
      <c r="H49" s="11">
        <v>1.83</v>
      </c>
      <c r="M49">
        <v>979</v>
      </c>
    </row>
    <row r="50" spans="2:17" x14ac:dyDescent="0.45">
      <c r="B50" s="11">
        <v>5</v>
      </c>
      <c r="C50" s="11">
        <v>1</v>
      </c>
      <c r="D50" s="11">
        <v>45</v>
      </c>
      <c r="E50" s="11">
        <v>4.9000000000000004</v>
      </c>
      <c r="F50" s="11">
        <v>4.9000000000000004</v>
      </c>
      <c r="G50" s="11">
        <v>99</v>
      </c>
      <c r="H50" s="11">
        <v>0</v>
      </c>
      <c r="J50" t="s">
        <v>25</v>
      </c>
    </row>
    <row r="51" spans="2:17" x14ac:dyDescent="0.45">
      <c r="B51" s="11">
        <v>5</v>
      </c>
      <c r="C51" s="11">
        <v>1</v>
      </c>
      <c r="D51" s="11">
        <v>43</v>
      </c>
      <c r="E51" s="11">
        <v>4.9000000000000004</v>
      </c>
      <c r="F51" s="11">
        <v>4.9000000000000004</v>
      </c>
      <c r="G51" s="11">
        <v>99</v>
      </c>
      <c r="H51" s="11">
        <v>0</v>
      </c>
    </row>
    <row r="52" spans="2:17" x14ac:dyDescent="0.45">
      <c r="B52" s="11">
        <v>5</v>
      </c>
      <c r="C52" s="11">
        <v>1</v>
      </c>
      <c r="D52" s="11">
        <v>43</v>
      </c>
      <c r="E52" s="11">
        <v>4.5</v>
      </c>
      <c r="F52" s="11">
        <v>4.5</v>
      </c>
      <c r="G52" s="11">
        <v>99</v>
      </c>
      <c r="H52" s="11">
        <v>0</v>
      </c>
      <c r="J52" t="s">
        <v>23</v>
      </c>
    </row>
    <row r="53" spans="2:17" x14ac:dyDescent="0.45">
      <c r="B53" s="11">
        <v>5</v>
      </c>
      <c r="C53" s="11">
        <v>1</v>
      </c>
      <c r="D53" s="11">
        <v>109</v>
      </c>
      <c r="E53" s="11">
        <v>4</v>
      </c>
      <c r="F53" s="11">
        <v>4</v>
      </c>
      <c r="G53" s="11">
        <v>98</v>
      </c>
      <c r="H53" s="11">
        <v>1</v>
      </c>
    </row>
    <row r="60" spans="2:17" x14ac:dyDescent="0.45">
      <c r="K60" s="11" t="s">
        <v>3</v>
      </c>
      <c r="L60" s="11" t="s">
        <v>2</v>
      </c>
      <c r="M60" s="11" t="s">
        <v>4</v>
      </c>
      <c r="N60" s="11" t="s">
        <v>24</v>
      </c>
      <c r="O60" s="11" t="s">
        <v>8</v>
      </c>
      <c r="P60" s="11" t="s">
        <v>0</v>
      </c>
      <c r="Q60" s="11" t="s">
        <v>1</v>
      </c>
    </row>
    <row r="61" spans="2:17" x14ac:dyDescent="0.45">
      <c r="K61" s="11">
        <v>7</v>
      </c>
      <c r="L61" s="11">
        <v>1.5</v>
      </c>
      <c r="M61" s="11">
        <v>1124</v>
      </c>
      <c r="N61" s="11">
        <v>5.2</v>
      </c>
      <c r="O61" s="11">
        <v>5.2</v>
      </c>
      <c r="P61" s="11">
        <v>11</v>
      </c>
      <c r="Q61" s="11">
        <v>1.83</v>
      </c>
    </row>
    <row r="62" spans="2:17" x14ac:dyDescent="0.45">
      <c r="K62" s="11">
        <v>7</v>
      </c>
      <c r="L62" s="11">
        <v>1.5</v>
      </c>
      <c r="M62" s="11">
        <v>979</v>
      </c>
      <c r="N62" s="11">
        <v>5.2</v>
      </c>
      <c r="O62" s="11">
        <v>5.2</v>
      </c>
      <c r="P62" s="11">
        <v>9</v>
      </c>
      <c r="Q62" s="11">
        <v>1.7</v>
      </c>
    </row>
    <row r="63" spans="2:17" x14ac:dyDescent="0.45">
      <c r="L63" s="22" t="s">
        <v>11</v>
      </c>
      <c r="M63" s="8">
        <f>AVERAGE(M60:M62)</f>
        <v>1051.5</v>
      </c>
      <c r="N63" s="22"/>
      <c r="O63" s="22">
        <v>5.2</v>
      </c>
      <c r="P63" s="4">
        <f>AVERAGE(P60:P62)</f>
        <v>10</v>
      </c>
      <c r="Q63" s="4">
        <f>AVERAGE(Q60:Q62)</f>
        <v>1.7650000000000001</v>
      </c>
    </row>
    <row r="64" spans="2:17" x14ac:dyDescent="0.45">
      <c r="B64" s="11">
        <v>5</v>
      </c>
      <c r="C64" s="11">
        <v>1.5</v>
      </c>
      <c r="D64" s="11">
        <v>795</v>
      </c>
      <c r="E64" s="11">
        <v>5.2</v>
      </c>
      <c r="F64" s="11">
        <v>5.2</v>
      </c>
      <c r="G64" s="11">
        <v>85</v>
      </c>
      <c r="H64" s="11">
        <v>1.4</v>
      </c>
      <c r="L64" s="22" t="s">
        <v>12</v>
      </c>
      <c r="M64" s="4">
        <f>MEDIAN(M60:M62)</f>
        <v>1051.5</v>
      </c>
      <c r="N64" s="22"/>
      <c r="O64" s="22"/>
      <c r="P64" s="4">
        <f>MEDIAN(P60:P62)</f>
        <v>10</v>
      </c>
      <c r="Q64" s="4">
        <f>MEDIAN(Q60:Q62)</f>
        <v>1.7650000000000001</v>
      </c>
    </row>
    <row r="65" spans="2:17" x14ac:dyDescent="0.45">
      <c r="B65" s="11">
        <v>7</v>
      </c>
      <c r="C65" s="11">
        <v>1.5</v>
      </c>
      <c r="D65" s="11">
        <v>693</v>
      </c>
      <c r="E65" s="11">
        <v>5.2</v>
      </c>
      <c r="F65" s="11">
        <v>13.2</v>
      </c>
      <c r="G65" s="11">
        <v>0</v>
      </c>
      <c r="H65" s="11">
        <v>3.41</v>
      </c>
    </row>
    <row r="66" spans="2:17" x14ac:dyDescent="0.45">
      <c r="B66" s="11">
        <v>7</v>
      </c>
      <c r="C66" s="11">
        <v>1.5</v>
      </c>
      <c r="D66" s="11">
        <v>1124</v>
      </c>
      <c r="E66" s="11">
        <v>5.2</v>
      </c>
      <c r="F66" s="11">
        <v>5.2</v>
      </c>
      <c r="G66" s="11">
        <v>11</v>
      </c>
      <c r="H66" s="11">
        <v>1.83</v>
      </c>
    </row>
    <row r="67" spans="2:17" x14ac:dyDescent="0.45">
      <c r="B67" s="11">
        <v>7</v>
      </c>
      <c r="C67" s="11">
        <v>1.5</v>
      </c>
      <c r="D67" s="11">
        <v>979</v>
      </c>
      <c r="E67" s="11">
        <v>5.2</v>
      </c>
      <c r="F67" s="11">
        <v>5.2</v>
      </c>
      <c r="G67" s="11">
        <v>9</v>
      </c>
      <c r="H67" s="11">
        <v>1.7</v>
      </c>
      <c r="K67" s="11" t="s">
        <v>3</v>
      </c>
      <c r="L67" s="11" t="s">
        <v>2</v>
      </c>
      <c r="M67" s="11" t="s">
        <v>4</v>
      </c>
      <c r="N67" s="11" t="s">
        <v>24</v>
      </c>
      <c r="O67" s="11" t="s">
        <v>8</v>
      </c>
      <c r="P67" s="11" t="s">
        <v>0</v>
      </c>
      <c r="Q67" s="11" t="s">
        <v>1</v>
      </c>
    </row>
    <row r="68" spans="2:17" x14ac:dyDescent="0.45">
      <c r="B68" s="11">
        <v>7</v>
      </c>
      <c r="C68" s="11">
        <v>1.5</v>
      </c>
      <c r="D68" s="11">
        <v>1269</v>
      </c>
      <c r="E68" s="11">
        <v>4.7</v>
      </c>
      <c r="F68" s="11">
        <v>4.7</v>
      </c>
      <c r="G68" s="11">
        <v>41</v>
      </c>
      <c r="H68" s="11">
        <v>1.59</v>
      </c>
      <c r="K68" s="14">
        <v>7</v>
      </c>
      <c r="L68" s="14">
        <v>1.5</v>
      </c>
      <c r="M68" s="14">
        <v>1370</v>
      </c>
      <c r="N68" s="14">
        <v>4.5999999999999996</v>
      </c>
      <c r="O68" s="14">
        <v>4.5999999999999996</v>
      </c>
      <c r="P68" s="14">
        <v>38</v>
      </c>
      <c r="Q68" s="14">
        <v>1.61</v>
      </c>
    </row>
    <row r="69" spans="2:17" x14ac:dyDescent="0.45">
      <c r="B69" s="11">
        <v>7</v>
      </c>
      <c r="C69" s="11">
        <v>1.5</v>
      </c>
      <c r="D69" s="11">
        <v>36</v>
      </c>
      <c r="E69" s="11">
        <v>4.5999999999999996</v>
      </c>
      <c r="F69" s="11">
        <v>4.5999999999999996</v>
      </c>
      <c r="G69" s="11">
        <v>99</v>
      </c>
      <c r="H69" s="11">
        <v>0</v>
      </c>
      <c r="K69" s="14">
        <v>7</v>
      </c>
      <c r="L69" s="14">
        <v>1.5</v>
      </c>
      <c r="M69" s="14">
        <v>214</v>
      </c>
      <c r="N69" s="14">
        <v>4.5999999999999996</v>
      </c>
      <c r="O69" s="14">
        <v>4.5999999999999996</v>
      </c>
      <c r="P69" s="14">
        <v>97</v>
      </c>
      <c r="Q69" s="14">
        <v>1</v>
      </c>
    </row>
    <row r="70" spans="2:17" x14ac:dyDescent="0.45">
      <c r="B70" s="11">
        <v>7</v>
      </c>
      <c r="C70" s="11">
        <v>1.5</v>
      </c>
      <c r="D70" s="11">
        <v>1370</v>
      </c>
      <c r="E70" s="11">
        <v>4.5999999999999996</v>
      </c>
      <c r="F70" s="11">
        <v>4.5999999999999996</v>
      </c>
      <c r="G70" s="11">
        <v>38</v>
      </c>
      <c r="H70" s="11">
        <v>1.61</v>
      </c>
      <c r="K70" s="14">
        <v>7</v>
      </c>
      <c r="L70" s="14">
        <v>1.5</v>
      </c>
      <c r="M70" s="14">
        <v>242</v>
      </c>
      <c r="N70" s="14">
        <v>4.5999999999999996</v>
      </c>
      <c r="O70" s="14">
        <v>4.5999999999999996</v>
      </c>
      <c r="P70" s="14">
        <v>93</v>
      </c>
      <c r="Q70" s="14">
        <v>1.5</v>
      </c>
    </row>
    <row r="71" spans="2:17" x14ac:dyDescent="0.45">
      <c r="B71" s="11">
        <v>7</v>
      </c>
      <c r="C71" s="11">
        <v>1.5</v>
      </c>
      <c r="D71" s="11">
        <v>34</v>
      </c>
      <c r="E71" s="11">
        <v>4.5999999999999996</v>
      </c>
      <c r="F71" s="11">
        <v>4.5999999999999996</v>
      </c>
      <c r="G71" s="11">
        <v>99</v>
      </c>
      <c r="H71" s="11">
        <v>0</v>
      </c>
      <c r="L71" s="22" t="s">
        <v>11</v>
      </c>
      <c r="M71" s="8">
        <f>AVERAGE(M68:M70)</f>
        <v>608.66666666666663</v>
      </c>
      <c r="N71" s="22"/>
      <c r="O71" s="22"/>
      <c r="P71" s="4">
        <f>AVERAGE(P68:P70)</f>
        <v>76</v>
      </c>
      <c r="Q71" s="4">
        <f>AVERAGE(Q68:Q70)</f>
        <v>1.37</v>
      </c>
    </row>
    <row r="72" spans="2:17" x14ac:dyDescent="0.45">
      <c r="B72" s="11">
        <v>7</v>
      </c>
      <c r="C72" s="11">
        <v>1.5</v>
      </c>
      <c r="D72" s="11">
        <v>214</v>
      </c>
      <c r="E72" s="11">
        <v>4.5999999999999996</v>
      </c>
      <c r="F72" s="11">
        <v>4.5999999999999996</v>
      </c>
      <c r="G72" s="11">
        <v>97</v>
      </c>
      <c r="H72" s="11">
        <v>1</v>
      </c>
      <c r="L72" s="22" t="s">
        <v>12</v>
      </c>
      <c r="M72" s="4">
        <f>MEDIAN(M68:M70)</f>
        <v>242</v>
      </c>
      <c r="N72" s="22"/>
      <c r="O72" s="22"/>
      <c r="P72" s="4">
        <f>MEDIAN(P68:P70)</f>
        <v>93</v>
      </c>
      <c r="Q72" s="4">
        <f>MEDIAN(Q68:Q70)</f>
        <v>1.5</v>
      </c>
    </row>
    <row r="73" spans="2:17" x14ac:dyDescent="0.45">
      <c r="B73" s="11">
        <v>7</v>
      </c>
      <c r="C73" s="11">
        <v>1.5</v>
      </c>
      <c r="D73" s="11">
        <v>34</v>
      </c>
      <c r="E73" s="11">
        <v>4.5999999999999996</v>
      </c>
      <c r="F73" s="11">
        <v>4.5999999999999996</v>
      </c>
      <c r="G73" s="11">
        <v>99</v>
      </c>
      <c r="H73" s="11">
        <v>0</v>
      </c>
    </row>
    <row r="74" spans="2:17" x14ac:dyDescent="0.45">
      <c r="B74" s="11">
        <v>7</v>
      </c>
      <c r="C74" s="11">
        <v>1.5</v>
      </c>
      <c r="D74" s="11">
        <v>242</v>
      </c>
      <c r="E74" s="11">
        <v>4.5999999999999996</v>
      </c>
      <c r="F74" s="11">
        <v>4.5999999999999996</v>
      </c>
      <c r="G74" s="11">
        <v>93</v>
      </c>
      <c r="H74" s="11">
        <v>1.5</v>
      </c>
      <c r="K74" s="11" t="s">
        <v>3</v>
      </c>
      <c r="L74" s="11" t="s">
        <v>2</v>
      </c>
      <c r="M74" s="11" t="s">
        <v>4</v>
      </c>
      <c r="N74" s="11" t="s">
        <v>24</v>
      </c>
      <c r="O74" s="11" t="s">
        <v>8</v>
      </c>
      <c r="P74" s="11" t="s">
        <v>0</v>
      </c>
      <c r="Q74" s="11" t="s">
        <v>1</v>
      </c>
    </row>
    <row r="75" spans="2:17" x14ac:dyDescent="0.45">
      <c r="B75" s="11">
        <v>7</v>
      </c>
      <c r="C75" s="11">
        <v>1.5</v>
      </c>
      <c r="D75" s="11">
        <v>32</v>
      </c>
      <c r="E75" s="11">
        <v>4.2</v>
      </c>
      <c r="F75" s="11">
        <v>4.2</v>
      </c>
      <c r="G75" s="11">
        <v>99</v>
      </c>
      <c r="H75" s="11">
        <v>0</v>
      </c>
      <c r="K75" s="14">
        <v>7</v>
      </c>
      <c r="L75" s="14">
        <v>1.5</v>
      </c>
      <c r="M75" s="14">
        <v>1218</v>
      </c>
      <c r="N75" s="14">
        <v>4.7</v>
      </c>
      <c r="O75" s="14">
        <v>4.7</v>
      </c>
      <c r="P75" s="14">
        <v>27</v>
      </c>
      <c r="Q75" s="14">
        <v>1.53</v>
      </c>
    </row>
    <row r="76" spans="2:17" x14ac:dyDescent="0.45">
      <c r="B76" s="11">
        <v>7</v>
      </c>
      <c r="C76" s="11">
        <v>1.5</v>
      </c>
      <c r="D76" s="11">
        <v>32</v>
      </c>
      <c r="E76" s="11">
        <v>4.2</v>
      </c>
      <c r="F76" s="11">
        <v>4.2</v>
      </c>
      <c r="G76" s="11">
        <v>98</v>
      </c>
      <c r="H76" s="11">
        <v>1</v>
      </c>
      <c r="K76" s="14">
        <v>7</v>
      </c>
      <c r="L76" s="14">
        <v>1.5</v>
      </c>
      <c r="M76" s="14">
        <v>1239</v>
      </c>
      <c r="N76" s="14">
        <v>4.7</v>
      </c>
      <c r="O76" s="14">
        <v>4.7</v>
      </c>
      <c r="P76" s="14">
        <v>39</v>
      </c>
      <c r="Q76" s="14">
        <v>1.54</v>
      </c>
    </row>
    <row r="77" spans="2:17" x14ac:dyDescent="0.45">
      <c r="B77" s="11">
        <v>7</v>
      </c>
      <c r="C77" s="11">
        <v>1.5</v>
      </c>
      <c r="D77" s="11">
        <v>120</v>
      </c>
      <c r="E77" s="11">
        <v>4.2</v>
      </c>
      <c r="F77" s="11">
        <v>4.2</v>
      </c>
      <c r="G77" s="11">
        <v>98</v>
      </c>
      <c r="H77" s="11">
        <v>1</v>
      </c>
      <c r="K77" s="14">
        <v>7</v>
      </c>
      <c r="L77" s="14">
        <v>1.5</v>
      </c>
      <c r="M77" s="14">
        <v>1269</v>
      </c>
      <c r="N77" s="14">
        <v>4.7</v>
      </c>
      <c r="O77" s="14">
        <v>4.7</v>
      </c>
      <c r="P77" s="14">
        <v>41</v>
      </c>
      <c r="Q77" s="14">
        <v>1.59</v>
      </c>
    </row>
    <row r="78" spans="2:17" x14ac:dyDescent="0.45">
      <c r="L78" s="22" t="s">
        <v>11</v>
      </c>
      <c r="M78" s="8">
        <f>AVERAGE(M75:M77)</f>
        <v>1242</v>
      </c>
      <c r="N78" s="22"/>
      <c r="O78" s="22"/>
      <c r="P78" s="8">
        <f>AVERAGE(P75:P77)</f>
        <v>35.666666666666664</v>
      </c>
      <c r="Q78" s="5">
        <f>AVERAGE(Q75:Q77)</f>
        <v>1.5533333333333335</v>
      </c>
    </row>
    <row r="79" spans="2:17" x14ac:dyDescent="0.45">
      <c r="B79" s="11">
        <v>7</v>
      </c>
      <c r="C79" s="11">
        <v>1.5</v>
      </c>
      <c r="D79" s="11">
        <v>1383</v>
      </c>
      <c r="E79" s="11">
        <v>4.8</v>
      </c>
      <c r="F79" s="11">
        <v>4.8</v>
      </c>
      <c r="G79" s="11">
        <v>53</v>
      </c>
      <c r="H79" s="11">
        <v>1.39</v>
      </c>
      <c r="L79" s="22" t="s">
        <v>12</v>
      </c>
      <c r="M79" s="4">
        <f>MEDIAN(M75:M77)</f>
        <v>1239</v>
      </c>
      <c r="N79" s="22"/>
      <c r="O79" s="22"/>
      <c r="P79" s="4">
        <f>MEDIAN(P75:P77)</f>
        <v>39</v>
      </c>
      <c r="Q79" s="4">
        <f>MEDIAN(Q75:Q77)</f>
        <v>1.54</v>
      </c>
    </row>
    <row r="80" spans="2:17" x14ac:dyDescent="0.45">
      <c r="B80" s="11">
        <v>7</v>
      </c>
      <c r="C80" s="11">
        <v>1.5</v>
      </c>
      <c r="D80" s="11">
        <v>1383</v>
      </c>
      <c r="E80" s="11">
        <v>4.9000000000000004</v>
      </c>
      <c r="F80" s="11">
        <v>4.9000000000000004</v>
      </c>
      <c r="G80" s="11">
        <v>99</v>
      </c>
      <c r="H80" s="11">
        <v>0</v>
      </c>
    </row>
    <row r="81" spans="2:17" x14ac:dyDescent="0.45">
      <c r="D81" s="11">
        <v>899</v>
      </c>
      <c r="E81" s="11">
        <v>4.9000000000000004</v>
      </c>
      <c r="F81" s="11">
        <v>4.9000000000000004</v>
      </c>
      <c r="G81" s="11">
        <v>27</v>
      </c>
      <c r="H81" s="11">
        <v>1.89</v>
      </c>
    </row>
    <row r="82" spans="2:17" x14ac:dyDescent="0.45">
      <c r="B82" s="11">
        <v>7</v>
      </c>
      <c r="C82" s="11">
        <v>1.5</v>
      </c>
      <c r="D82" s="11">
        <v>990</v>
      </c>
      <c r="E82" s="11">
        <v>4.9000000000000004</v>
      </c>
      <c r="F82" s="11">
        <v>4.9000000000000004</v>
      </c>
      <c r="G82" s="11">
        <v>17</v>
      </c>
      <c r="H82" s="11">
        <v>1.78</v>
      </c>
    </row>
    <row r="84" spans="2:17" x14ac:dyDescent="0.45">
      <c r="B84" s="11">
        <v>7</v>
      </c>
      <c r="C84" s="11">
        <v>1.5</v>
      </c>
      <c r="D84" s="11">
        <v>1673</v>
      </c>
      <c r="E84" s="11">
        <v>5</v>
      </c>
      <c r="F84" s="11">
        <v>5</v>
      </c>
      <c r="G84" s="11">
        <v>8</v>
      </c>
      <c r="H84" s="11">
        <v>1.52</v>
      </c>
    </row>
    <row r="85" spans="2:17" x14ac:dyDescent="0.45">
      <c r="B85" s="11">
        <v>7</v>
      </c>
      <c r="C85" s="11">
        <v>1.5</v>
      </c>
      <c r="D85" s="11">
        <v>41</v>
      </c>
      <c r="E85" s="11">
        <v>4.7</v>
      </c>
      <c r="F85" s="11">
        <v>4.7</v>
      </c>
      <c r="G85" s="11">
        <v>99</v>
      </c>
      <c r="H85" s="11">
        <v>0</v>
      </c>
      <c r="K85" s="11" t="s">
        <v>3</v>
      </c>
      <c r="L85" s="11" t="s">
        <v>2</v>
      </c>
      <c r="M85" s="11" t="s">
        <v>4</v>
      </c>
      <c r="N85" s="11" t="s">
        <v>24</v>
      </c>
      <c r="O85" s="11" t="s">
        <v>8</v>
      </c>
      <c r="P85" s="11" t="s">
        <v>0</v>
      </c>
      <c r="Q85" s="11" t="s">
        <v>1</v>
      </c>
    </row>
    <row r="86" spans="2:17" x14ac:dyDescent="0.45">
      <c r="B86" s="11">
        <v>7</v>
      </c>
      <c r="C86" s="11">
        <v>1.5</v>
      </c>
      <c r="D86" s="11">
        <v>139</v>
      </c>
      <c r="E86" s="11">
        <v>4.7</v>
      </c>
      <c r="F86" s="11">
        <v>4.7</v>
      </c>
      <c r="G86" s="11">
        <v>97</v>
      </c>
      <c r="H86" s="11">
        <v>2</v>
      </c>
      <c r="K86" s="11">
        <v>7</v>
      </c>
      <c r="L86" s="11">
        <v>1.5</v>
      </c>
      <c r="M86" s="11">
        <v>32</v>
      </c>
      <c r="N86" s="11">
        <v>4.2</v>
      </c>
      <c r="O86" s="11">
        <v>4.2</v>
      </c>
      <c r="P86" s="11">
        <v>98</v>
      </c>
      <c r="Q86" s="11">
        <v>1</v>
      </c>
    </row>
    <row r="87" spans="2:17" x14ac:dyDescent="0.45">
      <c r="B87" s="11">
        <v>7</v>
      </c>
      <c r="C87" s="11">
        <v>1.5</v>
      </c>
      <c r="D87" s="11">
        <v>41</v>
      </c>
      <c r="E87" s="11">
        <v>4.7</v>
      </c>
      <c r="F87" s="11">
        <v>4.7</v>
      </c>
      <c r="G87" s="11">
        <v>99</v>
      </c>
      <c r="H87" s="11">
        <v>0</v>
      </c>
      <c r="K87" s="11">
        <v>7</v>
      </c>
      <c r="L87" s="11">
        <v>1.5</v>
      </c>
      <c r="M87" s="11">
        <v>120</v>
      </c>
      <c r="N87" s="11">
        <v>4.2</v>
      </c>
      <c r="O87" s="11">
        <v>4.2</v>
      </c>
      <c r="P87" s="11">
        <v>98</v>
      </c>
      <c r="Q87" s="11">
        <v>1</v>
      </c>
    </row>
    <row r="88" spans="2:17" x14ac:dyDescent="0.45">
      <c r="B88" s="11">
        <v>7</v>
      </c>
      <c r="C88" s="11">
        <v>1.5</v>
      </c>
      <c r="D88" s="11">
        <v>1218</v>
      </c>
      <c r="E88" s="11">
        <v>4.7</v>
      </c>
      <c r="F88" s="11">
        <v>4.7</v>
      </c>
      <c r="G88" s="11">
        <v>27</v>
      </c>
      <c r="H88" s="11">
        <v>1.53</v>
      </c>
      <c r="L88" s="22" t="s">
        <v>11</v>
      </c>
      <c r="M88" s="8">
        <f>AVERAGE(M86:M87)</f>
        <v>76</v>
      </c>
      <c r="N88" s="22"/>
      <c r="O88" s="22"/>
      <c r="P88" s="8">
        <f>AVERAGE(P86:P87)</f>
        <v>98</v>
      </c>
      <c r="Q88" s="5">
        <f>AVERAGE(Q86:Q87)</f>
        <v>1</v>
      </c>
    </row>
    <row r="89" spans="2:17" x14ac:dyDescent="0.45">
      <c r="B89" s="11">
        <v>7</v>
      </c>
      <c r="C89" s="11">
        <v>1.5</v>
      </c>
      <c r="D89" s="11">
        <v>1239</v>
      </c>
      <c r="E89" s="11">
        <v>4.7</v>
      </c>
      <c r="F89" s="11">
        <v>4.7</v>
      </c>
      <c r="G89" s="11">
        <v>39</v>
      </c>
      <c r="H89" s="11">
        <v>1.54</v>
      </c>
      <c r="L89" s="22" t="s">
        <v>12</v>
      </c>
      <c r="M89" s="4">
        <f>MEDIAN(M86:M87)</f>
        <v>76</v>
      </c>
      <c r="N89" s="22"/>
      <c r="O89" s="22"/>
      <c r="P89" s="4">
        <f>MEDIAN(P86:P87)</f>
        <v>98</v>
      </c>
      <c r="Q89" s="4">
        <f>MEDIAN(Q86:Q87)</f>
        <v>1</v>
      </c>
    </row>
    <row r="91" spans="2:17" x14ac:dyDescent="0.45">
      <c r="B91" s="11">
        <v>7</v>
      </c>
      <c r="C91" s="11">
        <v>1.5</v>
      </c>
      <c r="D91" s="11">
        <v>1145</v>
      </c>
      <c r="E91" s="11">
        <v>5.0999999999999996</v>
      </c>
      <c r="F91" s="11">
        <v>5.0999999999999996</v>
      </c>
      <c r="G91" s="11">
        <v>13</v>
      </c>
      <c r="H91" s="11">
        <v>1.87</v>
      </c>
    </row>
    <row r="92" spans="2:17" x14ac:dyDescent="0.45">
      <c r="B92" s="11">
        <v>7</v>
      </c>
      <c r="C92" s="11">
        <v>1.5</v>
      </c>
      <c r="D92" s="11">
        <v>721</v>
      </c>
      <c r="E92" s="11">
        <v>5.0999999999999996</v>
      </c>
      <c r="F92" s="11">
        <v>5.0999999999999996</v>
      </c>
      <c r="G92" s="11">
        <v>12</v>
      </c>
      <c r="H92" s="11">
        <v>1.89</v>
      </c>
      <c r="K92" s="11" t="s">
        <v>3</v>
      </c>
      <c r="L92" s="11" t="s">
        <v>2</v>
      </c>
      <c r="M92" s="11" t="s">
        <v>4</v>
      </c>
      <c r="N92" s="11" t="s">
        <v>24</v>
      </c>
      <c r="O92" s="11" t="s">
        <v>8</v>
      </c>
      <c r="P92" s="11" t="s">
        <v>0</v>
      </c>
      <c r="Q92" s="11" t="s">
        <v>1</v>
      </c>
    </row>
    <row r="93" spans="2:17" x14ac:dyDescent="0.45">
      <c r="K93" s="11">
        <v>7</v>
      </c>
      <c r="L93" s="11">
        <v>1.5</v>
      </c>
      <c r="M93" s="11">
        <v>1145</v>
      </c>
      <c r="N93" s="11">
        <v>5.0999999999999996</v>
      </c>
      <c r="O93" s="11">
        <v>5.0999999999999996</v>
      </c>
      <c r="P93" s="11">
        <v>13</v>
      </c>
      <c r="Q93" s="11">
        <v>1.87</v>
      </c>
    </row>
    <row r="94" spans="2:17" x14ac:dyDescent="0.45">
      <c r="K94" s="11">
        <v>7</v>
      </c>
      <c r="L94" s="11">
        <v>1.5</v>
      </c>
      <c r="M94" s="11">
        <v>721</v>
      </c>
      <c r="N94" s="11">
        <v>5.0999999999999996</v>
      </c>
      <c r="O94" s="11">
        <v>5.0999999999999996</v>
      </c>
      <c r="P94" s="11">
        <v>12</v>
      </c>
      <c r="Q94" s="11">
        <v>1.89</v>
      </c>
    </row>
    <row r="95" spans="2:17" x14ac:dyDescent="0.45">
      <c r="L95" s="22" t="s">
        <v>11</v>
      </c>
      <c r="M95" s="8">
        <f>AVERAGE(M93:M94)</f>
        <v>933</v>
      </c>
      <c r="N95" s="22"/>
      <c r="O95" s="22"/>
      <c r="P95" s="8">
        <f>AVERAGE(P93:P94)</f>
        <v>12.5</v>
      </c>
      <c r="Q95" s="5">
        <f>AVERAGE(Q93:Q94)</f>
        <v>1.88</v>
      </c>
    </row>
    <row r="96" spans="2:17" x14ac:dyDescent="0.45">
      <c r="B96" s="11" t="s">
        <v>4</v>
      </c>
      <c r="C96" s="11" t="s">
        <v>8</v>
      </c>
      <c r="D96" s="11" t="s">
        <v>3</v>
      </c>
      <c r="E96" s="11" t="s">
        <v>2</v>
      </c>
      <c r="F96" s="11" t="s">
        <v>24</v>
      </c>
      <c r="G96" s="11" t="s">
        <v>0</v>
      </c>
      <c r="H96" s="11" t="s">
        <v>1</v>
      </c>
      <c r="L96" s="22" t="s">
        <v>12</v>
      </c>
      <c r="M96" s="4">
        <f>MEDIAN(M93:M94)</f>
        <v>933</v>
      </c>
      <c r="N96" s="22"/>
      <c r="O96" s="22"/>
      <c r="P96" s="4">
        <f>MEDIAN(P93:P94)</f>
        <v>12.5</v>
      </c>
      <c r="Q96" s="4">
        <f>MEDIAN(Q93:Q94)</f>
        <v>1.88</v>
      </c>
    </row>
    <row r="97" spans="2:17" x14ac:dyDescent="0.45">
      <c r="B97" s="11">
        <v>1124</v>
      </c>
      <c r="C97" s="11">
        <v>5.2</v>
      </c>
      <c r="D97" s="11">
        <v>7</v>
      </c>
      <c r="E97" s="11">
        <v>1.5</v>
      </c>
      <c r="F97" s="11">
        <v>5.2</v>
      </c>
      <c r="G97" s="11">
        <v>10</v>
      </c>
      <c r="H97" s="13">
        <v>1.7650000000000001</v>
      </c>
    </row>
    <row r="98" spans="2:17" x14ac:dyDescent="0.45">
      <c r="B98" s="11">
        <v>1145</v>
      </c>
      <c r="C98" s="11">
        <v>5.0999999999999996</v>
      </c>
      <c r="D98" s="11">
        <v>7</v>
      </c>
      <c r="E98" s="11">
        <v>1.5</v>
      </c>
      <c r="F98" s="11">
        <v>5.0999999999999996</v>
      </c>
      <c r="G98" s="11">
        <v>13</v>
      </c>
      <c r="H98" s="11">
        <v>1.88</v>
      </c>
    </row>
    <row r="99" spans="2:17" x14ac:dyDescent="0.45">
      <c r="B99" s="11">
        <v>1673</v>
      </c>
      <c r="C99" s="11">
        <v>5</v>
      </c>
      <c r="D99" s="11">
        <v>7</v>
      </c>
      <c r="E99" s="11">
        <v>1.5</v>
      </c>
      <c r="F99" s="11">
        <v>5</v>
      </c>
      <c r="G99" s="11">
        <v>8</v>
      </c>
      <c r="H99" s="11">
        <v>1.52</v>
      </c>
      <c r="K99" s="10"/>
      <c r="L99" s="10"/>
      <c r="M99" s="11">
        <v>899</v>
      </c>
      <c r="N99" s="11">
        <v>4.9000000000000004</v>
      </c>
      <c r="O99" s="11">
        <v>4.9000000000000004</v>
      </c>
      <c r="P99" s="11">
        <v>27</v>
      </c>
      <c r="Q99" s="11">
        <v>1.89</v>
      </c>
    </row>
    <row r="100" spans="2:17" x14ac:dyDescent="0.45">
      <c r="B100" s="11">
        <v>990</v>
      </c>
      <c r="C100" s="11">
        <v>4.9000000000000004</v>
      </c>
      <c r="D100" s="11">
        <v>7</v>
      </c>
      <c r="E100" s="11">
        <v>1.5</v>
      </c>
      <c r="F100" s="11">
        <v>4.9000000000000004</v>
      </c>
      <c r="G100" s="20">
        <v>22</v>
      </c>
      <c r="H100" s="13">
        <v>1.835</v>
      </c>
      <c r="K100" s="11">
        <v>7</v>
      </c>
      <c r="L100" s="11">
        <v>1.5</v>
      </c>
      <c r="M100" s="11">
        <v>990</v>
      </c>
      <c r="N100" s="11">
        <v>4.9000000000000004</v>
      </c>
      <c r="O100" s="11">
        <v>4.9000000000000004</v>
      </c>
      <c r="P100" s="11">
        <v>17</v>
      </c>
      <c r="Q100" s="11">
        <v>1.78</v>
      </c>
    </row>
    <row r="101" spans="2:17" x14ac:dyDescent="0.45">
      <c r="B101" s="11">
        <v>1383</v>
      </c>
      <c r="C101" s="11">
        <v>4.8</v>
      </c>
      <c r="D101" s="11">
        <v>7</v>
      </c>
      <c r="E101" s="11">
        <v>1.5</v>
      </c>
      <c r="F101" s="11">
        <v>4.8</v>
      </c>
      <c r="G101" s="11">
        <v>53</v>
      </c>
      <c r="H101" s="11">
        <v>1.39</v>
      </c>
      <c r="L101" s="22" t="s">
        <v>11</v>
      </c>
      <c r="M101" s="8">
        <f>AVERAGE(M99:M100)</f>
        <v>944.5</v>
      </c>
      <c r="N101" s="22"/>
      <c r="O101" s="22"/>
      <c r="P101" s="8">
        <f>AVERAGE(P99:P100)</f>
        <v>22</v>
      </c>
      <c r="Q101" s="5">
        <f>AVERAGE(Q99:Q100)</f>
        <v>1.835</v>
      </c>
    </row>
    <row r="102" spans="2:17" x14ac:dyDescent="0.45">
      <c r="B102" s="11">
        <v>1218</v>
      </c>
      <c r="C102" s="11">
        <v>4.7</v>
      </c>
      <c r="D102" s="11">
        <v>7</v>
      </c>
      <c r="E102" s="11">
        <v>1.5</v>
      </c>
      <c r="F102" s="11">
        <v>4.7</v>
      </c>
      <c r="G102" s="20">
        <v>27</v>
      </c>
      <c r="H102" s="11">
        <v>1.53</v>
      </c>
      <c r="L102" s="22" t="s">
        <v>12</v>
      </c>
      <c r="M102" s="8">
        <f>MEDIAN(M99:M100)</f>
        <v>944.5</v>
      </c>
      <c r="N102" s="22"/>
      <c r="O102" s="22"/>
      <c r="P102" s="4">
        <f>MEDIAN(P99:P100)</f>
        <v>22</v>
      </c>
      <c r="Q102" s="5">
        <f>MEDIAN(Q99:Q100)</f>
        <v>1.835</v>
      </c>
    </row>
    <row r="103" spans="2:17" x14ac:dyDescent="0.45">
      <c r="B103" s="11">
        <v>1370</v>
      </c>
      <c r="C103" s="11">
        <v>4.5999999999999996</v>
      </c>
      <c r="D103" s="11">
        <v>7</v>
      </c>
      <c r="E103" s="11">
        <v>1.5</v>
      </c>
      <c r="F103" s="11">
        <v>4.5999999999999996</v>
      </c>
      <c r="G103" s="20">
        <v>35.666666666666664</v>
      </c>
      <c r="H103" s="5">
        <v>1.5533333333333335</v>
      </c>
    </row>
    <row r="104" spans="2:17" x14ac:dyDescent="0.45">
      <c r="B104" s="11">
        <v>32</v>
      </c>
      <c r="C104" s="11">
        <v>4.2</v>
      </c>
      <c r="D104" s="11">
        <v>7</v>
      </c>
      <c r="E104" s="11">
        <v>1.5</v>
      </c>
      <c r="F104" s="11">
        <v>4.2</v>
      </c>
      <c r="G104" s="11">
        <v>98</v>
      </c>
      <c r="H104" s="11">
        <v>1</v>
      </c>
    </row>
    <row r="107" spans="2:17" x14ac:dyDescent="0.45">
      <c r="G107" t="s">
        <v>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mF0.6</vt:lpstr>
      <vt:lpstr>mF1.5</vt:lpstr>
      <vt:lpstr>mF1.0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 Chang</dc:creator>
  <cp:lastModifiedBy>Ernie Chang</cp:lastModifiedBy>
  <dcterms:created xsi:type="dcterms:W3CDTF">2020-12-20T00:25:03Z</dcterms:created>
  <dcterms:modified xsi:type="dcterms:W3CDTF">2020-12-21T06:23:13Z</dcterms:modified>
</cp:coreProperties>
</file>