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7220" windowHeight="98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65" i="1" l="1"/>
  <c r="J64" i="1"/>
  <c r="J63" i="1"/>
  <c r="J71" i="1"/>
  <c r="J70" i="1"/>
  <c r="J69" i="1"/>
  <c r="J68" i="1"/>
  <c r="I71" i="1"/>
  <c r="I70" i="1"/>
  <c r="I69" i="1"/>
  <c r="I68" i="1"/>
  <c r="J66" i="1"/>
  <c r="I66" i="1"/>
  <c r="I65" i="1"/>
  <c r="I64" i="1"/>
  <c r="I63" i="1"/>
  <c r="J29" i="1"/>
  <c r="I29" i="1"/>
  <c r="J31" i="1"/>
  <c r="I31" i="1"/>
  <c r="J32" i="1"/>
  <c r="I32" i="1"/>
  <c r="J33" i="1"/>
  <c r="I33" i="1"/>
  <c r="J34" i="1"/>
  <c r="I34" i="1"/>
  <c r="J35" i="1"/>
  <c r="I35" i="1"/>
  <c r="J36" i="1"/>
  <c r="I36" i="1"/>
  <c r="J30" i="1"/>
  <c r="I30" i="1"/>
  <c r="J38" i="1"/>
  <c r="I38" i="1"/>
  <c r="J40" i="1"/>
  <c r="I40" i="1"/>
  <c r="J41" i="1"/>
  <c r="I41" i="1"/>
  <c r="J39" i="1"/>
  <c r="I39" i="1"/>
  <c r="J42" i="1"/>
  <c r="I42" i="1"/>
  <c r="K42" i="1" l="1"/>
  <c r="K34" i="1"/>
  <c r="K32" i="1"/>
  <c r="K29" i="1"/>
  <c r="K39" i="1"/>
  <c r="K40" i="1"/>
  <c r="K30" i="1"/>
  <c r="K35" i="1"/>
  <c r="K31" i="1"/>
  <c r="K66" i="1"/>
  <c r="K41" i="1"/>
  <c r="K38" i="1"/>
  <c r="K33" i="1"/>
  <c r="K63" i="1"/>
  <c r="K65" i="1"/>
  <c r="K71" i="1"/>
  <c r="K64" i="1"/>
  <c r="K36" i="1"/>
  <c r="K70" i="1"/>
  <c r="K69" i="1"/>
  <c r="K68" i="1"/>
</calcChain>
</file>

<file path=xl/sharedStrings.xml><?xml version="1.0" encoding="utf-8"?>
<sst xmlns="http://schemas.openxmlformats.org/spreadsheetml/2006/main" count="343" uniqueCount="148">
  <si>
    <t>WAVE</t>
  </si>
  <si>
    <t>Sched 0</t>
  </si>
  <si>
    <t>Sched 1</t>
  </si>
  <si>
    <t>Sched 2</t>
  </si>
  <si>
    <t>PARTICLE</t>
  </si>
  <si>
    <t>Terminate</t>
  </si>
  <si>
    <t>Survivors</t>
  </si>
  <si>
    <t>R0</t>
  </si>
  <si>
    <t>Gp0</t>
  </si>
  <si>
    <t>Gp1</t>
  </si>
  <si>
    <t>Gp9</t>
  </si>
  <si>
    <t>Gp8</t>
  </si>
  <si>
    <t>Gp7</t>
  </si>
  <si>
    <t>Gp6</t>
  </si>
  <si>
    <t>Gp5</t>
  </si>
  <si>
    <t>Gp4</t>
  </si>
  <si>
    <t>Gp3</t>
  </si>
  <si>
    <t>Gp2</t>
  </si>
  <si>
    <t>Sched 3</t>
  </si>
  <si>
    <t>0/81</t>
  </si>
  <si>
    <t xml:space="preserve"> 2/149</t>
  </si>
  <si>
    <t xml:space="preserve"> 4/18</t>
  </si>
  <si>
    <t xml:space="preserve"> 8/33 </t>
  </si>
  <si>
    <t xml:space="preserve"> 10/47</t>
  </si>
  <si>
    <t xml:space="preserve"> 0/81</t>
  </si>
  <si>
    <t xml:space="preserve"> 0/131</t>
  </si>
  <si>
    <t xml:space="preserve"> 0/182</t>
  </si>
  <si>
    <t xml:space="preserve"> 0/91</t>
  </si>
  <si>
    <t xml:space="preserve"> 0/40</t>
  </si>
  <si>
    <t>Trial 1</t>
  </si>
  <si>
    <t xml:space="preserve"> 7/18</t>
  </si>
  <si>
    <t xml:space="preserve"> 12/33</t>
  </si>
  <si>
    <t xml:space="preserve"> 15/47</t>
  </si>
  <si>
    <t xml:space="preserve"> 1/131</t>
  </si>
  <si>
    <t xml:space="preserve"> 0/149</t>
  </si>
  <si>
    <t xml:space="preserve"> 1/228</t>
  </si>
  <si>
    <t xml:space="preserve"> 1/287</t>
  </si>
  <si>
    <t>Trial 2</t>
  </si>
  <si>
    <t xml:space="preserve"> 8/18</t>
  </si>
  <si>
    <t xml:space="preserve"> 13/33</t>
  </si>
  <si>
    <t xml:space="preserve"> 21/47</t>
  </si>
  <si>
    <t xml:space="preserve"> 1/149</t>
  </si>
  <si>
    <t>Trial 3</t>
  </si>
  <si>
    <t xml:space="preserve"> 2/18</t>
  </si>
  <si>
    <t xml:space="preserve"> 9/47</t>
  </si>
  <si>
    <t xml:space="preserve"> 9/81</t>
  </si>
  <si>
    <t xml:space="preserve"> 2/182</t>
  </si>
  <si>
    <t xml:space="preserve"> 1/91</t>
  </si>
  <si>
    <t xml:space="preserve"> 1/40</t>
  </si>
  <si>
    <t>Trial 4</t>
  </si>
  <si>
    <t xml:space="preserve"> 11/33</t>
  </si>
  <si>
    <t xml:space="preserve"> 18/47</t>
  </si>
  <si>
    <t xml:space="preserve"> 1/81</t>
  </si>
  <si>
    <t>Trail 1</t>
  </si>
  <si>
    <t>Trial 5</t>
  </si>
  <si>
    <t xml:space="preserve"> 7/33</t>
  </si>
  <si>
    <t xml:space="preserve"> 0/47</t>
  </si>
  <si>
    <t xml:space="preserve"> 15/149</t>
  </si>
  <si>
    <t xml:space="preserve"> 18/182</t>
  </si>
  <si>
    <t xml:space="preserve"> 7/47</t>
  </si>
  <si>
    <t xml:space="preserve"> 11/81</t>
  </si>
  <si>
    <t xml:space="preserve"> 90/131</t>
  </si>
  <si>
    <t xml:space="preserve"> 88/149</t>
  </si>
  <si>
    <t xml:space="preserve"> 116/182</t>
  </si>
  <si>
    <t xml:space="preserve"> 143/228</t>
  </si>
  <si>
    <t>13/91</t>
  </si>
  <si>
    <t xml:space="preserve"> 6/40</t>
  </si>
  <si>
    <t xml:space="preserve"> 18/33</t>
  </si>
  <si>
    <t xml:space="preserve"> 27/47</t>
  </si>
  <si>
    <t xml:space="preserve"> 31/149</t>
  </si>
  <si>
    <t xml:space="preserve"> 39/182</t>
  </si>
  <si>
    <t xml:space="preserve"> 60/228</t>
  </si>
  <si>
    <t xml:space="preserve"> 2/91</t>
  </si>
  <si>
    <t>1st inf</t>
  </si>
  <si>
    <t>last inf</t>
  </si>
  <si>
    <t>delta</t>
  </si>
  <si>
    <t>N inf</t>
  </si>
  <si>
    <t>theta.all</t>
  </si>
  <si>
    <t xml:space="preserve"> 0/18</t>
  </si>
  <si>
    <t xml:space="preserve"> 1/33</t>
  </si>
  <si>
    <t xml:space="preserve"> 1/47</t>
  </si>
  <si>
    <t xml:space="preserve"> 79/131</t>
  </si>
  <si>
    <t xml:space="preserve"> 81/149</t>
  </si>
  <si>
    <t xml:space="preserve"> 92/182</t>
  </si>
  <si>
    <t xml:space="preserve"> 134/228</t>
  </si>
  <si>
    <t xml:space="preserve"> 3/91</t>
  </si>
  <si>
    <t xml:space="preserve"> 1/18</t>
  </si>
  <si>
    <t xml:space="preserve"> 6/33</t>
  </si>
  <si>
    <t xml:space="preserve"> 6/18</t>
  </si>
  <si>
    <t xml:space="preserve"> 11/47</t>
  </si>
  <si>
    <t xml:space="preserve"> 32/229</t>
  </si>
  <si>
    <t>9,8,7</t>
  </si>
  <si>
    <t>2,3,4</t>
  </si>
  <si>
    <t>2,3,4,5</t>
  </si>
  <si>
    <t xml:space="preserve"> 2/33</t>
  </si>
  <si>
    <t>fleas1novax</t>
  </si>
  <si>
    <t>PARTCLErepeat Feb 1</t>
  </si>
  <si>
    <t>WAVErepeats Feb1</t>
  </si>
  <si>
    <t>ANTnoVax</t>
  </si>
  <si>
    <t xml:space="preserve"> 0/33</t>
  </si>
  <si>
    <t xml:space="preserve"> 2/228</t>
  </si>
  <si>
    <t>FAST FORWARD APPROACH</t>
  </si>
  <si>
    <t>STANDARD APPROACH</t>
  </si>
  <si>
    <t>14/18</t>
  </si>
  <si>
    <t>23/33</t>
  </si>
  <si>
    <t>29/47</t>
  </si>
  <si>
    <t xml:space="preserve"> 1/182</t>
  </si>
  <si>
    <t xml:space="preserve"> 18/18</t>
  </si>
  <si>
    <t xml:space="preserve"> 31/33</t>
  </si>
  <si>
    <t xml:space="preserve"> 43/47</t>
  </si>
  <si>
    <t xml:space="preserve">34/81 </t>
  </si>
  <si>
    <t xml:space="preserve"> 63/131</t>
  </si>
  <si>
    <t xml:space="preserve"> 96/149</t>
  </si>
  <si>
    <t xml:space="preserve"> 154/228</t>
  </si>
  <si>
    <t>119/182</t>
  </si>
  <si>
    <t>39/91</t>
  </si>
  <si>
    <t>18/40</t>
  </si>
  <si>
    <t>PARTICLE-ff</t>
  </si>
  <si>
    <t>2/33</t>
  </si>
  <si>
    <t xml:space="preserve"> 3/47</t>
  </si>
  <si>
    <t>7/81</t>
  </si>
  <si>
    <t>129/131</t>
  </si>
  <si>
    <t xml:space="preserve"> 135/149</t>
  </si>
  <si>
    <t xml:space="preserve"> 164/182</t>
  </si>
  <si>
    <t>209/228</t>
  </si>
  <si>
    <t xml:space="preserve"> 2/40</t>
  </si>
  <si>
    <t>2/149</t>
  </si>
  <si>
    <t xml:space="preserve"> 11/18</t>
  </si>
  <si>
    <t xml:space="preserve"> 26/47</t>
  </si>
  <si>
    <t xml:space="preserve"> 3/182</t>
  </si>
  <si>
    <t>1/228</t>
  </si>
  <si>
    <t xml:space="preserve"> 14/18</t>
  </si>
  <si>
    <t xml:space="preserve"> 22/33</t>
  </si>
  <si>
    <t xml:space="preserve"> 32/47</t>
  </si>
  <si>
    <t>2/81</t>
  </si>
  <si>
    <t xml:space="preserve"> 56/149</t>
  </si>
  <si>
    <t xml:space="preserve"> 65/182</t>
  </si>
  <si>
    <t xml:space="preserve"> 76/228</t>
  </si>
  <si>
    <t>0/18</t>
  </si>
  <si>
    <t xml:space="preserve"> 4/47</t>
  </si>
  <si>
    <t>8/81</t>
  </si>
  <si>
    <t>114/131</t>
  </si>
  <si>
    <t xml:space="preserve"> 112/149</t>
  </si>
  <si>
    <t xml:space="preserve"> 156/182</t>
  </si>
  <si>
    <t xml:space="preserve"> 176/228</t>
  </si>
  <si>
    <t xml:space="preserve"> 6/91</t>
  </si>
  <si>
    <t xml:space="preserve"> 4/40</t>
  </si>
  <si>
    <t>WAVEff14 Feb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</si>
</sst>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Alignment="1"/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/>
    <xf numFmtId="16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selection activeCell="Q67" sqref="Q67"/>
    </sheetView>
  </sheetViews>
  <sheetFormatPr defaultRowHeight="14.4" x14ac:dyDescent="0.3"/>
  <cols>
    <col min="1" max="3" width="8.88671875" style="1"/>
    <col min="4" max="4" width="11.44140625" style="1" customWidth="1"/>
    <col min="5" max="16384" width="8.88671875" style="1"/>
  </cols>
  <sheetData>
    <row r="1" spans="1:18" x14ac:dyDescent="0.3">
      <c r="A1" s="2" t="s">
        <v>2</v>
      </c>
      <c r="B1" s="3">
        <v>1</v>
      </c>
      <c r="C1" s="2" t="s">
        <v>91</v>
      </c>
      <c r="D1" s="2"/>
      <c r="E1" s="2"/>
      <c r="F1" s="2"/>
    </row>
    <row r="2" spans="1:18" x14ac:dyDescent="0.3">
      <c r="A2" s="2" t="s">
        <v>3</v>
      </c>
      <c r="B2" s="3">
        <v>1</v>
      </c>
      <c r="C2" s="2" t="s">
        <v>91</v>
      </c>
      <c r="D2" s="2"/>
      <c r="E2" s="3">
        <v>0.5</v>
      </c>
      <c r="F2" s="2" t="s">
        <v>92</v>
      </c>
    </row>
    <row r="3" spans="1:18" x14ac:dyDescent="0.3">
      <c r="A3" s="2" t="s">
        <v>18</v>
      </c>
      <c r="B3" s="2"/>
      <c r="C3" s="2"/>
      <c r="D3" s="2"/>
      <c r="E3" s="3">
        <v>1</v>
      </c>
      <c r="F3" s="2" t="s">
        <v>93</v>
      </c>
    </row>
    <row r="4" spans="1:18" s="8" customFormat="1" x14ac:dyDescent="0.3">
      <c r="A4" s="11"/>
      <c r="B4" s="11"/>
      <c r="C4" s="11"/>
      <c r="D4" s="11"/>
      <c r="E4" s="3"/>
      <c r="F4" s="11"/>
    </row>
    <row r="5" spans="1:18" s="8" customFormat="1" x14ac:dyDescent="0.3">
      <c r="A5" s="11"/>
      <c r="B5" s="11"/>
      <c r="C5" s="11"/>
      <c r="D5" s="11"/>
      <c r="E5" s="3"/>
      <c r="F5" s="11"/>
    </row>
    <row r="7" spans="1:18" s="8" customFormat="1" x14ac:dyDescent="0.3">
      <c r="B7" s="4" t="s">
        <v>102</v>
      </c>
    </row>
    <row r="8" spans="1:18" x14ac:dyDescent="0.3">
      <c r="C8" s="1" t="s">
        <v>0</v>
      </c>
      <c r="F8" s="1" t="s">
        <v>5</v>
      </c>
      <c r="G8" s="1" t="s">
        <v>6</v>
      </c>
      <c r="H8" s="1" t="s">
        <v>7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9</v>
      </c>
      <c r="R8" s="1" t="s">
        <v>8</v>
      </c>
    </row>
    <row r="9" spans="1:18" x14ac:dyDescent="0.3">
      <c r="D9" s="1" t="s">
        <v>1</v>
      </c>
      <c r="E9" s="1" t="s">
        <v>53</v>
      </c>
      <c r="F9" s="1">
        <v>1246</v>
      </c>
      <c r="G9" s="1">
        <v>2</v>
      </c>
      <c r="H9" s="1">
        <v>2.2999999999999998</v>
      </c>
      <c r="I9" s="8" t="s">
        <v>78</v>
      </c>
      <c r="J9" s="8" t="s">
        <v>99</v>
      </c>
      <c r="K9" s="8" t="s">
        <v>56</v>
      </c>
      <c r="L9" s="8" t="s">
        <v>52</v>
      </c>
      <c r="M9" s="8" t="s">
        <v>25</v>
      </c>
      <c r="N9" s="8" t="s">
        <v>34</v>
      </c>
      <c r="O9" s="8" t="s">
        <v>26</v>
      </c>
      <c r="P9" s="8" t="s">
        <v>100</v>
      </c>
      <c r="Q9" s="8" t="s">
        <v>27</v>
      </c>
      <c r="R9" s="8" t="s">
        <v>28</v>
      </c>
    </row>
    <row r="10" spans="1:18" x14ac:dyDescent="0.3">
      <c r="D10" s="1" t="s">
        <v>2</v>
      </c>
      <c r="E10" s="1" t="s">
        <v>29</v>
      </c>
      <c r="F10" s="1">
        <v>1294</v>
      </c>
      <c r="G10" s="1">
        <v>24</v>
      </c>
      <c r="H10" s="1">
        <v>2.38</v>
      </c>
      <c r="I10" s="5" t="s">
        <v>21</v>
      </c>
      <c r="J10" s="6" t="s">
        <v>22</v>
      </c>
      <c r="K10" s="6" t="s">
        <v>23</v>
      </c>
      <c r="L10" s="1" t="s">
        <v>24</v>
      </c>
      <c r="M10" s="1" t="s">
        <v>25</v>
      </c>
      <c r="N10" s="1" t="s">
        <v>20</v>
      </c>
      <c r="O10" s="1" t="s">
        <v>26</v>
      </c>
      <c r="P10" s="1" t="s">
        <v>36</v>
      </c>
      <c r="Q10" s="1" t="s">
        <v>27</v>
      </c>
      <c r="R10" s="1" t="s">
        <v>28</v>
      </c>
    </row>
    <row r="11" spans="1:18" x14ac:dyDescent="0.3">
      <c r="E11" s="1" t="s">
        <v>37</v>
      </c>
      <c r="F11" s="1">
        <v>1362</v>
      </c>
      <c r="G11" s="1">
        <v>36</v>
      </c>
      <c r="H11" s="1">
        <v>2.34</v>
      </c>
      <c r="I11" s="5" t="s">
        <v>30</v>
      </c>
      <c r="J11" s="6" t="s">
        <v>31</v>
      </c>
      <c r="K11" s="6" t="s">
        <v>32</v>
      </c>
      <c r="L11" s="1" t="s">
        <v>24</v>
      </c>
      <c r="M11" s="1" t="s">
        <v>33</v>
      </c>
      <c r="N11" s="1" t="s">
        <v>34</v>
      </c>
      <c r="O11" s="1" t="s">
        <v>26</v>
      </c>
      <c r="P11" s="1" t="s">
        <v>35</v>
      </c>
      <c r="Q11" s="1" t="s">
        <v>27</v>
      </c>
      <c r="R11" s="1" t="s">
        <v>28</v>
      </c>
    </row>
    <row r="12" spans="1:18" x14ac:dyDescent="0.3">
      <c r="E12" s="1" t="s">
        <v>42</v>
      </c>
      <c r="F12" s="1">
        <v>1380</v>
      </c>
      <c r="G12" s="1">
        <v>44</v>
      </c>
      <c r="H12" s="1">
        <v>2.3199999999999998</v>
      </c>
      <c r="I12" s="5" t="s">
        <v>38</v>
      </c>
      <c r="J12" s="6" t="s">
        <v>39</v>
      </c>
      <c r="K12" s="6" t="s">
        <v>40</v>
      </c>
      <c r="L12" s="1" t="s">
        <v>24</v>
      </c>
      <c r="M12" s="1" t="s">
        <v>33</v>
      </c>
      <c r="N12" s="1" t="s">
        <v>41</v>
      </c>
      <c r="O12" s="1" t="s">
        <v>26</v>
      </c>
      <c r="P12" s="1" t="s">
        <v>35</v>
      </c>
      <c r="Q12" s="1" t="s">
        <v>27</v>
      </c>
      <c r="R12" s="1" t="s">
        <v>28</v>
      </c>
    </row>
    <row r="13" spans="1:18" x14ac:dyDescent="0.3">
      <c r="E13" s="1" t="s">
        <v>49</v>
      </c>
      <c r="F13" s="1">
        <v>1762</v>
      </c>
      <c r="G13" s="1">
        <v>27</v>
      </c>
      <c r="H13" s="1">
        <v>2.2599999999999998</v>
      </c>
      <c r="I13" s="5" t="s">
        <v>43</v>
      </c>
      <c r="J13" s="6" t="s">
        <v>31</v>
      </c>
      <c r="K13" s="6" t="s">
        <v>44</v>
      </c>
      <c r="L13" s="1" t="s">
        <v>45</v>
      </c>
      <c r="M13" s="1" t="s">
        <v>25</v>
      </c>
      <c r="N13" s="1" t="s">
        <v>34</v>
      </c>
      <c r="O13" s="1" t="s">
        <v>46</v>
      </c>
      <c r="P13" s="1" t="s">
        <v>35</v>
      </c>
      <c r="Q13" s="1" t="s">
        <v>47</v>
      </c>
      <c r="R13" s="1" t="s">
        <v>48</v>
      </c>
    </row>
    <row r="14" spans="1:18" x14ac:dyDescent="0.3">
      <c r="E14" s="1" t="s">
        <v>54</v>
      </c>
      <c r="F14" s="1">
        <v>1415</v>
      </c>
      <c r="G14" s="1">
        <v>40</v>
      </c>
      <c r="H14" s="1">
        <v>2.25</v>
      </c>
      <c r="I14" s="5" t="s">
        <v>30</v>
      </c>
      <c r="J14" s="6" t="s">
        <v>50</v>
      </c>
      <c r="K14" s="6" t="s">
        <v>51</v>
      </c>
      <c r="L14" s="1" t="s">
        <v>52</v>
      </c>
      <c r="M14" s="1" t="s">
        <v>33</v>
      </c>
      <c r="N14" s="1" t="s">
        <v>20</v>
      </c>
      <c r="O14" s="1" t="s">
        <v>26</v>
      </c>
      <c r="P14" s="1" t="s">
        <v>35</v>
      </c>
      <c r="Q14" s="1" t="s">
        <v>27</v>
      </c>
      <c r="R14" s="1" t="s">
        <v>28</v>
      </c>
    </row>
    <row r="15" spans="1:18" x14ac:dyDescent="0.3">
      <c r="D15" s="1" t="s">
        <v>3</v>
      </c>
      <c r="E15" s="1" t="s">
        <v>29</v>
      </c>
      <c r="F15" s="1">
        <v>1706</v>
      </c>
      <c r="G15" s="1">
        <v>182</v>
      </c>
      <c r="H15" s="1">
        <v>2.11</v>
      </c>
      <c r="I15" s="6" t="s">
        <v>21</v>
      </c>
      <c r="J15" s="6" t="s">
        <v>67</v>
      </c>
      <c r="K15" s="6" t="s">
        <v>68</v>
      </c>
      <c r="L15" s="1" t="s">
        <v>52</v>
      </c>
      <c r="M15" s="1" t="s">
        <v>33</v>
      </c>
      <c r="N15" s="15" t="s">
        <v>69</v>
      </c>
      <c r="O15" s="15" t="s">
        <v>70</v>
      </c>
      <c r="P15" s="15" t="s">
        <v>71</v>
      </c>
      <c r="Q15" s="1" t="s">
        <v>72</v>
      </c>
      <c r="R15" s="1" t="s">
        <v>28</v>
      </c>
    </row>
    <row r="16" spans="1:18" x14ac:dyDescent="0.3">
      <c r="D16" s="1" t="s">
        <v>18</v>
      </c>
      <c r="E16" s="1" t="s">
        <v>29</v>
      </c>
      <c r="F16" s="1">
        <v>2381</v>
      </c>
      <c r="G16" s="1">
        <v>481</v>
      </c>
      <c r="H16" s="1">
        <v>1.96</v>
      </c>
      <c r="I16" s="7" t="s">
        <v>86</v>
      </c>
      <c r="J16" s="7" t="s">
        <v>55</v>
      </c>
      <c r="K16" s="7" t="s">
        <v>59</v>
      </c>
      <c r="L16" s="1" t="s">
        <v>60</v>
      </c>
      <c r="M16" s="6" t="s">
        <v>61</v>
      </c>
      <c r="N16" s="6" t="s">
        <v>62</v>
      </c>
      <c r="O16" s="6" t="s">
        <v>63</v>
      </c>
      <c r="P16" s="6" t="s">
        <v>64</v>
      </c>
      <c r="Q16" s="1" t="s">
        <v>65</v>
      </c>
      <c r="R16" s="1" t="s">
        <v>66</v>
      </c>
    </row>
    <row r="17" spans="3:18" x14ac:dyDescent="0.3">
      <c r="C17" s="1" t="s">
        <v>4</v>
      </c>
    </row>
    <row r="18" spans="3:18" x14ac:dyDescent="0.3">
      <c r="D18" s="1" t="s">
        <v>1</v>
      </c>
      <c r="E18" s="1" t="s">
        <v>29</v>
      </c>
      <c r="F18" s="1">
        <v>1024</v>
      </c>
      <c r="G18" s="1">
        <v>0</v>
      </c>
      <c r="H18" s="1">
        <v>2.4300000000000002</v>
      </c>
    </row>
    <row r="19" spans="3:18" x14ac:dyDescent="0.3">
      <c r="D19" s="1" t="s">
        <v>2</v>
      </c>
      <c r="E19" s="1" t="s">
        <v>29</v>
      </c>
      <c r="F19" s="1">
        <v>896</v>
      </c>
      <c r="G19" s="1">
        <v>14</v>
      </c>
      <c r="H19" s="1">
        <v>2.4</v>
      </c>
      <c r="I19" s="6" t="s">
        <v>86</v>
      </c>
      <c r="J19" s="6" t="s">
        <v>87</v>
      </c>
      <c r="K19" s="6" t="s">
        <v>59</v>
      </c>
      <c r="L19" s="1" t="s">
        <v>24</v>
      </c>
      <c r="M19" s="1" t="s">
        <v>25</v>
      </c>
      <c r="N19" s="1" t="s">
        <v>34</v>
      </c>
      <c r="O19" s="1" t="s">
        <v>26</v>
      </c>
      <c r="P19" s="1" t="s">
        <v>35</v>
      </c>
      <c r="Q19" s="1" t="s">
        <v>27</v>
      </c>
      <c r="R19" s="1" t="s">
        <v>28</v>
      </c>
    </row>
    <row r="20" spans="3:18" x14ac:dyDescent="0.3">
      <c r="E20" s="1" t="s">
        <v>37</v>
      </c>
      <c r="F20" s="1">
        <v>908</v>
      </c>
      <c r="G20" s="1">
        <v>13</v>
      </c>
      <c r="H20" s="1">
        <v>2.39</v>
      </c>
      <c r="I20" s="6" t="s">
        <v>21</v>
      </c>
      <c r="J20" s="6" t="s">
        <v>94</v>
      </c>
      <c r="K20" s="6" t="s">
        <v>59</v>
      </c>
      <c r="L20" s="1" t="s">
        <v>27</v>
      </c>
      <c r="M20" s="1" t="s">
        <v>25</v>
      </c>
      <c r="N20" s="1" t="s">
        <v>34</v>
      </c>
      <c r="O20" s="1" t="s">
        <v>26</v>
      </c>
      <c r="P20" s="1" t="s">
        <v>35</v>
      </c>
      <c r="Q20" s="1" t="s">
        <v>27</v>
      </c>
      <c r="R20" s="1" t="s">
        <v>28</v>
      </c>
    </row>
    <row r="21" spans="3:18" x14ac:dyDescent="0.3">
      <c r="D21" s="1" t="s">
        <v>3</v>
      </c>
      <c r="E21" s="1" t="s">
        <v>29</v>
      </c>
      <c r="F21" s="1">
        <v>904</v>
      </c>
      <c r="G21" s="1">
        <v>93</v>
      </c>
      <c r="H21" s="1">
        <v>2.2599999999999998</v>
      </c>
      <c r="I21" s="6" t="s">
        <v>88</v>
      </c>
      <c r="J21" s="6" t="s">
        <v>31</v>
      </c>
      <c r="K21" s="6" t="s">
        <v>89</v>
      </c>
      <c r="L21" s="1" t="s">
        <v>24</v>
      </c>
      <c r="M21" s="1" t="s">
        <v>25</v>
      </c>
      <c r="N21" s="15" t="s">
        <v>57</v>
      </c>
      <c r="O21" s="15" t="s">
        <v>58</v>
      </c>
      <c r="P21" s="15" t="s">
        <v>90</v>
      </c>
      <c r="Q21" s="1" t="s">
        <v>27</v>
      </c>
      <c r="R21" s="1" t="s">
        <v>28</v>
      </c>
    </row>
    <row r="22" spans="3:18" x14ac:dyDescent="0.3">
      <c r="D22" s="1" t="s">
        <v>18</v>
      </c>
      <c r="E22" s="1" t="s">
        <v>29</v>
      </c>
      <c r="F22" s="1">
        <v>1105</v>
      </c>
      <c r="G22" s="1">
        <v>390</v>
      </c>
      <c r="H22" s="1">
        <v>1.99</v>
      </c>
      <c r="I22" s="7" t="s">
        <v>78</v>
      </c>
      <c r="J22" s="7" t="s">
        <v>79</v>
      </c>
      <c r="K22" s="7" t="s">
        <v>80</v>
      </c>
      <c r="L22" s="1" t="s">
        <v>24</v>
      </c>
      <c r="M22" s="6" t="s">
        <v>81</v>
      </c>
      <c r="N22" s="6" t="s">
        <v>82</v>
      </c>
      <c r="O22" s="6" t="s">
        <v>83</v>
      </c>
      <c r="P22" s="6" t="s">
        <v>84</v>
      </c>
      <c r="Q22" s="1" t="s">
        <v>85</v>
      </c>
      <c r="R22" s="1" t="s">
        <v>28</v>
      </c>
    </row>
    <row r="28" spans="3:18" x14ac:dyDescent="0.3">
      <c r="C28" s="1" t="s">
        <v>0</v>
      </c>
      <c r="F28" s="1" t="s">
        <v>5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77</v>
      </c>
      <c r="N28" s="1" t="s">
        <v>98</v>
      </c>
    </row>
    <row r="29" spans="3:18" x14ac:dyDescent="0.3">
      <c r="D29" s="1" t="s">
        <v>1</v>
      </c>
      <c r="E29" s="1" t="s">
        <v>53</v>
      </c>
      <c r="F29" s="1">
        <v>1246</v>
      </c>
      <c r="G29" s="1">
        <v>12</v>
      </c>
      <c r="H29" s="1">
        <v>1058</v>
      </c>
      <c r="I29" s="8">
        <f>H29-G29</f>
        <v>1046</v>
      </c>
      <c r="J29" s="8">
        <f>999-G9</f>
        <v>997</v>
      </c>
      <c r="K29" s="14">
        <f>I29/J29</f>
        <v>1.0491474423269809</v>
      </c>
    </row>
    <row r="30" spans="3:18" x14ac:dyDescent="0.3">
      <c r="D30" s="1" t="s">
        <v>2</v>
      </c>
      <c r="E30" s="1" t="s">
        <v>29</v>
      </c>
      <c r="F30" s="1">
        <v>1294</v>
      </c>
      <c r="G30" s="1">
        <v>11</v>
      </c>
      <c r="H30" s="1">
        <v>1097</v>
      </c>
      <c r="I30" s="1">
        <f>H30-G30</f>
        <v>1086</v>
      </c>
      <c r="J30" s="1">
        <f>999-G10</f>
        <v>975</v>
      </c>
      <c r="K30" s="14">
        <f>I30/J30</f>
        <v>1.1138461538461539</v>
      </c>
      <c r="N30" s="4" t="s">
        <v>97</v>
      </c>
    </row>
    <row r="31" spans="3:18" x14ac:dyDescent="0.3">
      <c r="E31" s="1" t="s">
        <v>37</v>
      </c>
      <c r="F31" s="1">
        <v>1362</v>
      </c>
      <c r="G31" s="1">
        <v>2</v>
      </c>
      <c r="H31" s="1">
        <v>1162</v>
      </c>
      <c r="I31" s="1">
        <f>H31-G31</f>
        <v>1160</v>
      </c>
      <c r="J31" s="1">
        <f>999-G11</f>
        <v>963</v>
      </c>
      <c r="K31" s="14">
        <f>I31/J31</f>
        <v>1.2045690550363448</v>
      </c>
      <c r="N31" s="4" t="s">
        <v>97</v>
      </c>
    </row>
    <row r="32" spans="3:18" x14ac:dyDescent="0.3">
      <c r="E32" s="1" t="s">
        <v>42</v>
      </c>
      <c r="F32" s="1">
        <v>1380</v>
      </c>
      <c r="G32" s="1">
        <v>59</v>
      </c>
      <c r="H32" s="1">
        <v>1194</v>
      </c>
      <c r="I32" s="1">
        <f>H32-G32</f>
        <v>1135</v>
      </c>
      <c r="J32" s="1">
        <f>999-G12</f>
        <v>955</v>
      </c>
      <c r="K32" s="14">
        <f>I32/J32</f>
        <v>1.1884816753926701</v>
      </c>
      <c r="N32" s="4" t="s">
        <v>97</v>
      </c>
    </row>
    <row r="33" spans="2:18" x14ac:dyDescent="0.3">
      <c r="E33" s="1" t="s">
        <v>49</v>
      </c>
      <c r="F33" s="1">
        <v>1762</v>
      </c>
      <c r="G33" s="1">
        <v>21</v>
      </c>
      <c r="H33" s="1">
        <v>1546</v>
      </c>
      <c r="I33" s="1">
        <f>H33-G33</f>
        <v>1525</v>
      </c>
      <c r="J33" s="1">
        <f>999-G13</f>
        <v>972</v>
      </c>
      <c r="K33" s="14">
        <f>I33/J33</f>
        <v>1.5689300411522633</v>
      </c>
      <c r="N33" s="4" t="s">
        <v>97</v>
      </c>
    </row>
    <row r="34" spans="2:18" x14ac:dyDescent="0.3">
      <c r="E34" s="1" t="s">
        <v>54</v>
      </c>
      <c r="F34" s="1">
        <v>1415</v>
      </c>
      <c r="G34" s="1">
        <v>7</v>
      </c>
      <c r="H34" s="1">
        <v>1228</v>
      </c>
      <c r="I34" s="1">
        <f>H34-G34</f>
        <v>1221</v>
      </c>
      <c r="J34" s="1">
        <f>999-G14</f>
        <v>959</v>
      </c>
      <c r="K34" s="14">
        <f>I34/J34</f>
        <v>1.2732012513034412</v>
      </c>
      <c r="N34" s="4" t="s">
        <v>97</v>
      </c>
    </row>
    <row r="35" spans="2:18" x14ac:dyDescent="0.3">
      <c r="D35" s="1" t="s">
        <v>3</v>
      </c>
      <c r="E35" s="1" t="s">
        <v>29</v>
      </c>
      <c r="F35" s="1">
        <v>1706</v>
      </c>
      <c r="G35" s="1">
        <v>42</v>
      </c>
      <c r="H35" s="1">
        <v>1506</v>
      </c>
      <c r="I35" s="1">
        <f>H35-G35</f>
        <v>1464</v>
      </c>
      <c r="J35" s="1">
        <f>999-G15</f>
        <v>817</v>
      </c>
      <c r="K35" s="14">
        <f>I35/J35</f>
        <v>1.7919216646266829</v>
      </c>
      <c r="N35" s="4" t="s">
        <v>97</v>
      </c>
    </row>
    <row r="36" spans="2:18" x14ac:dyDescent="0.3">
      <c r="D36" s="1" t="s">
        <v>18</v>
      </c>
      <c r="E36" s="1" t="s">
        <v>29</v>
      </c>
      <c r="F36" s="1">
        <v>2381</v>
      </c>
      <c r="G36" s="1">
        <v>6</v>
      </c>
      <c r="H36" s="1">
        <v>2183</v>
      </c>
      <c r="I36" s="1">
        <f>H36-G36</f>
        <v>2177</v>
      </c>
      <c r="J36" s="1">
        <f>999-G16</f>
        <v>518</v>
      </c>
      <c r="K36" s="14">
        <f>I36/J36</f>
        <v>4.2027027027027026</v>
      </c>
      <c r="N36" s="4" t="s">
        <v>97</v>
      </c>
    </row>
    <row r="37" spans="2:18" x14ac:dyDescent="0.3">
      <c r="C37" s="1" t="s">
        <v>4</v>
      </c>
      <c r="K37" s="14"/>
    </row>
    <row r="38" spans="2:18" x14ac:dyDescent="0.3">
      <c r="D38" s="1" t="s">
        <v>1</v>
      </c>
      <c r="E38" s="1" t="s">
        <v>29</v>
      </c>
      <c r="F38" s="1">
        <v>1024</v>
      </c>
      <c r="G38" s="1">
        <v>34</v>
      </c>
      <c r="H38" s="1">
        <v>790</v>
      </c>
      <c r="I38" s="1">
        <f>H38-G38</f>
        <v>756</v>
      </c>
      <c r="J38" s="1">
        <f>999-G18</f>
        <v>999</v>
      </c>
      <c r="K38" s="14">
        <f>I38/J38</f>
        <v>0.7567567567567568</v>
      </c>
      <c r="N38" s="4" t="s">
        <v>95</v>
      </c>
    </row>
    <row r="39" spans="2:18" x14ac:dyDescent="0.3">
      <c r="D39" s="1" t="s">
        <v>2</v>
      </c>
      <c r="E39" s="1" t="s">
        <v>29</v>
      </c>
      <c r="F39" s="1">
        <v>896</v>
      </c>
      <c r="G39" s="1">
        <v>6</v>
      </c>
      <c r="H39" s="1">
        <v>672</v>
      </c>
      <c r="I39" s="1">
        <f>H39-G39</f>
        <v>666</v>
      </c>
      <c r="J39" s="1">
        <f>999-G19</f>
        <v>985</v>
      </c>
      <c r="K39" s="14">
        <f>I39/J39</f>
        <v>0.67614213197969542</v>
      </c>
      <c r="N39" s="4" t="s">
        <v>96</v>
      </c>
    </row>
    <row r="40" spans="2:18" x14ac:dyDescent="0.3">
      <c r="E40" s="1" t="s">
        <v>37</v>
      </c>
      <c r="F40" s="1">
        <v>908</v>
      </c>
      <c r="G40" s="1">
        <v>21</v>
      </c>
      <c r="H40" s="1">
        <v>669</v>
      </c>
      <c r="I40" s="1">
        <f>H40-G40</f>
        <v>648</v>
      </c>
      <c r="J40" s="1">
        <f>999-G20</f>
        <v>986</v>
      </c>
      <c r="K40" s="14">
        <f>I40/J40</f>
        <v>0.65720081135902642</v>
      </c>
      <c r="N40" s="4" t="s">
        <v>96</v>
      </c>
    </row>
    <row r="41" spans="2:18" x14ac:dyDescent="0.3">
      <c r="D41" s="1" t="s">
        <v>3</v>
      </c>
      <c r="E41" s="1" t="s">
        <v>29</v>
      </c>
      <c r="F41" s="1">
        <v>904</v>
      </c>
      <c r="G41" s="1">
        <v>25</v>
      </c>
      <c r="H41" s="1">
        <v>616</v>
      </c>
      <c r="I41" s="1">
        <f>H41-G41</f>
        <v>591</v>
      </c>
      <c r="J41" s="1">
        <f>999-G21</f>
        <v>906</v>
      </c>
      <c r="K41" s="14">
        <f>I41/J41</f>
        <v>0.65231788079470199</v>
      </c>
      <c r="N41" s="4" t="s">
        <v>96</v>
      </c>
    </row>
    <row r="42" spans="2:18" x14ac:dyDescent="0.3">
      <c r="D42" s="1" t="s">
        <v>18</v>
      </c>
      <c r="E42" s="1" t="s">
        <v>29</v>
      </c>
      <c r="F42" s="1">
        <v>1105</v>
      </c>
      <c r="G42" s="1">
        <v>7</v>
      </c>
      <c r="H42" s="1">
        <v>813</v>
      </c>
      <c r="I42" s="1">
        <f>H42-G42</f>
        <v>806</v>
      </c>
      <c r="J42" s="1">
        <f>999-G22</f>
        <v>609</v>
      </c>
      <c r="K42" s="14">
        <f>I42/J42</f>
        <v>1.3234811165845648</v>
      </c>
      <c r="N42" s="4" t="s">
        <v>96</v>
      </c>
    </row>
    <row r="45" spans="2:18" x14ac:dyDescent="0.3">
      <c r="B45" s="16" t="s">
        <v>101</v>
      </c>
      <c r="C45" s="13"/>
      <c r="D45" s="13"/>
    </row>
    <row r="47" spans="2:18" x14ac:dyDescent="0.3">
      <c r="C47" s="8" t="s">
        <v>0</v>
      </c>
      <c r="D47" s="8"/>
      <c r="E47" s="8"/>
      <c r="F47" s="8" t="s">
        <v>5</v>
      </c>
      <c r="G47" s="8" t="s">
        <v>6</v>
      </c>
      <c r="H47" s="8" t="s">
        <v>7</v>
      </c>
      <c r="I47" s="8" t="s">
        <v>10</v>
      </c>
      <c r="J47" s="8" t="s">
        <v>11</v>
      </c>
      <c r="K47" s="8" t="s">
        <v>12</v>
      </c>
      <c r="L47" s="8" t="s">
        <v>13</v>
      </c>
      <c r="M47" s="8" t="s">
        <v>14</v>
      </c>
      <c r="N47" s="8" t="s">
        <v>15</v>
      </c>
      <c r="O47" s="8" t="s">
        <v>16</v>
      </c>
      <c r="P47" s="8" t="s">
        <v>17</v>
      </c>
      <c r="Q47" s="8" t="s">
        <v>9</v>
      </c>
      <c r="R47" s="8" t="s">
        <v>8</v>
      </c>
    </row>
    <row r="48" spans="2:18" x14ac:dyDescent="0.3">
      <c r="C48" s="8"/>
      <c r="D48" s="8" t="s">
        <v>1</v>
      </c>
      <c r="E48" s="8" t="s">
        <v>53</v>
      </c>
      <c r="F48" s="10">
        <v>1488</v>
      </c>
      <c r="G48" s="10">
        <v>3</v>
      </c>
      <c r="H48" s="10">
        <v>2.2999999999999998</v>
      </c>
      <c r="I48" s="10" t="s">
        <v>78</v>
      </c>
      <c r="J48" s="10" t="s">
        <v>99</v>
      </c>
      <c r="K48" s="10" t="s">
        <v>56</v>
      </c>
      <c r="L48" s="10" t="s">
        <v>24</v>
      </c>
      <c r="M48" s="10" t="s">
        <v>25</v>
      </c>
      <c r="N48" s="10" t="s">
        <v>126</v>
      </c>
      <c r="O48" s="10" t="s">
        <v>26</v>
      </c>
      <c r="P48" s="10" t="s">
        <v>100</v>
      </c>
      <c r="Q48" s="10" t="s">
        <v>27</v>
      </c>
      <c r="R48" s="10" t="s">
        <v>28</v>
      </c>
    </row>
    <row r="49" spans="3:18" x14ac:dyDescent="0.3">
      <c r="C49" s="8"/>
      <c r="D49" s="8" t="s">
        <v>2</v>
      </c>
      <c r="E49" s="8" t="s">
        <v>29</v>
      </c>
      <c r="F49" s="10">
        <v>1112</v>
      </c>
      <c r="G49" s="10">
        <v>54</v>
      </c>
      <c r="H49" s="10">
        <v>2.31</v>
      </c>
      <c r="I49" s="5" t="s">
        <v>127</v>
      </c>
      <c r="J49" s="12" t="s">
        <v>39</v>
      </c>
      <c r="K49" s="12" t="s">
        <v>128</v>
      </c>
      <c r="L49" s="10" t="s">
        <v>24</v>
      </c>
      <c r="M49" s="10" t="s">
        <v>25</v>
      </c>
      <c r="N49" s="10" t="s">
        <v>41</v>
      </c>
      <c r="O49" s="10" t="s">
        <v>129</v>
      </c>
      <c r="P49" s="10" t="s">
        <v>130</v>
      </c>
      <c r="Q49" s="10" t="s">
        <v>27</v>
      </c>
      <c r="R49" s="10" t="s">
        <v>28</v>
      </c>
    </row>
    <row r="50" spans="3:18" x14ac:dyDescent="0.3">
      <c r="C50" s="8"/>
      <c r="D50" s="8" t="s">
        <v>3</v>
      </c>
      <c r="E50" s="8" t="s">
        <v>29</v>
      </c>
      <c r="F50" s="10">
        <v>1591</v>
      </c>
      <c r="G50" s="10">
        <v>268</v>
      </c>
      <c r="H50" s="10">
        <v>1.94</v>
      </c>
      <c r="I50" s="12" t="s">
        <v>131</v>
      </c>
      <c r="J50" s="12" t="s">
        <v>132</v>
      </c>
      <c r="K50" s="12" t="s">
        <v>133</v>
      </c>
      <c r="L50" s="10" t="s">
        <v>134</v>
      </c>
      <c r="M50" s="10" t="s">
        <v>25</v>
      </c>
      <c r="N50" s="15" t="s">
        <v>135</v>
      </c>
      <c r="O50" s="15" t="s">
        <v>136</v>
      </c>
      <c r="P50" s="15" t="s">
        <v>137</v>
      </c>
      <c r="Q50" s="10" t="s">
        <v>72</v>
      </c>
      <c r="R50" s="10" t="s">
        <v>28</v>
      </c>
    </row>
    <row r="51" spans="3:18" x14ac:dyDescent="0.3">
      <c r="C51" s="8"/>
      <c r="D51" s="8" t="s">
        <v>18</v>
      </c>
      <c r="E51" s="8" t="s">
        <v>29</v>
      </c>
      <c r="F51" s="10">
        <v>2778</v>
      </c>
      <c r="G51" s="10">
        <v>579</v>
      </c>
      <c r="H51" s="10">
        <v>1.77</v>
      </c>
      <c r="I51" s="7" t="s">
        <v>138</v>
      </c>
      <c r="J51" s="7" t="s">
        <v>94</v>
      </c>
      <c r="K51" s="7" t="s">
        <v>139</v>
      </c>
      <c r="L51" s="10" t="s">
        <v>140</v>
      </c>
      <c r="M51" s="12" t="s">
        <v>141</v>
      </c>
      <c r="N51" s="12" t="s">
        <v>142</v>
      </c>
      <c r="O51" s="12" t="s">
        <v>143</v>
      </c>
      <c r="P51" s="12" t="s">
        <v>144</v>
      </c>
      <c r="Q51" s="10" t="s">
        <v>145</v>
      </c>
      <c r="R51" s="10" t="s">
        <v>146</v>
      </c>
    </row>
    <row r="52" spans="3:18" x14ac:dyDescent="0.3">
      <c r="C52" s="8" t="s">
        <v>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3:18" x14ac:dyDescent="0.3">
      <c r="C53" s="8"/>
      <c r="D53" s="8" t="s">
        <v>1</v>
      </c>
      <c r="E53" s="8" t="s">
        <v>29</v>
      </c>
      <c r="F53" s="10">
        <v>867</v>
      </c>
      <c r="G53" s="10">
        <v>0</v>
      </c>
      <c r="H53" s="10">
        <v>2.4300000000000002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3:18" x14ac:dyDescent="0.3">
      <c r="C54" s="8"/>
      <c r="D54" s="8" t="s">
        <v>2</v>
      </c>
      <c r="E54" s="8" t="s">
        <v>29</v>
      </c>
      <c r="F54" s="10">
        <v>995</v>
      </c>
      <c r="G54" s="10">
        <v>68</v>
      </c>
      <c r="H54" s="10">
        <v>2.29</v>
      </c>
      <c r="I54" s="12" t="s">
        <v>103</v>
      </c>
      <c r="J54" s="12" t="s">
        <v>104</v>
      </c>
      <c r="K54" s="12" t="s">
        <v>105</v>
      </c>
      <c r="L54" s="10" t="s">
        <v>19</v>
      </c>
      <c r="M54" s="10" t="s">
        <v>25</v>
      </c>
      <c r="N54" s="10" t="s">
        <v>34</v>
      </c>
      <c r="O54" s="10" t="s">
        <v>106</v>
      </c>
      <c r="P54" s="10" t="s">
        <v>100</v>
      </c>
      <c r="Q54" s="10" t="s">
        <v>27</v>
      </c>
      <c r="R54" s="10" t="s">
        <v>28</v>
      </c>
    </row>
    <row r="55" spans="3:18" x14ac:dyDescent="0.3">
      <c r="C55" s="8"/>
      <c r="D55" s="8"/>
      <c r="E55" s="8" t="s">
        <v>37</v>
      </c>
      <c r="F55" s="10"/>
      <c r="G55" s="10"/>
      <c r="H55" s="10"/>
      <c r="I55" s="12" t="s">
        <v>21</v>
      </c>
      <c r="J55" s="12" t="s">
        <v>94</v>
      </c>
      <c r="K55" s="12" t="s">
        <v>59</v>
      </c>
      <c r="L55" s="8"/>
      <c r="M55" s="8"/>
      <c r="N55" s="8"/>
      <c r="O55" s="8"/>
      <c r="P55" s="8"/>
      <c r="Q55" s="8"/>
      <c r="R55" s="8"/>
    </row>
    <row r="56" spans="3:18" x14ac:dyDescent="0.3">
      <c r="C56" s="8"/>
      <c r="D56" s="8" t="s">
        <v>3</v>
      </c>
      <c r="E56" s="8" t="s">
        <v>29</v>
      </c>
      <c r="F56" s="10">
        <v>1255</v>
      </c>
      <c r="G56" s="10">
        <v>294</v>
      </c>
      <c r="H56" s="10">
        <v>2.1</v>
      </c>
      <c r="I56" s="12" t="s">
        <v>107</v>
      </c>
      <c r="J56" s="12" t="s">
        <v>108</v>
      </c>
      <c r="K56" s="12" t="s">
        <v>109</v>
      </c>
      <c r="L56" s="10" t="s">
        <v>110</v>
      </c>
      <c r="M56" s="10" t="s">
        <v>111</v>
      </c>
      <c r="N56" s="15" t="s">
        <v>112</v>
      </c>
      <c r="O56" s="15" t="s">
        <v>114</v>
      </c>
      <c r="P56" s="15" t="s">
        <v>113</v>
      </c>
      <c r="Q56" s="10" t="s">
        <v>115</v>
      </c>
      <c r="R56" s="10" t="s">
        <v>116</v>
      </c>
    </row>
    <row r="57" spans="3:18" x14ac:dyDescent="0.3">
      <c r="C57" s="8"/>
      <c r="D57" s="8" t="s">
        <v>18</v>
      </c>
      <c r="E57" s="8" t="s">
        <v>29</v>
      </c>
      <c r="F57" s="10">
        <v>1962</v>
      </c>
      <c r="G57" s="10">
        <v>646</v>
      </c>
      <c r="H57" s="10">
        <v>1.67</v>
      </c>
      <c r="I57" s="17">
        <v>44214</v>
      </c>
      <c r="J57" s="9" t="s">
        <v>118</v>
      </c>
      <c r="K57" s="9" t="s">
        <v>119</v>
      </c>
      <c r="L57" s="10" t="s">
        <v>120</v>
      </c>
      <c r="M57" s="9" t="s">
        <v>121</v>
      </c>
      <c r="N57" s="9" t="s">
        <v>122</v>
      </c>
      <c r="O57" s="9" t="s">
        <v>123</v>
      </c>
      <c r="P57" s="9" t="s">
        <v>124</v>
      </c>
      <c r="Q57" s="10" t="s">
        <v>72</v>
      </c>
      <c r="R57" s="10" t="s">
        <v>125</v>
      </c>
    </row>
    <row r="59" spans="3:18" s="8" customFormat="1" x14ac:dyDescent="0.3"/>
    <row r="60" spans="3:18" s="8" customFormat="1" x14ac:dyDescent="0.3"/>
    <row r="62" spans="3:18" x14ac:dyDescent="0.3">
      <c r="C62" s="8" t="s">
        <v>0</v>
      </c>
      <c r="D62" s="8"/>
      <c r="E62" s="8"/>
      <c r="F62" s="8" t="s">
        <v>5</v>
      </c>
      <c r="G62" s="8" t="s">
        <v>73</v>
      </c>
      <c r="H62" s="8" t="s">
        <v>74</v>
      </c>
      <c r="I62" s="8" t="s">
        <v>75</v>
      </c>
      <c r="J62" s="8" t="s">
        <v>76</v>
      </c>
      <c r="K62" s="8" t="s">
        <v>77</v>
      </c>
      <c r="L62" s="8"/>
      <c r="M62" s="8"/>
      <c r="N62" s="8"/>
      <c r="O62" s="8"/>
    </row>
    <row r="63" spans="3:18" x14ac:dyDescent="0.3">
      <c r="C63" s="8"/>
      <c r="D63" s="8" t="s">
        <v>1</v>
      </c>
      <c r="E63" s="8" t="s">
        <v>53</v>
      </c>
      <c r="F63" s="10">
        <v>1488</v>
      </c>
      <c r="G63" s="10">
        <v>4</v>
      </c>
      <c r="H63" s="10">
        <v>1301</v>
      </c>
      <c r="I63" s="10">
        <f>H63-G63</f>
        <v>1297</v>
      </c>
      <c r="J63" s="10">
        <f>999-G48</f>
        <v>996</v>
      </c>
      <c r="K63" s="10">
        <f>I63/J63</f>
        <v>1.3022088353413654</v>
      </c>
      <c r="L63" s="8"/>
      <c r="M63" s="8"/>
      <c r="N63" s="4" t="s">
        <v>147</v>
      </c>
      <c r="O63" s="8"/>
    </row>
    <row r="64" spans="3:18" x14ac:dyDescent="0.3">
      <c r="C64" s="8"/>
      <c r="D64" s="8" t="s">
        <v>2</v>
      </c>
      <c r="E64" s="8" t="s">
        <v>29</v>
      </c>
      <c r="F64" s="10">
        <v>1112</v>
      </c>
      <c r="G64" s="10">
        <v>22</v>
      </c>
      <c r="H64" s="10">
        <v>926</v>
      </c>
      <c r="I64" s="10">
        <f>H64-G64</f>
        <v>904</v>
      </c>
      <c r="J64" s="10">
        <f>999-G49</f>
        <v>945</v>
      </c>
      <c r="K64" s="10">
        <f>I64/J64</f>
        <v>0.95661375661375658</v>
      </c>
      <c r="L64" s="8"/>
      <c r="M64" s="8"/>
      <c r="N64" s="4" t="s">
        <v>147</v>
      </c>
      <c r="O64" s="8"/>
    </row>
    <row r="65" spans="3:15" x14ac:dyDescent="0.3">
      <c r="C65" s="8"/>
      <c r="D65" s="8" t="s">
        <v>3</v>
      </c>
      <c r="E65" s="8" t="s">
        <v>29</v>
      </c>
      <c r="F65" s="10">
        <v>1591</v>
      </c>
      <c r="G65" s="10">
        <v>34</v>
      </c>
      <c r="H65" s="10">
        <v>1400</v>
      </c>
      <c r="I65" s="10">
        <f>H65-G65</f>
        <v>1366</v>
      </c>
      <c r="J65" s="10">
        <f>999-G50</f>
        <v>731</v>
      </c>
      <c r="K65" s="10">
        <f>I65/J65</f>
        <v>1.8686730506155951</v>
      </c>
      <c r="L65" s="8"/>
      <c r="M65" s="8"/>
      <c r="N65" s="4" t="s">
        <v>147</v>
      </c>
      <c r="O65" s="8"/>
    </row>
    <row r="66" spans="3:15" x14ac:dyDescent="0.3">
      <c r="C66" s="8"/>
      <c r="D66" s="8" t="s">
        <v>18</v>
      </c>
      <c r="E66" s="8" t="s">
        <v>29</v>
      </c>
      <c r="F66" s="8">
        <v>2381</v>
      </c>
      <c r="G66" s="8">
        <v>16</v>
      </c>
      <c r="H66" s="8">
        <v>2584</v>
      </c>
      <c r="I66" s="8">
        <f>H66-G66</f>
        <v>2568</v>
      </c>
      <c r="J66" s="8" t="e">
        <f>999-#REF!</f>
        <v>#REF!</v>
      </c>
      <c r="K66" s="8" t="e">
        <f>I66/J66</f>
        <v>#REF!</v>
      </c>
      <c r="L66" s="8"/>
      <c r="M66" s="8"/>
      <c r="N66" s="4" t="s">
        <v>147</v>
      </c>
      <c r="O66" s="8"/>
    </row>
    <row r="67" spans="3:15" x14ac:dyDescent="0.3">
      <c r="C67" s="8" t="s">
        <v>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3:15" x14ac:dyDescent="0.3">
      <c r="C68" s="8"/>
      <c r="D68" s="8" t="s">
        <v>1</v>
      </c>
      <c r="E68" s="8" t="s">
        <v>29</v>
      </c>
      <c r="F68" s="10">
        <v>841</v>
      </c>
      <c r="G68" s="10">
        <v>99</v>
      </c>
      <c r="H68" s="10">
        <v>632</v>
      </c>
      <c r="I68" s="10">
        <f>H68-G68</f>
        <v>533</v>
      </c>
      <c r="J68" s="10">
        <f>999-G53</f>
        <v>999</v>
      </c>
      <c r="K68" s="18">
        <f>I68/J68</f>
        <v>0.5335335335335335</v>
      </c>
      <c r="L68" s="8"/>
      <c r="M68" s="8"/>
      <c r="N68" s="4" t="s">
        <v>117</v>
      </c>
      <c r="O68" s="8"/>
    </row>
    <row r="69" spans="3:15" x14ac:dyDescent="0.3">
      <c r="C69" s="8"/>
      <c r="D69" s="8" t="s">
        <v>2</v>
      </c>
      <c r="E69" s="8" t="s">
        <v>29</v>
      </c>
      <c r="F69" s="10">
        <v>995</v>
      </c>
      <c r="G69" s="10">
        <v>6</v>
      </c>
      <c r="H69" s="10">
        <v>948</v>
      </c>
      <c r="I69" s="10">
        <f>H69-G69</f>
        <v>942</v>
      </c>
      <c r="J69" s="10">
        <f>999-G54</f>
        <v>931</v>
      </c>
      <c r="K69" s="18">
        <f>I69/J69</f>
        <v>1.0118152524167561</v>
      </c>
      <c r="L69" s="8"/>
      <c r="M69" s="8"/>
      <c r="N69" s="4" t="s">
        <v>117</v>
      </c>
      <c r="O69" s="8"/>
    </row>
    <row r="70" spans="3:15" x14ac:dyDescent="0.3">
      <c r="C70" s="8"/>
      <c r="D70" s="8" t="s">
        <v>3</v>
      </c>
      <c r="E70" s="8" t="s">
        <v>29</v>
      </c>
      <c r="F70" s="10">
        <v>1255</v>
      </c>
      <c r="G70" s="10">
        <v>16</v>
      </c>
      <c r="H70" s="10">
        <v>1253</v>
      </c>
      <c r="I70" s="10">
        <f>H70-G70</f>
        <v>1237</v>
      </c>
      <c r="J70" s="10">
        <f>999-G56</f>
        <v>705</v>
      </c>
      <c r="K70" s="18">
        <f>I70/J70</f>
        <v>1.7546099290780142</v>
      </c>
      <c r="L70" s="8"/>
      <c r="M70" s="8"/>
      <c r="N70" s="4" t="s">
        <v>117</v>
      </c>
      <c r="O70" s="8"/>
    </row>
    <row r="71" spans="3:15" x14ac:dyDescent="0.3">
      <c r="C71" s="8"/>
      <c r="D71" s="8" t="s">
        <v>18</v>
      </c>
      <c r="E71" s="8" t="s">
        <v>29</v>
      </c>
      <c r="F71" s="10">
        <v>1962</v>
      </c>
      <c r="G71" s="10">
        <v>62</v>
      </c>
      <c r="H71" s="10">
        <v>1918</v>
      </c>
      <c r="I71" s="10">
        <f>H71-G71</f>
        <v>1856</v>
      </c>
      <c r="J71" s="10">
        <f>999-G57</f>
        <v>353</v>
      </c>
      <c r="K71" s="18">
        <f>I71/J71</f>
        <v>5.2577903682719551</v>
      </c>
      <c r="L71" s="8"/>
      <c r="M71" s="8"/>
      <c r="N71" s="4" t="s">
        <v>117</v>
      </c>
      <c r="O71" s="8"/>
    </row>
    <row r="72" spans="3:15" x14ac:dyDescent="0.3">
      <c r="C72" s="8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2021-02-01T04:46:53Z</dcterms:created>
  <dcterms:modified xsi:type="dcterms:W3CDTF">2021-02-01T19:29:07Z</dcterms:modified>
</cp:coreProperties>
</file>